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4土地 " sheetId="1" r:id="rId1"/>
  </sheets>
  <definedNames>
    <definedName name="_xlnm.Print_Area" localSheetId="0">'4土地 '!$A$1:$U$51</definedName>
    <definedName name="_xlnm.Print_Titles" localSheetId="0">'4土地 '!$1:$6</definedName>
  </definedNames>
  <calcPr fullCalcOnLoad="1"/>
</workbook>
</file>

<file path=xl/sharedStrings.xml><?xml version="1.0" encoding="utf-8"?>
<sst xmlns="http://schemas.openxmlformats.org/spreadsheetml/2006/main" count="116" uniqueCount="107">
  <si>
    <t>東</t>
  </si>
  <si>
    <t xml:space="preserve"> </t>
  </si>
  <si>
    <t>南</t>
  </si>
  <si>
    <t>四日市市</t>
  </si>
  <si>
    <t>鈴鹿市</t>
  </si>
  <si>
    <t>尾鷲市</t>
  </si>
  <si>
    <t>熊野市</t>
  </si>
  <si>
    <t xml:space="preserve"> 民</t>
  </si>
  <si>
    <t xml:space="preserve">       有</t>
  </si>
  <si>
    <t>雑</t>
  </si>
  <si>
    <t>種</t>
  </si>
  <si>
    <t>地</t>
  </si>
  <si>
    <t>田</t>
  </si>
  <si>
    <t>畑</t>
  </si>
  <si>
    <t>計</t>
  </si>
  <si>
    <t>遊 園 地 等</t>
  </si>
  <si>
    <t>鉄  軌  道</t>
  </si>
  <si>
    <t>そ の 他 の</t>
  </si>
  <si>
    <t>雑   種   地</t>
  </si>
  <si>
    <t>熊</t>
  </si>
  <si>
    <t>大</t>
  </si>
  <si>
    <t>度</t>
  </si>
  <si>
    <t>玉</t>
  </si>
  <si>
    <t>紀</t>
  </si>
  <si>
    <t>津</t>
  </si>
  <si>
    <t>大台町</t>
  </si>
  <si>
    <t>玉城町</t>
  </si>
  <si>
    <t>度会町</t>
  </si>
  <si>
    <t>御浜町</t>
  </si>
  <si>
    <t>紀宝町</t>
  </si>
  <si>
    <t xml:space="preserve"> ４.  総   面   積   及   び   地   目   別   </t>
  </si>
  <si>
    <t xml:space="preserve">   民   有　 地 　面 　積 (評価総地積) －市 町－</t>
  </si>
  <si>
    <t>単位:総面積 k㎡、民有地 ㎡</t>
  </si>
  <si>
    <t>宅　　　　　　　　　　　　地</t>
  </si>
  <si>
    <t>総　　数</t>
  </si>
  <si>
    <t>小規模
住宅用地</t>
  </si>
  <si>
    <t>一　般
住宅用地</t>
  </si>
  <si>
    <t>商業地等
（非住宅用地）</t>
  </si>
  <si>
    <t>池　　沼</t>
  </si>
  <si>
    <t>山　　林</t>
  </si>
  <si>
    <t>原　　野</t>
  </si>
  <si>
    <t>ゴ ル フ 場</t>
  </si>
  <si>
    <t>の   用   地</t>
  </si>
  <si>
    <t>用 　　　地</t>
  </si>
  <si>
    <t>総       数</t>
  </si>
  <si>
    <t>総</t>
  </si>
  <si>
    <t>市       計</t>
  </si>
  <si>
    <t>市</t>
  </si>
  <si>
    <t>郡       計</t>
  </si>
  <si>
    <t>郡</t>
  </si>
  <si>
    <t>津市</t>
  </si>
  <si>
    <t>四</t>
  </si>
  <si>
    <t>伊勢市</t>
  </si>
  <si>
    <t>伊</t>
  </si>
  <si>
    <t>松阪市</t>
  </si>
  <si>
    <t>松</t>
  </si>
  <si>
    <t>桑名市</t>
  </si>
  <si>
    <t>桑</t>
  </si>
  <si>
    <t>鈴</t>
  </si>
  <si>
    <t>名張市</t>
  </si>
  <si>
    <t>名</t>
  </si>
  <si>
    <t>尾</t>
  </si>
  <si>
    <t>亀山市</t>
  </si>
  <si>
    <t>亀</t>
  </si>
  <si>
    <t>鳥羽市</t>
  </si>
  <si>
    <t>鳥</t>
  </si>
  <si>
    <t>いなべ市</t>
  </si>
  <si>
    <t>い</t>
  </si>
  <si>
    <t>志摩市</t>
  </si>
  <si>
    <t>志</t>
  </si>
  <si>
    <t>伊賀市</t>
  </si>
  <si>
    <t>桑　名　郡</t>
  </si>
  <si>
    <t>木曽岬町</t>
  </si>
  <si>
    <t>木</t>
  </si>
  <si>
    <t>員　弁　郡</t>
  </si>
  <si>
    <t>員</t>
  </si>
  <si>
    <t>東員町</t>
  </si>
  <si>
    <t>三　重　郡</t>
  </si>
  <si>
    <t>三</t>
  </si>
  <si>
    <t>菰野町</t>
  </si>
  <si>
    <t>菰</t>
  </si>
  <si>
    <t>朝日町</t>
  </si>
  <si>
    <t>朝</t>
  </si>
  <si>
    <t>川越町</t>
  </si>
  <si>
    <t>川</t>
  </si>
  <si>
    <t>多　気　郡</t>
  </si>
  <si>
    <t>多</t>
  </si>
  <si>
    <t>多気町</t>
  </si>
  <si>
    <t>明和町</t>
  </si>
  <si>
    <t>明</t>
  </si>
  <si>
    <t>度　会　郡</t>
  </si>
  <si>
    <t>大紀町</t>
  </si>
  <si>
    <t>南伊勢町</t>
  </si>
  <si>
    <t>北 牟 婁 郡</t>
  </si>
  <si>
    <t>北</t>
  </si>
  <si>
    <t>紀北町</t>
  </si>
  <si>
    <t>南 牟 婁 郡</t>
  </si>
  <si>
    <t>御</t>
  </si>
  <si>
    <t xml:space="preserve">     記載されている便宜上の概算数値である。</t>
  </si>
  <si>
    <t xml:space="preserve">     及び松阪市23,621㎡､鈴鹿市1,305㎡､亀山市469,973㎡､明和町1,936㎡､南伊勢町3,379㎡の牧場を含む。</t>
  </si>
  <si>
    <t>資料 国土交通省国土地理院､総務省統計局、政策部市町行財政室</t>
  </si>
  <si>
    <t xml:space="preserve">      地     ( 平 23 . 1 . 1 現  在 )</t>
  </si>
  <si>
    <t>総　面　積</t>
  </si>
  <si>
    <t>(平22.10.1現在)</t>
  </si>
  <si>
    <t>注１ 総面積は､国土交通省国土地理院「全国都道府県市区町村別面積調」の数値を表したものである。</t>
  </si>
  <si>
    <t>　　 ただし、いなべ市、木曽岬町、菰野町の面積は境界未定のため、全国市町村要覧(総務省発行)に</t>
  </si>
  <si>
    <t xml:space="preserve">  ２ 民有地の総数には、津市40㎡、桑名市657㎡、鈴鹿市9㎡､熊野市10㎡､志摩市144㎡、菰野町98㎡､大紀町49㎡の鉱泉地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</si>
</sst>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.0;\-#,##0.0"/>
    <numFmt numFmtId="180" formatCode="0.00_);[Red]\(0.00\)"/>
    <numFmt numFmtId="181" formatCode="0.0;[Red]0.0"/>
    <numFmt numFmtId="182" formatCode="0_);[Red]\(0\)"/>
    <numFmt numFmtId="183" formatCode="0;[Red]0"/>
    <numFmt numFmtId="184" formatCode="#,##0;[Red]#,##0"/>
    <numFmt numFmtId="185" formatCode="0.0_);[Red]\(0.0\)"/>
    <numFmt numFmtId="186" formatCode="\(\)"/>
    <numFmt numFmtId="187" formatCode="\(0.0\)"/>
    <numFmt numFmtId="188" formatCode="\(0\)"/>
    <numFmt numFmtId="189" formatCode="\(0.\)"/>
    <numFmt numFmtId="190" formatCode="0_ "/>
    <numFmt numFmtId="191" formatCode="#,##0.0_);[Red]\(#,##0.0\)"/>
    <numFmt numFmtId="192" formatCode="#,##0.0_);\(#,##0.0\)"/>
    <numFmt numFmtId="193" formatCode="[&lt;=999]000;000\-00"/>
    <numFmt numFmtId="194" formatCode="0.0_ "/>
    <numFmt numFmtId="195" formatCode="0.000"/>
    <numFmt numFmtId="196" formatCode="_ * #,##0_ ;_ * \-#,##0_ ;_ * &quot;-&quot;;_ @_ "/>
    <numFmt numFmtId="197" formatCode="#,##0.0;[Red]\-#,##0.0"/>
    <numFmt numFmtId="198" formatCode="\(0.0.\)"/>
    <numFmt numFmtId="199" formatCode="_ * #,##0_ ;_ * \-#,##0\ ;_ * &quot;-&quot;;_ @_ "/>
    <numFmt numFmtId="200" formatCode="_ * #,##0.0_ ;_ * \-#,##0.0\ ;_ * &quot;-&quot;;_ @_ "/>
    <numFmt numFmtId="201" formatCode="_ * #,##0.0\ ;_ * \-#,##0.0\ ;_ * &quot;-&quot;;_ @_ "/>
    <numFmt numFmtId="202" formatCode="_ * #,##0.0\ ;_ * \-#,##0.0\ ;_ * &quot;-&quot;;_ @\ "/>
    <numFmt numFmtId="203" formatCode="* #,##0.0\ ;_ * \-#,##0.0\ ;_ * &quot;-&quot;;_ @\ "/>
    <numFmt numFmtId="204" formatCode="*#\,##0.0\ ;_ * \-#,##0.0\ ;_ * &quot;-&quot;;_ @\ "/>
    <numFmt numFmtId="205" formatCode="0_);\(0\)"/>
    <numFmt numFmtId="206" formatCode="\(0.00.\)"/>
    <numFmt numFmtId="207" formatCode="#,##0_);\(#,##0\)"/>
    <numFmt numFmtId="208" formatCode="_ * #,##0.0_ ;_ * \-#,##0.0_ ;_ * &quot;-&quot;;_ @_ "/>
    <numFmt numFmtId="209" formatCode="_ * #,##0\ ;_ * \-#,##0\ ;_ * &quot;-&quot;;_ @_ "/>
    <numFmt numFmtId="210" formatCode="_ * #,##0\ ;_ * \-#,##0_ ;_ * &quot;-&quot;_ ;_ @_ "/>
    <numFmt numFmtId="211" formatCode="_ * #,##0.0\ ;_ * \-#,##0.0_ ;_ * &quot;-&quot;_ ;_ @_ "/>
    <numFmt numFmtId="212" formatCode="_ * #,##0.00\ ;_ * \-#,##0.00_ ;_ * &quot;-&quot;_ ;_ @_ "/>
    <numFmt numFmtId="213" formatCode="0.0_);\(0.0\)"/>
    <numFmt numFmtId="214" formatCode="0.0\)"/>
    <numFmt numFmtId="215" formatCode="0\)"/>
    <numFmt numFmtId="216" formatCode="0\]"/>
    <numFmt numFmtId="217" formatCode="&quot;\&quot;#,##0_);[Red]\(&quot;\&quot;#,##0\)"/>
    <numFmt numFmtId="218" formatCode="#,##0.0_ ;[Red]\-#,##0.0\ "/>
    <numFmt numFmtId="219" formatCode="#,##0.0_ "/>
    <numFmt numFmtId="220" formatCode="#,##0.0;&quot;△ &quot;#,##0.0"/>
    <numFmt numFmtId="221" formatCode="General;\-General;&quot;-&quot;"/>
    <numFmt numFmtId="222" formatCode="#,##0;\-#,##0;&quot;-&quot;"/>
    <numFmt numFmtId="223" formatCode="* #,##0_ ;* \-#,##0_;* &quot;-&quot;_ ;*_\ @_ "/>
    <numFmt numFmtId="224" formatCode="* #,##0.0_ ;* \-#,##0.0_;* &quot;-&quot;_ ;*_\ @_ "/>
    <numFmt numFmtId="225" formatCode="* #,##0.0_ ;* \-#,##0.0_ ;* &quot;-&quot;_ ;*_\ @_ "/>
    <numFmt numFmtId="226" formatCode="* #,##0\ ;* \-#,##0\ ;* &quot;-&quot;\ \ ;* @"/>
    <numFmt numFmtId="227" formatCode="* #,##0.0\ ;* \-#,##0.0\ ;* &quot;-&quot;\ \ ;* @"/>
    <numFmt numFmtId="228" formatCode="* #,##0.0\ \ ;* \-#,##0.0\ \ ;* &quot;-&quot;\ \ ;* @"/>
    <numFmt numFmtId="229" formatCode="* #,##0\ \ ;* \-#,##0\ \ ;* &quot;-&quot;\ \ ;* @"/>
    <numFmt numFmtId="230" formatCode="* #,##0\ \ ;* \-#,##0\ \ ;* &quot;-&quot;\ \ ;* @\ "/>
    <numFmt numFmtId="231" formatCode="* #,##0\ \ ;* \-#,##0\ \ ;* &quot;-&quot;\ \ ;* @\ \ "/>
    <numFmt numFmtId="232" formatCode="* #,##0.0\ \ ;* \-#,##0.0\ \ ;* #,##0.0\ \ ;* @"/>
    <numFmt numFmtId="233" formatCode="#,##0.0"/>
    <numFmt numFmtId="234" formatCode="#,###;\-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5"/>
      <name val="ＭＳ 明朝"/>
      <family val="1"/>
    </font>
    <font>
      <sz val="15"/>
      <name val="ＭＳ Ｐゴシック"/>
      <family val="3"/>
    </font>
    <font>
      <sz val="14"/>
      <name val="ＭＳ Ｐ明朝"/>
      <family val="1"/>
    </font>
    <font>
      <sz val="15"/>
      <name val="ＭＳ Ｐ明朝"/>
      <family val="1"/>
    </font>
    <font>
      <sz val="10"/>
      <name val="ＭＳ 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 applyProtection="1">
      <alignment horizontal="left"/>
      <protection/>
    </xf>
    <xf numFmtId="3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5" fillId="0" borderId="11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distributed"/>
      <protection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9" fillId="0" borderId="12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/>
    </xf>
    <xf numFmtId="0" fontId="2" fillId="0" borderId="0" xfId="0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5" fillId="0" borderId="0" xfId="0" applyNumberFormat="1" applyFont="1" applyFill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7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9" fillId="0" borderId="12" xfId="61" applyFont="1" applyFill="1" applyBorder="1" applyAlignment="1" applyProtection="1">
      <alignment horizontal="left" vertical="center"/>
      <protection/>
    </xf>
    <xf numFmtId="0" fontId="9" fillId="0" borderId="12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2" fillId="0" borderId="15" xfId="61" applyFont="1" applyFill="1" applyBorder="1" applyAlignment="1">
      <alignment horizontal="centerContinuous" vertical="center"/>
      <protection/>
    </xf>
    <xf numFmtId="0" fontId="0" fillId="0" borderId="16" xfId="61" applyFont="1" applyFill="1" applyBorder="1" applyAlignment="1">
      <alignment horizontal="centerContinuous" vertical="center"/>
      <protection/>
    </xf>
    <xf numFmtId="0" fontId="0" fillId="0" borderId="17" xfId="61" applyFont="1" applyFill="1" applyBorder="1" applyAlignment="1">
      <alignment horizontal="centerContinuous" vertical="center"/>
      <protection/>
    </xf>
    <xf numFmtId="0" fontId="9" fillId="0" borderId="18" xfId="61" applyFont="1" applyFill="1" applyBorder="1" applyAlignment="1">
      <alignment vertical="center"/>
      <protection/>
    </xf>
    <xf numFmtId="0" fontId="2" fillId="0" borderId="13" xfId="61" applyFont="1" applyFill="1" applyBorder="1" applyAlignment="1">
      <alignment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centerContinuous" vertical="center"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8" xfId="61" applyFont="1" applyFill="1" applyBorder="1" applyAlignment="1" applyProtection="1">
      <alignment horizontal="center" vertical="center"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center"/>
      <protection/>
    </xf>
    <xf numFmtId="0" fontId="2" fillId="0" borderId="20" xfId="61" applyFont="1" applyFill="1" applyBorder="1" applyAlignment="1" applyProtection="1">
      <alignment horizontal="center" vertical="center"/>
      <protection/>
    </xf>
    <xf numFmtId="0" fontId="7" fillId="0" borderId="12" xfId="61" applyFont="1" applyFill="1" applyBorder="1">
      <alignment/>
      <protection/>
    </xf>
    <xf numFmtId="0" fontId="10" fillId="0" borderId="12" xfId="61" applyFont="1" applyFill="1" applyBorder="1">
      <alignment/>
      <protection/>
    </xf>
    <xf numFmtId="0" fontId="9" fillId="0" borderId="12" xfId="61" applyFont="1" applyFill="1" applyBorder="1">
      <alignment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>
      <alignment vertical="center"/>
      <protection/>
    </xf>
    <xf numFmtId="0" fontId="9" fillId="0" borderId="13" xfId="61" applyFont="1" applyFill="1" applyBorder="1" applyAlignment="1" applyProtection="1">
      <alignment horizontal="center" vertical="top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Border="1" applyAlignment="1">
      <alignment horizontal="center"/>
      <protection/>
    </xf>
    <xf numFmtId="222" fontId="2" fillId="0" borderId="0" xfId="0" applyNumberFormat="1" applyFont="1" applyFill="1" applyAlignment="1" applyProtection="1">
      <alignment/>
      <protection/>
    </xf>
    <xf numFmtId="234" fontId="5" fillId="0" borderId="0" xfId="49" applyNumberFormat="1" applyFont="1" applyFill="1" applyAlignment="1">
      <alignment/>
    </xf>
    <xf numFmtId="234" fontId="2" fillId="0" borderId="0" xfId="49" applyNumberFormat="1" applyFont="1" applyFill="1" applyAlignment="1">
      <alignment/>
    </xf>
    <xf numFmtId="234" fontId="18" fillId="0" borderId="0" xfId="49" applyNumberFormat="1" applyFont="1" applyFill="1" applyAlignment="1">
      <alignment/>
    </xf>
    <xf numFmtId="222" fontId="2" fillId="0" borderId="12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horizontal="right"/>
      <protection/>
    </xf>
    <xf numFmtId="222" fontId="5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38" fontId="18" fillId="0" borderId="0" xfId="49" applyFont="1" applyFill="1" applyBorder="1" applyAlignment="1">
      <alignment horizontal="center"/>
    </xf>
    <xf numFmtId="234" fontId="18" fillId="0" borderId="0" xfId="49" applyNumberFormat="1" applyFont="1" applyFill="1" applyBorder="1" applyAlignment="1">
      <alignment horizontal="center"/>
    </xf>
    <xf numFmtId="37" fontId="5" fillId="0" borderId="0" xfId="49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37" fontId="18" fillId="0" borderId="0" xfId="49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37" fillId="0" borderId="11" xfId="61" applyFont="1" applyFill="1" applyBorder="1" applyAlignment="1" applyProtection="1">
      <alignment horizontal="centerContinuous" vertical="center"/>
      <protection/>
    </xf>
    <xf numFmtId="39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2" fillId="0" borderId="11" xfId="61" applyFont="1" applyFill="1" applyBorder="1" applyAlignment="1" applyProtection="1">
      <alignment horizontal="center" vertical="center" readingOrder="1"/>
      <protection/>
    </xf>
    <xf numFmtId="0" fontId="2" fillId="0" borderId="22" xfId="61" applyFont="1" applyFill="1" applyBorder="1" applyAlignment="1" applyProtection="1">
      <alignment horizontal="center" vertical="center" readingOrder="1"/>
      <protection/>
    </xf>
    <xf numFmtId="0" fontId="5" fillId="0" borderId="0" xfId="0" applyFont="1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2" fillId="0" borderId="18" xfId="61" applyFont="1" applyFill="1" applyBorder="1" applyAlignment="1" applyProtection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9" fillId="0" borderId="18" xfId="6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_001_006土地気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46</xdr:row>
      <xdr:rowOff>0</xdr:rowOff>
    </xdr:from>
    <xdr:to>
      <xdr:col>3</xdr:col>
      <xdr:colOff>219075</xdr:colOff>
      <xdr:row>46</xdr:row>
      <xdr:rowOff>0</xdr:rowOff>
    </xdr:to>
    <xdr:sp>
      <xdr:nvSpPr>
        <xdr:cNvPr id="1" name="図形 1"/>
        <xdr:cNvSpPr>
          <a:spLocks/>
        </xdr:cNvSpPr>
      </xdr:nvSpPr>
      <xdr:spPr>
        <a:xfrm>
          <a:off x="1666875" y="16535400"/>
          <a:ext cx="0" cy="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54"/>
  <sheetViews>
    <sheetView showGridLines="0" tabSelected="1" zoomScale="50" zoomScaleNormal="50" zoomScaleSheetLayoutView="65" zoomScalePageLayoutView="0" workbookViewId="0" topLeftCell="A1">
      <pane xSplit="3" ySplit="6" topLeftCell="D7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B1" sqref="B1"/>
    </sheetView>
  </sheetViews>
  <sheetFormatPr defaultColWidth="13.375" defaultRowHeight="13.5"/>
  <cols>
    <col min="1" max="1" width="1.4921875" style="35" customWidth="1"/>
    <col min="2" max="2" width="16.625" style="35" customWidth="1"/>
    <col min="3" max="3" width="0.875" style="13" customWidth="1"/>
    <col min="4" max="4" width="2.875" style="13" customWidth="1"/>
    <col min="5" max="5" width="13.25390625" style="13" customWidth="1"/>
    <col min="6" max="6" width="19.25390625" style="13" customWidth="1"/>
    <col min="7" max="7" width="17.375" style="13" customWidth="1"/>
    <col min="8" max="8" width="17.25390625" style="13" customWidth="1"/>
    <col min="9" max="11" width="17.00390625" style="13" customWidth="1"/>
    <col min="12" max="12" width="18.00390625" style="13" customWidth="1"/>
    <col min="13" max="13" width="18.625" style="13" customWidth="1"/>
    <col min="14" max="14" width="20.125" style="13" customWidth="1"/>
    <col min="15" max="20" width="18.625" style="13" customWidth="1"/>
    <col min="21" max="21" width="3.875" style="37" customWidth="1"/>
    <col min="22" max="22" width="4.875" style="13" customWidth="1"/>
    <col min="23" max="25" width="13.375" style="77" customWidth="1"/>
    <col min="26" max="27" width="17.25390625" style="77" bestFit="1" customWidth="1"/>
    <col min="28" max="29" width="13.375" style="77" customWidth="1"/>
    <col min="30" max="16384" width="13.375" style="93" customWidth="1"/>
  </cols>
  <sheetData>
    <row r="1" spans="1:29" s="5" customFormat="1" ht="27" customHeight="1">
      <c r="A1" s="4"/>
      <c r="B1" s="4"/>
      <c r="L1" s="6" t="s">
        <v>30</v>
      </c>
      <c r="M1" s="7" t="s">
        <v>31</v>
      </c>
      <c r="U1" s="8"/>
      <c r="W1" s="75"/>
      <c r="X1" s="75"/>
      <c r="Y1" s="75"/>
      <c r="Z1" s="75"/>
      <c r="AA1" s="75"/>
      <c r="AB1" s="75"/>
      <c r="AC1" s="75"/>
    </row>
    <row r="2" spans="1:29" s="11" customFormat="1" ht="21.75" customHeight="1" thickBot="1">
      <c r="A2" s="9"/>
      <c r="B2" s="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0"/>
      <c r="T2" s="2" t="s">
        <v>32</v>
      </c>
      <c r="U2" s="1"/>
      <c r="W2" s="76"/>
      <c r="X2" s="76"/>
      <c r="Y2" s="76"/>
      <c r="Z2" s="76"/>
      <c r="AA2" s="76"/>
      <c r="AB2" s="76"/>
      <c r="AC2" s="76"/>
    </row>
    <row r="3" spans="1:30" s="89" customFormat="1" ht="21.75" customHeight="1" thickTop="1">
      <c r="A3" s="43"/>
      <c r="B3" s="44"/>
      <c r="C3" s="45"/>
      <c r="D3" s="46"/>
      <c r="E3" s="47"/>
      <c r="F3" s="48"/>
      <c r="G3" s="49" t="s">
        <v>7</v>
      </c>
      <c r="H3" s="50"/>
      <c r="I3" s="50"/>
      <c r="J3" s="49"/>
      <c r="K3" s="49" t="s">
        <v>8</v>
      </c>
      <c r="L3" s="50"/>
      <c r="M3" s="50"/>
      <c r="N3" s="49"/>
      <c r="O3" s="50"/>
      <c r="P3" s="49" t="s">
        <v>101</v>
      </c>
      <c r="Q3" s="50"/>
      <c r="R3" s="50"/>
      <c r="S3" s="50"/>
      <c r="T3" s="50"/>
      <c r="U3" s="51"/>
      <c r="V3" s="52"/>
      <c r="W3" s="83"/>
      <c r="X3" s="83"/>
      <c r="Y3" s="83"/>
      <c r="Z3" s="83"/>
      <c r="AA3" s="83"/>
      <c r="AB3" s="83"/>
      <c r="AC3" s="83"/>
      <c r="AD3" s="88"/>
    </row>
    <row r="4" spans="1:30" s="89" customFormat="1" ht="21.75" customHeight="1">
      <c r="A4" s="43"/>
      <c r="B4" s="44"/>
      <c r="C4" s="45"/>
      <c r="D4" s="96" t="s">
        <v>102</v>
      </c>
      <c r="E4" s="97"/>
      <c r="F4" s="46"/>
      <c r="G4" s="46"/>
      <c r="H4" s="46"/>
      <c r="I4" s="53" t="s">
        <v>33</v>
      </c>
      <c r="J4" s="54"/>
      <c r="K4" s="54"/>
      <c r="L4" s="55"/>
      <c r="M4" s="56"/>
      <c r="N4" s="46"/>
      <c r="O4" s="46"/>
      <c r="P4" s="57"/>
      <c r="Q4" s="58" t="s">
        <v>9</v>
      </c>
      <c r="R4" s="58" t="s">
        <v>10</v>
      </c>
      <c r="S4" s="58" t="s">
        <v>11</v>
      </c>
      <c r="T4" s="59"/>
      <c r="U4" s="51"/>
      <c r="V4" s="52"/>
      <c r="W4" s="84"/>
      <c r="X4" s="84"/>
      <c r="Y4" s="84"/>
      <c r="Z4" s="84"/>
      <c r="AA4" s="84"/>
      <c r="AB4" s="84"/>
      <c r="AC4" s="84"/>
      <c r="AD4" s="88"/>
    </row>
    <row r="5" spans="1:30" s="89" customFormat="1" ht="21.75" customHeight="1">
      <c r="A5" s="43"/>
      <c r="B5" s="44"/>
      <c r="C5" s="45"/>
      <c r="D5" s="90" t="s">
        <v>103</v>
      </c>
      <c r="E5" s="60"/>
      <c r="F5" s="61" t="s">
        <v>34</v>
      </c>
      <c r="G5" s="61" t="s">
        <v>12</v>
      </c>
      <c r="H5" s="61" t="s">
        <v>13</v>
      </c>
      <c r="I5" s="100" t="s">
        <v>35</v>
      </c>
      <c r="J5" s="100" t="s">
        <v>36</v>
      </c>
      <c r="K5" s="102" t="s">
        <v>37</v>
      </c>
      <c r="L5" s="62" t="s">
        <v>14</v>
      </c>
      <c r="M5" s="63" t="s">
        <v>38</v>
      </c>
      <c r="N5" s="61" t="s">
        <v>39</v>
      </c>
      <c r="O5" s="61" t="s">
        <v>40</v>
      </c>
      <c r="P5" s="64" t="s">
        <v>41</v>
      </c>
      <c r="Q5" s="64" t="s">
        <v>15</v>
      </c>
      <c r="R5" s="64" t="s">
        <v>16</v>
      </c>
      <c r="S5" s="64" t="s">
        <v>17</v>
      </c>
      <c r="T5" s="65" t="s">
        <v>14</v>
      </c>
      <c r="U5" s="51"/>
      <c r="V5" s="52"/>
      <c r="W5" s="84"/>
      <c r="X5" s="84"/>
      <c r="Y5" s="84"/>
      <c r="Z5" s="84"/>
      <c r="AA5" s="84"/>
      <c r="AB5" s="84"/>
      <c r="AC5" s="84"/>
      <c r="AD5" s="88"/>
    </row>
    <row r="6" spans="1:30" s="89" customFormat="1" ht="21" customHeight="1">
      <c r="A6" s="66"/>
      <c r="B6" s="67"/>
      <c r="C6" s="68"/>
      <c r="D6" s="48"/>
      <c r="E6" s="50"/>
      <c r="F6" s="48"/>
      <c r="G6" s="48"/>
      <c r="H6" s="48"/>
      <c r="I6" s="101"/>
      <c r="J6" s="101"/>
      <c r="K6" s="101"/>
      <c r="L6" s="69"/>
      <c r="M6" s="70"/>
      <c r="N6" s="57"/>
      <c r="O6" s="48"/>
      <c r="P6" s="71" t="s">
        <v>42</v>
      </c>
      <c r="Q6" s="71" t="s">
        <v>42</v>
      </c>
      <c r="R6" s="71" t="s">
        <v>43</v>
      </c>
      <c r="S6" s="71" t="s">
        <v>18</v>
      </c>
      <c r="T6" s="72"/>
      <c r="U6" s="73"/>
      <c r="V6" s="52"/>
      <c r="W6" s="84"/>
      <c r="X6" s="84"/>
      <c r="Y6" s="84"/>
      <c r="Z6" s="84"/>
      <c r="AA6" s="84"/>
      <c r="AB6" s="84"/>
      <c r="AC6" s="84"/>
      <c r="AD6" s="88"/>
    </row>
    <row r="7" spans="1:30" s="82" customFormat="1" ht="31.5" customHeight="1">
      <c r="A7" s="42" t="s">
        <v>44</v>
      </c>
      <c r="B7" s="41"/>
      <c r="C7" s="14"/>
      <c r="D7" s="80"/>
      <c r="E7" s="15">
        <f>E8+E9</f>
        <v>5777.2699999999995</v>
      </c>
      <c r="F7" s="81">
        <f aca="true" t="shared" si="0" ref="F7:L7">F8+F9</f>
        <v>2750120799</v>
      </c>
      <c r="G7" s="81">
        <f t="shared" si="0"/>
        <v>505490359</v>
      </c>
      <c r="H7" s="81">
        <f t="shared" si="0"/>
        <v>214461050</v>
      </c>
      <c r="I7" s="81">
        <f t="shared" si="0"/>
        <v>126231999</v>
      </c>
      <c r="J7" s="81">
        <f t="shared" si="0"/>
        <v>78311620</v>
      </c>
      <c r="K7" s="81">
        <f t="shared" si="0"/>
        <v>136097814</v>
      </c>
      <c r="L7" s="81">
        <f t="shared" si="0"/>
        <v>340641433</v>
      </c>
      <c r="M7" s="81">
        <v>3823486</v>
      </c>
      <c r="N7" s="81">
        <v>1505850678</v>
      </c>
      <c r="O7" s="81">
        <v>39869776</v>
      </c>
      <c r="P7" s="81">
        <v>55138021</v>
      </c>
      <c r="Q7" s="81">
        <v>1478681</v>
      </c>
      <c r="R7" s="81">
        <v>11108577</v>
      </c>
      <c r="S7" s="81">
        <v>72258738</v>
      </c>
      <c r="T7" s="81">
        <v>139984017</v>
      </c>
      <c r="U7" s="38" t="s">
        <v>45</v>
      </c>
      <c r="W7" s="85"/>
      <c r="X7" s="85"/>
      <c r="Y7" s="85"/>
      <c r="Z7" s="85"/>
      <c r="AA7" s="85"/>
      <c r="AB7" s="85"/>
      <c r="AC7" s="85"/>
      <c r="AD7" s="86"/>
    </row>
    <row r="8" spans="1:30" s="82" customFormat="1" ht="32.25" customHeight="1">
      <c r="A8" s="98" t="s">
        <v>46</v>
      </c>
      <c r="B8" s="98"/>
      <c r="C8" s="14"/>
      <c r="D8" s="17"/>
      <c r="E8" s="15">
        <f>SUM(E11:E24)</f>
        <v>4032.89</v>
      </c>
      <c r="F8" s="81">
        <f aca="true" t="shared" si="1" ref="F8:L8">SUM(F11:F24)</f>
        <v>2038675918</v>
      </c>
      <c r="G8" s="81">
        <f t="shared" si="1"/>
        <v>402284817</v>
      </c>
      <c r="H8" s="81">
        <f t="shared" si="1"/>
        <v>162188412</v>
      </c>
      <c r="I8" s="81">
        <f t="shared" si="1"/>
        <v>109158473</v>
      </c>
      <c r="J8" s="81">
        <f t="shared" si="1"/>
        <v>64204009</v>
      </c>
      <c r="K8" s="81">
        <f t="shared" si="1"/>
        <v>120226080</v>
      </c>
      <c r="L8" s="81">
        <f t="shared" si="1"/>
        <v>293588562</v>
      </c>
      <c r="M8" s="81">
        <v>3133051</v>
      </c>
      <c r="N8" s="81">
        <v>1025535918</v>
      </c>
      <c r="O8" s="81">
        <v>30474036</v>
      </c>
      <c r="P8" s="81">
        <v>52326123</v>
      </c>
      <c r="Q8" s="81">
        <v>1458880</v>
      </c>
      <c r="R8" s="81">
        <v>8660116</v>
      </c>
      <c r="S8" s="81">
        <v>59026003</v>
      </c>
      <c r="T8" s="81">
        <v>121471122</v>
      </c>
      <c r="U8" s="16" t="s">
        <v>47</v>
      </c>
      <c r="W8" s="85"/>
      <c r="X8" s="85"/>
      <c r="Y8" s="85"/>
      <c r="Z8" s="85"/>
      <c r="AA8" s="85"/>
      <c r="AB8" s="85"/>
      <c r="AC8" s="85"/>
      <c r="AD8" s="86"/>
    </row>
    <row r="9" spans="1:30" s="82" customFormat="1" ht="32.25" customHeight="1">
      <c r="A9" s="98" t="s">
        <v>48</v>
      </c>
      <c r="B9" s="99"/>
      <c r="C9" s="14"/>
      <c r="D9" s="17"/>
      <c r="E9" s="15">
        <f>E25+E27+E29+E33+E37+E42+E44</f>
        <v>1744.3799999999999</v>
      </c>
      <c r="F9" s="81">
        <f aca="true" t="shared" si="2" ref="F9:L9">F25+F27+F29+F33+F37+F42+F44</f>
        <v>711444881</v>
      </c>
      <c r="G9" s="81">
        <f t="shared" si="2"/>
        <v>103205542</v>
      </c>
      <c r="H9" s="81">
        <f t="shared" si="2"/>
        <v>52272638</v>
      </c>
      <c r="I9" s="81">
        <f t="shared" si="2"/>
        <v>17073526</v>
      </c>
      <c r="J9" s="81">
        <f t="shared" si="2"/>
        <v>14107611</v>
      </c>
      <c r="K9" s="81">
        <f t="shared" si="2"/>
        <v>15871734</v>
      </c>
      <c r="L9" s="81">
        <f t="shared" si="2"/>
        <v>47052871</v>
      </c>
      <c r="M9" s="81">
        <v>690435</v>
      </c>
      <c r="N9" s="81">
        <v>480314760</v>
      </c>
      <c r="O9" s="81">
        <v>9395740</v>
      </c>
      <c r="P9" s="81">
        <v>2811898</v>
      </c>
      <c r="Q9" s="81">
        <v>19801</v>
      </c>
      <c r="R9" s="81">
        <v>2448461</v>
      </c>
      <c r="S9" s="81">
        <v>13232735</v>
      </c>
      <c r="T9" s="81">
        <v>18512895</v>
      </c>
      <c r="U9" s="16" t="s">
        <v>49</v>
      </c>
      <c r="W9" s="85"/>
      <c r="X9" s="85"/>
      <c r="Y9" s="85"/>
      <c r="Z9" s="85"/>
      <c r="AA9" s="85"/>
      <c r="AB9" s="85"/>
      <c r="AC9" s="85"/>
      <c r="AD9" s="86"/>
    </row>
    <row r="10" spans="1:30" ht="18" customHeight="1">
      <c r="A10" s="18"/>
      <c r="B10" s="18"/>
      <c r="C10" s="19"/>
      <c r="D10" s="20"/>
      <c r="E10" s="91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21"/>
      <c r="W10" s="87"/>
      <c r="X10" s="87"/>
      <c r="Y10" s="87"/>
      <c r="Z10" s="87"/>
      <c r="AA10" s="87"/>
      <c r="AB10" s="87"/>
      <c r="AC10" s="87"/>
      <c r="AD10" s="92"/>
    </row>
    <row r="11" spans="1:30" ht="29.25" customHeight="1">
      <c r="A11" s="22"/>
      <c r="B11" s="23" t="s">
        <v>50</v>
      </c>
      <c r="C11" s="22"/>
      <c r="D11" s="24"/>
      <c r="E11" s="94">
        <v>710.81</v>
      </c>
      <c r="F11" s="74">
        <f>SUM(G11:H11,L11,M11:O11,T11,W11:X11)</f>
        <v>376576429</v>
      </c>
      <c r="G11" s="74">
        <v>74003681</v>
      </c>
      <c r="H11" s="74">
        <v>27008557</v>
      </c>
      <c r="I11" s="74">
        <v>19816156</v>
      </c>
      <c r="J11" s="74">
        <v>12571889</v>
      </c>
      <c r="K11" s="74">
        <v>16660732</v>
      </c>
      <c r="L11" s="74">
        <f>SUM(I11:K11)</f>
        <v>49048777</v>
      </c>
      <c r="M11" s="74">
        <v>540776</v>
      </c>
      <c r="N11" s="74">
        <v>188407976</v>
      </c>
      <c r="O11" s="74">
        <v>3920137</v>
      </c>
      <c r="P11" s="74">
        <v>21164152</v>
      </c>
      <c r="Q11" s="74">
        <v>0</v>
      </c>
      <c r="R11" s="74">
        <v>2129877</v>
      </c>
      <c r="S11" s="74">
        <v>10352496</v>
      </c>
      <c r="T11" s="74">
        <v>33646525</v>
      </c>
      <c r="U11" s="21" t="s">
        <v>24</v>
      </c>
      <c r="W11" s="87"/>
      <c r="X11" s="87"/>
      <c r="Y11" s="87"/>
      <c r="Z11" s="87"/>
      <c r="AA11" s="87"/>
      <c r="AB11" s="87"/>
      <c r="AC11" s="87"/>
      <c r="AD11" s="92"/>
    </row>
    <row r="12" spans="1:30" ht="29.25" customHeight="1">
      <c r="A12" s="22"/>
      <c r="B12" s="23" t="s">
        <v>3</v>
      </c>
      <c r="C12" s="22"/>
      <c r="D12" s="24"/>
      <c r="E12" s="94">
        <v>205.58</v>
      </c>
      <c r="F12" s="74">
        <f aca="true" t="shared" si="3" ref="F12:F24">SUM(G12:H12,L12,M12:O12,T12,W12:X12)</f>
        <v>130264947</v>
      </c>
      <c r="G12" s="74">
        <v>30665796</v>
      </c>
      <c r="H12" s="74">
        <v>17785714</v>
      </c>
      <c r="I12" s="74">
        <v>19602190</v>
      </c>
      <c r="J12" s="74">
        <v>8755127</v>
      </c>
      <c r="K12" s="74">
        <v>24102058</v>
      </c>
      <c r="L12" s="74">
        <f aca="true" t="shared" si="4" ref="L12:L24">SUM(I12:K12)</f>
        <v>52459375</v>
      </c>
      <c r="M12" s="74">
        <v>37130</v>
      </c>
      <c r="N12" s="74">
        <v>18276945</v>
      </c>
      <c r="O12" s="74">
        <v>1120573</v>
      </c>
      <c r="P12" s="74">
        <v>1800695</v>
      </c>
      <c r="Q12" s="74">
        <v>0</v>
      </c>
      <c r="R12" s="74">
        <v>1122445</v>
      </c>
      <c r="S12" s="74">
        <v>6996274</v>
      </c>
      <c r="T12" s="74">
        <v>9919414</v>
      </c>
      <c r="U12" s="21" t="s">
        <v>51</v>
      </c>
      <c r="W12" s="87"/>
      <c r="X12" s="87"/>
      <c r="Y12" s="87"/>
      <c r="Z12" s="87"/>
      <c r="AA12" s="87"/>
      <c r="AB12" s="87"/>
      <c r="AC12" s="87"/>
      <c r="AD12" s="92"/>
    </row>
    <row r="13" spans="1:30" ht="29.25" customHeight="1">
      <c r="A13" s="22"/>
      <c r="B13" s="23" t="s">
        <v>52</v>
      </c>
      <c r="C13" s="22"/>
      <c r="D13" s="25" t="s">
        <v>1</v>
      </c>
      <c r="E13" s="94">
        <v>208.53</v>
      </c>
      <c r="F13" s="74">
        <f t="shared" si="3"/>
        <v>98133379</v>
      </c>
      <c r="G13" s="74">
        <v>22921570</v>
      </c>
      <c r="H13" s="74">
        <v>10506636</v>
      </c>
      <c r="I13" s="74">
        <v>8721352</v>
      </c>
      <c r="J13" s="74">
        <v>4085618</v>
      </c>
      <c r="K13" s="74">
        <v>5948791</v>
      </c>
      <c r="L13" s="74">
        <f t="shared" si="4"/>
        <v>18755761</v>
      </c>
      <c r="M13" s="74">
        <v>42925</v>
      </c>
      <c r="N13" s="74">
        <v>40031368</v>
      </c>
      <c r="O13" s="74">
        <v>593660</v>
      </c>
      <c r="P13" s="74">
        <v>453857</v>
      </c>
      <c r="Q13" s="74">
        <v>0</v>
      </c>
      <c r="R13" s="74">
        <v>660880</v>
      </c>
      <c r="S13" s="74">
        <v>4166722</v>
      </c>
      <c r="T13" s="74">
        <v>5281459</v>
      </c>
      <c r="U13" s="21" t="s">
        <v>53</v>
      </c>
      <c r="W13" s="87"/>
      <c r="X13" s="87"/>
      <c r="Y13" s="87"/>
      <c r="Z13" s="87"/>
      <c r="AA13" s="87"/>
      <c r="AB13" s="87"/>
      <c r="AC13" s="87"/>
      <c r="AD13" s="92"/>
    </row>
    <row r="14" spans="1:30" ht="29.25" customHeight="1">
      <c r="A14" s="22"/>
      <c r="B14" s="23" t="s">
        <v>54</v>
      </c>
      <c r="C14" s="22"/>
      <c r="D14" s="24"/>
      <c r="E14" s="94">
        <v>623.77</v>
      </c>
      <c r="F14" s="74">
        <f t="shared" si="3"/>
        <v>314222223</v>
      </c>
      <c r="G14" s="74">
        <v>66623711</v>
      </c>
      <c r="H14" s="74">
        <v>19832051</v>
      </c>
      <c r="I14" s="74">
        <v>11642228</v>
      </c>
      <c r="J14" s="74">
        <v>7256422</v>
      </c>
      <c r="K14" s="74">
        <v>10995753</v>
      </c>
      <c r="L14" s="74">
        <f t="shared" si="4"/>
        <v>29894403</v>
      </c>
      <c r="M14" s="74">
        <v>690903</v>
      </c>
      <c r="N14" s="74">
        <v>186979650</v>
      </c>
      <c r="O14" s="74">
        <v>1861806</v>
      </c>
      <c r="P14" s="74">
        <v>3521158</v>
      </c>
      <c r="Q14" s="74">
        <v>0</v>
      </c>
      <c r="R14" s="74">
        <v>694896</v>
      </c>
      <c r="S14" s="74">
        <v>4123645</v>
      </c>
      <c r="T14" s="74">
        <v>8339699</v>
      </c>
      <c r="U14" s="21" t="s">
        <v>55</v>
      </c>
      <c r="W14" s="87"/>
      <c r="X14" s="87"/>
      <c r="Y14" s="87"/>
      <c r="Z14" s="87"/>
      <c r="AA14" s="87"/>
      <c r="AB14" s="87"/>
      <c r="AC14" s="87"/>
      <c r="AD14" s="92"/>
    </row>
    <row r="15" spans="1:30" ht="29.25" customHeight="1">
      <c r="A15" s="22"/>
      <c r="B15" s="23" t="s">
        <v>56</v>
      </c>
      <c r="C15" s="22"/>
      <c r="D15" s="25"/>
      <c r="E15" s="94">
        <v>136.61</v>
      </c>
      <c r="F15" s="74">
        <f t="shared" si="3"/>
        <v>65294201</v>
      </c>
      <c r="G15" s="74">
        <v>23825496</v>
      </c>
      <c r="H15" s="74">
        <v>6535155</v>
      </c>
      <c r="I15" s="74">
        <v>8598924</v>
      </c>
      <c r="J15" s="74">
        <v>4276834</v>
      </c>
      <c r="K15" s="74">
        <v>7146883</v>
      </c>
      <c r="L15" s="74">
        <f t="shared" si="4"/>
        <v>20022641</v>
      </c>
      <c r="M15" s="74">
        <v>200935</v>
      </c>
      <c r="N15" s="74">
        <v>9703846</v>
      </c>
      <c r="O15" s="74">
        <v>514472</v>
      </c>
      <c r="P15" s="74">
        <v>597001</v>
      </c>
      <c r="Q15" s="74">
        <v>2196</v>
      </c>
      <c r="R15" s="74">
        <v>460357</v>
      </c>
      <c r="S15" s="74">
        <v>3432102</v>
      </c>
      <c r="T15" s="74">
        <v>4491656</v>
      </c>
      <c r="U15" s="21" t="s">
        <v>57</v>
      </c>
      <c r="W15" s="87"/>
      <c r="X15" s="87"/>
      <c r="Y15" s="87"/>
      <c r="Z15" s="87"/>
      <c r="AA15" s="87"/>
      <c r="AB15" s="87"/>
      <c r="AC15" s="87"/>
      <c r="AD15" s="92"/>
    </row>
    <row r="16" spans="1:30" ht="29.25" customHeight="1">
      <c r="A16" s="22"/>
      <c r="B16" s="23" t="s">
        <v>4</v>
      </c>
      <c r="C16" s="22"/>
      <c r="D16" s="24"/>
      <c r="E16" s="94">
        <v>194.67</v>
      </c>
      <c r="F16" s="74">
        <f t="shared" si="3"/>
        <v>127816599</v>
      </c>
      <c r="G16" s="74">
        <v>40952953</v>
      </c>
      <c r="H16" s="74">
        <v>26114332</v>
      </c>
      <c r="I16" s="74">
        <v>12725159</v>
      </c>
      <c r="J16" s="74">
        <v>7713183</v>
      </c>
      <c r="K16" s="74">
        <v>12850956</v>
      </c>
      <c r="L16" s="74">
        <f t="shared" si="4"/>
        <v>33289298</v>
      </c>
      <c r="M16" s="74">
        <v>63734</v>
      </c>
      <c r="N16" s="74">
        <v>13727217</v>
      </c>
      <c r="O16" s="74">
        <v>1866308</v>
      </c>
      <c r="P16" s="74">
        <v>3412064</v>
      </c>
      <c r="Q16" s="74">
        <v>1436068</v>
      </c>
      <c r="R16" s="74">
        <v>686432</v>
      </c>
      <c r="S16" s="74">
        <v>6268193</v>
      </c>
      <c r="T16" s="74">
        <v>11802757</v>
      </c>
      <c r="U16" s="21" t="s">
        <v>58</v>
      </c>
      <c r="W16" s="87"/>
      <c r="X16" s="87"/>
      <c r="Y16" s="87"/>
      <c r="Z16" s="87"/>
      <c r="AA16" s="87"/>
      <c r="AB16" s="87"/>
      <c r="AC16" s="87"/>
      <c r="AD16" s="92"/>
    </row>
    <row r="17" spans="1:30" ht="29.25" customHeight="1">
      <c r="A17" s="22"/>
      <c r="B17" s="23" t="s">
        <v>59</v>
      </c>
      <c r="C17" s="22"/>
      <c r="D17" s="24"/>
      <c r="E17" s="94">
        <v>129.76</v>
      </c>
      <c r="F17" s="74">
        <f t="shared" si="3"/>
        <v>66805272</v>
      </c>
      <c r="G17" s="74">
        <v>11913695</v>
      </c>
      <c r="H17" s="74">
        <v>4394328</v>
      </c>
      <c r="I17" s="74">
        <v>5745449</v>
      </c>
      <c r="J17" s="74">
        <v>1899296</v>
      </c>
      <c r="K17" s="74">
        <v>4672805</v>
      </c>
      <c r="L17" s="74">
        <f t="shared" si="4"/>
        <v>12317550</v>
      </c>
      <c r="M17" s="74">
        <v>220764</v>
      </c>
      <c r="N17" s="74">
        <v>34371002</v>
      </c>
      <c r="O17" s="74">
        <v>945465</v>
      </c>
      <c r="P17" s="74">
        <v>1771257</v>
      </c>
      <c r="Q17" s="74">
        <v>0</v>
      </c>
      <c r="R17" s="74">
        <v>246608</v>
      </c>
      <c r="S17" s="74">
        <v>624603</v>
      </c>
      <c r="T17" s="74">
        <v>2642468</v>
      </c>
      <c r="U17" s="21" t="s">
        <v>60</v>
      </c>
      <c r="W17" s="87"/>
      <c r="X17" s="87"/>
      <c r="Y17" s="87"/>
      <c r="Z17" s="87"/>
      <c r="AA17" s="87"/>
      <c r="AB17" s="87"/>
      <c r="AC17" s="87"/>
      <c r="AD17" s="92"/>
    </row>
    <row r="18" spans="1:30" ht="29.25" customHeight="1">
      <c r="A18" s="22"/>
      <c r="B18" s="23" t="s">
        <v>5</v>
      </c>
      <c r="C18" s="22"/>
      <c r="D18" s="24"/>
      <c r="E18" s="94">
        <v>193.16</v>
      </c>
      <c r="F18" s="74">
        <f t="shared" si="3"/>
        <v>54019790</v>
      </c>
      <c r="G18" s="74">
        <v>658337</v>
      </c>
      <c r="H18" s="74">
        <v>1998729</v>
      </c>
      <c r="I18" s="74">
        <v>1533653</v>
      </c>
      <c r="J18" s="74">
        <v>344441</v>
      </c>
      <c r="K18" s="74">
        <v>1307895</v>
      </c>
      <c r="L18" s="74">
        <f t="shared" si="4"/>
        <v>3185989</v>
      </c>
      <c r="M18" s="74">
        <v>106265</v>
      </c>
      <c r="N18" s="74">
        <v>46535147</v>
      </c>
      <c r="O18" s="74">
        <v>274963</v>
      </c>
      <c r="P18" s="74">
        <v>0</v>
      </c>
      <c r="Q18" s="74">
        <v>0</v>
      </c>
      <c r="R18" s="74">
        <v>238300</v>
      </c>
      <c r="S18" s="74">
        <v>1022060</v>
      </c>
      <c r="T18" s="74">
        <v>1260360</v>
      </c>
      <c r="U18" s="21" t="s">
        <v>61</v>
      </c>
      <c r="W18" s="87"/>
      <c r="X18" s="87"/>
      <c r="Y18" s="87"/>
      <c r="Z18" s="87"/>
      <c r="AA18" s="87"/>
      <c r="AB18" s="87"/>
      <c r="AC18" s="87"/>
      <c r="AD18" s="92"/>
    </row>
    <row r="19" spans="1:30" ht="29.25" customHeight="1">
      <c r="A19" s="22"/>
      <c r="B19" s="23" t="s">
        <v>62</v>
      </c>
      <c r="C19" s="22"/>
      <c r="D19" s="24"/>
      <c r="E19" s="94">
        <v>190.91</v>
      </c>
      <c r="F19" s="74">
        <f t="shared" si="3"/>
        <v>89550199</v>
      </c>
      <c r="G19" s="74">
        <v>16395478</v>
      </c>
      <c r="H19" s="74">
        <v>7457588</v>
      </c>
      <c r="I19" s="74">
        <v>3550241</v>
      </c>
      <c r="J19" s="74">
        <v>2455014</v>
      </c>
      <c r="K19" s="74">
        <v>5466908</v>
      </c>
      <c r="L19" s="74">
        <f t="shared" si="4"/>
        <v>11472163</v>
      </c>
      <c r="M19" s="74">
        <v>0</v>
      </c>
      <c r="N19" s="74">
        <v>45545588</v>
      </c>
      <c r="O19" s="74">
        <v>1000458</v>
      </c>
      <c r="P19" s="74">
        <v>4897895</v>
      </c>
      <c r="Q19" s="74">
        <v>20251</v>
      </c>
      <c r="R19" s="74">
        <v>384484</v>
      </c>
      <c r="S19" s="74">
        <v>2376294</v>
      </c>
      <c r="T19" s="74">
        <v>7678924</v>
      </c>
      <c r="U19" s="21" t="s">
        <v>63</v>
      </c>
      <c r="W19" s="87"/>
      <c r="X19" s="87"/>
      <c r="Y19" s="87"/>
      <c r="Z19" s="87"/>
      <c r="AA19" s="87"/>
      <c r="AB19" s="87"/>
      <c r="AC19" s="87"/>
      <c r="AD19" s="92"/>
    </row>
    <row r="20" spans="1:30" ht="29.25" customHeight="1">
      <c r="A20" s="22"/>
      <c r="B20" s="23" t="s">
        <v>64</v>
      </c>
      <c r="C20" s="22"/>
      <c r="D20" s="24"/>
      <c r="E20" s="94">
        <v>107.99</v>
      </c>
      <c r="F20" s="74">
        <f t="shared" si="3"/>
        <v>64802849</v>
      </c>
      <c r="G20" s="74">
        <v>5223499</v>
      </c>
      <c r="H20" s="74">
        <v>3426997</v>
      </c>
      <c r="I20" s="74">
        <v>1335521</v>
      </c>
      <c r="J20" s="74">
        <v>554996</v>
      </c>
      <c r="K20" s="74">
        <v>1770355</v>
      </c>
      <c r="L20" s="74">
        <f t="shared" si="4"/>
        <v>3660872</v>
      </c>
      <c r="M20" s="74">
        <v>28948</v>
      </c>
      <c r="N20" s="74">
        <v>49038168</v>
      </c>
      <c r="O20" s="74">
        <v>420608</v>
      </c>
      <c r="P20" s="74">
        <v>549223</v>
      </c>
      <c r="Q20" s="74">
        <v>0</v>
      </c>
      <c r="R20" s="74">
        <v>286113</v>
      </c>
      <c r="S20" s="74">
        <v>2168421</v>
      </c>
      <c r="T20" s="74">
        <v>3003757</v>
      </c>
      <c r="U20" s="21" t="s">
        <v>65</v>
      </c>
      <c r="W20" s="87"/>
      <c r="X20" s="87"/>
      <c r="Y20" s="87"/>
      <c r="Z20" s="87"/>
      <c r="AA20" s="87"/>
      <c r="AB20" s="87"/>
      <c r="AC20" s="87"/>
      <c r="AD20" s="92"/>
    </row>
    <row r="21" spans="1:30" ht="29.25" customHeight="1">
      <c r="A21" s="22"/>
      <c r="B21" s="23" t="s">
        <v>6</v>
      </c>
      <c r="C21" s="22"/>
      <c r="D21" s="24"/>
      <c r="E21" s="94">
        <v>373.63</v>
      </c>
      <c r="F21" s="74">
        <f t="shared" si="3"/>
        <v>161711969</v>
      </c>
      <c r="G21" s="74">
        <v>6609529</v>
      </c>
      <c r="H21" s="74">
        <v>5086284</v>
      </c>
      <c r="I21" s="74">
        <v>1902763</v>
      </c>
      <c r="J21" s="74">
        <v>724939</v>
      </c>
      <c r="K21" s="74">
        <v>1157098</v>
      </c>
      <c r="L21" s="74">
        <f t="shared" si="4"/>
        <v>3784800</v>
      </c>
      <c r="M21" s="74">
        <v>1005020</v>
      </c>
      <c r="N21" s="74">
        <v>139326992</v>
      </c>
      <c r="O21" s="74">
        <v>4473697</v>
      </c>
      <c r="P21" s="74">
        <v>0</v>
      </c>
      <c r="Q21" s="74">
        <v>0</v>
      </c>
      <c r="R21" s="74">
        <v>139050</v>
      </c>
      <c r="S21" s="74">
        <v>1286597</v>
      </c>
      <c r="T21" s="74">
        <v>1425647</v>
      </c>
      <c r="U21" s="21" t="s">
        <v>19</v>
      </c>
      <c r="W21" s="87"/>
      <c r="X21" s="87"/>
      <c r="Y21" s="87"/>
      <c r="Z21" s="87"/>
      <c r="AA21" s="87"/>
      <c r="AB21" s="87"/>
      <c r="AC21" s="87"/>
      <c r="AD21" s="92"/>
    </row>
    <row r="22" spans="1:30" ht="29.25" customHeight="1">
      <c r="A22" s="22"/>
      <c r="B22" s="23" t="s">
        <v>66</v>
      </c>
      <c r="C22" s="22"/>
      <c r="D22" s="25"/>
      <c r="E22" s="94">
        <v>219.58</v>
      </c>
      <c r="F22" s="74">
        <f t="shared" si="3"/>
        <v>96297236</v>
      </c>
      <c r="G22" s="74">
        <v>23205898</v>
      </c>
      <c r="H22" s="74">
        <v>7871458</v>
      </c>
      <c r="I22" s="74">
        <v>3107525</v>
      </c>
      <c r="J22" s="74">
        <v>4642691</v>
      </c>
      <c r="K22" s="74">
        <v>6341752</v>
      </c>
      <c r="L22" s="74">
        <f t="shared" si="4"/>
        <v>14091968</v>
      </c>
      <c r="M22" s="74">
        <v>3376</v>
      </c>
      <c r="N22" s="74">
        <v>39022089</v>
      </c>
      <c r="O22" s="74">
        <v>3543711</v>
      </c>
      <c r="P22" s="74">
        <v>4168772</v>
      </c>
      <c r="Q22" s="74">
        <v>365</v>
      </c>
      <c r="R22" s="74">
        <v>234596</v>
      </c>
      <c r="S22" s="74">
        <v>4155003</v>
      </c>
      <c r="T22" s="74">
        <v>8558736</v>
      </c>
      <c r="U22" s="39" t="s">
        <v>67</v>
      </c>
      <c r="W22" s="87"/>
      <c r="X22" s="87"/>
      <c r="Y22" s="87"/>
      <c r="Z22" s="87"/>
      <c r="AA22" s="87"/>
      <c r="AB22" s="87"/>
      <c r="AC22" s="87"/>
      <c r="AD22" s="92"/>
    </row>
    <row r="23" spans="1:30" ht="29.25" customHeight="1">
      <c r="A23" s="22"/>
      <c r="B23" s="23" t="s">
        <v>68</v>
      </c>
      <c r="C23" s="22"/>
      <c r="D23" s="24"/>
      <c r="E23" s="94">
        <v>179.72</v>
      </c>
      <c r="F23" s="74">
        <f t="shared" si="3"/>
        <v>113696333</v>
      </c>
      <c r="G23" s="74">
        <v>14986715</v>
      </c>
      <c r="H23" s="74">
        <v>11291947</v>
      </c>
      <c r="I23" s="74">
        <v>4549668</v>
      </c>
      <c r="J23" s="74">
        <v>3211723</v>
      </c>
      <c r="K23" s="74">
        <v>5092046</v>
      </c>
      <c r="L23" s="74">
        <f t="shared" si="4"/>
        <v>12853437</v>
      </c>
      <c r="M23" s="74">
        <v>182820</v>
      </c>
      <c r="N23" s="74">
        <v>62149343</v>
      </c>
      <c r="O23" s="74">
        <v>5607814</v>
      </c>
      <c r="P23" s="74">
        <v>3500984</v>
      </c>
      <c r="Q23" s="74">
        <v>0</v>
      </c>
      <c r="R23" s="74">
        <v>222260</v>
      </c>
      <c r="S23" s="74">
        <v>2901013</v>
      </c>
      <c r="T23" s="74">
        <v>6624257</v>
      </c>
      <c r="U23" s="21" t="s">
        <v>69</v>
      </c>
      <c r="W23" s="87"/>
      <c r="X23" s="87"/>
      <c r="Y23" s="87"/>
      <c r="Z23" s="87"/>
      <c r="AA23" s="87"/>
      <c r="AB23" s="87"/>
      <c r="AC23" s="87"/>
      <c r="AD23" s="92"/>
    </row>
    <row r="24" spans="1:30" ht="29.25" customHeight="1">
      <c r="A24" s="22"/>
      <c r="B24" s="23" t="s">
        <v>70</v>
      </c>
      <c r="C24" s="22"/>
      <c r="D24" s="24"/>
      <c r="E24" s="94">
        <v>558.17</v>
      </c>
      <c r="F24" s="74">
        <f t="shared" si="3"/>
        <v>279484492</v>
      </c>
      <c r="G24" s="74">
        <v>64298459</v>
      </c>
      <c r="H24" s="74">
        <v>12878636</v>
      </c>
      <c r="I24" s="74">
        <v>6327644</v>
      </c>
      <c r="J24" s="74">
        <v>5711836</v>
      </c>
      <c r="K24" s="74">
        <v>16712048</v>
      </c>
      <c r="L24" s="74">
        <f t="shared" si="4"/>
        <v>28751528</v>
      </c>
      <c r="M24" s="74">
        <v>9455</v>
      </c>
      <c r="N24" s="74">
        <v>152420587</v>
      </c>
      <c r="O24" s="74">
        <v>4330364</v>
      </c>
      <c r="P24" s="74">
        <v>6489065</v>
      </c>
      <c r="Q24" s="74">
        <v>0</v>
      </c>
      <c r="R24" s="74">
        <v>1153818</v>
      </c>
      <c r="S24" s="74">
        <v>9152580</v>
      </c>
      <c r="T24" s="74">
        <v>16795463</v>
      </c>
      <c r="U24" s="21" t="s">
        <v>53</v>
      </c>
      <c r="W24" s="87"/>
      <c r="X24" s="87"/>
      <c r="Y24" s="87"/>
      <c r="Z24" s="87"/>
      <c r="AA24" s="87"/>
      <c r="AB24" s="87"/>
      <c r="AC24" s="87"/>
      <c r="AD24" s="92"/>
    </row>
    <row r="25" spans="1:30" ht="29.25" customHeight="1">
      <c r="A25" s="26" t="s">
        <v>71</v>
      </c>
      <c r="B25" s="23"/>
      <c r="C25" s="22"/>
      <c r="D25" s="25"/>
      <c r="E25" s="27">
        <f>E26</f>
        <v>15.72</v>
      </c>
      <c r="F25" s="74">
        <f aca="true" t="shared" si="5" ref="F25:L25">F26</f>
        <v>7002958</v>
      </c>
      <c r="G25" s="74">
        <f t="shared" si="5"/>
        <v>4822277</v>
      </c>
      <c r="H25" s="74">
        <f t="shared" si="5"/>
        <v>485482</v>
      </c>
      <c r="I25" s="74">
        <f t="shared" si="5"/>
        <v>364727</v>
      </c>
      <c r="J25" s="74">
        <f t="shared" si="5"/>
        <v>430634</v>
      </c>
      <c r="K25" s="74">
        <f t="shared" si="5"/>
        <v>664808</v>
      </c>
      <c r="L25" s="74">
        <f t="shared" si="5"/>
        <v>1460169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235030</v>
      </c>
      <c r="T25" s="74">
        <v>235030</v>
      </c>
      <c r="U25" s="21" t="s">
        <v>57</v>
      </c>
      <c r="W25" s="87"/>
      <c r="X25" s="87"/>
      <c r="Y25" s="87"/>
      <c r="Z25" s="87"/>
      <c r="AA25" s="87"/>
      <c r="AB25" s="87"/>
      <c r="AC25" s="87"/>
      <c r="AD25" s="92"/>
    </row>
    <row r="26" spans="1:30" ht="29.25" customHeight="1">
      <c r="A26" s="26"/>
      <c r="B26" s="23" t="s">
        <v>72</v>
      </c>
      <c r="C26" s="22"/>
      <c r="D26" s="25"/>
      <c r="E26" s="27">
        <v>15.72</v>
      </c>
      <c r="F26" s="74">
        <f>SUM(G26:H26,L26,M26:O26,T26,W26:X26)</f>
        <v>7002958</v>
      </c>
      <c r="G26" s="74">
        <v>4822277</v>
      </c>
      <c r="H26" s="74">
        <v>485482</v>
      </c>
      <c r="I26" s="74">
        <v>364727</v>
      </c>
      <c r="J26" s="74">
        <v>430634</v>
      </c>
      <c r="K26" s="74">
        <v>664808</v>
      </c>
      <c r="L26" s="74">
        <f>SUM(I26:K26)</f>
        <v>1460169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235030</v>
      </c>
      <c r="T26" s="74">
        <v>235030</v>
      </c>
      <c r="U26" s="21" t="s">
        <v>73</v>
      </c>
      <c r="W26" s="87"/>
      <c r="X26" s="87"/>
      <c r="Y26" s="87"/>
      <c r="Z26" s="87"/>
      <c r="AA26" s="87"/>
      <c r="AB26" s="87"/>
      <c r="AC26" s="87"/>
      <c r="AD26" s="92"/>
    </row>
    <row r="27" spans="1:30" ht="29.25" customHeight="1">
      <c r="A27" s="26" t="s">
        <v>74</v>
      </c>
      <c r="B27" s="23"/>
      <c r="C27" s="22"/>
      <c r="D27" s="25"/>
      <c r="E27" s="27">
        <f>E28</f>
        <v>22.66</v>
      </c>
      <c r="F27" s="74">
        <f aca="true" t="shared" si="6" ref="F27:L27">F28</f>
        <v>14632386</v>
      </c>
      <c r="G27" s="74">
        <f t="shared" si="6"/>
        <v>6274681</v>
      </c>
      <c r="H27" s="74">
        <f t="shared" si="6"/>
        <v>1270663</v>
      </c>
      <c r="I27" s="74">
        <f t="shared" si="6"/>
        <v>1677813</v>
      </c>
      <c r="J27" s="74">
        <f t="shared" si="6"/>
        <v>1176207</v>
      </c>
      <c r="K27" s="74">
        <f t="shared" si="6"/>
        <v>1598187</v>
      </c>
      <c r="L27" s="74">
        <f t="shared" si="6"/>
        <v>4452207</v>
      </c>
      <c r="M27" s="74">
        <v>825</v>
      </c>
      <c r="N27" s="74">
        <v>1102884</v>
      </c>
      <c r="O27" s="74">
        <v>63603</v>
      </c>
      <c r="P27" s="74">
        <v>671316</v>
      </c>
      <c r="Q27" s="74">
        <v>0</v>
      </c>
      <c r="R27" s="74">
        <v>8140</v>
      </c>
      <c r="S27" s="74">
        <v>788067</v>
      </c>
      <c r="T27" s="74">
        <v>1467523</v>
      </c>
      <c r="U27" s="21" t="s">
        <v>75</v>
      </c>
      <c r="W27" s="87"/>
      <c r="X27" s="87"/>
      <c r="Y27" s="87"/>
      <c r="Z27" s="87"/>
      <c r="AA27" s="87"/>
      <c r="AB27" s="87"/>
      <c r="AC27" s="87"/>
      <c r="AD27" s="92"/>
    </row>
    <row r="28" spans="1:30" ht="29.25" customHeight="1">
      <c r="A28" s="26"/>
      <c r="B28" s="23" t="s">
        <v>76</v>
      </c>
      <c r="C28" s="22"/>
      <c r="D28" s="24"/>
      <c r="E28" s="27">
        <v>22.66</v>
      </c>
      <c r="F28" s="74">
        <f>SUM(G28:H28,L28,M28:O28,T28,W28:X28)</f>
        <v>14632386</v>
      </c>
      <c r="G28" s="74">
        <v>6274681</v>
      </c>
      <c r="H28" s="74">
        <v>1270663</v>
      </c>
      <c r="I28" s="74">
        <v>1677813</v>
      </c>
      <c r="J28" s="74">
        <v>1176207</v>
      </c>
      <c r="K28" s="74">
        <v>1598187</v>
      </c>
      <c r="L28" s="74">
        <f>SUM(I28:K28)</f>
        <v>4452207</v>
      </c>
      <c r="M28" s="74">
        <v>825</v>
      </c>
      <c r="N28" s="74">
        <v>1102884</v>
      </c>
      <c r="O28" s="74">
        <v>63603</v>
      </c>
      <c r="P28" s="74">
        <v>671316</v>
      </c>
      <c r="Q28" s="74">
        <v>0</v>
      </c>
      <c r="R28" s="74">
        <v>8140</v>
      </c>
      <c r="S28" s="74">
        <v>788067</v>
      </c>
      <c r="T28" s="74">
        <v>1467523</v>
      </c>
      <c r="U28" s="21" t="s">
        <v>0</v>
      </c>
      <c r="W28" s="87"/>
      <c r="X28" s="87"/>
      <c r="Y28" s="87"/>
      <c r="Z28" s="87"/>
      <c r="AA28" s="87"/>
      <c r="AB28" s="87"/>
      <c r="AC28" s="87"/>
      <c r="AD28" s="92"/>
    </row>
    <row r="29" spans="1:30" ht="29.25" customHeight="1">
      <c r="A29" s="26" t="s">
        <v>77</v>
      </c>
      <c r="B29" s="23"/>
      <c r="C29" s="22"/>
      <c r="D29" s="25"/>
      <c r="E29" s="27">
        <f>SUM(E30:E32)</f>
        <v>121.59</v>
      </c>
      <c r="F29" s="74">
        <f aca="true" t="shared" si="7" ref="F29:L29">SUM(F30:F32)</f>
        <v>60426777</v>
      </c>
      <c r="G29" s="74">
        <f t="shared" si="7"/>
        <v>18762643</v>
      </c>
      <c r="H29" s="74">
        <f t="shared" si="7"/>
        <v>6198726</v>
      </c>
      <c r="I29" s="74">
        <f t="shared" si="7"/>
        <v>4073799</v>
      </c>
      <c r="J29" s="74">
        <f t="shared" si="7"/>
        <v>3456843</v>
      </c>
      <c r="K29" s="74">
        <f t="shared" si="7"/>
        <v>5718950</v>
      </c>
      <c r="L29" s="74">
        <f t="shared" si="7"/>
        <v>13249592</v>
      </c>
      <c r="M29" s="74">
        <v>100440</v>
      </c>
      <c r="N29" s="74">
        <v>14246279</v>
      </c>
      <c r="O29" s="74">
        <v>1867236</v>
      </c>
      <c r="P29" s="74">
        <v>1482444</v>
      </c>
      <c r="Q29" s="74">
        <v>17434</v>
      </c>
      <c r="R29" s="74">
        <v>170627</v>
      </c>
      <c r="S29" s="74">
        <v>4331356</v>
      </c>
      <c r="T29" s="74">
        <v>6001861</v>
      </c>
      <c r="U29" s="21" t="s">
        <v>78</v>
      </c>
      <c r="W29" s="87"/>
      <c r="X29" s="87"/>
      <c r="Y29" s="87"/>
      <c r="Z29" s="87"/>
      <c r="AA29" s="87"/>
      <c r="AB29" s="87"/>
      <c r="AC29" s="87"/>
      <c r="AD29" s="92"/>
    </row>
    <row r="30" spans="1:30" ht="29.25" customHeight="1">
      <c r="A30" s="26"/>
      <c r="B30" s="23" t="s">
        <v>79</v>
      </c>
      <c r="C30" s="22"/>
      <c r="D30" s="25"/>
      <c r="E30" s="27">
        <v>106.89</v>
      </c>
      <c r="F30" s="74">
        <f>SUM(G30:H30,L30,M30:O30,T30,W30:X30)</f>
        <v>50571166</v>
      </c>
      <c r="G30" s="74">
        <v>16641915</v>
      </c>
      <c r="H30" s="74">
        <v>5543167</v>
      </c>
      <c r="I30" s="74">
        <v>2632227</v>
      </c>
      <c r="J30" s="74">
        <v>2735402</v>
      </c>
      <c r="K30" s="74">
        <v>2846167</v>
      </c>
      <c r="L30" s="74">
        <f>SUM(I30:K30)</f>
        <v>8213796</v>
      </c>
      <c r="M30" s="74">
        <v>48860</v>
      </c>
      <c r="N30" s="74">
        <v>13681143</v>
      </c>
      <c r="O30" s="74">
        <v>1822031</v>
      </c>
      <c r="P30" s="74">
        <v>1482444</v>
      </c>
      <c r="Q30" s="74">
        <v>17434</v>
      </c>
      <c r="R30" s="74">
        <v>54667</v>
      </c>
      <c r="S30" s="74">
        <v>3065709</v>
      </c>
      <c r="T30" s="74">
        <v>4620254</v>
      </c>
      <c r="U30" s="21" t="s">
        <v>80</v>
      </c>
      <c r="V30" s="40"/>
      <c r="W30" s="87"/>
      <c r="X30" s="87"/>
      <c r="Y30" s="87"/>
      <c r="Z30" s="87"/>
      <c r="AA30" s="87"/>
      <c r="AB30" s="87"/>
      <c r="AC30" s="87"/>
      <c r="AD30" s="92"/>
    </row>
    <row r="31" spans="1:30" ht="29.25" customHeight="1">
      <c r="A31" s="26"/>
      <c r="B31" s="23" t="s">
        <v>81</v>
      </c>
      <c r="C31" s="22"/>
      <c r="D31" s="24"/>
      <c r="E31" s="27">
        <v>5.99</v>
      </c>
      <c r="F31" s="74">
        <f>SUM(G31:H31,L31,M31:O31,T31,W31:X31)</f>
        <v>4200994</v>
      </c>
      <c r="G31" s="74">
        <v>1133015</v>
      </c>
      <c r="H31" s="74">
        <v>402822</v>
      </c>
      <c r="I31" s="74">
        <v>633899</v>
      </c>
      <c r="J31" s="74">
        <v>259950</v>
      </c>
      <c r="K31" s="74">
        <v>941405</v>
      </c>
      <c r="L31" s="74">
        <f>SUM(I31:K31)</f>
        <v>1835254</v>
      </c>
      <c r="M31" s="74">
        <v>0</v>
      </c>
      <c r="N31" s="74">
        <v>565136</v>
      </c>
      <c r="O31" s="74">
        <v>0</v>
      </c>
      <c r="P31" s="74">
        <v>0</v>
      </c>
      <c r="Q31" s="74">
        <v>0</v>
      </c>
      <c r="R31" s="74">
        <v>79407</v>
      </c>
      <c r="S31" s="74">
        <v>185360</v>
      </c>
      <c r="T31" s="74">
        <v>264767</v>
      </c>
      <c r="U31" s="21" t="s">
        <v>82</v>
      </c>
      <c r="W31" s="87"/>
      <c r="X31" s="87"/>
      <c r="Y31" s="87"/>
      <c r="Z31" s="87"/>
      <c r="AA31" s="87"/>
      <c r="AB31" s="87"/>
      <c r="AC31" s="87"/>
      <c r="AD31" s="92"/>
    </row>
    <row r="32" spans="1:30" ht="29.25" customHeight="1">
      <c r="A32" s="26"/>
      <c r="B32" s="23" t="s">
        <v>83</v>
      </c>
      <c r="C32" s="22"/>
      <c r="D32" s="24"/>
      <c r="E32" s="27">
        <v>8.71</v>
      </c>
      <c r="F32" s="74">
        <f>SUM(G32:H32,L32,M32:O32,T32,W32:X32)</f>
        <v>5654617</v>
      </c>
      <c r="G32" s="74">
        <v>987713</v>
      </c>
      <c r="H32" s="74">
        <v>252737</v>
      </c>
      <c r="I32" s="74">
        <v>807673</v>
      </c>
      <c r="J32" s="74">
        <v>461491</v>
      </c>
      <c r="K32" s="74">
        <v>1931378</v>
      </c>
      <c r="L32" s="74">
        <f>SUM(I32:K32)</f>
        <v>3200542</v>
      </c>
      <c r="M32" s="74">
        <v>51580</v>
      </c>
      <c r="N32" s="74">
        <v>0</v>
      </c>
      <c r="O32" s="74">
        <v>45205</v>
      </c>
      <c r="P32" s="74">
        <v>0</v>
      </c>
      <c r="Q32" s="74">
        <v>0</v>
      </c>
      <c r="R32" s="74">
        <v>36553</v>
      </c>
      <c r="S32" s="74">
        <v>1080287</v>
      </c>
      <c r="T32" s="74">
        <v>1116840</v>
      </c>
      <c r="U32" s="21" t="s">
        <v>84</v>
      </c>
      <c r="W32" s="87"/>
      <c r="X32" s="87"/>
      <c r="Y32" s="87"/>
      <c r="Z32" s="87"/>
      <c r="AA32" s="87"/>
      <c r="AB32" s="87"/>
      <c r="AC32" s="87"/>
      <c r="AD32" s="92"/>
    </row>
    <row r="33" spans="1:30" ht="29.25" customHeight="1">
      <c r="A33" s="26" t="s">
        <v>85</v>
      </c>
      <c r="B33" s="23"/>
      <c r="C33" s="22"/>
      <c r="D33" s="24"/>
      <c r="E33" s="27">
        <f>SUM(E34:E36)</f>
        <v>507.03</v>
      </c>
      <c r="F33" s="74">
        <f aca="true" t="shared" si="8" ref="F33:L33">SUM(F34:F36)</f>
        <v>189635000</v>
      </c>
      <c r="G33" s="74">
        <f t="shared" si="8"/>
        <v>33210403</v>
      </c>
      <c r="H33" s="74">
        <f t="shared" si="8"/>
        <v>15329932</v>
      </c>
      <c r="I33" s="74">
        <f t="shared" si="8"/>
        <v>3689251</v>
      </c>
      <c r="J33" s="74">
        <f t="shared" si="8"/>
        <v>3942955</v>
      </c>
      <c r="K33" s="74">
        <f t="shared" si="8"/>
        <v>3904256</v>
      </c>
      <c r="L33" s="74">
        <f t="shared" si="8"/>
        <v>11536462</v>
      </c>
      <c r="M33" s="74">
        <v>182147</v>
      </c>
      <c r="N33" s="74">
        <v>123840566</v>
      </c>
      <c r="O33" s="74">
        <v>2189553</v>
      </c>
      <c r="P33" s="74">
        <v>341835</v>
      </c>
      <c r="Q33" s="74">
        <v>570</v>
      </c>
      <c r="R33" s="74">
        <v>788758</v>
      </c>
      <c r="S33" s="74">
        <v>2214774</v>
      </c>
      <c r="T33" s="74">
        <v>3345937</v>
      </c>
      <c r="U33" s="21" t="s">
        <v>86</v>
      </c>
      <c r="W33" s="87"/>
      <c r="X33" s="87"/>
      <c r="Y33" s="87"/>
      <c r="Z33" s="87"/>
      <c r="AA33" s="87"/>
      <c r="AB33" s="87"/>
      <c r="AC33" s="87"/>
      <c r="AD33" s="92"/>
    </row>
    <row r="34" spans="1:30" ht="29.25" customHeight="1">
      <c r="A34" s="26"/>
      <c r="B34" s="23" t="s">
        <v>87</v>
      </c>
      <c r="C34" s="22"/>
      <c r="D34" s="24"/>
      <c r="E34" s="27">
        <v>103.17</v>
      </c>
      <c r="F34" s="74">
        <f>SUM(G34:H34,L34,M34:O34,T34,W34:X34)</f>
        <v>67607323</v>
      </c>
      <c r="G34" s="74">
        <v>14129800</v>
      </c>
      <c r="H34" s="74">
        <v>5751437</v>
      </c>
      <c r="I34" s="74">
        <v>1143050</v>
      </c>
      <c r="J34" s="74">
        <v>1603410</v>
      </c>
      <c r="K34" s="74">
        <v>1590105</v>
      </c>
      <c r="L34" s="74">
        <f>SUM(I34:K34)</f>
        <v>4336565</v>
      </c>
      <c r="M34" s="74">
        <v>0</v>
      </c>
      <c r="N34" s="74">
        <v>41114789</v>
      </c>
      <c r="O34" s="74">
        <v>1042678</v>
      </c>
      <c r="P34" s="74">
        <v>0</v>
      </c>
      <c r="Q34" s="74">
        <v>0</v>
      </c>
      <c r="R34" s="74">
        <v>258668</v>
      </c>
      <c r="S34" s="74">
        <v>973386</v>
      </c>
      <c r="T34" s="74">
        <v>1232054</v>
      </c>
      <c r="U34" s="21" t="s">
        <v>86</v>
      </c>
      <c r="W34" s="87"/>
      <c r="X34" s="87"/>
      <c r="Y34" s="87"/>
      <c r="Z34" s="87"/>
      <c r="AA34" s="87"/>
      <c r="AB34" s="87"/>
      <c r="AC34" s="87"/>
      <c r="AD34" s="92"/>
    </row>
    <row r="35" spans="1:30" ht="29.25" customHeight="1">
      <c r="A35" s="26"/>
      <c r="B35" s="23" t="s">
        <v>88</v>
      </c>
      <c r="C35" s="22"/>
      <c r="D35" s="24"/>
      <c r="E35" s="27">
        <v>40.92</v>
      </c>
      <c r="F35" s="74">
        <f>SUM(G35:H35,L35,M35:O35,T35,W35:X35)</f>
        <v>31396243</v>
      </c>
      <c r="G35" s="74">
        <v>15436862</v>
      </c>
      <c r="H35" s="74">
        <v>6267703</v>
      </c>
      <c r="I35" s="74">
        <v>1537455</v>
      </c>
      <c r="J35" s="74">
        <v>1566286</v>
      </c>
      <c r="K35" s="74">
        <v>1637455</v>
      </c>
      <c r="L35" s="74">
        <f>SUM(I35:K35)</f>
        <v>4741196</v>
      </c>
      <c r="M35" s="74">
        <v>182147</v>
      </c>
      <c r="N35" s="74">
        <v>3047584</v>
      </c>
      <c r="O35" s="74">
        <v>445364</v>
      </c>
      <c r="P35" s="74">
        <v>341835</v>
      </c>
      <c r="Q35" s="74">
        <v>0</v>
      </c>
      <c r="R35" s="74">
        <v>170094</v>
      </c>
      <c r="S35" s="74">
        <v>763458</v>
      </c>
      <c r="T35" s="74">
        <v>1275387</v>
      </c>
      <c r="U35" s="21" t="s">
        <v>89</v>
      </c>
      <c r="W35" s="87"/>
      <c r="X35" s="87"/>
      <c r="Y35" s="87"/>
      <c r="Z35" s="87"/>
      <c r="AA35" s="87"/>
      <c r="AB35" s="87"/>
      <c r="AC35" s="87"/>
      <c r="AD35" s="92"/>
    </row>
    <row r="36" spans="1:30" ht="29.25" customHeight="1">
      <c r="A36" s="26"/>
      <c r="B36" s="23" t="s">
        <v>25</v>
      </c>
      <c r="C36" s="22"/>
      <c r="D36" s="24"/>
      <c r="E36" s="27">
        <v>362.94</v>
      </c>
      <c r="F36" s="74">
        <f>SUM(G36:H36,L36,M36:O36,T36,W36:X36)</f>
        <v>90631434</v>
      </c>
      <c r="G36" s="74">
        <v>3643741</v>
      </c>
      <c r="H36" s="74">
        <v>3310792</v>
      </c>
      <c r="I36" s="74">
        <v>1008746</v>
      </c>
      <c r="J36" s="74">
        <v>773259</v>
      </c>
      <c r="K36" s="74">
        <v>676696</v>
      </c>
      <c r="L36" s="74">
        <f>SUM(I36:K36)</f>
        <v>2458701</v>
      </c>
      <c r="M36" s="74">
        <v>0</v>
      </c>
      <c r="N36" s="74">
        <v>79678193</v>
      </c>
      <c r="O36" s="74">
        <v>701511</v>
      </c>
      <c r="P36" s="74">
        <v>0</v>
      </c>
      <c r="Q36" s="74">
        <v>570</v>
      </c>
      <c r="R36" s="74">
        <v>359996</v>
      </c>
      <c r="S36" s="74">
        <v>477930</v>
      </c>
      <c r="T36" s="74">
        <v>838496</v>
      </c>
      <c r="U36" s="21" t="s">
        <v>20</v>
      </c>
      <c r="W36" s="87"/>
      <c r="X36" s="87"/>
      <c r="Y36" s="87"/>
      <c r="Z36" s="87"/>
      <c r="AA36" s="87"/>
      <c r="AB36" s="87"/>
      <c r="AC36" s="87"/>
      <c r="AD36" s="92"/>
    </row>
    <row r="37" spans="1:30" ht="29.25" customHeight="1">
      <c r="A37" s="26" t="s">
        <v>90</v>
      </c>
      <c r="B37" s="23"/>
      <c r="C37" s="22"/>
      <c r="D37" s="24"/>
      <c r="E37" s="27">
        <f>SUM(E38:E41)</f>
        <v>652.43</v>
      </c>
      <c r="F37" s="74">
        <f aca="true" t="shared" si="9" ref="F37:L37">SUM(F38:F41)</f>
        <v>274375489</v>
      </c>
      <c r="G37" s="74">
        <f t="shared" si="9"/>
        <v>28498496</v>
      </c>
      <c r="H37" s="74">
        <f t="shared" si="9"/>
        <v>14696108</v>
      </c>
      <c r="I37" s="74">
        <f t="shared" si="9"/>
        <v>3773455</v>
      </c>
      <c r="J37" s="74">
        <f t="shared" si="9"/>
        <v>3404990</v>
      </c>
      <c r="K37" s="74">
        <f t="shared" si="9"/>
        <v>1949236</v>
      </c>
      <c r="L37" s="74">
        <f t="shared" si="9"/>
        <v>9127681</v>
      </c>
      <c r="M37" s="74">
        <v>284473</v>
      </c>
      <c r="N37" s="74">
        <v>215369577</v>
      </c>
      <c r="O37" s="74">
        <v>2439423</v>
      </c>
      <c r="P37" s="74">
        <v>316303</v>
      </c>
      <c r="Q37" s="74">
        <v>0</v>
      </c>
      <c r="R37" s="74">
        <v>279596</v>
      </c>
      <c r="S37" s="74">
        <v>3363832</v>
      </c>
      <c r="T37" s="74">
        <v>3959731</v>
      </c>
      <c r="U37" s="21" t="s">
        <v>21</v>
      </c>
      <c r="W37" s="87"/>
      <c r="X37" s="87"/>
      <c r="Y37" s="87"/>
      <c r="Z37" s="87"/>
      <c r="AA37" s="87"/>
      <c r="AB37" s="87"/>
      <c r="AC37" s="87"/>
      <c r="AD37" s="92"/>
    </row>
    <row r="38" spans="1:30" ht="29.25" customHeight="1">
      <c r="A38" s="26"/>
      <c r="B38" s="23" t="s">
        <v>26</v>
      </c>
      <c r="C38" s="22"/>
      <c r="D38" s="24"/>
      <c r="E38" s="27">
        <v>40.94</v>
      </c>
      <c r="F38" s="74">
        <f>SUM(G38:H38,L38,M38:O38,T38,W38:X38)</f>
        <v>27505333</v>
      </c>
      <c r="G38" s="74">
        <v>10472861</v>
      </c>
      <c r="H38" s="74">
        <v>4573407</v>
      </c>
      <c r="I38" s="74">
        <v>966097</v>
      </c>
      <c r="J38" s="74">
        <v>1235067</v>
      </c>
      <c r="K38" s="74">
        <v>758423</v>
      </c>
      <c r="L38" s="74">
        <f>SUM(I38:K38)</f>
        <v>2959587</v>
      </c>
      <c r="M38" s="74">
        <v>0</v>
      </c>
      <c r="N38" s="74">
        <v>7978047</v>
      </c>
      <c r="O38" s="74">
        <v>216851</v>
      </c>
      <c r="P38" s="74">
        <v>316303</v>
      </c>
      <c r="Q38" s="74">
        <v>0</v>
      </c>
      <c r="R38" s="74">
        <v>64655</v>
      </c>
      <c r="S38" s="74">
        <v>923622</v>
      </c>
      <c r="T38" s="74">
        <v>1304580</v>
      </c>
      <c r="U38" s="21" t="s">
        <v>22</v>
      </c>
      <c r="W38" s="87"/>
      <c r="X38" s="87"/>
      <c r="Y38" s="87"/>
      <c r="Z38" s="87"/>
      <c r="AA38" s="87"/>
      <c r="AB38" s="87"/>
      <c r="AC38" s="87"/>
      <c r="AD38" s="92"/>
    </row>
    <row r="39" spans="1:30" ht="29.25" customHeight="1">
      <c r="A39" s="26"/>
      <c r="B39" s="23" t="s">
        <v>27</v>
      </c>
      <c r="C39" s="22"/>
      <c r="D39" s="24"/>
      <c r="E39" s="27">
        <v>134.97</v>
      </c>
      <c r="F39" s="74">
        <f>SUM(G39:H39,L39,M39:O39,T39,W39:X39)</f>
        <v>58755386</v>
      </c>
      <c r="G39" s="74">
        <v>5842691</v>
      </c>
      <c r="H39" s="74">
        <v>2900653</v>
      </c>
      <c r="I39" s="74">
        <v>597627</v>
      </c>
      <c r="J39" s="74">
        <v>775666</v>
      </c>
      <c r="K39" s="74">
        <v>367751</v>
      </c>
      <c r="L39" s="74">
        <f>SUM(I39:K39)</f>
        <v>1741044</v>
      </c>
      <c r="M39" s="74">
        <v>0</v>
      </c>
      <c r="N39" s="74">
        <v>47546850</v>
      </c>
      <c r="O39" s="74">
        <v>474578</v>
      </c>
      <c r="P39" s="74">
        <v>0</v>
      </c>
      <c r="Q39" s="74">
        <v>0</v>
      </c>
      <c r="R39" s="74">
        <v>0</v>
      </c>
      <c r="S39" s="74">
        <v>249570</v>
      </c>
      <c r="T39" s="74">
        <v>249570</v>
      </c>
      <c r="U39" s="21" t="s">
        <v>21</v>
      </c>
      <c r="W39" s="87"/>
      <c r="X39" s="87"/>
      <c r="Y39" s="87"/>
      <c r="Z39" s="87"/>
      <c r="AA39" s="87"/>
      <c r="AB39" s="87"/>
      <c r="AC39" s="87"/>
      <c r="AD39" s="92"/>
    </row>
    <row r="40" spans="1:30" ht="29.25" customHeight="1">
      <c r="A40" s="26"/>
      <c r="B40" s="23" t="s">
        <v>91</v>
      </c>
      <c r="C40" s="22"/>
      <c r="D40" s="24"/>
      <c r="E40" s="27">
        <v>233.54</v>
      </c>
      <c r="F40" s="74">
        <f>SUM(G40:H40,L40,M40:O40,T40,W40:X40)</f>
        <v>65136046</v>
      </c>
      <c r="G40" s="74">
        <v>5633213</v>
      </c>
      <c r="H40" s="74">
        <v>2308213</v>
      </c>
      <c r="I40" s="74">
        <v>841069</v>
      </c>
      <c r="J40" s="74">
        <v>709941</v>
      </c>
      <c r="K40" s="74">
        <v>397752</v>
      </c>
      <c r="L40" s="74">
        <f>SUM(I40:K40)</f>
        <v>1948762</v>
      </c>
      <c r="M40" s="74">
        <v>12599</v>
      </c>
      <c r="N40" s="74">
        <v>53351558</v>
      </c>
      <c r="O40" s="74">
        <v>824339</v>
      </c>
      <c r="P40" s="74">
        <v>0</v>
      </c>
      <c r="Q40" s="74">
        <v>0</v>
      </c>
      <c r="R40" s="74">
        <v>214941</v>
      </c>
      <c r="S40" s="74">
        <v>842421</v>
      </c>
      <c r="T40" s="74">
        <v>1057362</v>
      </c>
      <c r="U40" s="21" t="s">
        <v>20</v>
      </c>
      <c r="W40" s="87"/>
      <c r="X40" s="87"/>
      <c r="Y40" s="87"/>
      <c r="Z40" s="87"/>
      <c r="AA40" s="87"/>
      <c r="AB40" s="87"/>
      <c r="AC40" s="87"/>
      <c r="AD40" s="92"/>
    </row>
    <row r="41" spans="1:30" ht="29.25" customHeight="1">
      <c r="A41" s="26"/>
      <c r="B41" s="23" t="s">
        <v>92</v>
      </c>
      <c r="C41" s="22"/>
      <c r="D41" s="24"/>
      <c r="E41" s="27">
        <v>242.98</v>
      </c>
      <c r="F41" s="74">
        <f>SUM(G41:H41,L41,M41:O41,T41,W41:X41)</f>
        <v>122978724</v>
      </c>
      <c r="G41" s="74">
        <v>6549731</v>
      </c>
      <c r="H41" s="74">
        <v>4913835</v>
      </c>
      <c r="I41" s="74">
        <v>1368662</v>
      </c>
      <c r="J41" s="74">
        <v>684316</v>
      </c>
      <c r="K41" s="74">
        <v>425310</v>
      </c>
      <c r="L41" s="74">
        <f>SUM(I41:K41)</f>
        <v>2478288</v>
      </c>
      <c r="M41" s="74">
        <v>271874</v>
      </c>
      <c r="N41" s="74">
        <v>106493122</v>
      </c>
      <c r="O41" s="74">
        <v>923655</v>
      </c>
      <c r="P41" s="74">
        <v>0</v>
      </c>
      <c r="Q41" s="74">
        <v>0</v>
      </c>
      <c r="R41" s="74">
        <v>0</v>
      </c>
      <c r="S41" s="74">
        <v>1348219</v>
      </c>
      <c r="T41" s="74">
        <v>1348219</v>
      </c>
      <c r="U41" s="21" t="s">
        <v>2</v>
      </c>
      <c r="W41" s="87"/>
      <c r="X41" s="87"/>
      <c r="Y41" s="87"/>
      <c r="Z41" s="87"/>
      <c r="AA41" s="87"/>
      <c r="AB41" s="87"/>
      <c r="AC41" s="87"/>
      <c r="AD41" s="92"/>
    </row>
    <row r="42" spans="1:30" ht="29.25" customHeight="1">
      <c r="A42" s="26" t="s">
        <v>93</v>
      </c>
      <c r="B42" s="23"/>
      <c r="C42" s="22"/>
      <c r="D42" s="25"/>
      <c r="E42" s="27">
        <f>E43</f>
        <v>257.01</v>
      </c>
      <c r="F42" s="74">
        <f aca="true" t="shared" si="10" ref="F42:L42">F43</f>
        <v>55755584</v>
      </c>
      <c r="G42" s="74">
        <f t="shared" si="10"/>
        <v>2657472</v>
      </c>
      <c r="H42" s="74">
        <f t="shared" si="10"/>
        <v>2010115</v>
      </c>
      <c r="I42" s="74">
        <f t="shared" si="10"/>
        <v>1549190</v>
      </c>
      <c r="J42" s="74">
        <f t="shared" si="10"/>
        <v>719599</v>
      </c>
      <c r="K42" s="74">
        <f t="shared" si="10"/>
        <v>914946</v>
      </c>
      <c r="L42" s="74">
        <f t="shared" si="10"/>
        <v>3183735</v>
      </c>
      <c r="M42" s="74">
        <v>116275</v>
      </c>
      <c r="N42" s="74">
        <v>44037605</v>
      </c>
      <c r="O42" s="74">
        <v>1330316</v>
      </c>
      <c r="P42" s="74">
        <v>0</v>
      </c>
      <c r="Q42" s="74">
        <v>0</v>
      </c>
      <c r="R42" s="74">
        <v>999233</v>
      </c>
      <c r="S42" s="74">
        <v>1420833</v>
      </c>
      <c r="T42" s="74">
        <v>2420066</v>
      </c>
      <c r="U42" s="21" t="s">
        <v>94</v>
      </c>
      <c r="W42" s="87"/>
      <c r="X42" s="87"/>
      <c r="Y42" s="87"/>
      <c r="Z42" s="87"/>
      <c r="AA42" s="87"/>
      <c r="AB42" s="87"/>
      <c r="AC42" s="87"/>
      <c r="AD42" s="92"/>
    </row>
    <row r="43" spans="1:30" ht="29.25" customHeight="1">
      <c r="A43" s="26"/>
      <c r="B43" s="23" t="s">
        <v>95</v>
      </c>
      <c r="C43" s="22"/>
      <c r="D43" s="25"/>
      <c r="E43" s="27">
        <v>257.01</v>
      </c>
      <c r="F43" s="74">
        <f>SUM(G43:H43,L43,M43:O43,T43,W43:X43)</f>
        <v>55755584</v>
      </c>
      <c r="G43" s="74">
        <v>2657472</v>
      </c>
      <c r="H43" s="74">
        <v>2010115</v>
      </c>
      <c r="I43" s="74">
        <v>1549190</v>
      </c>
      <c r="J43" s="74">
        <v>719599</v>
      </c>
      <c r="K43" s="74">
        <v>914946</v>
      </c>
      <c r="L43" s="74">
        <f>SUM(I43:K43)</f>
        <v>3183735</v>
      </c>
      <c r="M43" s="74">
        <v>116275</v>
      </c>
      <c r="N43" s="74">
        <v>44037605</v>
      </c>
      <c r="O43" s="74">
        <v>1330316</v>
      </c>
      <c r="P43" s="74">
        <v>0</v>
      </c>
      <c r="Q43" s="74">
        <v>0</v>
      </c>
      <c r="R43" s="74">
        <v>999233</v>
      </c>
      <c r="S43" s="74">
        <v>1420833</v>
      </c>
      <c r="T43" s="74">
        <v>2420066</v>
      </c>
      <c r="U43" s="21" t="s">
        <v>23</v>
      </c>
      <c r="W43" s="87"/>
      <c r="X43" s="87"/>
      <c r="Y43" s="87"/>
      <c r="Z43" s="87"/>
      <c r="AA43" s="87"/>
      <c r="AB43" s="87"/>
      <c r="AC43" s="87"/>
      <c r="AD43" s="92"/>
    </row>
    <row r="44" spans="1:30" ht="29.25" customHeight="1">
      <c r="A44" s="26" t="s">
        <v>96</v>
      </c>
      <c r="B44" s="23"/>
      <c r="C44" s="22"/>
      <c r="D44" s="24"/>
      <c r="E44" s="27">
        <f>SUM(E45:E46)</f>
        <v>167.94</v>
      </c>
      <c r="F44" s="74">
        <f aca="true" t="shared" si="11" ref="F44:L44">SUM(F45:F46)</f>
        <v>109616687</v>
      </c>
      <c r="G44" s="74">
        <f t="shared" si="11"/>
        <v>8979570</v>
      </c>
      <c r="H44" s="74">
        <f t="shared" si="11"/>
        <v>12281612</v>
      </c>
      <c r="I44" s="74">
        <f t="shared" si="11"/>
        <v>1945291</v>
      </c>
      <c r="J44" s="74">
        <f t="shared" si="11"/>
        <v>976383</v>
      </c>
      <c r="K44" s="74">
        <f t="shared" si="11"/>
        <v>1121351</v>
      </c>
      <c r="L44" s="74">
        <f t="shared" si="11"/>
        <v>4043025</v>
      </c>
      <c r="M44" s="74">
        <v>6275</v>
      </c>
      <c r="N44" s="74">
        <v>81717849</v>
      </c>
      <c r="O44" s="74">
        <v>1505609</v>
      </c>
      <c r="P44" s="74">
        <v>0</v>
      </c>
      <c r="Q44" s="74">
        <v>1797</v>
      </c>
      <c r="R44" s="74">
        <v>202107</v>
      </c>
      <c r="S44" s="74">
        <v>878843</v>
      </c>
      <c r="T44" s="74">
        <v>1082747</v>
      </c>
      <c r="U44" s="21" t="s">
        <v>2</v>
      </c>
      <c r="W44" s="87"/>
      <c r="X44" s="87"/>
      <c r="Y44" s="87"/>
      <c r="Z44" s="87"/>
      <c r="AA44" s="87"/>
      <c r="AB44" s="87"/>
      <c r="AC44" s="87"/>
      <c r="AD44" s="92"/>
    </row>
    <row r="45" spans="1:30" ht="29.25" customHeight="1">
      <c r="A45" s="26"/>
      <c r="B45" s="23" t="s">
        <v>28</v>
      </c>
      <c r="C45" s="22"/>
      <c r="D45" s="24"/>
      <c r="E45" s="27">
        <v>88.28</v>
      </c>
      <c r="F45" s="74">
        <f>SUM(G45:H45,L45,M45:O45,T45,W45:X45)</f>
        <v>60723185</v>
      </c>
      <c r="G45" s="74">
        <v>4558395</v>
      </c>
      <c r="H45" s="74">
        <v>10441292</v>
      </c>
      <c r="I45" s="74">
        <v>946413</v>
      </c>
      <c r="J45" s="74">
        <v>554145</v>
      </c>
      <c r="K45" s="74">
        <v>457525</v>
      </c>
      <c r="L45" s="74">
        <f>SUM(I45:K45)</f>
        <v>1958083</v>
      </c>
      <c r="M45" s="74">
        <v>0</v>
      </c>
      <c r="N45" s="74">
        <v>41827937</v>
      </c>
      <c r="O45" s="74">
        <v>1100302</v>
      </c>
      <c r="P45" s="74">
        <v>0</v>
      </c>
      <c r="Q45" s="74">
        <v>0</v>
      </c>
      <c r="R45" s="74">
        <v>115465</v>
      </c>
      <c r="S45" s="74">
        <v>721711</v>
      </c>
      <c r="T45" s="74">
        <v>837176</v>
      </c>
      <c r="U45" s="21" t="s">
        <v>97</v>
      </c>
      <c r="W45" s="87"/>
      <c r="X45" s="87"/>
      <c r="Y45" s="87"/>
      <c r="Z45" s="87"/>
      <c r="AA45" s="87"/>
      <c r="AB45" s="87"/>
      <c r="AC45" s="87"/>
      <c r="AD45" s="92"/>
    </row>
    <row r="46" spans="1:30" ht="29.25" customHeight="1">
      <c r="A46" s="28"/>
      <c r="B46" s="29" t="s">
        <v>29</v>
      </c>
      <c r="C46" s="30"/>
      <c r="D46" s="31"/>
      <c r="E46" s="95">
        <v>79.66</v>
      </c>
      <c r="F46" s="78">
        <f>SUM(G46:H46,L46,M46:O46,T46,W46:X46)</f>
        <v>48893502</v>
      </c>
      <c r="G46" s="78">
        <v>4421175</v>
      </c>
      <c r="H46" s="78">
        <v>1840320</v>
      </c>
      <c r="I46" s="78">
        <v>998878</v>
      </c>
      <c r="J46" s="78">
        <v>422238</v>
      </c>
      <c r="K46" s="78">
        <v>663826</v>
      </c>
      <c r="L46" s="78">
        <f>SUM(I46:K46)</f>
        <v>2084942</v>
      </c>
      <c r="M46" s="78">
        <v>6275</v>
      </c>
      <c r="N46" s="78">
        <v>39889912</v>
      </c>
      <c r="O46" s="78">
        <v>405307</v>
      </c>
      <c r="P46" s="78">
        <v>0</v>
      </c>
      <c r="Q46" s="78">
        <v>1797</v>
      </c>
      <c r="R46" s="78">
        <v>86642</v>
      </c>
      <c r="S46" s="78">
        <v>157132</v>
      </c>
      <c r="T46" s="78">
        <v>245571</v>
      </c>
      <c r="U46" s="21" t="s">
        <v>23</v>
      </c>
      <c r="W46" s="87"/>
      <c r="X46" s="87"/>
      <c r="Y46" s="87"/>
      <c r="Z46" s="87"/>
      <c r="AA46" s="87"/>
      <c r="AB46" s="87"/>
      <c r="AC46" s="87"/>
      <c r="AD46" s="92"/>
    </row>
    <row r="47" spans="1:29" s="11" customFormat="1" ht="21.75" customHeight="1">
      <c r="A47" s="26" t="s">
        <v>104</v>
      </c>
      <c r="C47" s="26"/>
      <c r="T47" s="32" t="s">
        <v>100</v>
      </c>
      <c r="U47" s="1"/>
      <c r="W47" s="76"/>
      <c r="X47" s="76"/>
      <c r="Y47" s="76"/>
      <c r="Z47" s="76"/>
      <c r="AA47" s="76"/>
      <c r="AB47" s="76"/>
      <c r="AC47" s="76"/>
    </row>
    <row r="48" spans="1:29" s="11" customFormat="1" ht="21.75" customHeight="1">
      <c r="A48" s="26" t="s">
        <v>105</v>
      </c>
      <c r="C48" s="26"/>
      <c r="T48" s="33"/>
      <c r="U48" s="1"/>
      <c r="W48" s="76"/>
      <c r="X48" s="76"/>
      <c r="Y48" s="76"/>
      <c r="Z48" s="76"/>
      <c r="AA48" s="76"/>
      <c r="AB48" s="76"/>
      <c r="AC48" s="76"/>
    </row>
    <row r="49" spans="1:29" s="11" customFormat="1" ht="21.75" customHeight="1">
      <c r="A49" s="11" t="s">
        <v>98</v>
      </c>
      <c r="C49" s="26"/>
      <c r="R49" s="34"/>
      <c r="S49" s="34"/>
      <c r="T49" s="34"/>
      <c r="U49" s="1"/>
      <c r="W49" s="76"/>
      <c r="X49" s="76"/>
      <c r="Y49" s="76"/>
      <c r="Z49" s="76"/>
      <c r="AA49" s="76"/>
      <c r="AB49" s="76"/>
      <c r="AC49" s="76"/>
    </row>
    <row r="50" spans="1:29" s="11" customFormat="1" ht="21.75" customHeight="1">
      <c r="A50" s="26" t="s">
        <v>106</v>
      </c>
      <c r="C50" s="26"/>
      <c r="R50" s="34"/>
      <c r="S50" s="34"/>
      <c r="T50" s="34"/>
      <c r="U50" s="1"/>
      <c r="W50" s="76"/>
      <c r="X50" s="76"/>
      <c r="Y50" s="76"/>
      <c r="Z50" s="76"/>
      <c r="AA50" s="76"/>
      <c r="AB50" s="76"/>
      <c r="AC50" s="76"/>
    </row>
    <row r="51" spans="1:29" s="11" customFormat="1" ht="21.75" customHeight="1">
      <c r="A51" s="26" t="s">
        <v>99</v>
      </c>
      <c r="C51" s="26"/>
      <c r="U51" s="1"/>
      <c r="W51" s="76"/>
      <c r="X51" s="76"/>
      <c r="Y51" s="76"/>
      <c r="Z51" s="76"/>
      <c r="AA51" s="76"/>
      <c r="AB51" s="76"/>
      <c r="AC51" s="76"/>
    </row>
    <row r="52" spans="1:21" ht="17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"/>
    </row>
    <row r="53" spans="1:12" ht="18">
      <c r="A53" s="12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18">
      <c r="A54" s="12"/>
      <c r="B54" s="12"/>
      <c r="C54" s="36"/>
      <c r="D54" s="36"/>
      <c r="E54" s="36"/>
      <c r="F54" s="36"/>
      <c r="G54" s="36"/>
      <c r="H54" s="36"/>
      <c r="I54" s="36"/>
      <c r="J54" s="36"/>
      <c r="K54" s="36"/>
      <c r="L54" s="36"/>
    </row>
  </sheetData>
  <sheetProtection/>
  <mergeCells count="6">
    <mergeCell ref="J5:J6"/>
    <mergeCell ref="K5:K6"/>
    <mergeCell ref="D4:E4"/>
    <mergeCell ref="A8:B8"/>
    <mergeCell ref="A9:B9"/>
    <mergeCell ref="I5:I6"/>
  </mergeCells>
  <dataValidations count="1">
    <dataValidation type="whole" operator="greaterThan" allowBlank="1" showInputMessage="1" showErrorMessage="1" sqref="F7:T46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geOrder="overThenDown" paperSize="9" scale="57" r:id="rId2"/>
  <headerFooter alignWithMargins="0">
    <oddHeader xml:space="preserve">&amp;R&amp;"ＭＳ ゴシック,標準"&amp;14     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2012-02-13T05:37:54Z</cp:lastPrinted>
  <dcterms:created xsi:type="dcterms:W3CDTF">1998-08-27T01:25:50Z</dcterms:created>
  <dcterms:modified xsi:type="dcterms:W3CDTF">2012-02-13T05:37:57Z</dcterms:modified>
  <cp:category/>
  <cp:version/>
  <cp:contentType/>
  <cp:contentStatus/>
</cp:coreProperties>
</file>