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tabRatio="742" activeTab="0"/>
  </bookViews>
  <sheets>
    <sheet name="人口・世帯(1-6)" sheetId="1" r:id="rId1"/>
    <sheet name="人口・世帯(7-12)" sheetId="2" r:id="rId2"/>
    <sheet name="人口・世帯(13-18)" sheetId="3" r:id="rId3"/>
    <sheet name="人口・世帯(19-24)" sheetId="4" r:id="rId4"/>
    <sheet name="人口・世帯(25-30)" sheetId="5" r:id="rId5"/>
  </sheets>
  <definedNames>
    <definedName name="HTML_CodePage" hidden="1">932</definedName>
    <definedName name="HTML_Control" localSheetId="4" hidden="1">{"'経済基盤(67-72)'!$A$1:$H$113"}</definedName>
    <definedName name="HTML_Control" hidden="1">{"'経済基盤(67-72)'!$A$1:$H$113"}</definedName>
    <definedName name="HTML_Description" hidden="1">""</definedName>
    <definedName name="HTML_Email" hidden="1">""</definedName>
    <definedName name="HTML_Header" hidden="1">"経済基盤(67-72)"</definedName>
    <definedName name="HTML_LastUpdate" hidden="1">"99/12/13"</definedName>
    <definedName name="HTML_LineAfter" hidden="1">FALSE</definedName>
    <definedName name="HTML_LineBefore" hidden="1">FALSE</definedName>
    <definedName name="HTML_Name" hidden="1">"MIE Pref"</definedName>
    <definedName name="HTML_OBDlg2" hidden="1">TRUE</definedName>
    <definedName name="HTML_OBDlg4" hidden="1">TRUE</definedName>
    <definedName name="HTML_OS" hidden="1">0</definedName>
    <definedName name="HTML_PathFile" hidden="1">"Q:\要覧HTM\市町村03f.HTM"</definedName>
    <definedName name="HTML_Title" hidden="1">"町村統1"</definedName>
    <definedName name="_xlnm.Print_Titles" localSheetId="2">'人口・世帯(13-18)'!$1:$3</definedName>
    <definedName name="_xlnm.Print_Titles" localSheetId="0">'人口・世帯(1-6)'!$1:$3</definedName>
    <definedName name="_xlnm.Print_Titles" localSheetId="3">'人口・世帯(19-24)'!$1:$3</definedName>
    <definedName name="_xlnm.Print_Titles" localSheetId="4">'人口・世帯(25-30)'!$1:$3</definedName>
    <definedName name="_xlnm.Print_Titles" localSheetId="1">'人口・世帯(7-12)'!$1:$3</definedName>
  </definedNames>
  <calcPr fullCalcOnLoad="1"/>
</workbook>
</file>

<file path=xl/sharedStrings.xml><?xml version="1.0" encoding="utf-8"?>
<sst xmlns="http://schemas.openxmlformats.org/spreadsheetml/2006/main" count="977" uniqueCount="228">
  <si>
    <t>人    口    ･    世    帯</t>
  </si>
  <si>
    <t xml:space="preserve"> 1 )  　　</t>
  </si>
  <si>
    <t xml:space="preserve"> 2 )  　　</t>
  </si>
  <si>
    <t xml:space="preserve"> 3 )  　　</t>
  </si>
  <si>
    <t xml:space="preserve"> 4 )  　　</t>
  </si>
  <si>
    <t xml:space="preserve"> 5 )  　　</t>
  </si>
  <si>
    <t xml:space="preserve"> 6 )  　　</t>
  </si>
  <si>
    <t>市町村名</t>
  </si>
  <si>
    <t>総人口</t>
  </si>
  <si>
    <t>人口密度</t>
  </si>
  <si>
    <t>人口性比（女</t>
  </si>
  <si>
    <t>人口増加数</t>
  </si>
  <si>
    <t>（総数）</t>
  </si>
  <si>
    <t>（男）</t>
  </si>
  <si>
    <t>（女）</t>
  </si>
  <si>
    <t>（1km2当たり）</t>
  </si>
  <si>
    <t>100人に対する</t>
  </si>
  <si>
    <t>（国調間）</t>
  </si>
  <si>
    <t>男の比率</t>
  </si>
  <si>
    <t>H12.10.1～</t>
  </si>
  <si>
    <t>人</t>
  </si>
  <si>
    <t>県      計</t>
  </si>
  <si>
    <t>県</t>
  </si>
  <si>
    <t>津  　　市</t>
  </si>
  <si>
    <t>津</t>
  </si>
  <si>
    <t>四日市市</t>
  </si>
  <si>
    <t>四</t>
  </si>
  <si>
    <t>伊  勢  市</t>
  </si>
  <si>
    <t>伊</t>
  </si>
  <si>
    <t>松  阪  市</t>
  </si>
  <si>
    <t>松</t>
  </si>
  <si>
    <t>桑  名  市</t>
  </si>
  <si>
    <t>桑</t>
  </si>
  <si>
    <t>上  野  市</t>
  </si>
  <si>
    <t>上</t>
  </si>
  <si>
    <t>鈴  鹿  市</t>
  </si>
  <si>
    <t>鈴</t>
  </si>
  <si>
    <t>名  張  市</t>
  </si>
  <si>
    <t>名</t>
  </si>
  <si>
    <t>尾  鷲  市</t>
  </si>
  <si>
    <t>尾</t>
  </si>
  <si>
    <t>亀  山  市</t>
  </si>
  <si>
    <t>亀</t>
  </si>
  <si>
    <t>鳥  羽  市</t>
  </si>
  <si>
    <t>鳥</t>
  </si>
  <si>
    <t>熊  野  市</t>
  </si>
  <si>
    <t>熊</t>
  </si>
  <si>
    <t>久  居  市</t>
  </si>
  <si>
    <t>久</t>
  </si>
  <si>
    <t>いなべ市</t>
  </si>
  <si>
    <t>い</t>
  </si>
  <si>
    <t>志摩市</t>
  </si>
  <si>
    <t>志</t>
  </si>
  <si>
    <t>伊賀市</t>
  </si>
  <si>
    <t>多  度  町</t>
  </si>
  <si>
    <t>多</t>
  </si>
  <si>
    <t>長  島  町</t>
  </si>
  <si>
    <t>長</t>
  </si>
  <si>
    <t>木曽岬町</t>
  </si>
  <si>
    <t>木</t>
  </si>
  <si>
    <t>北  勢  町</t>
  </si>
  <si>
    <t>北</t>
  </si>
  <si>
    <t>員  弁  町</t>
  </si>
  <si>
    <t>員</t>
  </si>
  <si>
    <t>大  安  町</t>
  </si>
  <si>
    <t>大</t>
  </si>
  <si>
    <t>東  員  町</t>
  </si>
  <si>
    <t>東</t>
  </si>
  <si>
    <t>藤  原  町</t>
  </si>
  <si>
    <t>藤</t>
  </si>
  <si>
    <t>菰  野  町</t>
  </si>
  <si>
    <t>菰</t>
  </si>
  <si>
    <t>楠町</t>
  </si>
  <si>
    <t>楠</t>
  </si>
  <si>
    <t>朝  日  町</t>
  </si>
  <si>
    <t>朝</t>
  </si>
  <si>
    <t>川  越  町</t>
  </si>
  <si>
    <t>川</t>
  </si>
  <si>
    <t>関　　　町</t>
  </si>
  <si>
    <t>関</t>
  </si>
  <si>
    <t>河  芸  町</t>
  </si>
  <si>
    <t>河</t>
  </si>
  <si>
    <t>芸  濃  町</t>
  </si>
  <si>
    <t>芸</t>
  </si>
  <si>
    <t>美  里  村</t>
  </si>
  <si>
    <t>美</t>
  </si>
  <si>
    <t>安  濃  町</t>
  </si>
  <si>
    <t>安</t>
  </si>
  <si>
    <t>香良洲町</t>
  </si>
  <si>
    <t>香</t>
  </si>
  <si>
    <t>一  志  町</t>
  </si>
  <si>
    <t>一</t>
  </si>
  <si>
    <t>白  山  町</t>
  </si>
  <si>
    <t>白</t>
  </si>
  <si>
    <t>嬉  野  町</t>
  </si>
  <si>
    <t>嬉</t>
  </si>
  <si>
    <t>美  杉  村</t>
  </si>
  <si>
    <t>三  雲  町</t>
  </si>
  <si>
    <t>三</t>
  </si>
  <si>
    <t>飯  南  町</t>
  </si>
  <si>
    <t>飯</t>
  </si>
  <si>
    <t>飯  高  町</t>
  </si>
  <si>
    <t>多  気  町</t>
  </si>
  <si>
    <t>明  和  町</t>
  </si>
  <si>
    <t>明</t>
  </si>
  <si>
    <t>大  台  町</t>
  </si>
  <si>
    <t>勢  和  村</t>
  </si>
  <si>
    <t>勢</t>
  </si>
  <si>
    <t>宮  川  村</t>
  </si>
  <si>
    <t>宮</t>
  </si>
  <si>
    <t>玉  城  町</t>
  </si>
  <si>
    <t>玉</t>
  </si>
  <si>
    <t>二  見  町</t>
  </si>
  <si>
    <t>二</t>
  </si>
  <si>
    <t>小  俣  町</t>
  </si>
  <si>
    <t>小</t>
  </si>
  <si>
    <t>南  勢  町</t>
  </si>
  <si>
    <t>南</t>
  </si>
  <si>
    <t>南  島  町</t>
  </si>
  <si>
    <t>大  宮  町</t>
  </si>
  <si>
    <t>紀  勢  町</t>
  </si>
  <si>
    <t>紀</t>
  </si>
  <si>
    <t>御  薗  村</t>
  </si>
  <si>
    <t>御</t>
  </si>
  <si>
    <t>大内山村</t>
  </si>
  <si>
    <t>度  会  町</t>
  </si>
  <si>
    <t>度</t>
  </si>
  <si>
    <t>大紀町</t>
  </si>
  <si>
    <t>南伊勢町</t>
  </si>
  <si>
    <t>伊  賀  町</t>
  </si>
  <si>
    <t>島ケ原村</t>
  </si>
  <si>
    <t>島</t>
  </si>
  <si>
    <t>阿  山  町</t>
  </si>
  <si>
    <t>阿</t>
  </si>
  <si>
    <t>大山田村</t>
  </si>
  <si>
    <t>青  山  町</t>
  </si>
  <si>
    <t>青</t>
  </si>
  <si>
    <t>浜  島  町</t>
  </si>
  <si>
    <t>浜</t>
  </si>
  <si>
    <t>大  王  町</t>
  </si>
  <si>
    <t>志  摩  町</t>
  </si>
  <si>
    <t>阿  児  町</t>
  </si>
  <si>
    <t>磯  部  町</t>
  </si>
  <si>
    <t>磯</t>
  </si>
  <si>
    <t>紀伊長島町</t>
  </si>
  <si>
    <t>海  山  町</t>
  </si>
  <si>
    <t>海</t>
  </si>
  <si>
    <t>御  浜  町</t>
  </si>
  <si>
    <t>紀  宝  町</t>
  </si>
  <si>
    <t>紀  和  町</t>
  </si>
  <si>
    <t>鵜  殿  村</t>
  </si>
  <si>
    <t>鵜</t>
  </si>
  <si>
    <t>桑名･員弁地域</t>
  </si>
  <si>
    <t>四日市地域</t>
  </si>
  <si>
    <t>鈴鹿･亀山地域</t>
  </si>
  <si>
    <t>伊賀地域</t>
  </si>
  <si>
    <t>津･久居地域</t>
  </si>
  <si>
    <t>松阪･紀勢地域</t>
  </si>
  <si>
    <t>伊勢志摩地域</t>
  </si>
  <si>
    <t>尾鷲地域</t>
  </si>
  <si>
    <t>熊野地域</t>
  </si>
  <si>
    <t/>
  </si>
  <si>
    <t xml:space="preserve"> 総務省統計局「平成17年国勢調査要計表による人口｣</t>
  </si>
  <si>
    <t xml:space="preserve">  資料出所</t>
  </si>
  <si>
    <t>　　</t>
  </si>
  <si>
    <t xml:space="preserve"> ７ )  　　</t>
  </si>
  <si>
    <t xml:space="preserve"> ８ )  　　</t>
  </si>
  <si>
    <t xml:space="preserve"> ９ )  　　</t>
  </si>
  <si>
    <t xml:space="preserve"> 10 )  　　</t>
  </si>
  <si>
    <t>11 )  　　</t>
  </si>
  <si>
    <t xml:space="preserve"> 12 )  　　</t>
  </si>
  <si>
    <t>総世帯数</t>
  </si>
  <si>
    <t>平均年齢</t>
  </si>
  <si>
    <t>年少人口</t>
  </si>
  <si>
    <t>（男）　　　</t>
  </si>
  <si>
    <t>（女）　　　</t>
  </si>
  <si>
    <t>（15歳未満</t>
  </si>
  <si>
    <t>人口）</t>
  </si>
  <si>
    <t>世帯</t>
  </si>
  <si>
    <t>歳</t>
  </si>
  <si>
    <t>…</t>
  </si>
  <si>
    <t xml:space="preserve"> 総務省統計局｢国勢調査報告｣</t>
  </si>
  <si>
    <t>13 )  　　　</t>
  </si>
  <si>
    <t>14 )  　　　</t>
  </si>
  <si>
    <t>15 )  　　　</t>
  </si>
  <si>
    <t>16 )  　　　</t>
  </si>
  <si>
    <t>17 )  　　　</t>
  </si>
  <si>
    <t xml:space="preserve">18 )  </t>
  </si>
  <si>
    <t>生産年齢人口</t>
  </si>
  <si>
    <t>老年人口</t>
  </si>
  <si>
    <t>一般世帯数</t>
  </si>
  <si>
    <t>一般世帯人員</t>
  </si>
  <si>
    <t>一般世帯１世</t>
  </si>
  <si>
    <t>（15歳～64歳</t>
  </si>
  <si>
    <t>（65歳以上</t>
  </si>
  <si>
    <t>帯当たり人員</t>
  </si>
  <si>
    <t>19 )　　　　</t>
  </si>
  <si>
    <t>20 )　　　　</t>
  </si>
  <si>
    <t>21 )　　　　</t>
  </si>
  <si>
    <t>22 )　　　　</t>
  </si>
  <si>
    <t>23 )　　　　</t>
  </si>
  <si>
    <t>24 )</t>
  </si>
  <si>
    <t>高齢親族(65</t>
  </si>
  <si>
    <t>高齢単身世帯</t>
  </si>
  <si>
    <t>高齢夫婦世帯</t>
  </si>
  <si>
    <t>出生数</t>
  </si>
  <si>
    <t>死亡数</t>
  </si>
  <si>
    <t>転入者数</t>
  </si>
  <si>
    <t>歳以上）のい</t>
  </si>
  <si>
    <t>数</t>
  </si>
  <si>
    <t>る一般世帯数</t>
  </si>
  <si>
    <t>H16.10.1～</t>
  </si>
  <si>
    <t xml:space="preserve"> 県統計調査室｢三重県の人口｣</t>
  </si>
  <si>
    <t>25 )  　　　</t>
  </si>
  <si>
    <t xml:space="preserve">26 )        </t>
  </si>
  <si>
    <t>27 )</t>
  </si>
  <si>
    <t xml:space="preserve">28 )        </t>
  </si>
  <si>
    <t>29 )  　　　</t>
  </si>
  <si>
    <t>30 )</t>
  </si>
  <si>
    <t>転出者数</t>
  </si>
  <si>
    <t>外国人登録者</t>
  </si>
  <si>
    <t>県国際室</t>
  </si>
  <si>
    <t>する外国人登録国籍</t>
  </si>
  <si>
    <t>別人員調査票の数字</t>
  </si>
  <si>
    <t>をもとに、三重県が</t>
  </si>
  <si>
    <t>集計したもの。</t>
  </si>
  <si>
    <t xml:space="preserve">注）各市町村が法務
</t>
  </si>
  <si>
    <t>省入国管理局に提出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</si>
</sst>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;;;"/>
    <numFmt numFmtId="185" formatCode="0.0"/>
    <numFmt numFmtId="186" formatCode="#,##0.0;\-#,##0.0"/>
    <numFmt numFmtId="187" formatCode="0.000"/>
    <numFmt numFmtId="188" formatCode="#,##0.000;\-#,##0.000"/>
    <numFmt numFmtId="189" formatCode="#,##0.0"/>
    <numFmt numFmtId="190" formatCode="#,##0.000"/>
    <numFmt numFmtId="191" formatCode="#,##0.0000"/>
    <numFmt numFmtId="192" formatCode="#,##0.0000;\-#,##0.0000"/>
    <numFmt numFmtId="193" formatCode="###,###;[=0]&quot;-&quot;;General"/>
    <numFmt numFmtId="194" formatCode="0_ "/>
    <numFmt numFmtId="195" formatCode="0.00_);[Red]\(0.00\)"/>
    <numFmt numFmtId="196" formatCode="#,##0_ "/>
    <numFmt numFmtId="197" formatCode="0.0_);[Red]\(0.0\)"/>
    <numFmt numFmtId="198" formatCode="#,##0.0;[Red]\-#,##0.0"/>
    <numFmt numFmtId="199" formatCode="#,##0.000;[Red]\-#,##0.000"/>
    <numFmt numFmtId="200" formatCode="#,##0.0000;[Red]\-#,##0.0000"/>
    <numFmt numFmtId="201" formatCode="0.0000"/>
    <numFmt numFmtId="202" formatCode="0.00000"/>
    <numFmt numFmtId="203" formatCode="#,##0.00_);[Red]\(#,##0.00\)"/>
    <numFmt numFmtId="204" formatCode="#,##0_);[Red]\(#,##0\)"/>
    <numFmt numFmtId="205" formatCode="#,##0;&quot;△ &quot;#,##0"/>
    <numFmt numFmtId="206" formatCode="0.000_ "/>
    <numFmt numFmtId="207" formatCode="_ * #,##0.000_ ;_ * \-#,##0.000_ ;_ * &quot;-&quot;???_ ;_ @_ "/>
    <numFmt numFmtId="208" formatCode="0_);[Red]\(0\)"/>
    <numFmt numFmtId="209" formatCode="_ * #,##0.0_ ;_ * \-#,##0.0_ ;_ * &quot;-&quot;??_ ;_ @_ "/>
    <numFmt numFmtId="210" formatCode="_ * #,##0_ ;_ * \-#,##0_ ;_ * &quot;-&quot;??_ ;_ @_ "/>
    <numFmt numFmtId="211" formatCode="#,##0_ ;[Red]\-#,##0\ "/>
    <numFmt numFmtId="212" formatCode="0.0;[Red]0.0"/>
    <numFmt numFmtId="213" formatCode="0;[Red]0"/>
    <numFmt numFmtId="214" formatCode="#,##0;[Red]#,##0"/>
    <numFmt numFmtId="215" formatCode="\(\)"/>
    <numFmt numFmtId="216" formatCode="\(0.0\)"/>
    <numFmt numFmtId="217" formatCode="\(0\)"/>
    <numFmt numFmtId="218" formatCode="\(0.\)"/>
    <numFmt numFmtId="219" formatCode="#,##0.0_);[Red]\(#,##0.0\)"/>
    <numFmt numFmtId="220" formatCode="#,##0.0_);\(#,##0.0\)"/>
    <numFmt numFmtId="221" formatCode="[&lt;=999]000;000\-00"/>
    <numFmt numFmtId="222" formatCode="0.0_ "/>
    <numFmt numFmtId="223" formatCode="_ * #,##0_ ;_ * \-#,##0_ ;_ * &quot;-&quot;;_ @_ "/>
    <numFmt numFmtId="224" formatCode="_ * #,##0.0_ ;_ * \-#,##0.0_ ;_ * &quot;-&quot;?_ ;_ @_ "/>
    <numFmt numFmtId="225" formatCode="_ * #,##0.0_ ;_ * \-#,##0.0_ ;_ * &quot;-&quot;_ ;_ @_ "/>
    <numFmt numFmtId="226" formatCode="###,###,##0;&quot;-&quot;##,###,##0"/>
    <numFmt numFmtId="227" formatCode="###,###,###,##0;&quot;-&quot;##,###,###,##0"/>
    <numFmt numFmtId="228" formatCode="_ * #,##0.00_ ;_ * \-#,##0.00_ ;_ * &quot;-&quot;?_ ;_ @_ "/>
    <numFmt numFmtId="229" formatCode="_ * #,##0.00_ ;_ * \-#,##0.00_ ;_ * &quot;-&quot;_ ;_ @_ "/>
  </numFmts>
  <fonts count="1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b/>
      <sz val="11"/>
      <name val="ＭＳ 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8"/>
      <name val="ＭＳ ゴシック"/>
      <family val="3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</cellStyleXfs>
  <cellXfs count="202">
    <xf numFmtId="0" fontId="0" fillId="0" borderId="0" xfId="0" applyAlignment="1">
      <alignment/>
    </xf>
    <xf numFmtId="0" fontId="4" fillId="0" borderId="0" xfId="0" applyFont="1" applyAlignment="1">
      <alignment/>
    </xf>
    <xf numFmtId="37" fontId="4" fillId="0" borderId="1" xfId="0" applyNumberFormat="1" applyFont="1" applyBorder="1" applyAlignment="1" applyProtection="1">
      <alignment/>
      <protection/>
    </xf>
    <xf numFmtId="3" fontId="4" fillId="0" borderId="2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/>
    </xf>
    <xf numFmtId="37" fontId="7" fillId="0" borderId="0" xfId="0" applyNumberFormat="1" applyFont="1" applyBorder="1" applyAlignment="1" applyProtection="1">
      <alignment/>
      <protection/>
    </xf>
    <xf numFmtId="2" fontId="7" fillId="0" borderId="1" xfId="0" applyNumberFormat="1" applyFont="1" applyBorder="1" applyAlignment="1" applyProtection="1">
      <alignment horizontal="left"/>
      <protection/>
    </xf>
    <xf numFmtId="37" fontId="7" fillId="0" borderId="3" xfId="0" applyNumberFormat="1" applyFont="1" applyBorder="1" applyAlignment="1" applyProtection="1">
      <alignment horizontal="center"/>
      <protection/>
    </xf>
    <xf numFmtId="37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37" fontId="7" fillId="0" borderId="0" xfId="0" applyNumberFormat="1" applyFont="1" applyBorder="1" applyAlignment="1" applyProtection="1">
      <alignment horizontal="left"/>
      <protection/>
    </xf>
    <xf numFmtId="37" fontId="7" fillId="0" borderId="1" xfId="0" applyNumberFormat="1" applyFont="1" applyBorder="1" applyAlignment="1" applyProtection="1">
      <alignment horizontal="left"/>
      <protection/>
    </xf>
    <xf numFmtId="57" fontId="7" fillId="0" borderId="1" xfId="0" applyNumberFormat="1" applyFont="1" applyBorder="1" applyAlignment="1" applyProtection="1">
      <alignment horizontal="right"/>
      <protection locked="0"/>
    </xf>
    <xf numFmtId="0" fontId="7" fillId="0" borderId="4" xfId="0" applyFont="1" applyBorder="1" applyAlignment="1">
      <alignment/>
    </xf>
    <xf numFmtId="37" fontId="7" fillId="0" borderId="2" xfId="0" applyNumberFormat="1" applyFont="1" applyBorder="1" applyAlignment="1" applyProtection="1">
      <alignment/>
      <protection/>
    </xf>
    <xf numFmtId="2" fontId="7" fillId="0" borderId="4" xfId="0" applyNumberFormat="1" applyFont="1" applyBorder="1" applyAlignment="1" applyProtection="1">
      <alignment horizontal="right"/>
      <protection/>
    </xf>
    <xf numFmtId="37" fontId="7" fillId="0" borderId="4" xfId="0" applyNumberFormat="1" applyFont="1" applyBorder="1" applyAlignment="1" applyProtection="1">
      <alignment horizontal="right"/>
      <protection/>
    </xf>
    <xf numFmtId="37" fontId="7" fillId="0" borderId="5" xfId="0" applyNumberFormat="1" applyFont="1" applyBorder="1" applyAlignment="1" applyProtection="1">
      <alignment horizontal="center"/>
      <protection/>
    </xf>
    <xf numFmtId="0" fontId="7" fillId="0" borderId="6" xfId="0" applyFont="1" applyBorder="1" applyAlignment="1">
      <alignment/>
    </xf>
    <xf numFmtId="0" fontId="6" fillId="0" borderId="1" xfId="0" applyFont="1" applyBorder="1" applyAlignment="1">
      <alignment/>
    </xf>
    <xf numFmtId="41" fontId="5" fillId="0" borderId="1" xfId="0" applyNumberFormat="1" applyFont="1" applyBorder="1" applyAlignment="1" applyProtection="1">
      <alignment/>
      <protection/>
    </xf>
    <xf numFmtId="41" fontId="5" fillId="0" borderId="0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1" fontId="4" fillId="0" borderId="1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Alignment="1" applyProtection="1">
      <alignment horizontal="right"/>
      <protection/>
    </xf>
    <xf numFmtId="41" fontId="4" fillId="0" borderId="0" xfId="0" applyNumberFormat="1" applyFont="1" applyAlignment="1">
      <alignment horizontal="right"/>
    </xf>
    <xf numFmtId="0" fontId="7" fillId="0" borderId="3" xfId="0" applyFont="1" applyBorder="1" applyAlignment="1">
      <alignment horizontal="center"/>
    </xf>
    <xf numFmtId="37" fontId="7" fillId="0" borderId="0" xfId="0" applyNumberFormat="1" applyFont="1" applyBorder="1" applyAlignment="1" applyProtection="1">
      <alignment horizontal="distributed"/>
      <protection locked="0"/>
    </xf>
    <xf numFmtId="37" fontId="7" fillId="0" borderId="0" xfId="0" applyNumberFormat="1" applyFont="1" applyBorder="1" applyAlignment="1" applyProtection="1">
      <alignment horizontal="center"/>
      <protection locked="0"/>
    </xf>
    <xf numFmtId="41" fontId="4" fillId="0" borderId="1" xfId="0" applyNumberFormat="1" applyFont="1" applyBorder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37" fontId="7" fillId="0" borderId="3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distributed"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Border="1" applyAlignment="1" applyProtection="1">
      <alignment horizontal="right"/>
      <protection/>
    </xf>
    <xf numFmtId="41" fontId="4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>
      <alignment horizontal="right"/>
    </xf>
    <xf numFmtId="41" fontId="4" fillId="0" borderId="4" xfId="0" applyNumberFormat="1" applyFont="1" applyBorder="1" applyAlignment="1" applyProtection="1">
      <alignment/>
      <protection/>
    </xf>
    <xf numFmtId="41" fontId="4" fillId="0" borderId="2" xfId="0" applyNumberFormat="1" applyFont="1" applyBorder="1" applyAlignment="1" applyProtection="1">
      <alignment/>
      <protection/>
    </xf>
    <xf numFmtId="41" fontId="4" fillId="0" borderId="2" xfId="0" applyNumberFormat="1" applyFont="1" applyBorder="1" applyAlignment="1">
      <alignment/>
    </xf>
    <xf numFmtId="184" fontId="7" fillId="0" borderId="2" xfId="0" applyNumberFormat="1" applyFont="1" applyBorder="1" applyAlignment="1" applyProtection="1">
      <alignment horizontal="center"/>
      <protection/>
    </xf>
    <xf numFmtId="184" fontId="7" fillId="0" borderId="5" xfId="0" applyNumberFormat="1" applyFont="1" applyBorder="1" applyAlignment="1" applyProtection="1">
      <alignment horizontal="center"/>
      <protection/>
    </xf>
    <xf numFmtId="0" fontId="7" fillId="0" borderId="7" xfId="0" applyFont="1" applyBorder="1" applyAlignment="1">
      <alignment/>
    </xf>
    <xf numFmtId="37" fontId="7" fillId="0" borderId="1" xfId="0" applyNumberFormat="1" applyFont="1" applyBorder="1" applyAlignment="1" applyProtection="1">
      <alignment/>
      <protection/>
    </xf>
    <xf numFmtId="37" fontId="8" fillId="0" borderId="1" xfId="0" applyNumberFormat="1" applyFont="1" applyBorder="1" applyAlignment="1" applyProtection="1">
      <alignment horizontal="left"/>
      <protection/>
    </xf>
    <xf numFmtId="2" fontId="8" fillId="0" borderId="1" xfId="0" applyNumberFormat="1" applyFont="1" applyBorder="1" applyAlignment="1" applyProtection="1">
      <alignment horizontal="left"/>
      <protection/>
    </xf>
    <xf numFmtId="37" fontId="7" fillId="0" borderId="4" xfId="0" applyNumberFormat="1" applyFont="1" applyBorder="1" applyAlignment="1" applyProtection="1">
      <alignment/>
      <protection/>
    </xf>
    <xf numFmtId="37" fontId="7" fillId="0" borderId="3" xfId="0" applyNumberFormat="1" applyFont="1" applyBorder="1" applyAlignment="1" applyProtection="1">
      <alignment horizontal="left"/>
      <protection/>
    </xf>
    <xf numFmtId="57" fontId="7" fillId="0" borderId="3" xfId="0" applyNumberFormat="1" applyFont="1" applyBorder="1" applyAlignment="1" applyProtection="1">
      <alignment horizontal="right"/>
      <protection locked="0"/>
    </xf>
    <xf numFmtId="2" fontId="7" fillId="0" borderId="5" xfId="0" applyNumberFormat="1" applyFont="1" applyBorder="1" applyAlignment="1" applyProtection="1">
      <alignment horizontal="right"/>
      <protection/>
    </xf>
    <xf numFmtId="41" fontId="5" fillId="0" borderId="0" xfId="0" applyNumberFormat="1" applyFont="1" applyBorder="1" applyAlignment="1" applyProtection="1">
      <alignment horizontal="right"/>
      <protection/>
    </xf>
    <xf numFmtId="41" fontId="5" fillId="0" borderId="0" xfId="16" applyNumberFormat="1" applyFont="1" applyBorder="1" applyAlignment="1" applyProtection="1">
      <alignment horizontal="right"/>
      <protection/>
    </xf>
    <xf numFmtId="41" fontId="4" fillId="0" borderId="0" xfId="16" applyNumberFormat="1" applyFont="1" applyBorder="1" applyAlignment="1">
      <alignment horizontal="right"/>
    </xf>
    <xf numFmtId="41" fontId="4" fillId="0" borderId="0" xfId="16" applyNumberFormat="1" applyFont="1" applyBorder="1" applyAlignment="1" applyProtection="1">
      <alignment horizontal="right"/>
      <protection/>
    </xf>
    <xf numFmtId="41" fontId="4" fillId="0" borderId="1" xfId="0" applyNumberFormat="1" applyFont="1" applyBorder="1" applyAlignment="1" applyProtection="1">
      <alignment horizontal="right"/>
      <protection/>
    </xf>
    <xf numFmtId="37" fontId="7" fillId="0" borderId="6" xfId="0" applyNumberFormat="1" applyFont="1" applyBorder="1" applyAlignment="1" applyProtection="1">
      <alignment/>
      <protection/>
    </xf>
    <xf numFmtId="37" fontId="7" fillId="0" borderId="7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left"/>
      <protection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37" fontId="7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37" fontId="7" fillId="0" borderId="1" xfId="0" applyNumberFormat="1" applyFont="1" applyFill="1" applyBorder="1" applyAlignment="1" applyProtection="1">
      <alignment horizontal="left"/>
      <protection/>
    </xf>
    <xf numFmtId="57" fontId="7" fillId="0" borderId="1" xfId="0" applyNumberFormat="1" applyFont="1" applyFill="1" applyBorder="1" applyAlignment="1" applyProtection="1">
      <alignment horizontal="right"/>
      <protection locked="0"/>
    </xf>
    <xf numFmtId="0" fontId="7" fillId="0" borderId="4" xfId="0" applyFont="1" applyBorder="1" applyAlignment="1">
      <alignment/>
    </xf>
    <xf numFmtId="37" fontId="7" fillId="0" borderId="2" xfId="0" applyNumberFormat="1" applyFont="1" applyBorder="1" applyAlignment="1" applyProtection="1">
      <alignment/>
      <protection/>
    </xf>
    <xf numFmtId="2" fontId="7" fillId="0" borderId="4" xfId="0" applyNumberFormat="1" applyFont="1" applyFill="1" applyBorder="1" applyAlignment="1" applyProtection="1">
      <alignment horizontal="right"/>
      <protection/>
    </xf>
    <xf numFmtId="0" fontId="7" fillId="0" borderId="6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7" xfId="0" applyFont="1" applyBorder="1" applyAlignment="1">
      <alignment/>
    </xf>
    <xf numFmtId="0" fontId="6" fillId="0" borderId="1" xfId="0" applyFont="1" applyBorder="1" applyAlignment="1">
      <alignment/>
    </xf>
    <xf numFmtId="41" fontId="5" fillId="0" borderId="1" xfId="0" applyNumberFormat="1" applyFont="1" applyBorder="1" applyAlignment="1" applyProtection="1">
      <alignment/>
      <protection/>
    </xf>
    <xf numFmtId="41" fontId="5" fillId="0" borderId="0" xfId="0" applyNumberFormat="1" applyFont="1" applyBorder="1" applyAlignment="1" applyProtection="1">
      <alignment/>
      <protection/>
    </xf>
    <xf numFmtId="224" fontId="5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41" fontId="4" fillId="0" borderId="1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224" fontId="4" fillId="0" borderId="0" xfId="0" applyNumberFormat="1" applyFont="1" applyFill="1" applyAlignment="1">
      <alignment/>
    </xf>
    <xf numFmtId="224" fontId="4" fillId="0" borderId="0" xfId="0" applyNumberFormat="1" applyFont="1" applyBorder="1" applyAlignment="1">
      <alignment/>
    </xf>
    <xf numFmtId="41" fontId="4" fillId="0" borderId="1" xfId="0" applyNumberFormat="1" applyFont="1" applyBorder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224" fontId="4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Alignment="1">
      <alignment/>
    </xf>
    <xf numFmtId="224" fontId="4" fillId="0" borderId="0" xfId="0" applyNumberFormat="1" applyFont="1" applyAlignment="1">
      <alignment/>
    </xf>
    <xf numFmtId="224" fontId="4" fillId="0" borderId="0" xfId="0" applyNumberFormat="1" applyFont="1" applyFill="1" applyBorder="1" applyAlignment="1">
      <alignment/>
    </xf>
    <xf numFmtId="41" fontId="4" fillId="0" borderId="0" xfId="0" applyNumberFormat="1" applyFont="1" applyBorder="1" applyAlignment="1" applyProtection="1">
      <alignment/>
      <protection/>
    </xf>
    <xf numFmtId="224" fontId="4" fillId="0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41" fontId="4" fillId="0" borderId="4" xfId="0" applyNumberFormat="1" applyFont="1" applyBorder="1" applyAlignment="1" applyProtection="1">
      <alignment/>
      <protection/>
    </xf>
    <xf numFmtId="41" fontId="4" fillId="0" borderId="2" xfId="0" applyNumberFormat="1" applyFont="1" applyBorder="1" applyAlignment="1" applyProtection="1">
      <alignment/>
      <protection/>
    </xf>
    <xf numFmtId="224" fontId="4" fillId="0" borderId="2" xfId="0" applyNumberFormat="1" applyFont="1" applyFill="1" applyBorder="1" applyAlignment="1" applyProtection="1">
      <alignment/>
      <protection/>
    </xf>
    <xf numFmtId="224" fontId="4" fillId="0" borderId="2" xfId="0" applyNumberFormat="1" applyFont="1" applyBorder="1" applyAlignment="1" applyProtection="1">
      <alignment/>
      <protection/>
    </xf>
    <xf numFmtId="41" fontId="4" fillId="0" borderId="4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224" fontId="4" fillId="0" borderId="2" xfId="0" applyNumberFormat="1" applyFont="1" applyFill="1" applyBorder="1" applyAlignment="1">
      <alignment/>
    </xf>
    <xf numFmtId="3" fontId="4" fillId="0" borderId="4" xfId="0" applyNumberFormat="1" applyFont="1" applyBorder="1" applyAlignment="1" applyProtection="1">
      <alignment/>
      <protection/>
    </xf>
    <xf numFmtId="3" fontId="4" fillId="0" borderId="2" xfId="0" applyNumberFormat="1" applyFont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7" fillId="0" borderId="7" xfId="0" applyFont="1" applyBorder="1" applyAlignment="1">
      <alignment/>
    </xf>
    <xf numFmtId="37" fontId="7" fillId="0" borderId="1" xfId="0" applyNumberFormat="1" applyFont="1" applyBorder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/>
    </xf>
    <xf numFmtId="37" fontId="7" fillId="0" borderId="4" xfId="0" applyNumberFormat="1" applyFont="1" applyBorder="1" applyAlignment="1" applyProtection="1">
      <alignment/>
      <protection/>
    </xf>
    <xf numFmtId="37" fontId="7" fillId="0" borderId="2" xfId="0" applyNumberFormat="1" applyFont="1" applyFill="1" applyBorder="1" applyAlignment="1" applyProtection="1">
      <alignment/>
      <protection/>
    </xf>
    <xf numFmtId="57" fontId="7" fillId="0" borderId="1" xfId="0" applyNumberFormat="1" applyFont="1" applyBorder="1" applyAlignment="1" applyProtection="1">
      <alignment horizontal="left"/>
      <protection/>
    </xf>
    <xf numFmtId="57" fontId="7" fillId="0" borderId="1" xfId="0" applyNumberFormat="1" applyFont="1" applyBorder="1" applyAlignment="1" applyProtection="1">
      <alignment horizontal="right"/>
      <protection/>
    </xf>
    <xf numFmtId="38" fontId="4" fillId="0" borderId="7" xfId="16" applyFont="1" applyBorder="1" applyAlignment="1">
      <alignment/>
    </xf>
    <xf numFmtId="41" fontId="5" fillId="0" borderId="0" xfId="0" applyNumberFormat="1" applyFont="1" applyAlignment="1" applyProtection="1">
      <alignment horizontal="right"/>
      <protection/>
    </xf>
    <xf numFmtId="41" fontId="5" fillId="0" borderId="0" xfId="16" applyNumberFormat="1" applyFont="1" applyAlignment="1" applyProtection="1">
      <alignment horizontal="right"/>
      <protection/>
    </xf>
    <xf numFmtId="41" fontId="4" fillId="0" borderId="0" xfId="16" applyNumberFormat="1" applyFont="1" applyAlignment="1">
      <alignment horizontal="right"/>
    </xf>
    <xf numFmtId="41" fontId="4" fillId="0" borderId="0" xfId="16" applyNumberFormat="1" applyFont="1" applyAlignment="1" applyProtection="1">
      <alignment horizontal="right"/>
      <protection/>
    </xf>
    <xf numFmtId="41" fontId="4" fillId="0" borderId="0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37" fontId="7" fillId="0" borderId="6" xfId="0" applyNumberFormat="1" applyFont="1" applyBorder="1" applyAlignment="1" applyProtection="1">
      <alignment/>
      <protection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37" fontId="7" fillId="0" borderId="9" xfId="0" applyNumberFormat="1" applyFont="1" applyBorder="1" applyAlignment="1" applyProtection="1">
      <alignment/>
      <protection/>
    </xf>
    <xf numFmtId="37" fontId="7" fillId="0" borderId="10" xfId="0" applyNumberFormat="1" applyFont="1" applyBorder="1" applyAlignment="1" applyProtection="1">
      <alignment/>
      <protection/>
    </xf>
    <xf numFmtId="38" fontId="7" fillId="0" borderId="11" xfId="16" applyFont="1" applyBorder="1" applyAlignment="1" applyProtection="1">
      <alignment horizontal="left"/>
      <protection/>
    </xf>
    <xf numFmtId="38" fontId="7" fillId="0" borderId="3" xfId="16" applyFont="1" applyBorder="1" applyAlignment="1" applyProtection="1">
      <alignment horizontal="left"/>
      <protection/>
    </xf>
    <xf numFmtId="57" fontId="7" fillId="0" borderId="3" xfId="16" applyNumberFormat="1" applyFont="1" applyBorder="1" applyAlignment="1" applyProtection="1">
      <alignment horizontal="right"/>
      <protection locked="0"/>
    </xf>
    <xf numFmtId="38" fontId="7" fillId="0" borderId="5" xfId="16" applyFont="1" applyBorder="1" applyAlignment="1" applyProtection="1">
      <alignment horizontal="right"/>
      <protection/>
    </xf>
    <xf numFmtId="0" fontId="4" fillId="0" borderId="6" xfId="0" applyFont="1" applyBorder="1" applyAlignment="1">
      <alignment/>
    </xf>
    <xf numFmtId="38" fontId="4" fillId="0" borderId="0" xfId="16" applyFont="1" applyBorder="1" applyAlignment="1" applyProtection="1">
      <alignment/>
      <protection/>
    </xf>
    <xf numFmtId="41" fontId="5" fillId="0" borderId="1" xfId="0" applyNumberFormat="1" applyFont="1" applyBorder="1" applyAlignment="1" applyProtection="1">
      <alignment horizontal="right"/>
      <protection/>
    </xf>
    <xf numFmtId="41" fontId="5" fillId="0" borderId="0" xfId="16" applyNumberFormat="1" applyFont="1" applyBorder="1" applyAlignment="1" applyProtection="1">
      <alignment/>
      <protection/>
    </xf>
    <xf numFmtId="41" fontId="4" fillId="0" borderId="1" xfId="0" applyNumberFormat="1" applyFont="1" applyBorder="1" applyAlignment="1">
      <alignment horizontal="right"/>
    </xf>
    <xf numFmtId="43" fontId="9" fillId="0" borderId="0" xfId="0" applyNumberFormat="1" applyFont="1" applyBorder="1" applyAlignment="1" applyProtection="1">
      <alignment horizontal="right"/>
      <protection/>
    </xf>
    <xf numFmtId="43" fontId="4" fillId="0" borderId="0" xfId="0" applyNumberFormat="1" applyFont="1" applyBorder="1" applyAlignment="1" applyProtection="1">
      <alignment horizontal="right"/>
      <protection/>
    </xf>
    <xf numFmtId="41" fontId="4" fillId="0" borderId="0" xfId="16" applyNumberFormat="1" applyFont="1" applyBorder="1" applyAlignment="1" applyProtection="1">
      <alignment/>
      <protection/>
    </xf>
    <xf numFmtId="41" fontId="4" fillId="0" borderId="2" xfId="16" applyNumberFormat="1" applyFont="1" applyBorder="1" applyAlignment="1" applyProtection="1">
      <alignment/>
      <protection/>
    </xf>
    <xf numFmtId="43" fontId="4" fillId="0" borderId="0" xfId="0" applyNumberFormat="1" applyFont="1" applyBorder="1" applyAlignment="1">
      <alignment/>
    </xf>
    <xf numFmtId="37" fontId="7" fillId="0" borderId="7" xfId="0" applyNumberFormat="1" applyFont="1" applyBorder="1" applyAlignment="1" applyProtection="1">
      <alignment/>
      <protection/>
    </xf>
    <xf numFmtId="37" fontId="7" fillId="0" borderId="11" xfId="0" applyNumberFormat="1" applyFont="1" applyBorder="1" applyAlignment="1" applyProtection="1">
      <alignment horizontal="center"/>
      <protection/>
    </xf>
    <xf numFmtId="37" fontId="7" fillId="0" borderId="0" xfId="0" applyNumberFormat="1" applyFont="1" applyAlignment="1" applyProtection="1">
      <alignment/>
      <protection/>
    </xf>
    <xf numFmtId="37" fontId="7" fillId="0" borderId="1" xfId="0" applyNumberFormat="1" applyFont="1" applyBorder="1" applyAlignment="1" applyProtection="1">
      <alignment horizontal="centerContinuous"/>
      <protection/>
    </xf>
    <xf numFmtId="37" fontId="7" fillId="0" borderId="0" xfId="0" applyNumberFormat="1" applyFont="1" applyBorder="1" applyAlignment="1" applyProtection="1">
      <alignment horizontal="centerContinuous"/>
      <protection/>
    </xf>
    <xf numFmtId="37" fontId="7" fillId="0" borderId="9" xfId="0" applyNumberFormat="1" applyFont="1" applyBorder="1" applyAlignment="1" applyProtection="1">
      <alignment horizontal="centerContinuous"/>
      <protection/>
    </xf>
    <xf numFmtId="225" fontId="5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225" fontId="4" fillId="0" borderId="0" xfId="0" applyNumberFormat="1" applyFont="1" applyAlignment="1" applyProtection="1">
      <alignment/>
      <protection/>
    </xf>
    <xf numFmtId="49" fontId="12" fillId="0" borderId="0" xfId="0" applyNumberFormat="1" applyFont="1" applyFill="1" applyBorder="1" applyAlignment="1">
      <alignment horizontal="distributed"/>
    </xf>
    <xf numFmtId="226" fontId="13" fillId="0" borderId="0" xfId="0" applyNumberFormat="1" applyFont="1" applyFill="1" applyAlignment="1">
      <alignment horizontal="right"/>
    </xf>
    <xf numFmtId="225" fontId="4" fillId="0" borderId="0" xfId="0" applyNumberFormat="1" applyFont="1" applyAlignment="1">
      <alignment/>
    </xf>
    <xf numFmtId="225" fontId="4" fillId="0" borderId="0" xfId="0" applyNumberFormat="1" applyFont="1" applyAlignment="1">
      <alignment horizontal="right"/>
    </xf>
    <xf numFmtId="225" fontId="4" fillId="0" borderId="0" xfId="0" applyNumberFormat="1" applyFont="1" applyBorder="1" applyAlignment="1" applyProtection="1">
      <alignment/>
      <protection/>
    </xf>
    <xf numFmtId="37" fontId="7" fillId="0" borderId="2" xfId="0" applyNumberFormat="1" applyFont="1" applyBorder="1" applyAlignment="1" applyProtection="1">
      <alignment horizontal="distributed"/>
      <protection locked="0"/>
    </xf>
    <xf numFmtId="37" fontId="7" fillId="0" borderId="2" xfId="0" applyNumberFormat="1" applyFont="1" applyBorder="1" applyAlignment="1" applyProtection="1">
      <alignment horizontal="center"/>
      <protection locked="0"/>
    </xf>
    <xf numFmtId="225" fontId="4" fillId="0" borderId="2" xfId="0" applyNumberFormat="1" applyFont="1" applyBorder="1" applyAlignment="1" applyProtection="1">
      <alignment/>
      <protection/>
    </xf>
    <xf numFmtId="41" fontId="4" fillId="0" borderId="2" xfId="0" applyNumberFormat="1" applyFont="1" applyBorder="1" applyAlignment="1" applyProtection="1">
      <alignment horizontal="right"/>
      <protection/>
    </xf>
    <xf numFmtId="41" fontId="4" fillId="0" borderId="10" xfId="0" applyNumberFormat="1" applyFont="1" applyBorder="1" applyAlignment="1" applyProtection="1">
      <alignment horizontal="right"/>
      <protection/>
    </xf>
    <xf numFmtId="37" fontId="7" fillId="0" borderId="5" xfId="0" applyNumberFormat="1" applyFont="1" applyBorder="1" applyAlignment="1" applyProtection="1">
      <alignment horizontal="center"/>
      <protection locked="0"/>
    </xf>
    <xf numFmtId="227" fontId="14" fillId="0" borderId="0" xfId="21" applyNumberFormat="1" applyFont="1" applyFill="1" applyAlignment="1" quotePrefix="1">
      <alignment horizontal="right"/>
      <protection/>
    </xf>
    <xf numFmtId="227" fontId="16" fillId="0" borderId="0" xfId="20" applyNumberFormat="1" applyFont="1" applyFill="1" applyBorder="1" applyAlignment="1" quotePrefix="1">
      <alignment horizontal="right"/>
      <protection/>
    </xf>
    <xf numFmtId="225" fontId="4" fillId="0" borderId="2" xfId="0" applyNumberFormat="1" applyFont="1" applyBorder="1" applyAlignment="1">
      <alignment/>
    </xf>
    <xf numFmtId="225" fontId="4" fillId="0" borderId="0" xfId="0" applyNumberFormat="1" applyFont="1" applyBorder="1" applyAlignment="1">
      <alignment/>
    </xf>
    <xf numFmtId="184" fontId="7" fillId="0" borderId="0" xfId="0" applyNumberFormat="1" applyFont="1" applyBorder="1" applyAlignment="1" applyProtection="1">
      <alignment horizontal="center"/>
      <protection/>
    </xf>
    <xf numFmtId="41" fontId="7" fillId="0" borderId="0" xfId="0" applyNumberFormat="1" applyFont="1" applyAlignment="1">
      <alignment/>
    </xf>
    <xf numFmtId="41" fontId="4" fillId="0" borderId="9" xfId="0" applyNumberFormat="1" applyFont="1" applyBorder="1" applyAlignment="1" applyProtection="1">
      <alignment/>
      <protection/>
    </xf>
    <xf numFmtId="224" fontId="4" fillId="0" borderId="9" xfId="0" applyNumberFormat="1" applyFont="1" applyBorder="1" applyAlignment="1">
      <alignment/>
    </xf>
    <xf numFmtId="41" fontId="4" fillId="0" borderId="9" xfId="0" applyNumberFormat="1" applyFont="1" applyBorder="1" applyAlignment="1" applyProtection="1">
      <alignment horizontal="right"/>
      <protection/>
    </xf>
    <xf numFmtId="224" fontId="4" fillId="0" borderId="9" xfId="0" applyNumberFormat="1" applyFont="1" applyBorder="1" applyAlignment="1" applyProtection="1">
      <alignment/>
      <protection/>
    </xf>
    <xf numFmtId="224" fontId="4" fillId="0" borderId="10" xfId="0" applyNumberFormat="1" applyFont="1" applyBorder="1" applyAlignment="1" applyProtection="1">
      <alignment/>
      <protection/>
    </xf>
    <xf numFmtId="224" fontId="4" fillId="0" borderId="0" xfId="0" applyNumberFormat="1" applyFont="1" applyFill="1" applyBorder="1" applyAlignment="1" applyProtection="1">
      <alignment horizontal="right"/>
      <protection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horizontal="center"/>
    </xf>
    <xf numFmtId="0" fontId="7" fillId="0" borderId="7" xfId="0" applyFont="1" applyFill="1" applyBorder="1" applyAlignment="1">
      <alignment/>
    </xf>
    <xf numFmtId="37" fontId="7" fillId="0" borderId="0" xfId="0" applyNumberFormat="1" applyFont="1" applyAlignment="1" applyProtection="1">
      <alignment/>
      <protection/>
    </xf>
    <xf numFmtId="228" fontId="5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41" fontId="4" fillId="0" borderId="1" xfId="16" applyNumberFormat="1" applyFont="1" applyBorder="1" applyAlignment="1" applyProtection="1">
      <alignment horizontal="right"/>
      <protection/>
    </xf>
    <xf numFmtId="41" fontId="4" fillId="0" borderId="1" xfId="16" applyNumberFormat="1" applyFont="1" applyBorder="1" applyAlignment="1">
      <alignment horizontal="right"/>
    </xf>
    <xf numFmtId="41" fontId="4" fillId="0" borderId="2" xfId="16" applyNumberFormat="1" applyFont="1" applyBorder="1" applyAlignment="1" applyProtection="1">
      <alignment horizontal="right"/>
      <protection/>
    </xf>
    <xf numFmtId="43" fontId="4" fillId="0" borderId="2" xfId="0" applyNumberFormat="1" applyFont="1" applyBorder="1" applyAlignment="1" applyProtection="1">
      <alignment horizontal="right"/>
      <protection/>
    </xf>
    <xf numFmtId="229" fontId="4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41" fontId="4" fillId="0" borderId="4" xfId="0" applyNumberFormat="1" applyFont="1" applyBorder="1" applyAlignment="1" applyProtection="1">
      <alignment horizontal="right"/>
      <protection/>
    </xf>
    <xf numFmtId="41" fontId="4" fillId="0" borderId="2" xfId="0" applyNumberFormat="1" applyFont="1" applyBorder="1" applyAlignment="1">
      <alignment horizontal="right"/>
    </xf>
    <xf numFmtId="0" fontId="7" fillId="0" borderId="7" xfId="0" applyFont="1" applyBorder="1" applyAlignment="1">
      <alignment horizontal="center" vertical="center"/>
    </xf>
    <xf numFmtId="38" fontId="7" fillId="0" borderId="8" xfId="16" applyFont="1" applyBorder="1" applyAlignment="1" applyProtection="1">
      <alignment horizontal="center" vertical="center"/>
      <protection/>
    </xf>
    <xf numFmtId="0" fontId="7" fillId="0" borderId="1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8" fontId="7" fillId="0" borderId="10" xfId="16" applyFont="1" applyBorder="1" applyAlignment="1" applyProtection="1">
      <alignment horizontal="center" vertical="center"/>
      <protection/>
    </xf>
    <xf numFmtId="196" fontId="5" fillId="0" borderId="0" xfId="0" applyNumberFormat="1" applyFont="1" applyBorder="1" applyAlignment="1" applyProtection="1">
      <alignment horizontal="right"/>
      <protection/>
    </xf>
    <xf numFmtId="194" fontId="4" fillId="0" borderId="0" xfId="0" applyNumberFormat="1" applyFont="1" applyBorder="1" applyAlignment="1" applyProtection="1">
      <alignment horizontal="right"/>
      <protection/>
    </xf>
    <xf numFmtId="194" fontId="4" fillId="0" borderId="2" xfId="0" applyNumberFormat="1" applyFont="1" applyBorder="1" applyAlignment="1" applyProtection="1">
      <alignment horizontal="right"/>
      <protection/>
    </xf>
    <xf numFmtId="194" fontId="4" fillId="0" borderId="2" xfId="0" applyNumberFormat="1" applyFont="1" applyBorder="1" applyAlignment="1" applyProtection="1">
      <alignment/>
      <protection/>
    </xf>
    <xf numFmtId="38" fontId="7" fillId="0" borderId="6" xfId="16" applyFont="1" applyBorder="1" applyAlignment="1" applyProtection="1">
      <alignment horizontal="left"/>
      <protection/>
    </xf>
    <xf numFmtId="38" fontId="7" fillId="0" borderId="0" xfId="16" applyFont="1" applyBorder="1" applyAlignment="1">
      <alignment/>
    </xf>
    <xf numFmtId="0" fontId="10" fillId="0" borderId="3" xfId="16" applyNumberFormat="1" applyFont="1" applyBorder="1" applyAlignment="1" applyProtection="1">
      <alignment vertical="top" wrapText="1"/>
      <protection/>
    </xf>
    <xf numFmtId="38" fontId="10" fillId="0" borderId="5" xfId="16" applyFont="1" applyBorder="1" applyAlignment="1">
      <alignment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  <cellStyle name="標準_第7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723900</xdr:colOff>
      <xdr:row>13</xdr:row>
      <xdr:rowOff>0</xdr:rowOff>
    </xdr:from>
    <xdr:ext cx="76200" cy="209550"/>
    <xdr:sp>
      <xdr:nvSpPr>
        <xdr:cNvPr id="1" name="テキスト 1"/>
        <xdr:cNvSpPr txBox="1">
          <a:spLocks noChangeArrowheads="1"/>
        </xdr:cNvSpPr>
      </xdr:nvSpPr>
      <xdr:spPr>
        <a:xfrm>
          <a:off x="3733800" y="1933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723900</xdr:colOff>
      <xdr:row>181</xdr:row>
      <xdr:rowOff>0</xdr:rowOff>
    </xdr:from>
    <xdr:ext cx="76200" cy="209550"/>
    <xdr:sp>
      <xdr:nvSpPr>
        <xdr:cNvPr id="1" name="テキスト 1"/>
        <xdr:cNvSpPr txBox="1">
          <a:spLocks noChangeArrowheads="1"/>
        </xdr:cNvSpPr>
      </xdr:nvSpPr>
      <xdr:spPr>
        <a:xfrm>
          <a:off x="6543675" y="29460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723900</xdr:colOff>
      <xdr:row>181</xdr:row>
      <xdr:rowOff>0</xdr:rowOff>
    </xdr:from>
    <xdr:ext cx="76200" cy="209550"/>
    <xdr:sp>
      <xdr:nvSpPr>
        <xdr:cNvPr id="2" name="テキスト 2"/>
        <xdr:cNvSpPr txBox="1">
          <a:spLocks noChangeArrowheads="1"/>
        </xdr:cNvSpPr>
      </xdr:nvSpPr>
      <xdr:spPr>
        <a:xfrm>
          <a:off x="5600700" y="29460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723900</xdr:colOff>
      <xdr:row>118</xdr:row>
      <xdr:rowOff>0</xdr:rowOff>
    </xdr:from>
    <xdr:ext cx="76200" cy="209550"/>
    <xdr:sp>
      <xdr:nvSpPr>
        <xdr:cNvPr id="3" name="テキスト 3"/>
        <xdr:cNvSpPr txBox="1">
          <a:spLocks noChangeArrowheads="1"/>
        </xdr:cNvSpPr>
      </xdr:nvSpPr>
      <xdr:spPr>
        <a:xfrm>
          <a:off x="6543675" y="1873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723900</xdr:colOff>
      <xdr:row>119</xdr:row>
      <xdr:rowOff>0</xdr:rowOff>
    </xdr:from>
    <xdr:ext cx="76200" cy="209550"/>
    <xdr:sp>
      <xdr:nvSpPr>
        <xdr:cNvPr id="4" name="テキスト 4"/>
        <xdr:cNvSpPr txBox="1">
          <a:spLocks noChangeArrowheads="1"/>
        </xdr:cNvSpPr>
      </xdr:nvSpPr>
      <xdr:spPr>
        <a:xfrm>
          <a:off x="5600700" y="18916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723900</xdr:colOff>
      <xdr:row>13</xdr:row>
      <xdr:rowOff>0</xdr:rowOff>
    </xdr:from>
    <xdr:ext cx="76200" cy="209550"/>
    <xdr:sp>
      <xdr:nvSpPr>
        <xdr:cNvPr id="5" name="テキスト 3"/>
        <xdr:cNvSpPr txBox="1">
          <a:spLocks noChangeArrowheads="1"/>
        </xdr:cNvSpPr>
      </xdr:nvSpPr>
      <xdr:spPr>
        <a:xfrm>
          <a:off x="5600700" y="1933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723900</xdr:colOff>
      <xdr:row>13</xdr:row>
      <xdr:rowOff>0</xdr:rowOff>
    </xdr:from>
    <xdr:ext cx="76200" cy="209550"/>
    <xdr:sp>
      <xdr:nvSpPr>
        <xdr:cNvPr id="6" name="テキスト 6"/>
        <xdr:cNvSpPr txBox="1">
          <a:spLocks noChangeArrowheads="1"/>
        </xdr:cNvSpPr>
      </xdr:nvSpPr>
      <xdr:spPr>
        <a:xfrm>
          <a:off x="5600700" y="1933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5"/>
  <sheetViews>
    <sheetView showGridLines="0" tabSelected="1" workbookViewId="0" topLeftCell="A85">
      <selection activeCell="D109" sqref="D109"/>
    </sheetView>
  </sheetViews>
  <sheetFormatPr defaultColWidth="9.00390625" defaultRowHeight="13.5"/>
  <cols>
    <col min="1" max="1" width="0.5" style="10" customWidth="1"/>
    <col min="2" max="2" width="13.75390625" style="10" customWidth="1"/>
    <col min="3" max="3" width="0.5" style="10" customWidth="1"/>
    <col min="4" max="4" width="13.875" style="10" customWidth="1"/>
    <col min="5" max="7" width="12.375" style="10" customWidth="1"/>
    <col min="8" max="8" width="12.875" style="10" customWidth="1"/>
    <col min="9" max="9" width="12.50390625" style="10" customWidth="1"/>
    <col min="10" max="10" width="2.875" style="63" customWidth="1"/>
    <col min="11" max="12" width="3.50390625" style="63" customWidth="1"/>
    <col min="13" max="13" width="11.50390625" style="10" customWidth="1"/>
    <col min="14" max="17" width="9.00390625" style="10" customWidth="1"/>
    <col min="18" max="18" width="9.125" style="10" customWidth="1"/>
    <col min="19" max="19" width="10.125" style="10" customWidth="1"/>
    <col min="20" max="20" width="9.875" style="10" customWidth="1"/>
    <col min="21" max="21" width="10.125" style="10" customWidth="1"/>
    <col min="22" max="16384" width="9.00390625" style="10" customWidth="1"/>
  </cols>
  <sheetData>
    <row r="1" spans="1:20" ht="5.25" customHeight="1">
      <c r="A1" s="19"/>
      <c r="B1" s="61"/>
      <c r="C1" s="61"/>
      <c r="D1" s="60"/>
      <c r="E1" s="47"/>
      <c r="F1" s="47"/>
      <c r="G1" s="47"/>
      <c r="H1" s="47"/>
      <c r="I1" s="47"/>
      <c r="J1" s="139"/>
      <c r="K1" s="9"/>
      <c r="L1" s="9"/>
      <c r="T1" s="140"/>
    </row>
    <row r="2" spans="1:20" ht="15" customHeight="1">
      <c r="A2" s="5"/>
      <c r="B2" s="6"/>
      <c r="C2" s="6"/>
      <c r="D2" s="141" t="s">
        <v>0</v>
      </c>
      <c r="E2" s="142"/>
      <c r="F2" s="142"/>
      <c r="G2" s="142"/>
      <c r="H2" s="142"/>
      <c r="I2" s="143"/>
      <c r="J2" s="8"/>
      <c r="K2" s="9"/>
      <c r="L2" s="9"/>
      <c r="T2" s="140"/>
    </row>
    <row r="3" spans="1:20" ht="4.5" customHeight="1">
      <c r="A3" s="5"/>
      <c r="B3" s="6"/>
      <c r="C3" s="6"/>
      <c r="D3" s="51"/>
      <c r="E3" s="15"/>
      <c r="F3" s="15"/>
      <c r="G3" s="15"/>
      <c r="H3" s="15"/>
      <c r="I3" s="15"/>
      <c r="J3" s="18"/>
      <c r="K3" s="9"/>
      <c r="L3" s="9"/>
      <c r="T3" s="140"/>
    </row>
    <row r="4" spans="1:20" ht="13.5" customHeight="1">
      <c r="A4" s="5"/>
      <c r="B4" s="6"/>
      <c r="C4" s="6"/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8"/>
      <c r="K4" s="9"/>
      <c r="L4" s="9"/>
      <c r="T4" s="140"/>
    </row>
    <row r="5" spans="1:20" ht="12.75" customHeight="1">
      <c r="A5" s="5"/>
      <c r="B5" s="9" t="s">
        <v>7</v>
      </c>
      <c r="C5" s="11"/>
      <c r="D5" s="7" t="s">
        <v>8</v>
      </c>
      <c r="E5" s="12" t="s">
        <v>8</v>
      </c>
      <c r="F5" s="12" t="s">
        <v>8</v>
      </c>
      <c r="G5" s="12" t="s">
        <v>9</v>
      </c>
      <c r="H5" s="12" t="s">
        <v>10</v>
      </c>
      <c r="I5" s="12" t="s">
        <v>11</v>
      </c>
      <c r="J5" s="8"/>
      <c r="K5" s="9"/>
      <c r="L5" s="9"/>
      <c r="T5" s="140"/>
    </row>
    <row r="6" spans="1:20" ht="12.75" customHeight="1">
      <c r="A6" s="5"/>
      <c r="B6" s="6"/>
      <c r="C6" s="6"/>
      <c r="D6" s="7" t="s">
        <v>12</v>
      </c>
      <c r="E6" s="12" t="s">
        <v>13</v>
      </c>
      <c r="F6" s="12" t="s">
        <v>14</v>
      </c>
      <c r="G6" s="12" t="s">
        <v>15</v>
      </c>
      <c r="H6" s="12" t="s">
        <v>16</v>
      </c>
      <c r="I6" s="12" t="s">
        <v>17</v>
      </c>
      <c r="J6" s="8"/>
      <c r="K6" s="9"/>
      <c r="L6" s="9"/>
      <c r="T6" s="140"/>
    </row>
    <row r="7" spans="1:20" ht="12.75" customHeight="1">
      <c r="A7" s="5"/>
      <c r="B7" s="6"/>
      <c r="C7" s="6"/>
      <c r="D7" s="7"/>
      <c r="E7" s="12"/>
      <c r="F7" s="12"/>
      <c r="G7" s="12"/>
      <c r="H7" s="12" t="s">
        <v>18</v>
      </c>
      <c r="I7" s="12" t="s">
        <v>19</v>
      </c>
      <c r="J7" s="8"/>
      <c r="K7" s="9"/>
      <c r="L7" s="9"/>
      <c r="T7" s="140"/>
    </row>
    <row r="8" spans="1:20" ht="12.75" customHeight="1">
      <c r="A8" s="5"/>
      <c r="B8" s="6"/>
      <c r="C8" s="6"/>
      <c r="D8" s="13">
        <v>38626</v>
      </c>
      <c r="E8" s="13">
        <f>+D8</f>
        <v>38626</v>
      </c>
      <c r="F8" s="13">
        <f>+E8</f>
        <v>38626</v>
      </c>
      <c r="G8" s="13">
        <f>+F8</f>
        <v>38626</v>
      </c>
      <c r="H8" s="13">
        <f>+G8</f>
        <v>38626</v>
      </c>
      <c r="I8" s="13">
        <v>38625</v>
      </c>
      <c r="J8" s="8"/>
      <c r="K8" s="9"/>
      <c r="L8" s="9"/>
      <c r="T8" s="140"/>
    </row>
    <row r="9" spans="1:20" ht="15" customHeight="1">
      <c r="A9" s="14"/>
      <c r="B9" s="15"/>
      <c r="C9" s="15"/>
      <c r="D9" s="16" t="s">
        <v>20</v>
      </c>
      <c r="E9" s="16" t="s">
        <v>20</v>
      </c>
      <c r="F9" s="16" t="s">
        <v>20</v>
      </c>
      <c r="G9" s="17" t="s">
        <v>20</v>
      </c>
      <c r="H9" s="17" t="s">
        <v>20</v>
      </c>
      <c r="I9" s="17" t="s">
        <v>20</v>
      </c>
      <c r="J9" s="18"/>
      <c r="K9" s="9"/>
      <c r="L9" s="9"/>
      <c r="T9" s="140"/>
    </row>
    <row r="10" spans="1:20" ht="9" customHeight="1">
      <c r="A10" s="19"/>
      <c r="B10" s="6"/>
      <c r="C10" s="6"/>
      <c r="D10" s="2"/>
      <c r="E10" s="1"/>
      <c r="F10" s="1"/>
      <c r="G10" s="1"/>
      <c r="H10" s="1"/>
      <c r="I10" s="1"/>
      <c r="J10" s="8"/>
      <c r="K10" s="9"/>
      <c r="L10" s="9"/>
      <c r="T10" s="140"/>
    </row>
    <row r="11" spans="1:20" s="24" customFormat="1" ht="15" customHeight="1">
      <c r="A11" s="20"/>
      <c r="B11" s="4" t="s">
        <v>21</v>
      </c>
      <c r="C11" s="4"/>
      <c r="D11" s="21">
        <v>1867166</v>
      </c>
      <c r="E11" s="22">
        <v>907294</v>
      </c>
      <c r="F11" s="22">
        <v>959872</v>
      </c>
      <c r="G11" s="144">
        <v>323.22923519025034</v>
      </c>
      <c r="H11" s="144">
        <f>E11/F11*100</f>
        <v>94.52239465262035</v>
      </c>
      <c r="I11" s="22">
        <v>9827</v>
      </c>
      <c r="J11" s="23" t="s">
        <v>22</v>
      </c>
      <c r="K11" s="4"/>
      <c r="L11" s="4"/>
      <c r="T11" s="145"/>
    </row>
    <row r="12" spans="1:20" ht="12" customHeight="1">
      <c r="A12" s="5"/>
      <c r="B12" s="25"/>
      <c r="C12" s="26"/>
      <c r="D12" s="27"/>
      <c r="E12" s="28"/>
      <c r="F12" s="28"/>
      <c r="G12" s="29"/>
      <c r="H12" s="29"/>
      <c r="I12" s="30"/>
      <c r="J12" s="31"/>
      <c r="K12" s="25"/>
      <c r="L12" s="25"/>
      <c r="T12" s="140"/>
    </row>
    <row r="13" spans="1:20" ht="12" customHeight="1">
      <c r="A13" s="5"/>
      <c r="B13" s="32" t="s">
        <v>23</v>
      </c>
      <c r="C13" s="33"/>
      <c r="D13" s="34">
        <v>165417</v>
      </c>
      <c r="E13" s="35">
        <v>80663</v>
      </c>
      <c r="F13" s="35">
        <v>84754</v>
      </c>
      <c r="G13" s="146">
        <v>1623.5</v>
      </c>
      <c r="H13" s="146">
        <f>E13/F13*100</f>
        <v>95.17308917573212</v>
      </c>
      <c r="I13" s="29">
        <v>2171</v>
      </c>
      <c r="J13" s="36" t="s">
        <v>24</v>
      </c>
      <c r="K13" s="33"/>
      <c r="L13" s="33"/>
      <c r="M13" s="147"/>
      <c r="N13" s="148"/>
      <c r="T13" s="140"/>
    </row>
    <row r="14" spans="1:20" ht="12" customHeight="1">
      <c r="A14" s="5"/>
      <c r="B14" s="32" t="s">
        <v>25</v>
      </c>
      <c r="C14" s="33"/>
      <c r="D14" s="34">
        <v>303851</v>
      </c>
      <c r="E14" s="35">
        <v>149681</v>
      </c>
      <c r="F14" s="35">
        <v>154170</v>
      </c>
      <c r="G14" s="146">
        <v>1481.0440631702086</v>
      </c>
      <c r="H14" s="146">
        <f>E14/F14*100</f>
        <v>97.08827917234221</v>
      </c>
      <c r="I14" s="29">
        <v>1749</v>
      </c>
      <c r="J14" s="36" t="s">
        <v>26</v>
      </c>
      <c r="K14" s="33"/>
      <c r="L14" s="33"/>
      <c r="M14" s="147"/>
      <c r="N14" s="148"/>
      <c r="T14" s="140"/>
    </row>
    <row r="15" spans="1:20" ht="12" customHeight="1">
      <c r="A15" s="5"/>
      <c r="B15" s="32" t="s">
        <v>27</v>
      </c>
      <c r="C15" s="33"/>
      <c r="D15" s="34">
        <v>97781</v>
      </c>
      <c r="E15" s="35">
        <v>45973</v>
      </c>
      <c r="F15" s="35">
        <v>51808</v>
      </c>
      <c r="G15" s="146">
        <v>546.3541375649551</v>
      </c>
      <c r="H15" s="146">
        <f>E15/F15*100</f>
        <v>88.73726065472513</v>
      </c>
      <c r="I15" s="29">
        <v>-2364</v>
      </c>
      <c r="J15" s="36" t="s">
        <v>28</v>
      </c>
      <c r="K15" s="33"/>
      <c r="L15" s="33"/>
      <c r="M15" s="147"/>
      <c r="N15" s="148"/>
      <c r="T15" s="140"/>
    </row>
    <row r="16" spans="1:20" ht="12" customHeight="1">
      <c r="A16" s="5"/>
      <c r="B16" s="32" t="s">
        <v>29</v>
      </c>
      <c r="C16" s="33"/>
      <c r="D16" s="34">
        <v>168976</v>
      </c>
      <c r="E16" s="35">
        <v>81315</v>
      </c>
      <c r="F16" s="35">
        <v>87661</v>
      </c>
      <c r="G16" s="146">
        <v>270.88169285027254</v>
      </c>
      <c r="H16" s="146">
        <f>E16/F16*100</f>
        <v>92.76074879364826</v>
      </c>
      <c r="I16" s="29">
        <v>4472</v>
      </c>
      <c r="J16" s="36" t="s">
        <v>30</v>
      </c>
      <c r="K16" s="33"/>
      <c r="L16" s="33"/>
      <c r="M16" s="147"/>
      <c r="N16" s="148"/>
      <c r="T16" s="140"/>
    </row>
    <row r="17" spans="1:20" ht="12" customHeight="1">
      <c r="A17" s="5"/>
      <c r="B17" s="32" t="s">
        <v>31</v>
      </c>
      <c r="C17" s="33"/>
      <c r="D17" s="34">
        <v>138959</v>
      </c>
      <c r="E17" s="35">
        <v>68142</v>
      </c>
      <c r="F17" s="35">
        <v>70817</v>
      </c>
      <c r="G17" s="146">
        <v>1017.1949344850303</v>
      </c>
      <c r="H17" s="146">
        <f>E17/F17*100</f>
        <v>96.22265840123134</v>
      </c>
      <c r="I17" s="29">
        <v>4103</v>
      </c>
      <c r="J17" s="36" t="s">
        <v>32</v>
      </c>
      <c r="K17" s="33"/>
      <c r="L17" s="33"/>
      <c r="M17" s="147"/>
      <c r="N17" s="148"/>
      <c r="T17" s="140"/>
    </row>
    <row r="18" spans="1:20" ht="12" customHeight="1">
      <c r="A18" s="5"/>
      <c r="B18" s="37"/>
      <c r="C18" s="26"/>
      <c r="D18" s="34"/>
      <c r="E18" s="28"/>
      <c r="F18" s="28"/>
      <c r="G18" s="149"/>
      <c r="H18" s="29"/>
      <c r="I18" s="28"/>
      <c r="J18" s="31"/>
      <c r="K18" s="25"/>
      <c r="L18" s="25"/>
      <c r="M18" s="147"/>
      <c r="T18" s="140"/>
    </row>
    <row r="19" spans="1:20" ht="12" customHeight="1">
      <c r="A19" s="5"/>
      <c r="B19" s="32" t="s">
        <v>33</v>
      </c>
      <c r="C19" s="26"/>
      <c r="D19" s="34">
        <v>0</v>
      </c>
      <c r="E19" s="30">
        <v>0</v>
      </c>
      <c r="F19" s="30">
        <v>0</v>
      </c>
      <c r="G19" s="150">
        <v>0</v>
      </c>
      <c r="H19" s="30">
        <v>0</v>
      </c>
      <c r="I19" s="30">
        <v>0</v>
      </c>
      <c r="J19" s="36" t="s">
        <v>34</v>
      </c>
      <c r="K19" s="25"/>
      <c r="L19" s="25"/>
      <c r="M19" s="147"/>
      <c r="T19" s="140"/>
    </row>
    <row r="20" spans="1:20" ht="12" customHeight="1">
      <c r="A20" s="5"/>
      <c r="B20" s="32" t="s">
        <v>35</v>
      </c>
      <c r="C20" s="33"/>
      <c r="D20" s="34">
        <v>193112</v>
      </c>
      <c r="E20" s="35">
        <v>96569</v>
      </c>
      <c r="F20" s="35">
        <v>96543</v>
      </c>
      <c r="G20" s="146">
        <v>991.996712385062</v>
      </c>
      <c r="H20" s="146">
        <f>E20/F20*100</f>
        <v>100.02693100483722</v>
      </c>
      <c r="I20" s="29">
        <v>6961</v>
      </c>
      <c r="J20" s="36" t="s">
        <v>36</v>
      </c>
      <c r="K20" s="33"/>
      <c r="L20" s="33"/>
      <c r="M20" s="147"/>
      <c r="T20" s="140"/>
    </row>
    <row r="21" spans="1:20" ht="12" customHeight="1">
      <c r="A21" s="5"/>
      <c r="B21" s="32" t="s">
        <v>37</v>
      </c>
      <c r="C21" s="33"/>
      <c r="D21" s="34">
        <v>82154</v>
      </c>
      <c r="E21" s="35">
        <v>39389</v>
      </c>
      <c r="F21" s="35">
        <v>42765</v>
      </c>
      <c r="G21" s="146">
        <v>633.1226880394576</v>
      </c>
      <c r="H21" s="146">
        <f>E21/F21*100</f>
        <v>92.1056939085701</v>
      </c>
      <c r="I21" s="29">
        <v>-1137</v>
      </c>
      <c r="J21" s="36" t="s">
        <v>38</v>
      </c>
      <c r="K21" s="33"/>
      <c r="L21" s="33"/>
      <c r="M21" s="147"/>
      <c r="T21" s="140"/>
    </row>
    <row r="22" spans="1:20" ht="12" customHeight="1">
      <c r="A22" s="5"/>
      <c r="B22" s="32" t="s">
        <v>39</v>
      </c>
      <c r="C22" s="33"/>
      <c r="D22" s="34">
        <v>22103</v>
      </c>
      <c r="E22" s="35">
        <v>10411</v>
      </c>
      <c r="F22" s="35">
        <v>11692</v>
      </c>
      <c r="G22" s="146">
        <v>114.42845309587906</v>
      </c>
      <c r="H22" s="146">
        <f>E22/F22*100</f>
        <v>89.04379062606911</v>
      </c>
      <c r="I22" s="29">
        <v>-1580</v>
      </c>
      <c r="J22" s="36" t="s">
        <v>40</v>
      </c>
      <c r="K22" s="33"/>
      <c r="L22" s="33"/>
      <c r="M22" s="147"/>
      <c r="T22" s="140"/>
    </row>
    <row r="23" spans="1:20" ht="12" customHeight="1">
      <c r="A23" s="5"/>
      <c r="B23" s="32" t="s">
        <v>41</v>
      </c>
      <c r="C23" s="33"/>
      <c r="D23" s="34">
        <v>49253</v>
      </c>
      <c r="E23" s="35">
        <v>24654</v>
      </c>
      <c r="F23" s="35">
        <v>24599</v>
      </c>
      <c r="G23" s="146">
        <v>257.9906762348751</v>
      </c>
      <c r="H23" s="146">
        <f>E23/F23*100</f>
        <v>100.22358632464734</v>
      </c>
      <c r="I23" s="29">
        <v>2647</v>
      </c>
      <c r="J23" s="36" t="s">
        <v>42</v>
      </c>
      <c r="K23" s="33"/>
      <c r="L23" s="33"/>
      <c r="M23" s="147"/>
      <c r="T23" s="140"/>
    </row>
    <row r="24" spans="1:20" ht="12" customHeight="1">
      <c r="A24" s="5"/>
      <c r="B24" s="32"/>
      <c r="C24" s="33"/>
      <c r="D24" s="34"/>
      <c r="E24" s="35"/>
      <c r="F24" s="35"/>
      <c r="G24" s="146"/>
      <c r="H24" s="29"/>
      <c r="I24" s="29"/>
      <c r="J24" s="36"/>
      <c r="K24" s="33"/>
      <c r="L24" s="33"/>
      <c r="M24" s="147"/>
      <c r="T24" s="140"/>
    </row>
    <row r="25" spans="1:20" ht="12" customHeight="1">
      <c r="A25" s="5"/>
      <c r="B25" s="32" t="s">
        <v>43</v>
      </c>
      <c r="C25" s="33"/>
      <c r="D25" s="34">
        <v>23022</v>
      </c>
      <c r="E25" s="35">
        <v>10829</v>
      </c>
      <c r="F25" s="35">
        <v>12193</v>
      </c>
      <c r="G25" s="146">
        <v>213.32468495181615</v>
      </c>
      <c r="H25" s="146">
        <f>E25/F25*100</f>
        <v>88.81325350611007</v>
      </c>
      <c r="I25" s="29">
        <v>-1923</v>
      </c>
      <c r="J25" s="36" t="s">
        <v>44</v>
      </c>
      <c r="K25" s="33"/>
      <c r="L25" s="33"/>
      <c r="M25" s="147"/>
      <c r="T25" s="140"/>
    </row>
    <row r="26" spans="1:20" ht="12" customHeight="1">
      <c r="A26" s="5"/>
      <c r="B26" s="32" t="s">
        <v>45</v>
      </c>
      <c r="C26" s="33"/>
      <c r="D26" s="27">
        <v>19606</v>
      </c>
      <c r="E26" s="35">
        <v>9202</v>
      </c>
      <c r="F26" s="35">
        <v>10404</v>
      </c>
      <c r="G26" s="146">
        <v>75.41929527619634</v>
      </c>
      <c r="H26" s="146">
        <f>E26/F26*100</f>
        <v>88.44675124951942</v>
      </c>
      <c r="I26" s="29">
        <v>-1292</v>
      </c>
      <c r="J26" s="36" t="s">
        <v>46</v>
      </c>
      <c r="K26" s="33"/>
      <c r="L26" s="33"/>
      <c r="M26" s="147"/>
      <c r="T26" s="140"/>
    </row>
    <row r="27" spans="1:20" ht="12" customHeight="1">
      <c r="A27" s="5"/>
      <c r="B27" s="32" t="s">
        <v>47</v>
      </c>
      <c r="C27" s="33"/>
      <c r="D27" s="34">
        <v>42296</v>
      </c>
      <c r="E27" s="35">
        <v>20760</v>
      </c>
      <c r="F27" s="35">
        <v>21536</v>
      </c>
      <c r="G27" s="146">
        <v>620.1759530791788</v>
      </c>
      <c r="H27" s="146">
        <f>E27/F27*100</f>
        <v>96.3967310549777</v>
      </c>
      <c r="I27" s="29">
        <v>1233</v>
      </c>
      <c r="J27" s="36" t="s">
        <v>48</v>
      </c>
      <c r="K27" s="33"/>
      <c r="L27" s="33"/>
      <c r="M27" s="147"/>
      <c r="T27" s="140"/>
    </row>
    <row r="28" spans="1:20" ht="12" customHeight="1">
      <c r="A28" s="5"/>
      <c r="B28" s="32" t="s">
        <v>49</v>
      </c>
      <c r="C28" s="33"/>
      <c r="D28" s="34">
        <v>46379</v>
      </c>
      <c r="E28" s="35">
        <v>23413</v>
      </c>
      <c r="F28" s="35">
        <v>22966</v>
      </c>
      <c r="G28" s="146">
        <v>211.21686856726475</v>
      </c>
      <c r="H28" s="146">
        <f>E28/F28*100</f>
        <v>101.9463554820169</v>
      </c>
      <c r="I28" s="29">
        <v>749</v>
      </c>
      <c r="J28" s="36" t="s">
        <v>50</v>
      </c>
      <c r="K28" s="33"/>
      <c r="L28" s="33"/>
      <c r="M28" s="147"/>
      <c r="N28" s="148"/>
      <c r="T28" s="140"/>
    </row>
    <row r="29" spans="1:20" ht="12" customHeight="1">
      <c r="A29" s="5"/>
      <c r="B29" s="32" t="s">
        <v>51</v>
      </c>
      <c r="C29" s="33"/>
      <c r="D29" s="34">
        <v>58222</v>
      </c>
      <c r="E29" s="35">
        <v>26995</v>
      </c>
      <c r="F29" s="35">
        <v>31227</v>
      </c>
      <c r="G29" s="146">
        <v>324.103763081719</v>
      </c>
      <c r="H29" s="146">
        <f>E29/F29*100</f>
        <v>86.44762545233291</v>
      </c>
      <c r="I29" s="29">
        <v>-3406</v>
      </c>
      <c r="J29" s="36" t="s">
        <v>52</v>
      </c>
      <c r="K29" s="33"/>
      <c r="L29" s="33"/>
      <c r="M29" s="147"/>
      <c r="T29" s="140"/>
    </row>
    <row r="30" spans="1:20" ht="12" customHeight="1">
      <c r="A30" s="5"/>
      <c r="B30" s="32"/>
      <c r="C30" s="33"/>
      <c r="D30" s="34"/>
      <c r="E30" s="35"/>
      <c r="F30" s="35"/>
      <c r="G30" s="146"/>
      <c r="H30" s="29"/>
      <c r="I30" s="29"/>
      <c r="J30" s="36"/>
      <c r="K30" s="33"/>
      <c r="L30" s="33"/>
      <c r="M30" s="147"/>
      <c r="N30" s="148"/>
      <c r="T30" s="140"/>
    </row>
    <row r="31" spans="1:20" ht="12" customHeight="1">
      <c r="A31" s="5"/>
      <c r="B31" s="37" t="s">
        <v>53</v>
      </c>
      <c r="C31" s="26"/>
      <c r="D31" s="34">
        <v>100619</v>
      </c>
      <c r="E31" s="28">
        <v>48670</v>
      </c>
      <c r="F31" s="28">
        <v>51949</v>
      </c>
      <c r="G31" s="149">
        <v>180.26586882132685</v>
      </c>
      <c r="H31" s="146">
        <f>E31/F31*100</f>
        <v>93.68804019326647</v>
      </c>
      <c r="I31" s="29">
        <v>-908</v>
      </c>
      <c r="J31" s="31" t="s">
        <v>28</v>
      </c>
      <c r="K31" s="25"/>
      <c r="L31" s="25"/>
      <c r="M31" s="147"/>
      <c r="T31" s="140"/>
    </row>
    <row r="32" spans="1:20" ht="12" customHeight="1">
      <c r="A32" s="5"/>
      <c r="B32" s="32" t="s">
        <v>54</v>
      </c>
      <c r="C32" s="26"/>
      <c r="D32" s="34">
        <v>0</v>
      </c>
      <c r="E32" s="30">
        <v>0</v>
      </c>
      <c r="F32" s="30">
        <v>0</v>
      </c>
      <c r="G32" s="150">
        <v>0</v>
      </c>
      <c r="H32" s="30">
        <v>0</v>
      </c>
      <c r="I32" s="29">
        <v>0</v>
      </c>
      <c r="J32" s="31" t="s">
        <v>55</v>
      </c>
      <c r="K32" s="25"/>
      <c r="L32" s="25"/>
      <c r="M32" s="147"/>
      <c r="N32" s="148"/>
      <c r="T32" s="140"/>
    </row>
    <row r="33" spans="1:20" ht="12" customHeight="1">
      <c r="A33" s="5"/>
      <c r="B33" s="32" t="s">
        <v>56</v>
      </c>
      <c r="C33" s="26"/>
      <c r="D33" s="34">
        <v>0</v>
      </c>
      <c r="E33" s="30">
        <v>0</v>
      </c>
      <c r="F33" s="30">
        <v>0</v>
      </c>
      <c r="G33" s="150">
        <v>0</v>
      </c>
      <c r="H33" s="30">
        <v>0</v>
      </c>
      <c r="I33" s="29">
        <v>0</v>
      </c>
      <c r="J33" s="31" t="s">
        <v>57</v>
      </c>
      <c r="K33" s="25"/>
      <c r="L33" s="25"/>
      <c r="M33" s="147"/>
      <c r="T33" s="140"/>
    </row>
    <row r="34" spans="1:20" ht="12" customHeight="1">
      <c r="A34" s="5"/>
      <c r="B34" s="32" t="s">
        <v>58</v>
      </c>
      <c r="C34" s="33"/>
      <c r="D34" s="34">
        <v>6965</v>
      </c>
      <c r="E34" s="35">
        <v>3474</v>
      </c>
      <c r="F34" s="35">
        <v>3491</v>
      </c>
      <c r="G34" s="146">
        <v>443.06615776081424</v>
      </c>
      <c r="H34" s="146">
        <f>E34/F34*100</f>
        <v>99.51303351475222</v>
      </c>
      <c r="I34" s="29">
        <v>-207</v>
      </c>
      <c r="J34" s="36" t="s">
        <v>59</v>
      </c>
      <c r="K34" s="33"/>
      <c r="L34" s="33"/>
      <c r="M34" s="147"/>
      <c r="T34" s="140"/>
    </row>
    <row r="35" spans="1:20" ht="12" customHeight="1">
      <c r="A35" s="5"/>
      <c r="B35" s="32" t="s">
        <v>60</v>
      </c>
      <c r="C35" s="33"/>
      <c r="D35" s="34">
        <v>0</v>
      </c>
      <c r="E35" s="30">
        <v>0</v>
      </c>
      <c r="F35" s="30">
        <v>0</v>
      </c>
      <c r="G35" s="150"/>
      <c r="H35" s="30">
        <v>0</v>
      </c>
      <c r="I35" s="29">
        <v>0</v>
      </c>
      <c r="J35" s="36" t="s">
        <v>61</v>
      </c>
      <c r="K35" s="33"/>
      <c r="L35" s="33"/>
      <c r="M35" s="147"/>
      <c r="T35" s="140"/>
    </row>
    <row r="36" spans="1:20" ht="12" customHeight="1">
      <c r="A36" s="5"/>
      <c r="B36" s="32"/>
      <c r="C36" s="33"/>
      <c r="D36" s="34"/>
      <c r="E36" s="35"/>
      <c r="F36" s="35"/>
      <c r="G36" s="146"/>
      <c r="H36" s="29"/>
      <c r="I36" s="29"/>
      <c r="J36" s="36"/>
      <c r="K36" s="33"/>
      <c r="L36" s="33"/>
      <c r="M36" s="147"/>
      <c r="N36" s="148"/>
      <c r="T36" s="140"/>
    </row>
    <row r="37" spans="1:20" ht="12" customHeight="1">
      <c r="A37" s="5"/>
      <c r="B37" s="32" t="s">
        <v>62</v>
      </c>
      <c r="C37" s="33"/>
      <c r="D37" s="34">
        <v>0</v>
      </c>
      <c r="E37" s="30">
        <v>0</v>
      </c>
      <c r="F37" s="30">
        <v>0</v>
      </c>
      <c r="G37" s="150">
        <v>0</v>
      </c>
      <c r="H37" s="30">
        <v>0</v>
      </c>
      <c r="I37" s="29">
        <v>0</v>
      </c>
      <c r="J37" s="36" t="s">
        <v>63</v>
      </c>
      <c r="K37" s="33"/>
      <c r="L37" s="33"/>
      <c r="M37" s="147"/>
      <c r="T37" s="140"/>
    </row>
    <row r="38" spans="1:20" ht="12" customHeight="1">
      <c r="A38" s="5"/>
      <c r="B38" s="32" t="s">
        <v>64</v>
      </c>
      <c r="C38" s="33"/>
      <c r="D38" s="34">
        <v>0</v>
      </c>
      <c r="E38" s="30">
        <v>0</v>
      </c>
      <c r="F38" s="30">
        <v>0</v>
      </c>
      <c r="G38" s="150">
        <v>0</v>
      </c>
      <c r="H38" s="30">
        <v>0</v>
      </c>
      <c r="I38" s="29">
        <v>0</v>
      </c>
      <c r="J38" s="36" t="s">
        <v>65</v>
      </c>
      <c r="K38" s="33"/>
      <c r="L38" s="33"/>
      <c r="M38" s="147"/>
      <c r="T38" s="140"/>
    </row>
    <row r="39" spans="1:20" ht="12" customHeight="1">
      <c r="A39" s="5"/>
      <c r="B39" s="32" t="s">
        <v>66</v>
      </c>
      <c r="C39" s="33"/>
      <c r="D39" s="34">
        <v>25895</v>
      </c>
      <c r="E39" s="35">
        <v>12687</v>
      </c>
      <c r="F39" s="35">
        <v>13208</v>
      </c>
      <c r="G39" s="146">
        <v>1142.7625772285967</v>
      </c>
      <c r="H39" s="146">
        <f>E39/F39*100</f>
        <v>96.05542095699576</v>
      </c>
      <c r="I39" s="29">
        <v>-410</v>
      </c>
      <c r="J39" s="36" t="s">
        <v>67</v>
      </c>
      <c r="K39" s="33"/>
      <c r="L39" s="33"/>
      <c r="M39" s="147"/>
      <c r="T39" s="140"/>
    </row>
    <row r="40" spans="1:20" ht="12" customHeight="1">
      <c r="A40" s="5"/>
      <c r="B40" s="32" t="s">
        <v>68</v>
      </c>
      <c r="C40" s="33"/>
      <c r="D40" s="34">
        <v>0</v>
      </c>
      <c r="E40" s="30">
        <v>0</v>
      </c>
      <c r="F40" s="30">
        <v>0</v>
      </c>
      <c r="G40" s="150">
        <v>0</v>
      </c>
      <c r="H40" s="30">
        <v>0</v>
      </c>
      <c r="I40" s="29">
        <v>0</v>
      </c>
      <c r="J40" s="36" t="s">
        <v>69</v>
      </c>
      <c r="K40" s="33"/>
      <c r="L40" s="33"/>
      <c r="M40" s="147"/>
      <c r="T40" s="140"/>
    </row>
    <row r="41" spans="1:20" ht="12" customHeight="1">
      <c r="A41" s="5"/>
      <c r="B41" s="32" t="s">
        <v>70</v>
      </c>
      <c r="C41" s="33"/>
      <c r="D41" s="34">
        <v>38973</v>
      </c>
      <c r="E41" s="35">
        <v>18982</v>
      </c>
      <c r="F41" s="35">
        <v>19991</v>
      </c>
      <c r="G41" s="146">
        <v>364.60847600336797</v>
      </c>
      <c r="H41" s="146">
        <f>E41/F41*100</f>
        <v>94.95272872792756</v>
      </c>
      <c r="I41" s="29">
        <v>1001</v>
      </c>
      <c r="J41" s="36" t="s">
        <v>71</v>
      </c>
      <c r="K41" s="33"/>
      <c r="L41" s="33"/>
      <c r="M41" s="147"/>
      <c r="N41" s="148"/>
      <c r="T41" s="140"/>
    </row>
    <row r="42" spans="1:20" ht="12" customHeight="1">
      <c r="A42" s="5"/>
      <c r="B42" s="32"/>
      <c r="C42" s="33"/>
      <c r="D42" s="34"/>
      <c r="E42" s="35"/>
      <c r="F42" s="35"/>
      <c r="G42" s="146"/>
      <c r="H42" s="29"/>
      <c r="I42" s="29"/>
      <c r="J42" s="36"/>
      <c r="K42" s="33"/>
      <c r="L42" s="33"/>
      <c r="M42" s="147"/>
      <c r="T42" s="140"/>
    </row>
    <row r="43" spans="1:20" ht="12" customHeight="1">
      <c r="A43" s="5"/>
      <c r="B43" s="32" t="s">
        <v>72</v>
      </c>
      <c r="C43" s="33"/>
      <c r="D43" s="34">
        <v>0</v>
      </c>
      <c r="E43" s="30">
        <v>0</v>
      </c>
      <c r="F43" s="30">
        <v>0</v>
      </c>
      <c r="G43" s="150">
        <v>0</v>
      </c>
      <c r="H43" s="30">
        <v>0</v>
      </c>
      <c r="I43" s="29">
        <v>0</v>
      </c>
      <c r="J43" s="36" t="s">
        <v>73</v>
      </c>
      <c r="K43" s="33"/>
      <c r="L43" s="33"/>
      <c r="M43" s="147"/>
      <c r="T43" s="140"/>
    </row>
    <row r="44" spans="1:20" ht="12" customHeight="1">
      <c r="A44" s="5"/>
      <c r="B44" s="32" t="s">
        <v>74</v>
      </c>
      <c r="C44" s="33"/>
      <c r="D44" s="34">
        <v>7114</v>
      </c>
      <c r="E44" s="35">
        <v>3520</v>
      </c>
      <c r="F44" s="35">
        <v>3594</v>
      </c>
      <c r="G44" s="146">
        <v>1187.6460767946578</v>
      </c>
      <c r="H44" s="146">
        <f>E44/F44*100</f>
        <v>97.94101279910963</v>
      </c>
      <c r="I44" s="29">
        <v>398</v>
      </c>
      <c r="J44" s="36" t="s">
        <v>75</v>
      </c>
      <c r="K44" s="33"/>
      <c r="L44" s="33"/>
      <c r="M44" s="147"/>
      <c r="T44" s="140"/>
    </row>
    <row r="45" spans="1:20" ht="12" customHeight="1">
      <c r="A45" s="5"/>
      <c r="B45" s="32" t="s">
        <v>76</v>
      </c>
      <c r="C45" s="33"/>
      <c r="D45" s="34">
        <v>13048</v>
      </c>
      <c r="E45" s="35">
        <v>6436</v>
      </c>
      <c r="F45" s="35">
        <v>6612</v>
      </c>
      <c r="G45" s="146">
        <v>1498.04822043628</v>
      </c>
      <c r="H45" s="146">
        <f>E45/F45*100</f>
        <v>97.33817301875378</v>
      </c>
      <c r="I45" s="29">
        <v>1266</v>
      </c>
      <c r="J45" s="36" t="s">
        <v>77</v>
      </c>
      <c r="K45" s="33"/>
      <c r="L45" s="33"/>
      <c r="M45" s="147"/>
      <c r="T45" s="140"/>
    </row>
    <row r="46" spans="1:20" ht="12" customHeight="1">
      <c r="A46" s="5"/>
      <c r="B46" s="32" t="s">
        <v>78</v>
      </c>
      <c r="C46" s="33"/>
      <c r="D46" s="34">
        <v>0</v>
      </c>
      <c r="E46" s="30">
        <v>0</v>
      </c>
      <c r="F46" s="30">
        <v>0</v>
      </c>
      <c r="G46" s="150">
        <v>0</v>
      </c>
      <c r="H46" s="30">
        <v>0</v>
      </c>
      <c r="I46" s="29">
        <v>0</v>
      </c>
      <c r="J46" s="36" t="s">
        <v>79</v>
      </c>
      <c r="K46" s="33"/>
      <c r="L46" s="33"/>
      <c r="M46" s="147"/>
      <c r="N46" s="148"/>
      <c r="T46" s="140"/>
    </row>
    <row r="47" spans="1:20" ht="12" customHeight="1">
      <c r="A47" s="5"/>
      <c r="B47" s="32" t="s">
        <v>80</v>
      </c>
      <c r="C47" s="33"/>
      <c r="D47" s="34">
        <v>17966</v>
      </c>
      <c r="E47" s="35">
        <v>8611</v>
      </c>
      <c r="F47" s="35">
        <v>9355</v>
      </c>
      <c r="G47" s="146">
        <v>956.1468866418309</v>
      </c>
      <c r="H47" s="146">
        <f>E47/F47*100</f>
        <v>92.04703367183325</v>
      </c>
      <c r="I47" s="29">
        <v>615</v>
      </c>
      <c r="J47" s="36" t="s">
        <v>81</v>
      </c>
      <c r="K47" s="33"/>
      <c r="L47" s="33"/>
      <c r="M47" s="147"/>
      <c r="T47" s="140"/>
    </row>
    <row r="48" spans="1:20" ht="12" customHeight="1">
      <c r="A48" s="5"/>
      <c r="B48" s="32"/>
      <c r="C48" s="33"/>
      <c r="D48" s="34"/>
      <c r="E48" s="35"/>
      <c r="F48" s="35"/>
      <c r="G48" s="146"/>
      <c r="H48" s="29"/>
      <c r="I48" s="29"/>
      <c r="J48" s="36"/>
      <c r="K48" s="33"/>
      <c r="L48" s="33"/>
      <c r="M48" s="147"/>
      <c r="T48" s="140"/>
    </row>
    <row r="49" spans="1:20" ht="12" customHeight="1">
      <c r="A49" s="5"/>
      <c r="B49" s="32" t="s">
        <v>82</v>
      </c>
      <c r="C49" s="33"/>
      <c r="D49" s="34">
        <v>8492</v>
      </c>
      <c r="E49" s="35">
        <v>4088</v>
      </c>
      <c r="F49" s="35">
        <v>4404</v>
      </c>
      <c r="G49" s="146">
        <v>131.5161839863714</v>
      </c>
      <c r="H49" s="146">
        <f>E49/F49*100</f>
        <v>92.82470481380564</v>
      </c>
      <c r="I49" s="29">
        <v>-408</v>
      </c>
      <c r="J49" s="36" t="s">
        <v>83</v>
      </c>
      <c r="K49" s="33"/>
      <c r="L49" s="33"/>
      <c r="M49" s="147"/>
      <c r="T49" s="140"/>
    </row>
    <row r="50" spans="1:20" ht="12" customHeight="1">
      <c r="A50" s="5"/>
      <c r="B50" s="32" t="s">
        <v>84</v>
      </c>
      <c r="C50" s="33"/>
      <c r="D50" s="34">
        <v>4094</v>
      </c>
      <c r="E50" s="35">
        <v>1966</v>
      </c>
      <c r="F50" s="35">
        <v>2128</v>
      </c>
      <c r="G50" s="146">
        <v>81.37547207314648</v>
      </c>
      <c r="H50" s="146">
        <f>E50/F50*100</f>
        <v>92.38721804511279</v>
      </c>
      <c r="I50" s="29">
        <v>-155</v>
      </c>
      <c r="J50" s="36" t="s">
        <v>85</v>
      </c>
      <c r="K50" s="33"/>
      <c r="L50" s="33"/>
      <c r="M50" s="147"/>
      <c r="T50" s="140"/>
    </row>
    <row r="51" spans="1:20" ht="12" customHeight="1">
      <c r="A51" s="5"/>
      <c r="B51" s="32" t="s">
        <v>86</v>
      </c>
      <c r="C51" s="33"/>
      <c r="D51" s="34">
        <v>11151</v>
      </c>
      <c r="E51" s="35">
        <v>5403</v>
      </c>
      <c r="F51" s="35">
        <v>5748</v>
      </c>
      <c r="G51" s="146">
        <v>301.9496344435418</v>
      </c>
      <c r="H51" s="146">
        <f>E51/F51*100</f>
        <v>93.99791231732777</v>
      </c>
      <c r="I51" s="29">
        <v>-128</v>
      </c>
      <c r="J51" s="36" t="s">
        <v>87</v>
      </c>
      <c r="K51" s="33"/>
      <c r="L51" s="33"/>
      <c r="M51" s="147"/>
      <c r="T51" s="140"/>
    </row>
    <row r="52" spans="1:20" ht="12" customHeight="1">
      <c r="A52" s="5"/>
      <c r="B52" s="32" t="s">
        <v>88</v>
      </c>
      <c r="C52" s="33"/>
      <c r="D52" s="34">
        <v>5175</v>
      </c>
      <c r="E52" s="35">
        <v>2492</v>
      </c>
      <c r="F52" s="35">
        <v>2683</v>
      </c>
      <c r="G52" s="146">
        <v>1326.923076923077</v>
      </c>
      <c r="H52" s="146">
        <f>E52/F52*100</f>
        <v>92.88110324263884</v>
      </c>
      <c r="I52" s="29">
        <v>-125</v>
      </c>
      <c r="J52" s="36" t="s">
        <v>89</v>
      </c>
      <c r="K52" s="33"/>
      <c r="L52" s="33"/>
      <c r="M52" s="147"/>
      <c r="N52" s="148"/>
      <c r="T52" s="140"/>
    </row>
    <row r="53" spans="1:20" ht="12" customHeight="1">
      <c r="A53" s="5"/>
      <c r="B53" s="32" t="s">
        <v>90</v>
      </c>
      <c r="C53" s="33"/>
      <c r="D53" s="34">
        <v>14853</v>
      </c>
      <c r="E53" s="35">
        <v>7116</v>
      </c>
      <c r="F53" s="35">
        <v>7737</v>
      </c>
      <c r="G53" s="146">
        <v>311.64498531263115</v>
      </c>
      <c r="H53" s="146">
        <f>E53/F53*100</f>
        <v>91.97363319115937</v>
      </c>
      <c r="I53" s="29">
        <v>273</v>
      </c>
      <c r="J53" s="36" t="s">
        <v>91</v>
      </c>
      <c r="K53" s="33"/>
      <c r="L53" s="33"/>
      <c r="M53" s="147"/>
      <c r="T53" s="140"/>
    </row>
    <row r="54" spans="1:20" ht="12" customHeight="1">
      <c r="A54" s="5"/>
      <c r="B54" s="32"/>
      <c r="C54" s="33"/>
      <c r="D54" s="34"/>
      <c r="E54" s="35"/>
      <c r="F54" s="35"/>
      <c r="G54" s="146"/>
      <c r="H54" s="29"/>
      <c r="I54" s="29"/>
      <c r="J54" s="36"/>
      <c r="K54" s="33"/>
      <c r="L54" s="33"/>
      <c r="M54" s="147"/>
      <c r="T54" s="140"/>
    </row>
    <row r="55" spans="1:20" ht="12" customHeight="1">
      <c r="A55" s="5"/>
      <c r="B55" s="32" t="s">
        <v>92</v>
      </c>
      <c r="C55" s="33"/>
      <c r="D55" s="34">
        <v>13040</v>
      </c>
      <c r="E55" s="35">
        <v>6359</v>
      </c>
      <c r="F55" s="35">
        <v>6681</v>
      </c>
      <c r="G55" s="146">
        <v>116.57428929018415</v>
      </c>
      <c r="H55" s="146">
        <f>E55/F55*100</f>
        <v>95.18036222122437</v>
      </c>
      <c r="I55" s="29">
        <v>-355</v>
      </c>
      <c r="J55" s="36" t="s">
        <v>93</v>
      </c>
      <c r="K55" s="33"/>
      <c r="L55" s="33"/>
      <c r="M55" s="147"/>
      <c r="T55" s="140"/>
    </row>
    <row r="56" spans="1:20" ht="12" customHeight="1">
      <c r="A56" s="5"/>
      <c r="B56" s="32" t="s">
        <v>94</v>
      </c>
      <c r="C56" s="33"/>
      <c r="D56" s="34">
        <v>0</v>
      </c>
      <c r="E56" s="30">
        <v>0</v>
      </c>
      <c r="F56" s="30">
        <v>0</v>
      </c>
      <c r="G56" s="150">
        <v>0</v>
      </c>
      <c r="H56" s="30">
        <v>0</v>
      </c>
      <c r="I56" s="29">
        <v>0</v>
      </c>
      <c r="J56" s="36" t="s">
        <v>95</v>
      </c>
      <c r="K56" s="33"/>
      <c r="L56" s="33"/>
      <c r="M56" s="147"/>
      <c r="T56" s="140"/>
    </row>
    <row r="57" spans="1:20" ht="12" customHeight="1">
      <c r="A57" s="5"/>
      <c r="B57" s="32" t="s">
        <v>96</v>
      </c>
      <c r="C57" s="33"/>
      <c r="D57" s="34">
        <v>6392</v>
      </c>
      <c r="E57" s="35">
        <v>2952</v>
      </c>
      <c r="F57" s="35">
        <v>3440</v>
      </c>
      <c r="G57" s="146">
        <v>30.92404450895017</v>
      </c>
      <c r="H57" s="146">
        <f>E57/F57*100</f>
        <v>85.81395348837209</v>
      </c>
      <c r="I57" s="29">
        <v>-766</v>
      </c>
      <c r="J57" s="36" t="s">
        <v>85</v>
      </c>
      <c r="K57" s="33"/>
      <c r="L57" s="33"/>
      <c r="M57" s="147"/>
      <c r="T57" s="140"/>
    </row>
    <row r="58" spans="1:20" ht="12" customHeight="1">
      <c r="A58" s="5"/>
      <c r="B58" s="32" t="s">
        <v>97</v>
      </c>
      <c r="C58" s="33"/>
      <c r="D58" s="34">
        <v>0</v>
      </c>
      <c r="E58" s="30">
        <v>0</v>
      </c>
      <c r="F58" s="30">
        <v>0</v>
      </c>
      <c r="G58" s="150">
        <v>0</v>
      </c>
      <c r="H58" s="30">
        <v>0</v>
      </c>
      <c r="I58" s="29">
        <v>0</v>
      </c>
      <c r="J58" s="36" t="s">
        <v>98</v>
      </c>
      <c r="K58" s="33"/>
      <c r="L58" s="33"/>
      <c r="M58" s="147"/>
      <c r="T58" s="140"/>
    </row>
    <row r="59" spans="1:20" ht="12" customHeight="1">
      <c r="A59" s="5"/>
      <c r="B59" s="32" t="s">
        <v>99</v>
      </c>
      <c r="C59" s="33"/>
      <c r="D59" s="34">
        <v>0</v>
      </c>
      <c r="E59" s="30">
        <v>0</v>
      </c>
      <c r="F59" s="30">
        <v>0</v>
      </c>
      <c r="G59" s="150">
        <v>0</v>
      </c>
      <c r="H59" s="30">
        <v>0</v>
      </c>
      <c r="I59" s="29">
        <v>0</v>
      </c>
      <c r="J59" s="36" t="s">
        <v>100</v>
      </c>
      <c r="K59" s="33"/>
      <c r="L59" s="33"/>
      <c r="M59" s="147"/>
      <c r="T59" s="140"/>
    </row>
    <row r="60" spans="1:20" ht="12" customHeight="1">
      <c r="A60" s="5"/>
      <c r="B60" s="32"/>
      <c r="C60" s="33"/>
      <c r="D60" s="34"/>
      <c r="E60" s="35"/>
      <c r="F60" s="35"/>
      <c r="G60" s="146"/>
      <c r="H60" s="29"/>
      <c r="I60" s="29"/>
      <c r="J60" s="36"/>
      <c r="K60" s="33"/>
      <c r="L60" s="33"/>
      <c r="M60" s="147"/>
      <c r="N60" s="148"/>
      <c r="T60" s="140"/>
    </row>
    <row r="61" spans="1:20" ht="12" customHeight="1">
      <c r="A61" s="5"/>
      <c r="B61" s="32" t="s">
        <v>101</v>
      </c>
      <c r="C61" s="33"/>
      <c r="D61" s="34">
        <v>0</v>
      </c>
      <c r="E61" s="30">
        <v>0</v>
      </c>
      <c r="F61" s="30">
        <v>0</v>
      </c>
      <c r="G61" s="150">
        <v>0</v>
      </c>
      <c r="H61" s="30">
        <v>0</v>
      </c>
      <c r="I61" s="29">
        <v>0</v>
      </c>
      <c r="J61" s="36" t="s">
        <v>100</v>
      </c>
      <c r="K61" s="33"/>
      <c r="L61" s="33"/>
      <c r="M61" s="147"/>
      <c r="T61" s="140"/>
    </row>
    <row r="62" spans="1:20" ht="12" customHeight="1">
      <c r="A62" s="5"/>
      <c r="B62" s="32" t="s">
        <v>102</v>
      </c>
      <c r="C62" s="33"/>
      <c r="D62" s="34">
        <v>10647</v>
      </c>
      <c r="E62" s="40">
        <v>5390</v>
      </c>
      <c r="F62" s="40">
        <v>5257</v>
      </c>
      <c r="G62" s="151">
        <v>214.70054446460978</v>
      </c>
      <c r="H62" s="146">
        <f>E62/F62*100</f>
        <v>102.52996005326231</v>
      </c>
      <c r="I62" s="29">
        <v>-221</v>
      </c>
      <c r="J62" s="36" t="s">
        <v>55</v>
      </c>
      <c r="K62" s="33"/>
      <c r="L62" s="33"/>
      <c r="M62" s="147"/>
      <c r="T62" s="140"/>
    </row>
    <row r="63" spans="1:20" ht="12" customHeight="1">
      <c r="A63" s="5"/>
      <c r="B63" s="32" t="s">
        <v>103</v>
      </c>
      <c r="C63" s="33"/>
      <c r="D63" s="34">
        <v>22618</v>
      </c>
      <c r="E63" s="40">
        <v>10832</v>
      </c>
      <c r="F63" s="40">
        <v>11786</v>
      </c>
      <c r="G63" s="151">
        <v>553.5487028879099</v>
      </c>
      <c r="H63" s="146">
        <f>E63/F63*100</f>
        <v>91.9056507721025</v>
      </c>
      <c r="I63" s="29">
        <v>318</v>
      </c>
      <c r="J63" s="36" t="s">
        <v>104</v>
      </c>
      <c r="K63" s="33"/>
      <c r="L63" s="33"/>
      <c r="M63" s="147"/>
      <c r="N63" s="148"/>
      <c r="T63" s="140"/>
    </row>
    <row r="64" spans="1:20" s="26" customFormat="1" ht="12" customHeight="1">
      <c r="A64" s="5"/>
      <c r="B64" s="32" t="s">
        <v>105</v>
      </c>
      <c r="C64" s="33"/>
      <c r="D64" s="34">
        <v>7244</v>
      </c>
      <c r="E64" s="40">
        <v>3459</v>
      </c>
      <c r="F64" s="40">
        <v>3785</v>
      </c>
      <c r="G64" s="151">
        <v>130.75812274368232</v>
      </c>
      <c r="H64" s="146">
        <f>E64/F64*100</f>
        <v>91.38705416116248</v>
      </c>
      <c r="I64" s="29">
        <v>-88</v>
      </c>
      <c r="J64" s="36" t="s">
        <v>65</v>
      </c>
      <c r="K64" s="33"/>
      <c r="L64" s="33"/>
      <c r="M64" s="147"/>
      <c r="N64" s="148"/>
      <c r="T64" s="6"/>
    </row>
    <row r="65" spans="1:20" s="26" customFormat="1" ht="12" customHeight="1">
      <c r="A65" s="5"/>
      <c r="B65" s="32" t="s">
        <v>106</v>
      </c>
      <c r="C65" s="33"/>
      <c r="D65" s="34">
        <v>5146</v>
      </c>
      <c r="E65" s="40">
        <v>2416</v>
      </c>
      <c r="F65" s="40">
        <v>2730</v>
      </c>
      <c r="G65" s="151">
        <v>96.04329973870847</v>
      </c>
      <c r="H65" s="146">
        <f>E65/F65*100</f>
        <v>88.4981684981685</v>
      </c>
      <c r="I65" s="29">
        <v>-135</v>
      </c>
      <c r="J65" s="36" t="s">
        <v>107</v>
      </c>
      <c r="K65" s="33"/>
      <c r="L65" s="33"/>
      <c r="M65" s="147"/>
      <c r="N65" s="148"/>
      <c r="T65" s="6"/>
    </row>
    <row r="66" spans="1:20" s="26" customFormat="1" ht="12" customHeight="1">
      <c r="A66" s="14"/>
      <c r="B66" s="152"/>
      <c r="C66" s="153"/>
      <c r="D66" s="42"/>
      <c r="E66" s="43"/>
      <c r="F66" s="43"/>
      <c r="G66" s="154"/>
      <c r="H66" s="155"/>
      <c r="I66" s="156"/>
      <c r="J66" s="157"/>
      <c r="K66" s="33"/>
      <c r="L66" s="33"/>
      <c r="M66" s="147"/>
      <c r="N66" s="148"/>
      <c r="T66" s="6"/>
    </row>
    <row r="67" spans="1:20" s="26" customFormat="1" ht="24" customHeight="1">
      <c r="A67" s="5"/>
      <c r="B67" s="32" t="s">
        <v>108</v>
      </c>
      <c r="C67" s="33"/>
      <c r="D67" s="34">
        <v>3852</v>
      </c>
      <c r="E67" s="40">
        <v>1754</v>
      </c>
      <c r="F67" s="40">
        <v>2098</v>
      </c>
      <c r="G67" s="151">
        <v>12.525199973987123</v>
      </c>
      <c r="H67" s="146">
        <f>E67/F67*100</f>
        <v>83.60343183984747</v>
      </c>
      <c r="I67" s="29">
        <v>-215</v>
      </c>
      <c r="J67" s="36" t="s">
        <v>109</v>
      </c>
      <c r="K67" s="33"/>
      <c r="L67" s="33"/>
      <c r="M67" s="147"/>
      <c r="N67" s="148"/>
      <c r="T67" s="6"/>
    </row>
    <row r="68" spans="1:20" ht="12" customHeight="1">
      <c r="A68" s="5"/>
      <c r="B68" s="32" t="s">
        <v>110</v>
      </c>
      <c r="C68" s="33"/>
      <c r="D68" s="34">
        <v>14888</v>
      </c>
      <c r="E68" s="35">
        <v>7120</v>
      </c>
      <c r="F68" s="35">
        <v>7768</v>
      </c>
      <c r="G68" s="146">
        <v>363.5653235653235</v>
      </c>
      <c r="H68" s="146">
        <f>E68/F68*100</f>
        <v>91.65808444902163</v>
      </c>
      <c r="I68" s="29">
        <v>604</v>
      </c>
      <c r="J68" s="36" t="s">
        <v>111</v>
      </c>
      <c r="K68" s="33"/>
      <c r="L68" s="33"/>
      <c r="M68" s="147"/>
      <c r="N68" s="158"/>
      <c r="T68" s="140"/>
    </row>
    <row r="69" spans="1:20" ht="12" customHeight="1">
      <c r="A69" s="5"/>
      <c r="B69" s="32" t="s">
        <v>112</v>
      </c>
      <c r="C69" s="33"/>
      <c r="D69" s="34">
        <v>9093</v>
      </c>
      <c r="E69" s="28">
        <v>4321</v>
      </c>
      <c r="F69" s="28">
        <v>4772</v>
      </c>
      <c r="G69" s="149">
        <v>761.5577889447236</v>
      </c>
      <c r="H69" s="146">
        <f>E69/F69*100</f>
        <v>90.54903604358759</v>
      </c>
      <c r="I69" s="29">
        <v>115</v>
      </c>
      <c r="J69" s="36" t="s">
        <v>113</v>
      </c>
      <c r="K69" s="33"/>
      <c r="L69" s="33"/>
      <c r="M69" s="147"/>
      <c r="N69" s="158"/>
      <c r="T69" s="140"/>
    </row>
    <row r="70" spans="1:20" ht="12" customHeight="1">
      <c r="A70" s="5"/>
      <c r="B70" s="32" t="s">
        <v>114</v>
      </c>
      <c r="C70" s="33"/>
      <c r="D70" s="34">
        <v>18991</v>
      </c>
      <c r="E70" s="35">
        <v>9253</v>
      </c>
      <c r="F70" s="35">
        <v>9738</v>
      </c>
      <c r="G70" s="146">
        <v>1642.820069204152</v>
      </c>
      <c r="H70" s="146">
        <f>E70/F70*100</f>
        <v>95.01951119326351</v>
      </c>
      <c r="I70" s="29">
        <v>866</v>
      </c>
      <c r="J70" s="36" t="s">
        <v>115</v>
      </c>
      <c r="K70" s="33"/>
      <c r="L70" s="33"/>
      <c r="M70" s="147"/>
      <c r="N70" s="158"/>
      <c r="T70" s="140"/>
    </row>
    <row r="71" spans="1:20" ht="12" customHeight="1">
      <c r="A71" s="5"/>
      <c r="B71" s="32" t="s">
        <v>116</v>
      </c>
      <c r="C71" s="33"/>
      <c r="D71" s="34">
        <v>0</v>
      </c>
      <c r="E71" s="30">
        <v>0</v>
      </c>
      <c r="F71" s="30">
        <v>0</v>
      </c>
      <c r="G71" s="150">
        <v>0</v>
      </c>
      <c r="H71" s="30">
        <v>0</v>
      </c>
      <c r="I71" s="29">
        <v>0</v>
      </c>
      <c r="J71" s="36" t="s">
        <v>117</v>
      </c>
      <c r="K71" s="33"/>
      <c r="L71" s="33"/>
      <c r="M71" s="147"/>
      <c r="N71" s="158"/>
      <c r="T71" s="140"/>
    </row>
    <row r="72" spans="1:20" ht="12" customHeight="1">
      <c r="A72" s="5"/>
      <c r="B72" s="32"/>
      <c r="C72" s="33"/>
      <c r="D72" s="34"/>
      <c r="E72" s="35"/>
      <c r="F72" s="35"/>
      <c r="G72" s="146"/>
      <c r="H72" s="29"/>
      <c r="I72" s="29"/>
      <c r="J72" s="36"/>
      <c r="K72" s="33"/>
      <c r="L72" s="33"/>
      <c r="M72" s="147"/>
      <c r="N72" s="158"/>
      <c r="T72" s="140"/>
    </row>
    <row r="73" spans="1:20" ht="12" customHeight="1">
      <c r="A73" s="5"/>
      <c r="B73" s="32" t="s">
        <v>118</v>
      </c>
      <c r="C73" s="33"/>
      <c r="D73" s="34">
        <v>0</v>
      </c>
      <c r="E73" s="30">
        <v>0</v>
      </c>
      <c r="F73" s="30">
        <v>0</v>
      </c>
      <c r="G73" s="150">
        <v>0</v>
      </c>
      <c r="H73" s="30">
        <v>0</v>
      </c>
      <c r="I73" s="29">
        <v>0</v>
      </c>
      <c r="J73" s="36" t="s">
        <v>117</v>
      </c>
      <c r="K73" s="33"/>
      <c r="L73" s="33"/>
      <c r="M73" s="147"/>
      <c r="N73" s="158"/>
      <c r="T73" s="140"/>
    </row>
    <row r="74" spans="1:20" ht="12" customHeight="1">
      <c r="A74" s="5"/>
      <c r="B74" s="32" t="s">
        <v>119</v>
      </c>
      <c r="C74" s="33"/>
      <c r="D74" s="34">
        <v>0</v>
      </c>
      <c r="E74" s="30">
        <v>0</v>
      </c>
      <c r="F74" s="30">
        <v>0</v>
      </c>
      <c r="G74" s="150">
        <v>0</v>
      </c>
      <c r="H74" s="30">
        <v>0</v>
      </c>
      <c r="I74" s="29">
        <v>0</v>
      </c>
      <c r="J74" s="36" t="s">
        <v>65</v>
      </c>
      <c r="K74" s="33"/>
      <c r="L74" s="33"/>
      <c r="M74" s="147"/>
      <c r="N74" s="158"/>
      <c r="T74" s="140"/>
    </row>
    <row r="75" spans="1:20" ht="12" customHeight="1">
      <c r="A75" s="5"/>
      <c r="B75" s="32" t="s">
        <v>120</v>
      </c>
      <c r="C75" s="33"/>
      <c r="D75" s="34">
        <v>0</v>
      </c>
      <c r="E75" s="30">
        <v>0</v>
      </c>
      <c r="F75" s="30">
        <v>0</v>
      </c>
      <c r="G75" s="150">
        <v>0</v>
      </c>
      <c r="H75" s="30">
        <v>0</v>
      </c>
      <c r="I75" s="29">
        <v>0</v>
      </c>
      <c r="J75" s="36" t="s">
        <v>121</v>
      </c>
      <c r="K75" s="33"/>
      <c r="L75" s="33"/>
      <c r="M75" s="147"/>
      <c r="N75" s="158"/>
      <c r="T75" s="140"/>
    </row>
    <row r="76" spans="1:20" ht="12" customHeight="1">
      <c r="A76" s="5"/>
      <c r="B76" s="32" t="s">
        <v>122</v>
      </c>
      <c r="C76" s="33"/>
      <c r="D76" s="34">
        <v>9115</v>
      </c>
      <c r="E76" s="35">
        <v>4318</v>
      </c>
      <c r="F76" s="35">
        <v>4797</v>
      </c>
      <c r="G76" s="146">
        <v>1506.611570247934</v>
      </c>
      <c r="H76" s="146">
        <f>E76/F76*100</f>
        <v>90.01459245361684</v>
      </c>
      <c r="I76" s="29">
        <v>190</v>
      </c>
      <c r="J76" s="36" t="s">
        <v>123</v>
      </c>
      <c r="K76" s="33"/>
      <c r="L76" s="33"/>
      <c r="M76" s="147"/>
      <c r="N76" s="158"/>
      <c r="T76" s="140"/>
    </row>
    <row r="77" spans="1:20" ht="12" customHeight="1">
      <c r="A77" s="5"/>
      <c r="B77" s="32" t="s">
        <v>124</v>
      </c>
      <c r="C77" s="33"/>
      <c r="D77" s="34">
        <v>0</v>
      </c>
      <c r="E77" s="30">
        <v>0</v>
      </c>
      <c r="F77" s="30">
        <v>0</v>
      </c>
      <c r="G77" s="150">
        <v>0</v>
      </c>
      <c r="H77" s="30">
        <v>0</v>
      </c>
      <c r="I77" s="29">
        <v>0</v>
      </c>
      <c r="J77" s="36" t="s">
        <v>65</v>
      </c>
      <c r="K77" s="33"/>
      <c r="L77" s="33"/>
      <c r="M77" s="147"/>
      <c r="N77" s="158"/>
      <c r="T77" s="140"/>
    </row>
    <row r="78" spans="1:20" ht="12" customHeight="1">
      <c r="A78" s="5"/>
      <c r="B78" s="32"/>
      <c r="C78" s="33"/>
      <c r="D78" s="34"/>
      <c r="E78" s="35"/>
      <c r="F78" s="35"/>
      <c r="G78" s="146"/>
      <c r="H78" s="29"/>
      <c r="I78" s="29"/>
      <c r="J78" s="36"/>
      <c r="K78" s="33"/>
      <c r="L78" s="33"/>
      <c r="M78" s="147"/>
      <c r="N78" s="158"/>
      <c r="T78" s="140"/>
    </row>
    <row r="79" spans="1:20" ht="12" customHeight="1">
      <c r="A79" s="5"/>
      <c r="B79" s="32" t="s">
        <v>125</v>
      </c>
      <c r="C79" s="33"/>
      <c r="D79" s="34">
        <v>9057</v>
      </c>
      <c r="E79" s="35">
        <v>4347</v>
      </c>
      <c r="F79" s="35">
        <v>4710</v>
      </c>
      <c r="G79" s="146">
        <v>67.10380084463215</v>
      </c>
      <c r="H79" s="146">
        <f>E79/F79*100</f>
        <v>92.29299363057325</v>
      </c>
      <c r="I79" s="29">
        <v>-161</v>
      </c>
      <c r="J79" s="36" t="s">
        <v>126</v>
      </c>
      <c r="K79" s="33"/>
      <c r="L79" s="33"/>
      <c r="M79" s="147"/>
      <c r="N79" s="158"/>
      <c r="T79" s="140"/>
    </row>
    <row r="80" spans="1:20" ht="12" customHeight="1">
      <c r="A80" s="5"/>
      <c r="B80" s="32" t="s">
        <v>127</v>
      </c>
      <c r="C80" s="33"/>
      <c r="D80" s="34">
        <v>10789</v>
      </c>
      <c r="E80" s="35">
        <v>5049</v>
      </c>
      <c r="F80" s="35">
        <v>5740</v>
      </c>
      <c r="G80" s="146">
        <v>46.19765350689389</v>
      </c>
      <c r="H80" s="146">
        <f>E80/F80*100</f>
        <v>87.9616724738676</v>
      </c>
      <c r="I80" s="29">
        <v>-545</v>
      </c>
      <c r="J80" s="36" t="s">
        <v>65</v>
      </c>
      <c r="K80" s="33"/>
      <c r="L80" s="33"/>
      <c r="M80" s="147"/>
      <c r="N80" s="158"/>
      <c r="T80" s="140"/>
    </row>
    <row r="81" spans="1:20" ht="12" customHeight="1">
      <c r="A81" s="5"/>
      <c r="B81" s="32" t="s">
        <v>128</v>
      </c>
      <c r="C81" s="33"/>
      <c r="D81" s="34">
        <v>16683</v>
      </c>
      <c r="E81" s="35">
        <v>7791</v>
      </c>
      <c r="F81" s="35">
        <v>8892</v>
      </c>
      <c r="G81" s="146">
        <v>68.67410365125757</v>
      </c>
      <c r="H81" s="146">
        <f>E81/F81*100</f>
        <v>87.61808367071525</v>
      </c>
      <c r="I81" s="29">
        <v>-1552</v>
      </c>
      <c r="J81" s="36" t="s">
        <v>117</v>
      </c>
      <c r="K81" s="33"/>
      <c r="L81" s="33"/>
      <c r="M81" s="147"/>
      <c r="N81" s="158"/>
      <c r="T81" s="140"/>
    </row>
    <row r="82" spans="1:20" ht="12" customHeight="1">
      <c r="A82" s="5"/>
      <c r="B82" s="32" t="s">
        <v>129</v>
      </c>
      <c r="C82" s="33"/>
      <c r="D82" s="34">
        <v>0</v>
      </c>
      <c r="E82" s="30">
        <v>0</v>
      </c>
      <c r="F82" s="30">
        <v>0</v>
      </c>
      <c r="G82" s="150">
        <v>0</v>
      </c>
      <c r="H82" s="30">
        <v>0</v>
      </c>
      <c r="I82" s="29">
        <v>0</v>
      </c>
      <c r="J82" s="36" t="s">
        <v>28</v>
      </c>
      <c r="K82" s="33"/>
      <c r="L82" s="33"/>
      <c r="M82" s="147"/>
      <c r="N82" s="158"/>
      <c r="T82" s="140"/>
    </row>
    <row r="83" spans="1:20" ht="12" customHeight="1">
      <c r="A83" s="5"/>
      <c r="B83" s="32" t="s">
        <v>130</v>
      </c>
      <c r="C83" s="33"/>
      <c r="D83" s="34">
        <v>0</v>
      </c>
      <c r="E83" s="30">
        <v>0</v>
      </c>
      <c r="F83" s="30">
        <v>0</v>
      </c>
      <c r="G83" s="150">
        <v>0</v>
      </c>
      <c r="H83" s="30">
        <v>0</v>
      </c>
      <c r="I83" s="29">
        <v>0</v>
      </c>
      <c r="J83" s="36" t="s">
        <v>131</v>
      </c>
      <c r="K83" s="33"/>
      <c r="L83" s="33"/>
      <c r="M83" s="147"/>
      <c r="N83" s="158"/>
      <c r="T83" s="140"/>
    </row>
    <row r="84" spans="1:20" ht="12" customHeight="1">
      <c r="A84" s="5"/>
      <c r="B84" s="32"/>
      <c r="C84" s="33"/>
      <c r="D84" s="34"/>
      <c r="E84" s="35"/>
      <c r="F84" s="35"/>
      <c r="G84" s="146"/>
      <c r="H84" s="29"/>
      <c r="I84" s="29"/>
      <c r="J84" s="36"/>
      <c r="K84" s="33"/>
      <c r="L84" s="33"/>
      <c r="M84" s="147"/>
      <c r="N84" s="158"/>
      <c r="T84" s="140"/>
    </row>
    <row r="85" spans="1:20" ht="12" customHeight="1">
      <c r="A85" s="5"/>
      <c r="B85" s="32" t="s">
        <v>132</v>
      </c>
      <c r="C85" s="33"/>
      <c r="D85" s="34">
        <v>0</v>
      </c>
      <c r="E85" s="30">
        <v>0</v>
      </c>
      <c r="F85" s="30">
        <v>0</v>
      </c>
      <c r="G85" s="150">
        <v>0</v>
      </c>
      <c r="H85" s="30">
        <v>0</v>
      </c>
      <c r="I85" s="29">
        <v>0</v>
      </c>
      <c r="J85" s="36" t="s">
        <v>133</v>
      </c>
      <c r="K85" s="33"/>
      <c r="L85" s="33"/>
      <c r="M85" s="147"/>
      <c r="N85" s="158"/>
      <c r="T85" s="140"/>
    </row>
    <row r="86" spans="1:20" ht="12" customHeight="1">
      <c r="A86" s="5"/>
      <c r="B86" s="32" t="s">
        <v>134</v>
      </c>
      <c r="C86" s="33"/>
      <c r="D86" s="34">
        <v>0</v>
      </c>
      <c r="E86" s="30">
        <v>0</v>
      </c>
      <c r="F86" s="30">
        <v>0</v>
      </c>
      <c r="G86" s="150">
        <v>0</v>
      </c>
      <c r="H86" s="30">
        <v>0</v>
      </c>
      <c r="I86" s="29">
        <v>0</v>
      </c>
      <c r="J86" s="36" t="s">
        <v>65</v>
      </c>
      <c r="K86" s="33"/>
      <c r="L86" s="33"/>
      <c r="M86" s="147"/>
      <c r="N86" s="158"/>
      <c r="T86" s="140"/>
    </row>
    <row r="87" spans="1:20" ht="12" customHeight="1">
      <c r="A87" s="5"/>
      <c r="B87" s="32" t="s">
        <v>135</v>
      </c>
      <c r="C87" s="33"/>
      <c r="D87" s="34">
        <v>0</v>
      </c>
      <c r="E87" s="30">
        <v>0</v>
      </c>
      <c r="F87" s="30">
        <v>0</v>
      </c>
      <c r="G87" s="150">
        <v>0</v>
      </c>
      <c r="H87" s="30">
        <v>0</v>
      </c>
      <c r="I87" s="29">
        <v>0</v>
      </c>
      <c r="J87" s="36" t="s">
        <v>136</v>
      </c>
      <c r="K87" s="33"/>
      <c r="L87" s="33"/>
      <c r="M87" s="147"/>
      <c r="N87" s="158"/>
      <c r="T87" s="140"/>
    </row>
    <row r="88" spans="1:20" ht="12" customHeight="1">
      <c r="A88" s="5"/>
      <c r="B88" s="32" t="s">
        <v>137</v>
      </c>
      <c r="C88" s="33"/>
      <c r="D88" s="34">
        <v>0</v>
      </c>
      <c r="E88" s="30">
        <v>0</v>
      </c>
      <c r="F88" s="30">
        <v>0</v>
      </c>
      <c r="G88" s="150">
        <v>0</v>
      </c>
      <c r="H88" s="30">
        <v>0</v>
      </c>
      <c r="I88" s="29">
        <v>0</v>
      </c>
      <c r="J88" s="36" t="s">
        <v>138</v>
      </c>
      <c r="K88" s="33"/>
      <c r="L88" s="33"/>
      <c r="M88" s="147"/>
      <c r="N88" s="158"/>
      <c r="T88" s="140"/>
    </row>
    <row r="89" spans="1:20" ht="12" customHeight="1">
      <c r="A89" s="5"/>
      <c r="B89" s="32" t="s">
        <v>139</v>
      </c>
      <c r="C89" s="33"/>
      <c r="D89" s="34">
        <v>0</v>
      </c>
      <c r="E89" s="30">
        <v>0</v>
      </c>
      <c r="F89" s="30">
        <v>0</v>
      </c>
      <c r="G89" s="150">
        <v>0</v>
      </c>
      <c r="H89" s="30">
        <v>0</v>
      </c>
      <c r="I89" s="29">
        <v>0</v>
      </c>
      <c r="J89" s="36" t="s">
        <v>65</v>
      </c>
      <c r="K89" s="33"/>
      <c r="L89" s="33"/>
      <c r="M89" s="147"/>
      <c r="N89" s="158"/>
      <c r="T89" s="140"/>
    </row>
    <row r="90" spans="1:20" ht="12" customHeight="1">
      <c r="A90" s="5"/>
      <c r="B90" s="32"/>
      <c r="C90" s="33"/>
      <c r="D90" s="34"/>
      <c r="E90" s="35"/>
      <c r="F90" s="35"/>
      <c r="G90" s="146"/>
      <c r="H90" s="29"/>
      <c r="I90" s="29"/>
      <c r="J90" s="36"/>
      <c r="K90" s="33"/>
      <c r="L90" s="33"/>
      <c r="M90" s="147"/>
      <c r="N90" s="159"/>
      <c r="T90" s="140"/>
    </row>
    <row r="91" spans="1:20" ht="12" customHeight="1">
      <c r="A91" s="5"/>
      <c r="B91" s="32" t="s">
        <v>140</v>
      </c>
      <c r="C91" s="33"/>
      <c r="D91" s="34">
        <v>0</v>
      </c>
      <c r="E91" s="30">
        <v>0</v>
      </c>
      <c r="F91" s="30">
        <v>0</v>
      </c>
      <c r="G91" s="150">
        <v>0</v>
      </c>
      <c r="H91" s="30">
        <v>0</v>
      </c>
      <c r="I91" s="29">
        <v>0</v>
      </c>
      <c r="J91" s="36" t="s">
        <v>52</v>
      </c>
      <c r="K91" s="33"/>
      <c r="L91" s="33"/>
      <c r="M91" s="147"/>
      <c r="N91" s="159"/>
      <c r="T91" s="140"/>
    </row>
    <row r="92" spans="1:20" ht="12" customHeight="1">
      <c r="A92" s="5"/>
      <c r="B92" s="32" t="s">
        <v>141</v>
      </c>
      <c r="C92" s="33"/>
      <c r="D92" s="34">
        <v>0</v>
      </c>
      <c r="E92" s="30">
        <v>0</v>
      </c>
      <c r="F92" s="30">
        <v>0</v>
      </c>
      <c r="G92" s="150">
        <v>0</v>
      </c>
      <c r="H92" s="30">
        <v>0</v>
      </c>
      <c r="I92" s="29">
        <v>0</v>
      </c>
      <c r="J92" s="36" t="s">
        <v>133</v>
      </c>
      <c r="K92" s="33"/>
      <c r="L92" s="33"/>
      <c r="M92" s="147"/>
      <c r="N92" s="159"/>
      <c r="T92" s="140"/>
    </row>
    <row r="93" spans="1:20" ht="12" customHeight="1">
      <c r="A93" s="5"/>
      <c r="B93" s="32" t="s">
        <v>142</v>
      </c>
      <c r="C93" s="33"/>
      <c r="D93" s="34">
        <v>0</v>
      </c>
      <c r="E93" s="30">
        <v>0</v>
      </c>
      <c r="F93" s="30">
        <v>0</v>
      </c>
      <c r="G93" s="150">
        <v>0</v>
      </c>
      <c r="H93" s="30">
        <v>0</v>
      </c>
      <c r="I93" s="29">
        <v>0</v>
      </c>
      <c r="J93" s="36" t="s">
        <v>143</v>
      </c>
      <c r="K93" s="33"/>
      <c r="L93" s="33"/>
      <c r="M93" s="147"/>
      <c r="N93" s="159"/>
      <c r="T93" s="140"/>
    </row>
    <row r="94" spans="1:14" ht="12" customHeight="1">
      <c r="A94" s="5"/>
      <c r="B94" s="32" t="s">
        <v>144</v>
      </c>
      <c r="C94" s="33"/>
      <c r="D94" s="34">
        <v>10267</v>
      </c>
      <c r="E94" s="35">
        <v>4804</v>
      </c>
      <c r="F94" s="35">
        <v>5463</v>
      </c>
      <c r="G94" s="146">
        <v>92.93084721216509</v>
      </c>
      <c r="H94" s="146">
        <f>E94/F94*100</f>
        <v>87.93703093538349</v>
      </c>
      <c r="I94" s="29">
        <v>-778</v>
      </c>
      <c r="J94" s="36" t="s">
        <v>121</v>
      </c>
      <c r="K94" s="33"/>
      <c r="L94" s="33"/>
      <c r="M94" s="147"/>
      <c r="N94" s="159"/>
    </row>
    <row r="95" spans="1:14" ht="12" customHeight="1">
      <c r="A95" s="5"/>
      <c r="B95" s="32" t="s">
        <v>145</v>
      </c>
      <c r="C95" s="33"/>
      <c r="D95" s="34">
        <v>9695</v>
      </c>
      <c r="E95" s="28">
        <v>4435</v>
      </c>
      <c r="F95" s="28">
        <v>5260</v>
      </c>
      <c r="G95" s="149">
        <v>66.24530235736249</v>
      </c>
      <c r="H95" s="146">
        <f>E95/F95*100</f>
        <v>84.31558935361217</v>
      </c>
      <c r="I95" s="29">
        <v>-622</v>
      </c>
      <c r="J95" s="36" t="s">
        <v>146</v>
      </c>
      <c r="K95" s="33"/>
      <c r="L95" s="33"/>
      <c r="M95" s="147"/>
      <c r="N95" s="159"/>
    </row>
    <row r="96" spans="1:12" ht="12" customHeight="1">
      <c r="A96" s="5"/>
      <c r="B96" s="32"/>
      <c r="C96" s="33"/>
      <c r="D96" s="34"/>
      <c r="E96" s="28"/>
      <c r="F96" s="28"/>
      <c r="G96" s="149"/>
      <c r="H96" s="29"/>
      <c r="I96" s="29"/>
      <c r="J96" s="36"/>
      <c r="K96" s="33"/>
      <c r="L96" s="33"/>
    </row>
    <row r="97" spans="1:12" ht="12" customHeight="1">
      <c r="A97" s="5"/>
      <c r="B97" s="32" t="s">
        <v>147</v>
      </c>
      <c r="C97" s="33"/>
      <c r="D97" s="34">
        <v>9902</v>
      </c>
      <c r="E97" s="35">
        <v>4599</v>
      </c>
      <c r="F97" s="35">
        <v>5303</v>
      </c>
      <c r="G97" s="146">
        <v>112.1658359764386</v>
      </c>
      <c r="H97" s="146">
        <f>E97/F97*100</f>
        <v>86.7244955685461</v>
      </c>
      <c r="I97" s="29">
        <v>-128</v>
      </c>
      <c r="J97" s="36" t="s">
        <v>123</v>
      </c>
      <c r="K97" s="33"/>
      <c r="L97" s="33"/>
    </row>
    <row r="98" spans="1:12" ht="12" customHeight="1">
      <c r="A98" s="5"/>
      <c r="B98" s="32" t="s">
        <v>148</v>
      </c>
      <c r="C98" s="33"/>
      <c r="D98" s="34">
        <v>7811</v>
      </c>
      <c r="E98" s="35">
        <v>3618</v>
      </c>
      <c r="F98" s="35">
        <v>4193</v>
      </c>
      <c r="G98" s="146">
        <v>101.732221932795</v>
      </c>
      <c r="H98" s="146">
        <f>E98/F98*100</f>
        <v>86.28666825661817</v>
      </c>
      <c r="I98" s="29">
        <v>-129</v>
      </c>
      <c r="J98" s="36" t="s">
        <v>121</v>
      </c>
      <c r="K98" s="33"/>
      <c r="L98" s="33"/>
    </row>
    <row r="99" spans="1:12" ht="12" customHeight="1">
      <c r="A99" s="5"/>
      <c r="B99" s="32" t="s">
        <v>149</v>
      </c>
      <c r="C99" s="33"/>
      <c r="D99" s="34">
        <v>1623</v>
      </c>
      <c r="E99" s="40">
        <v>722</v>
      </c>
      <c r="F99" s="40">
        <v>901</v>
      </c>
      <c r="G99" s="151">
        <v>14.278173660596464</v>
      </c>
      <c r="H99" s="146">
        <f>E99/F99*100</f>
        <v>80.13318534961155</v>
      </c>
      <c r="I99" s="29">
        <v>-119</v>
      </c>
      <c r="J99" s="36" t="s">
        <v>121</v>
      </c>
      <c r="K99" s="33"/>
      <c r="L99" s="33"/>
    </row>
    <row r="100" spans="1:12" ht="12" customHeight="1">
      <c r="A100" s="5"/>
      <c r="B100" s="32" t="s">
        <v>150</v>
      </c>
      <c r="C100" s="33"/>
      <c r="D100" s="34">
        <v>4837</v>
      </c>
      <c r="E100" s="40">
        <v>2314</v>
      </c>
      <c r="F100" s="28">
        <v>2523</v>
      </c>
      <c r="G100" s="149">
        <v>1679.513888888889</v>
      </c>
      <c r="H100" s="146">
        <f>E100/F100*100</f>
        <v>91.7162108600872</v>
      </c>
      <c r="I100" s="29">
        <v>-47</v>
      </c>
      <c r="J100" s="36" t="s">
        <v>151</v>
      </c>
      <c r="K100" s="33"/>
      <c r="L100" s="33"/>
    </row>
    <row r="101" spans="1:12" ht="12" customHeight="1">
      <c r="A101" s="5"/>
      <c r="B101" s="15"/>
      <c r="C101" s="15"/>
      <c r="D101" s="42"/>
      <c r="E101" s="44"/>
      <c r="F101" s="44"/>
      <c r="G101" s="160"/>
      <c r="H101" s="44"/>
      <c r="I101" s="44"/>
      <c r="J101" s="8"/>
      <c r="K101" s="9"/>
      <c r="L101" s="9"/>
    </row>
    <row r="102" spans="1:12" ht="15" customHeight="1">
      <c r="A102" s="19"/>
      <c r="B102" s="6"/>
      <c r="C102" s="6"/>
      <c r="D102" s="34"/>
      <c r="E102" s="38"/>
      <c r="F102" s="38"/>
      <c r="G102" s="161"/>
      <c r="H102" s="38"/>
      <c r="I102" s="38"/>
      <c r="J102" s="8"/>
      <c r="K102" s="9"/>
      <c r="L102" s="9"/>
    </row>
    <row r="103" spans="1:12" ht="15" customHeight="1">
      <c r="A103" s="5"/>
      <c r="B103" s="32" t="s">
        <v>152</v>
      </c>
      <c r="C103" s="33"/>
      <c r="D103" s="34">
        <f>SUM(D32:D40)+D17+D28</f>
        <v>218198</v>
      </c>
      <c r="E103" s="40">
        <f>SUM(E32:E40)+E17+E28</f>
        <v>107716</v>
      </c>
      <c r="F103" s="40">
        <f>SUM(F32:F40)+F17+F28</f>
        <v>110482</v>
      </c>
      <c r="G103" s="151">
        <v>553.0020021795879</v>
      </c>
      <c r="H103" s="146">
        <f aca="true" t="shared" si="0" ref="H103:H111">E103/F103*100</f>
        <v>97.496424756974</v>
      </c>
      <c r="I103" s="40">
        <f>SUM(I32:I40)+I17+I28</f>
        <v>4235</v>
      </c>
      <c r="J103" s="36"/>
      <c r="K103" s="33"/>
      <c r="L103" s="33"/>
    </row>
    <row r="104" spans="1:12" ht="15" customHeight="1">
      <c r="A104" s="5"/>
      <c r="B104" s="32" t="s">
        <v>153</v>
      </c>
      <c r="C104" s="33"/>
      <c r="D104" s="34">
        <f>SUM(D41:D45)+D14</f>
        <v>362986</v>
      </c>
      <c r="E104" s="40">
        <f>SUM(E41:E45)+E14</f>
        <v>178619</v>
      </c>
      <c r="F104" s="40">
        <f>SUM(F41:F45)+F14</f>
        <v>184367</v>
      </c>
      <c r="G104" s="151">
        <v>1110.8982402448355</v>
      </c>
      <c r="H104" s="146">
        <f t="shared" si="0"/>
        <v>96.88230540172592</v>
      </c>
      <c r="I104" s="40">
        <f>SUM(I41:I45)+I14</f>
        <v>4414</v>
      </c>
      <c r="J104" s="36"/>
      <c r="K104" s="33"/>
      <c r="L104" s="33"/>
    </row>
    <row r="105" spans="1:12" ht="15" customHeight="1">
      <c r="A105" s="5"/>
      <c r="B105" s="32" t="s">
        <v>154</v>
      </c>
      <c r="C105" s="33"/>
      <c r="D105" s="34">
        <f>D46+D20+D23</f>
        <v>242365</v>
      </c>
      <c r="E105" s="40">
        <f>E46+E20+E23</f>
        <v>121223</v>
      </c>
      <c r="F105" s="40">
        <f>F46+F20+F23</f>
        <v>121142</v>
      </c>
      <c r="G105" s="151">
        <v>628.5725400695057</v>
      </c>
      <c r="H105" s="146">
        <f t="shared" si="0"/>
        <v>100.06686368063924</v>
      </c>
      <c r="I105" s="40">
        <f>I46+I20+I23</f>
        <v>9608</v>
      </c>
      <c r="J105" s="36"/>
      <c r="K105" s="33"/>
      <c r="L105" s="33"/>
    </row>
    <row r="106" spans="1:12" ht="15" customHeight="1">
      <c r="A106" s="5"/>
      <c r="B106" s="32" t="s">
        <v>155</v>
      </c>
      <c r="C106" s="6"/>
      <c r="D106" s="34">
        <f>SUM(D82:D87)+D21+D19+D31</f>
        <v>182773</v>
      </c>
      <c r="E106" s="40">
        <f>SUM(E82:E87)+E21+E19+E31</f>
        <v>88059</v>
      </c>
      <c r="F106" s="40">
        <f>SUM(F82:F87)+F21+F19+F31</f>
        <v>94714</v>
      </c>
      <c r="G106" s="151">
        <v>265.6854621836524</v>
      </c>
      <c r="H106" s="146">
        <f t="shared" si="0"/>
        <v>92.97358363071984</v>
      </c>
      <c r="I106" s="40">
        <f>SUM(I82:I87)+I21+I19+I31</f>
        <v>-2045</v>
      </c>
      <c r="J106" s="8"/>
      <c r="K106" s="9"/>
      <c r="L106" s="9"/>
    </row>
    <row r="107" spans="1:12" ht="15" customHeight="1">
      <c r="A107" s="5"/>
      <c r="B107" s="32" t="s">
        <v>156</v>
      </c>
      <c r="C107" s="9"/>
      <c r="D107" s="34">
        <f>SUM(D47:D55)+D13+D27+D57</f>
        <v>288876</v>
      </c>
      <c r="E107" s="40">
        <f>SUM(E47:E55)+E13+E27+E57</f>
        <v>140410</v>
      </c>
      <c r="F107" s="40">
        <f>SUM(F47:F55)+F13+F27+F57</f>
        <v>148466</v>
      </c>
      <c r="G107" s="151">
        <v>406.4153969526865</v>
      </c>
      <c r="H107" s="146">
        <f t="shared" si="0"/>
        <v>94.57384182237011</v>
      </c>
      <c r="I107" s="40">
        <f>SUM(I47:I55)+I13+I27+I57</f>
        <v>2355</v>
      </c>
      <c r="J107" s="8"/>
      <c r="K107" s="9"/>
      <c r="L107" s="9"/>
    </row>
    <row r="108" spans="1:12" ht="15" customHeight="1">
      <c r="A108" s="5"/>
      <c r="B108" s="32" t="s">
        <v>157</v>
      </c>
      <c r="C108" s="9"/>
      <c r="D108" s="34">
        <f>SUM(D59:D67)+D58+D80+SUM(D74:D75)+D77+D16+D56</f>
        <v>229272</v>
      </c>
      <c r="E108" s="40">
        <f>SUM(E59:E67)+E58+E80+SUM(E74:E75)+E77+E16+E56</f>
        <v>110215</v>
      </c>
      <c r="F108" s="40">
        <f>SUM(F59:F67)+F58+F80+SUM(F74:F75)+F77+F16+F56</f>
        <v>119057</v>
      </c>
      <c r="G108" s="151">
        <v>168.04978340699694</v>
      </c>
      <c r="H108" s="146">
        <f t="shared" si="0"/>
        <v>92.57330522354839</v>
      </c>
      <c r="I108" s="40">
        <f>SUM(I59:I67)+I58+I80+SUM(I74:I75)+I77+I16+I56</f>
        <v>3586</v>
      </c>
      <c r="J108" s="8"/>
      <c r="K108" s="9"/>
      <c r="L108" s="9"/>
    </row>
    <row r="109" spans="1:12" ht="15" customHeight="1">
      <c r="A109" s="5"/>
      <c r="B109" s="32" t="s">
        <v>158</v>
      </c>
      <c r="C109" s="9"/>
      <c r="D109" s="34">
        <f>SUM(D68:D73)+D76+D79+D15+D25+D81+D29+SUM(D88:D93)</f>
        <v>256852</v>
      </c>
      <c r="E109" s="40">
        <f>SUM(E68:E73)+E76+E79+E15+E25+E81+E29+SUM(E88:E93)</f>
        <v>120947</v>
      </c>
      <c r="F109" s="40">
        <f>SUM(F68:F73)+F76+F79+F15+F25+F81+F29+SUM(F88:F93)</f>
        <v>135905</v>
      </c>
      <c r="G109" s="151">
        <v>280.73404522750377</v>
      </c>
      <c r="H109" s="146">
        <f t="shared" si="0"/>
        <v>88.99378242154447</v>
      </c>
      <c r="I109" s="40">
        <f>SUM(I68:I73)+I76+I79+I15+I25+I81+I29+SUM(I88:I93)</f>
        <v>-7631</v>
      </c>
      <c r="J109" s="8"/>
      <c r="K109" s="9"/>
      <c r="L109" s="9"/>
    </row>
    <row r="110" spans="1:12" ht="15" customHeight="1">
      <c r="A110" s="5"/>
      <c r="B110" s="32" t="s">
        <v>159</v>
      </c>
      <c r="C110" s="9"/>
      <c r="D110" s="34">
        <f>SUM(D94:D95)+D22</f>
        <v>42065</v>
      </c>
      <c r="E110" s="40">
        <f>SUM(E94:E95)+E22</f>
        <v>19650</v>
      </c>
      <c r="F110" s="40">
        <f>SUM(F94:F95)+F22</f>
        <v>22415</v>
      </c>
      <c r="G110" s="151">
        <v>93.4798</v>
      </c>
      <c r="H110" s="146">
        <f t="shared" si="0"/>
        <v>87.66451037251841</v>
      </c>
      <c r="I110" s="40">
        <f>SUM(I94:I95)+I22</f>
        <v>-2980</v>
      </c>
      <c r="J110" s="8"/>
      <c r="K110" s="9"/>
      <c r="L110" s="9"/>
    </row>
    <row r="111" spans="1:12" ht="15" customHeight="1">
      <c r="A111" s="5"/>
      <c r="B111" s="32" t="s">
        <v>160</v>
      </c>
      <c r="C111" s="9"/>
      <c r="D111" s="34">
        <f>SUM(D97:D100)+D26</f>
        <v>43779</v>
      </c>
      <c r="E111" s="40">
        <f>SUM(E97:E100)+E26</f>
        <v>20455</v>
      </c>
      <c r="F111" s="40">
        <f>SUM(F97:F100)+F26</f>
        <v>23324</v>
      </c>
      <c r="G111" s="151">
        <v>80.83719556105399</v>
      </c>
      <c r="H111" s="146">
        <f t="shared" si="0"/>
        <v>87.6993654604699</v>
      </c>
      <c r="I111" s="40">
        <f>SUM(I97:I100)+I26</f>
        <v>-1715</v>
      </c>
      <c r="J111" s="8"/>
      <c r="K111" s="9"/>
      <c r="L111" s="9"/>
    </row>
    <row r="112" spans="1:12" ht="15" customHeight="1">
      <c r="A112" s="14">
        <v>7</v>
      </c>
      <c r="B112" s="45" t="s">
        <v>161</v>
      </c>
      <c r="C112" s="45"/>
      <c r="D112" s="42"/>
      <c r="E112" s="3"/>
      <c r="F112" s="43"/>
      <c r="G112" s="154"/>
      <c r="H112" s="3"/>
      <c r="I112" s="3"/>
      <c r="J112" s="46"/>
      <c r="K112" s="162"/>
      <c r="L112" s="162"/>
    </row>
    <row r="113" spans="1:13" ht="15" customHeight="1">
      <c r="A113" s="5"/>
      <c r="B113" s="6" t="s">
        <v>161</v>
      </c>
      <c r="C113" s="6"/>
      <c r="D113" s="19"/>
      <c r="E113" s="6"/>
      <c r="G113" s="47"/>
      <c r="H113" s="47"/>
      <c r="J113" s="8"/>
      <c r="K113" s="9"/>
      <c r="L113" s="9"/>
      <c r="M113" s="163"/>
    </row>
    <row r="114" spans="1:12" ht="15" customHeight="1">
      <c r="A114" s="5"/>
      <c r="B114" s="6"/>
      <c r="C114" s="6"/>
      <c r="D114" s="48" t="s">
        <v>162</v>
      </c>
      <c r="E114" s="12"/>
      <c r="H114" s="11"/>
      <c r="J114" s="8"/>
      <c r="K114" s="9"/>
      <c r="L114" s="9"/>
    </row>
    <row r="115" spans="1:12" ht="15" customHeight="1">
      <c r="A115" s="5"/>
      <c r="B115" s="6" t="s">
        <v>163</v>
      </c>
      <c r="C115" s="6"/>
      <c r="D115" s="49"/>
      <c r="E115" s="6"/>
      <c r="F115" s="6"/>
      <c r="G115" s="6"/>
      <c r="H115" s="6"/>
      <c r="I115" s="6"/>
      <c r="J115" s="8"/>
      <c r="K115" s="9"/>
      <c r="L115" s="9"/>
    </row>
    <row r="116" spans="1:12" ht="15" customHeight="1">
      <c r="A116" s="5"/>
      <c r="C116" s="11"/>
      <c r="D116" s="50" t="s">
        <v>164</v>
      </c>
      <c r="G116" s="26"/>
      <c r="H116" s="26"/>
      <c r="J116" s="8"/>
      <c r="K116" s="9"/>
      <c r="L116" s="9"/>
    </row>
    <row r="117" spans="1:12" ht="15" customHeight="1">
      <c r="A117" s="5"/>
      <c r="B117" s="6" t="s">
        <v>161</v>
      </c>
      <c r="C117" s="6"/>
      <c r="D117" s="12"/>
      <c r="G117" s="26"/>
      <c r="H117" s="26"/>
      <c r="J117" s="8"/>
      <c r="K117" s="9"/>
      <c r="L117" s="9"/>
    </row>
    <row r="118" spans="1:12" ht="18.75" customHeight="1">
      <c r="A118" s="14"/>
      <c r="B118" s="15"/>
      <c r="C118" s="15"/>
      <c r="D118" s="51"/>
      <c r="E118" s="15"/>
      <c r="F118" s="15"/>
      <c r="G118" s="15"/>
      <c r="H118" s="15"/>
      <c r="I118" s="15"/>
      <c r="J118" s="18"/>
      <c r="K118" s="9"/>
      <c r="L118" s="9"/>
    </row>
    <row r="119" ht="12.75" customHeight="1">
      <c r="A119" s="26"/>
    </row>
    <row r="120" ht="12.75" customHeight="1">
      <c r="A120" s="26"/>
    </row>
    <row r="121" ht="12.75" customHeight="1">
      <c r="A121" s="26"/>
    </row>
    <row r="122" ht="12.75" customHeight="1">
      <c r="A122" s="26"/>
    </row>
    <row r="123" ht="12.75" customHeight="1">
      <c r="A123" s="26"/>
    </row>
    <row r="124" ht="12.75" customHeight="1">
      <c r="A124" s="26"/>
    </row>
    <row r="125" ht="12.75" customHeight="1">
      <c r="A125" s="26"/>
    </row>
    <row r="126" ht="12.75" customHeight="1"/>
    <row r="127" ht="12.7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</sheetData>
  <printOptions/>
  <pageMargins left="0.5905511811023623" right="0.5905511811023623" top="0.7874015748031497" bottom="0.3937007874015748" header="0.31496062992125984" footer="0.3937007874015748"/>
  <pageSetup horizontalDpi="600" verticalDpi="600" orientation="portrait" paperSize="9" r:id="rId1"/>
  <headerFooter alignWithMargins="0">
    <oddHeader>&amp;L&amp;"ＭＳ ゴシック,標準"&amp;10　　人口・世帯&amp;R&amp;"ＭＳ ゴシック,標準"&amp;10人口・世帯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25"/>
  <sheetViews>
    <sheetView showGridLines="0" workbookViewId="0" topLeftCell="A97">
      <selection activeCell="D104" sqref="D104"/>
    </sheetView>
  </sheetViews>
  <sheetFormatPr defaultColWidth="9.00390625" defaultRowHeight="13.5"/>
  <cols>
    <col min="1" max="1" width="0.5" style="10" customWidth="1"/>
    <col min="2" max="2" width="13.75390625" style="10" customWidth="1"/>
    <col min="3" max="3" width="0.5" style="10" customWidth="1"/>
    <col min="4" max="4" width="12.375" style="10" customWidth="1"/>
    <col min="5" max="5" width="14.125" style="26" customWidth="1"/>
    <col min="6" max="7" width="11.875" style="10" customWidth="1"/>
    <col min="8" max="8" width="11.375" style="10" customWidth="1"/>
    <col min="9" max="9" width="12.375" style="10" customWidth="1"/>
    <col min="10" max="10" width="2.875" style="63" customWidth="1"/>
    <col min="11" max="16384" width="9.00390625" style="10" customWidth="1"/>
  </cols>
  <sheetData>
    <row r="1" spans="1:10" ht="5.25" customHeight="1">
      <c r="A1" s="19"/>
      <c r="B1" s="61"/>
      <c r="C1" s="61"/>
      <c r="D1" s="60"/>
      <c r="E1" s="47"/>
      <c r="F1" s="47"/>
      <c r="G1" s="47"/>
      <c r="H1" s="47"/>
      <c r="I1" s="61"/>
      <c r="J1" s="139"/>
    </row>
    <row r="2" spans="1:10" ht="15" customHeight="1">
      <c r="A2" s="5"/>
      <c r="B2" s="6"/>
      <c r="C2" s="6"/>
      <c r="D2" s="141" t="s">
        <v>0</v>
      </c>
      <c r="E2" s="142"/>
      <c r="F2" s="142"/>
      <c r="G2" s="142"/>
      <c r="H2" s="142"/>
      <c r="I2" s="143"/>
      <c r="J2" s="8"/>
    </row>
    <row r="3" spans="1:10" ht="4.5" customHeight="1">
      <c r="A3" s="5"/>
      <c r="B3" s="6"/>
      <c r="C3" s="6"/>
      <c r="D3" s="51"/>
      <c r="E3" s="15"/>
      <c r="F3" s="15"/>
      <c r="G3" s="15"/>
      <c r="H3" s="15"/>
      <c r="I3" s="15"/>
      <c r="J3" s="18"/>
    </row>
    <row r="4" spans="1:10" ht="13.5" customHeight="1">
      <c r="A4" s="5"/>
      <c r="B4" s="6"/>
      <c r="C4" s="6"/>
      <c r="D4" s="7" t="s">
        <v>165</v>
      </c>
      <c r="E4" s="7" t="s">
        <v>166</v>
      </c>
      <c r="F4" s="7" t="s">
        <v>167</v>
      </c>
      <c r="G4" s="7" t="s">
        <v>168</v>
      </c>
      <c r="H4" s="7" t="s">
        <v>169</v>
      </c>
      <c r="I4" s="7" t="s">
        <v>170</v>
      </c>
      <c r="J4" s="8"/>
    </row>
    <row r="5" spans="1:10" ht="12.75" customHeight="1">
      <c r="A5" s="5"/>
      <c r="B5" s="9" t="s">
        <v>7</v>
      </c>
      <c r="C5" s="11"/>
      <c r="D5" s="12" t="s">
        <v>171</v>
      </c>
      <c r="E5" s="12" t="s">
        <v>8</v>
      </c>
      <c r="F5" s="12" t="s">
        <v>8</v>
      </c>
      <c r="G5" s="12" t="s">
        <v>8</v>
      </c>
      <c r="H5" s="67" t="s">
        <v>172</v>
      </c>
      <c r="I5" s="52" t="s">
        <v>173</v>
      </c>
      <c r="J5" s="8"/>
    </row>
    <row r="6" spans="1:10" ht="12.75" customHeight="1">
      <c r="A6" s="5"/>
      <c r="B6" s="6"/>
      <c r="C6" s="6"/>
      <c r="D6" s="12"/>
      <c r="E6" s="12" t="s">
        <v>12</v>
      </c>
      <c r="F6" s="12" t="s">
        <v>174</v>
      </c>
      <c r="G6" s="12" t="s">
        <v>175</v>
      </c>
      <c r="H6" s="67"/>
      <c r="I6" s="52" t="s">
        <v>176</v>
      </c>
      <c r="J6" s="8"/>
    </row>
    <row r="7" spans="1:10" ht="12.75" customHeight="1">
      <c r="A7" s="5"/>
      <c r="B7" s="6"/>
      <c r="C7" s="6"/>
      <c r="D7" s="12"/>
      <c r="E7" s="12"/>
      <c r="F7" s="12"/>
      <c r="G7" s="12"/>
      <c r="H7" s="67"/>
      <c r="I7" s="52" t="s">
        <v>177</v>
      </c>
      <c r="J7" s="8"/>
    </row>
    <row r="8" spans="1:10" ht="12.75" customHeight="1">
      <c r="A8" s="5"/>
      <c r="B8" s="6"/>
      <c r="C8" s="6"/>
      <c r="D8" s="13">
        <v>38626</v>
      </c>
      <c r="E8" s="13">
        <v>36800</v>
      </c>
      <c r="F8" s="13">
        <v>36800</v>
      </c>
      <c r="G8" s="13">
        <v>36800</v>
      </c>
      <c r="H8" s="68">
        <v>36800</v>
      </c>
      <c r="I8" s="53">
        <v>36800</v>
      </c>
      <c r="J8" s="8"/>
    </row>
    <row r="9" spans="1:10" ht="15" customHeight="1">
      <c r="A9" s="14"/>
      <c r="B9" s="15"/>
      <c r="C9" s="15"/>
      <c r="D9" s="16" t="s">
        <v>178</v>
      </c>
      <c r="E9" s="16" t="s">
        <v>20</v>
      </c>
      <c r="F9" s="16" t="s">
        <v>20</v>
      </c>
      <c r="G9" s="16" t="s">
        <v>20</v>
      </c>
      <c r="H9" s="71" t="s">
        <v>179</v>
      </c>
      <c r="I9" s="54" t="s">
        <v>20</v>
      </c>
      <c r="J9" s="18"/>
    </row>
    <row r="10" spans="1:10" ht="9" customHeight="1">
      <c r="A10" s="19"/>
      <c r="B10" s="6"/>
      <c r="C10" s="6"/>
      <c r="D10" s="73"/>
      <c r="E10" s="76"/>
      <c r="F10" s="74"/>
      <c r="G10" s="74"/>
      <c r="H10" s="75"/>
      <c r="I10" s="76"/>
      <c r="J10" s="8"/>
    </row>
    <row r="11" spans="1:10" s="24" customFormat="1" ht="15" customHeight="1">
      <c r="A11" s="20"/>
      <c r="B11" s="4" t="s">
        <v>21</v>
      </c>
      <c r="C11" s="4"/>
      <c r="D11" s="78">
        <f>SUM(D13:D100)</f>
        <v>675025</v>
      </c>
      <c r="E11" s="79">
        <f>SUM(E13:E100)</f>
        <v>1846529</v>
      </c>
      <c r="F11" s="79">
        <f>SUM(F13:F100)</f>
        <v>901380</v>
      </c>
      <c r="G11" s="79">
        <f>SUM(G13:G100)</f>
        <v>955959</v>
      </c>
      <c r="H11" s="80">
        <v>42.1</v>
      </c>
      <c r="I11" s="79">
        <f>SUM(I13:I100)</f>
        <v>283081</v>
      </c>
      <c r="J11" s="23" t="s">
        <v>22</v>
      </c>
    </row>
    <row r="12" spans="1:10" ht="12" customHeight="1">
      <c r="A12" s="5"/>
      <c r="B12" s="25"/>
      <c r="C12" s="26"/>
      <c r="D12" s="82"/>
      <c r="E12" s="83"/>
      <c r="F12" s="83"/>
      <c r="G12" s="83"/>
      <c r="H12" s="84"/>
      <c r="I12" s="85"/>
      <c r="J12" s="31"/>
    </row>
    <row r="13" spans="1:10" ht="12" customHeight="1">
      <c r="A13" s="5"/>
      <c r="B13" s="32" t="s">
        <v>23</v>
      </c>
      <c r="C13" s="33"/>
      <c r="D13" s="86">
        <v>66305</v>
      </c>
      <c r="E13" s="92">
        <v>163246</v>
      </c>
      <c r="F13" s="87">
        <v>79299</v>
      </c>
      <c r="G13" s="87">
        <v>83947</v>
      </c>
      <c r="H13" s="88">
        <v>41.1</v>
      </c>
      <c r="I13" s="164">
        <v>24801</v>
      </c>
      <c r="J13" s="36" t="s">
        <v>24</v>
      </c>
    </row>
    <row r="14" spans="1:10" ht="12" customHeight="1">
      <c r="A14" s="5"/>
      <c r="B14" s="32" t="s">
        <v>25</v>
      </c>
      <c r="C14" s="33"/>
      <c r="D14" s="86">
        <v>112065</v>
      </c>
      <c r="E14" s="92">
        <v>291105</v>
      </c>
      <c r="F14" s="87">
        <v>143435</v>
      </c>
      <c r="G14" s="87">
        <v>147670</v>
      </c>
      <c r="H14" s="88">
        <v>40.5</v>
      </c>
      <c r="I14" s="164">
        <v>45730</v>
      </c>
      <c r="J14" s="36" t="s">
        <v>26</v>
      </c>
    </row>
    <row r="15" spans="1:10" ht="12" customHeight="1">
      <c r="A15" s="5"/>
      <c r="B15" s="32" t="s">
        <v>27</v>
      </c>
      <c r="C15" s="33"/>
      <c r="D15" s="86">
        <v>35977</v>
      </c>
      <c r="E15" s="92">
        <v>100145</v>
      </c>
      <c r="F15" s="87">
        <v>47151</v>
      </c>
      <c r="G15" s="87">
        <v>52994</v>
      </c>
      <c r="H15" s="88">
        <v>43.4</v>
      </c>
      <c r="I15" s="164">
        <v>14341</v>
      </c>
      <c r="J15" s="36" t="s">
        <v>28</v>
      </c>
    </row>
    <row r="16" spans="1:10" ht="12" customHeight="1">
      <c r="A16" s="5"/>
      <c r="B16" s="32" t="s">
        <v>29</v>
      </c>
      <c r="C16" s="33"/>
      <c r="D16" s="86">
        <v>61502</v>
      </c>
      <c r="E16" s="92">
        <v>123727</v>
      </c>
      <c r="F16" s="87">
        <v>59606</v>
      </c>
      <c r="G16" s="87">
        <v>64121</v>
      </c>
      <c r="H16" s="88">
        <v>42.2</v>
      </c>
      <c r="I16" s="164">
        <v>18499</v>
      </c>
      <c r="J16" s="36" t="s">
        <v>30</v>
      </c>
    </row>
    <row r="17" spans="1:10" ht="12" customHeight="1">
      <c r="A17" s="5"/>
      <c r="B17" s="32" t="s">
        <v>31</v>
      </c>
      <c r="C17" s="33"/>
      <c r="D17" s="86">
        <v>48092</v>
      </c>
      <c r="E17" s="92">
        <v>108378</v>
      </c>
      <c r="F17" s="87">
        <v>53173</v>
      </c>
      <c r="G17" s="87">
        <v>55205</v>
      </c>
      <c r="H17" s="88">
        <v>40.1</v>
      </c>
      <c r="I17" s="164">
        <v>17768</v>
      </c>
      <c r="J17" s="36" t="s">
        <v>32</v>
      </c>
    </row>
    <row r="18" spans="1:10" ht="12" customHeight="1">
      <c r="A18" s="5"/>
      <c r="B18" s="37"/>
      <c r="C18" s="26"/>
      <c r="D18" s="82"/>
      <c r="E18" s="83"/>
      <c r="F18" s="89"/>
      <c r="G18" s="89"/>
      <c r="H18" s="84"/>
      <c r="I18" s="165"/>
      <c r="J18" s="31"/>
    </row>
    <row r="19" spans="1:10" ht="12" customHeight="1">
      <c r="A19" s="5"/>
      <c r="B19" s="32" t="s">
        <v>33</v>
      </c>
      <c r="C19" s="33"/>
      <c r="D19" s="86">
        <v>0</v>
      </c>
      <c r="E19" s="92">
        <v>61493</v>
      </c>
      <c r="F19" s="87">
        <v>29890</v>
      </c>
      <c r="G19" s="87">
        <v>31603</v>
      </c>
      <c r="H19" s="88">
        <v>44.2</v>
      </c>
      <c r="I19" s="164">
        <v>8420</v>
      </c>
      <c r="J19" s="36" t="s">
        <v>34</v>
      </c>
    </row>
    <row r="20" spans="1:10" ht="12" customHeight="1">
      <c r="A20" s="5"/>
      <c r="B20" s="32" t="s">
        <v>35</v>
      </c>
      <c r="C20" s="33"/>
      <c r="D20" s="86">
        <v>69048</v>
      </c>
      <c r="E20" s="92">
        <v>186151</v>
      </c>
      <c r="F20" s="87">
        <v>92618</v>
      </c>
      <c r="G20" s="87">
        <v>93533</v>
      </c>
      <c r="H20" s="88">
        <v>39.2</v>
      </c>
      <c r="I20" s="164">
        <v>30852</v>
      </c>
      <c r="J20" s="36" t="s">
        <v>36</v>
      </c>
    </row>
    <row r="21" spans="1:10" ht="12" customHeight="1">
      <c r="A21" s="5"/>
      <c r="B21" s="32" t="s">
        <v>37</v>
      </c>
      <c r="C21" s="33"/>
      <c r="D21" s="86">
        <v>28350</v>
      </c>
      <c r="E21" s="92">
        <v>83291</v>
      </c>
      <c r="F21" s="87">
        <v>40106</v>
      </c>
      <c r="G21" s="87">
        <v>43185</v>
      </c>
      <c r="H21" s="88">
        <v>40.3</v>
      </c>
      <c r="I21" s="164">
        <v>13552</v>
      </c>
      <c r="J21" s="36" t="s">
        <v>38</v>
      </c>
    </row>
    <row r="22" spans="1:10" ht="12" customHeight="1">
      <c r="A22" s="5"/>
      <c r="B22" s="32" t="s">
        <v>39</v>
      </c>
      <c r="C22" s="33"/>
      <c r="D22" s="86">
        <v>9792</v>
      </c>
      <c r="E22" s="92">
        <v>23683</v>
      </c>
      <c r="F22" s="87">
        <v>11107</v>
      </c>
      <c r="G22" s="87">
        <v>12576</v>
      </c>
      <c r="H22" s="88">
        <v>47.4</v>
      </c>
      <c r="I22" s="164">
        <v>3131</v>
      </c>
      <c r="J22" s="36" t="s">
        <v>40</v>
      </c>
    </row>
    <row r="23" spans="1:10" ht="12" customHeight="1">
      <c r="A23" s="5"/>
      <c r="B23" s="32" t="s">
        <v>41</v>
      </c>
      <c r="C23" s="33"/>
      <c r="D23" s="86">
        <v>17807</v>
      </c>
      <c r="E23" s="92">
        <v>39334</v>
      </c>
      <c r="F23" s="87">
        <v>19587</v>
      </c>
      <c r="G23" s="87">
        <v>19747</v>
      </c>
      <c r="H23" s="88">
        <v>41.6</v>
      </c>
      <c r="I23" s="164">
        <v>6047</v>
      </c>
      <c r="J23" s="36" t="s">
        <v>42</v>
      </c>
    </row>
    <row r="24" spans="1:10" ht="12" customHeight="1">
      <c r="A24" s="5"/>
      <c r="B24" s="37"/>
      <c r="C24" s="26"/>
      <c r="D24" s="82"/>
      <c r="E24" s="83"/>
      <c r="F24" s="89"/>
      <c r="G24" s="89"/>
      <c r="H24" s="84"/>
      <c r="I24" s="165"/>
      <c r="J24" s="36"/>
    </row>
    <row r="25" spans="1:10" ht="12" customHeight="1">
      <c r="A25" s="5"/>
      <c r="B25" s="32" t="s">
        <v>43</v>
      </c>
      <c r="C25" s="33"/>
      <c r="D25" s="86">
        <v>8175</v>
      </c>
      <c r="E25" s="92">
        <v>24945</v>
      </c>
      <c r="F25" s="87">
        <v>11783</v>
      </c>
      <c r="G25" s="87">
        <v>13162</v>
      </c>
      <c r="H25" s="88">
        <v>43.9</v>
      </c>
      <c r="I25" s="164">
        <v>3742</v>
      </c>
      <c r="J25" s="36" t="s">
        <v>44</v>
      </c>
    </row>
    <row r="26" spans="1:10" ht="12" customHeight="1">
      <c r="A26" s="5"/>
      <c r="B26" s="32" t="s">
        <v>45</v>
      </c>
      <c r="C26" s="33"/>
      <c r="D26" s="86">
        <v>8625</v>
      </c>
      <c r="E26" s="92">
        <v>20898</v>
      </c>
      <c r="F26" s="87">
        <v>9760</v>
      </c>
      <c r="G26" s="87">
        <v>11138</v>
      </c>
      <c r="H26" s="88">
        <v>47.3</v>
      </c>
      <c r="I26" s="164">
        <v>2788</v>
      </c>
      <c r="J26" s="36" t="s">
        <v>46</v>
      </c>
    </row>
    <row r="27" spans="1:10" ht="12" customHeight="1">
      <c r="A27" s="5"/>
      <c r="B27" s="32" t="s">
        <v>47</v>
      </c>
      <c r="C27" s="33"/>
      <c r="D27" s="86">
        <v>15520</v>
      </c>
      <c r="E27" s="92">
        <v>41063</v>
      </c>
      <c r="F27" s="87">
        <v>20141</v>
      </c>
      <c r="G27" s="87">
        <v>20922</v>
      </c>
      <c r="H27" s="88">
        <v>42.4</v>
      </c>
      <c r="I27" s="164">
        <v>5976</v>
      </c>
      <c r="J27" s="36" t="s">
        <v>48</v>
      </c>
    </row>
    <row r="28" spans="1:10" ht="12" customHeight="1">
      <c r="A28" s="5"/>
      <c r="B28" s="32" t="s">
        <v>49</v>
      </c>
      <c r="C28" s="33"/>
      <c r="D28" s="86">
        <v>15654</v>
      </c>
      <c r="E28" s="92">
        <v>0</v>
      </c>
      <c r="F28" s="87">
        <v>0</v>
      </c>
      <c r="G28" s="87">
        <v>0</v>
      </c>
      <c r="H28" s="87">
        <v>0</v>
      </c>
      <c r="I28" s="87">
        <v>0</v>
      </c>
      <c r="J28" s="36" t="s">
        <v>50</v>
      </c>
    </row>
    <row r="29" spans="1:10" ht="12" customHeight="1">
      <c r="A29" s="5"/>
      <c r="B29" s="32" t="s">
        <v>51</v>
      </c>
      <c r="C29" s="33"/>
      <c r="D29" s="86">
        <v>20679</v>
      </c>
      <c r="E29" s="92">
        <v>0</v>
      </c>
      <c r="F29" s="87">
        <v>0</v>
      </c>
      <c r="G29" s="87">
        <v>0</v>
      </c>
      <c r="H29" s="87">
        <v>0</v>
      </c>
      <c r="I29" s="87">
        <v>0</v>
      </c>
      <c r="J29" s="36" t="s">
        <v>52</v>
      </c>
    </row>
    <row r="30" spans="1:10" ht="12" customHeight="1">
      <c r="A30" s="5"/>
      <c r="B30" s="37"/>
      <c r="C30" s="26"/>
      <c r="D30" s="82"/>
      <c r="E30" s="83"/>
      <c r="F30" s="89"/>
      <c r="G30" s="89"/>
      <c r="H30" s="84"/>
      <c r="I30" s="165"/>
      <c r="J30" s="36"/>
    </row>
    <row r="31" spans="1:10" ht="12" customHeight="1">
      <c r="A31" s="5"/>
      <c r="B31" s="37" t="s">
        <v>53</v>
      </c>
      <c r="C31" s="26"/>
      <c r="D31" s="82">
        <v>34587</v>
      </c>
      <c r="E31" s="92">
        <v>0</v>
      </c>
      <c r="F31" s="92">
        <v>0</v>
      </c>
      <c r="G31" s="92">
        <v>0</v>
      </c>
      <c r="H31" s="92"/>
      <c r="I31" s="164">
        <v>0</v>
      </c>
      <c r="J31" s="31" t="s">
        <v>28</v>
      </c>
    </row>
    <row r="32" spans="1:10" ht="12" customHeight="1">
      <c r="A32" s="5"/>
      <c r="B32" s="32" t="s">
        <v>54</v>
      </c>
      <c r="C32" s="33"/>
      <c r="D32" s="86">
        <v>0</v>
      </c>
      <c r="E32" s="92">
        <v>0</v>
      </c>
      <c r="F32" s="87">
        <v>5210</v>
      </c>
      <c r="G32" s="87">
        <v>5600</v>
      </c>
      <c r="H32" s="88">
        <v>43.1</v>
      </c>
      <c r="I32" s="164">
        <v>1586</v>
      </c>
      <c r="J32" s="31" t="s">
        <v>55</v>
      </c>
    </row>
    <row r="33" spans="1:10" ht="12" customHeight="1">
      <c r="A33" s="5"/>
      <c r="B33" s="32" t="s">
        <v>56</v>
      </c>
      <c r="C33" s="33"/>
      <c r="D33" s="86">
        <v>0</v>
      </c>
      <c r="E33" s="92">
        <v>15668</v>
      </c>
      <c r="F33" s="87">
        <v>7650</v>
      </c>
      <c r="G33" s="87">
        <v>8018</v>
      </c>
      <c r="H33" s="88">
        <v>41.2</v>
      </c>
      <c r="I33" s="166">
        <v>2293</v>
      </c>
      <c r="J33" s="31" t="s">
        <v>57</v>
      </c>
    </row>
    <row r="34" spans="1:10" ht="12" customHeight="1">
      <c r="A34" s="5"/>
      <c r="B34" s="32" t="s">
        <v>58</v>
      </c>
      <c r="C34" s="33"/>
      <c r="D34" s="86">
        <v>2144</v>
      </c>
      <c r="E34" s="92">
        <v>7172</v>
      </c>
      <c r="F34" s="87">
        <v>3586</v>
      </c>
      <c r="G34" s="87">
        <v>3586</v>
      </c>
      <c r="H34" s="88">
        <v>40.1</v>
      </c>
      <c r="I34" s="166">
        <v>1113</v>
      </c>
      <c r="J34" s="36" t="s">
        <v>59</v>
      </c>
    </row>
    <row r="35" spans="1:10" ht="12" customHeight="1">
      <c r="A35" s="5"/>
      <c r="B35" s="32" t="s">
        <v>60</v>
      </c>
      <c r="C35" s="33"/>
      <c r="D35" s="86">
        <v>0</v>
      </c>
      <c r="E35" s="92">
        <v>14443</v>
      </c>
      <c r="F35" s="87">
        <v>7013</v>
      </c>
      <c r="G35" s="87">
        <v>7430</v>
      </c>
      <c r="H35" s="88">
        <v>42.8</v>
      </c>
      <c r="I35" s="164">
        <v>2266</v>
      </c>
      <c r="J35" s="36" t="s">
        <v>61</v>
      </c>
    </row>
    <row r="36" spans="1:10" ht="12" customHeight="1">
      <c r="A36" s="5"/>
      <c r="B36" s="32"/>
      <c r="C36" s="33"/>
      <c r="D36" s="86"/>
      <c r="E36" s="92"/>
      <c r="F36" s="87"/>
      <c r="G36" s="87"/>
      <c r="H36" s="88"/>
      <c r="I36" s="167"/>
      <c r="J36" s="36"/>
    </row>
    <row r="37" spans="1:10" ht="12" customHeight="1">
      <c r="A37" s="5"/>
      <c r="B37" s="32" t="s">
        <v>62</v>
      </c>
      <c r="C37" s="33"/>
      <c r="D37" s="86">
        <v>0</v>
      </c>
      <c r="E37" s="92">
        <v>8687</v>
      </c>
      <c r="F37" s="87">
        <v>4559</v>
      </c>
      <c r="G37" s="87">
        <v>4128</v>
      </c>
      <c r="H37" s="88">
        <v>40.8</v>
      </c>
      <c r="I37" s="164">
        <v>1309</v>
      </c>
      <c r="J37" s="36" t="s">
        <v>63</v>
      </c>
    </row>
    <row r="38" spans="1:10" ht="12" customHeight="1">
      <c r="A38" s="5"/>
      <c r="B38" s="32" t="s">
        <v>64</v>
      </c>
      <c r="C38" s="33"/>
      <c r="D38" s="86">
        <v>0</v>
      </c>
      <c r="E38" s="92">
        <v>15186</v>
      </c>
      <c r="F38" s="87">
        <v>7588</v>
      </c>
      <c r="G38" s="87">
        <v>7598</v>
      </c>
      <c r="H38" s="88">
        <v>40.1</v>
      </c>
      <c r="I38" s="164">
        <v>2621</v>
      </c>
      <c r="J38" s="36" t="s">
        <v>65</v>
      </c>
    </row>
    <row r="39" spans="1:10" ht="12" customHeight="1">
      <c r="A39" s="5"/>
      <c r="B39" s="32" t="s">
        <v>66</v>
      </c>
      <c r="C39" s="33"/>
      <c r="D39" s="86">
        <v>8098</v>
      </c>
      <c r="E39" s="92">
        <v>26305</v>
      </c>
      <c r="F39" s="87">
        <v>12916</v>
      </c>
      <c r="G39" s="87">
        <v>13389</v>
      </c>
      <c r="H39" s="88">
        <v>40.1</v>
      </c>
      <c r="I39" s="164">
        <v>3920</v>
      </c>
      <c r="J39" s="36" t="s">
        <v>67</v>
      </c>
    </row>
    <row r="40" spans="1:10" ht="12" customHeight="1">
      <c r="A40" s="5"/>
      <c r="B40" s="32" t="s">
        <v>68</v>
      </c>
      <c r="C40" s="33"/>
      <c r="D40" s="86">
        <v>0</v>
      </c>
      <c r="E40" s="92">
        <v>7314</v>
      </c>
      <c r="F40" s="87">
        <v>3518</v>
      </c>
      <c r="G40" s="87">
        <v>3796</v>
      </c>
      <c r="H40" s="88">
        <v>45.5</v>
      </c>
      <c r="I40" s="164">
        <v>1090</v>
      </c>
      <c r="J40" s="36" t="s">
        <v>69</v>
      </c>
    </row>
    <row r="41" spans="1:10" ht="12" customHeight="1">
      <c r="A41" s="5"/>
      <c r="B41" s="32" t="s">
        <v>70</v>
      </c>
      <c r="C41" s="33"/>
      <c r="D41" s="86">
        <v>12787</v>
      </c>
      <c r="E41" s="92">
        <v>37972</v>
      </c>
      <c r="F41" s="87">
        <v>18608</v>
      </c>
      <c r="G41" s="87">
        <v>19364</v>
      </c>
      <c r="H41" s="88">
        <v>41</v>
      </c>
      <c r="I41" s="164">
        <v>6387</v>
      </c>
      <c r="J41" s="36" t="s">
        <v>71</v>
      </c>
    </row>
    <row r="42" spans="1:10" ht="12" customHeight="1">
      <c r="A42" s="5"/>
      <c r="B42" s="32"/>
      <c r="C42" s="33"/>
      <c r="D42" s="86"/>
      <c r="E42" s="92"/>
      <c r="F42" s="87"/>
      <c r="G42" s="87"/>
      <c r="H42" s="88"/>
      <c r="I42" s="167"/>
      <c r="J42" s="36"/>
    </row>
    <row r="43" spans="1:10" ht="12" customHeight="1">
      <c r="A43" s="5"/>
      <c r="B43" s="32" t="s">
        <v>72</v>
      </c>
      <c r="C43" s="33"/>
      <c r="D43" s="86">
        <v>0</v>
      </c>
      <c r="E43" s="92">
        <v>10997</v>
      </c>
      <c r="F43" s="87">
        <v>5379</v>
      </c>
      <c r="G43" s="87">
        <v>5618</v>
      </c>
      <c r="H43" s="88">
        <v>40.9</v>
      </c>
      <c r="I43" s="166">
        <v>1698</v>
      </c>
      <c r="J43" s="36" t="s">
        <v>73</v>
      </c>
    </row>
    <row r="44" spans="1:10" ht="12" customHeight="1">
      <c r="A44" s="5"/>
      <c r="B44" s="32" t="s">
        <v>74</v>
      </c>
      <c r="C44" s="33"/>
      <c r="D44" s="86">
        <v>2529</v>
      </c>
      <c r="E44" s="92">
        <v>6716</v>
      </c>
      <c r="F44" s="87">
        <v>3320</v>
      </c>
      <c r="G44" s="87">
        <v>3396</v>
      </c>
      <c r="H44" s="88">
        <v>41.5</v>
      </c>
      <c r="I44" s="164">
        <v>1003</v>
      </c>
      <c r="J44" s="36" t="s">
        <v>75</v>
      </c>
    </row>
    <row r="45" spans="1:10" ht="12" customHeight="1">
      <c r="A45" s="5"/>
      <c r="B45" s="32" t="s">
        <v>76</v>
      </c>
      <c r="C45" s="33"/>
      <c r="D45" s="86">
        <v>4822</v>
      </c>
      <c r="E45" s="92">
        <v>11782</v>
      </c>
      <c r="F45" s="87">
        <v>5791</v>
      </c>
      <c r="G45" s="87">
        <v>5991</v>
      </c>
      <c r="H45" s="88">
        <v>39.5</v>
      </c>
      <c r="I45" s="166">
        <v>1948</v>
      </c>
      <c r="J45" s="36" t="s">
        <v>77</v>
      </c>
    </row>
    <row r="46" spans="1:10" ht="12" customHeight="1">
      <c r="A46" s="5"/>
      <c r="B46" s="32" t="s">
        <v>78</v>
      </c>
      <c r="C46" s="33"/>
      <c r="D46" s="86">
        <v>0</v>
      </c>
      <c r="E46" s="92">
        <v>7272</v>
      </c>
      <c r="F46" s="87">
        <v>3564</v>
      </c>
      <c r="G46" s="87">
        <v>3708</v>
      </c>
      <c r="H46" s="88">
        <v>44.8</v>
      </c>
      <c r="I46" s="164">
        <v>997</v>
      </c>
      <c r="J46" s="36" t="s">
        <v>79</v>
      </c>
    </row>
    <row r="47" spans="1:10" ht="12" customHeight="1">
      <c r="A47" s="5"/>
      <c r="B47" s="32" t="s">
        <v>80</v>
      </c>
      <c r="C47" s="33"/>
      <c r="D47" s="86">
        <v>6373</v>
      </c>
      <c r="E47" s="92">
        <v>17351</v>
      </c>
      <c r="F47" s="87">
        <v>8457</v>
      </c>
      <c r="G47" s="87">
        <v>8894</v>
      </c>
      <c r="H47" s="88">
        <v>41.6</v>
      </c>
      <c r="I47" s="164">
        <v>2581</v>
      </c>
      <c r="J47" s="36" t="s">
        <v>81</v>
      </c>
    </row>
    <row r="48" spans="1:10" ht="12" customHeight="1">
      <c r="A48" s="5"/>
      <c r="B48" s="32"/>
      <c r="C48" s="33"/>
      <c r="D48" s="86"/>
      <c r="E48" s="92"/>
      <c r="F48" s="87"/>
      <c r="G48" s="87"/>
      <c r="H48" s="88"/>
      <c r="I48" s="167"/>
      <c r="J48" s="36"/>
    </row>
    <row r="49" spans="1:10" ht="12" customHeight="1">
      <c r="A49" s="5"/>
      <c r="B49" s="32" t="s">
        <v>82</v>
      </c>
      <c r="C49" s="33"/>
      <c r="D49" s="86">
        <v>2716</v>
      </c>
      <c r="E49" s="92">
        <v>8900</v>
      </c>
      <c r="F49" s="87">
        <v>4312</v>
      </c>
      <c r="G49" s="87">
        <v>4588</v>
      </c>
      <c r="H49" s="88">
        <v>44.8</v>
      </c>
      <c r="I49" s="164">
        <v>1125</v>
      </c>
      <c r="J49" s="36" t="s">
        <v>83</v>
      </c>
    </row>
    <row r="50" spans="1:10" ht="12" customHeight="1">
      <c r="A50" s="5"/>
      <c r="B50" s="32" t="s">
        <v>84</v>
      </c>
      <c r="C50" s="33"/>
      <c r="D50" s="86">
        <v>1260</v>
      </c>
      <c r="E50" s="92">
        <v>4249</v>
      </c>
      <c r="F50" s="87">
        <v>2030</v>
      </c>
      <c r="G50" s="87">
        <v>2219</v>
      </c>
      <c r="H50" s="88">
        <v>45.8</v>
      </c>
      <c r="I50" s="164">
        <v>553</v>
      </c>
      <c r="J50" s="36" t="s">
        <v>85</v>
      </c>
    </row>
    <row r="51" spans="1:10" ht="12" customHeight="1">
      <c r="A51" s="5"/>
      <c r="B51" s="32" t="s">
        <v>86</v>
      </c>
      <c r="C51" s="33"/>
      <c r="D51" s="86">
        <v>3475</v>
      </c>
      <c r="E51" s="92">
        <v>11279</v>
      </c>
      <c r="F51" s="87">
        <v>5549</v>
      </c>
      <c r="G51" s="87">
        <v>5730</v>
      </c>
      <c r="H51" s="88">
        <v>42</v>
      </c>
      <c r="I51" s="164">
        <v>1778</v>
      </c>
      <c r="J51" s="36" t="s">
        <v>87</v>
      </c>
    </row>
    <row r="52" spans="1:10" ht="12" customHeight="1">
      <c r="A52" s="5"/>
      <c r="B52" s="32" t="s">
        <v>88</v>
      </c>
      <c r="C52" s="33"/>
      <c r="D52" s="86">
        <v>1710</v>
      </c>
      <c r="E52" s="92">
        <v>5300</v>
      </c>
      <c r="F52" s="87">
        <v>2542</v>
      </c>
      <c r="G52" s="87">
        <v>2758</v>
      </c>
      <c r="H52" s="88">
        <v>43.8</v>
      </c>
      <c r="I52" s="164">
        <v>732</v>
      </c>
      <c r="J52" s="36" t="s">
        <v>89</v>
      </c>
    </row>
    <row r="53" spans="1:10" ht="12" customHeight="1">
      <c r="A53" s="5"/>
      <c r="B53" s="32" t="s">
        <v>90</v>
      </c>
      <c r="C53" s="33"/>
      <c r="D53" s="86">
        <v>5177</v>
      </c>
      <c r="E53" s="92">
        <v>14580</v>
      </c>
      <c r="F53" s="87">
        <v>6975</v>
      </c>
      <c r="G53" s="87">
        <v>7605</v>
      </c>
      <c r="H53" s="88">
        <v>42.6</v>
      </c>
      <c r="I53" s="164">
        <v>2269</v>
      </c>
      <c r="J53" s="36" t="s">
        <v>91</v>
      </c>
    </row>
    <row r="54" spans="1:10" ht="12" customHeight="1">
      <c r="A54" s="5"/>
      <c r="B54" s="32"/>
      <c r="C54" s="33"/>
      <c r="D54" s="86"/>
      <c r="E54" s="92"/>
      <c r="F54" s="87"/>
      <c r="G54" s="87"/>
      <c r="H54" s="88"/>
      <c r="I54" s="167"/>
      <c r="J54" s="36"/>
    </row>
    <row r="55" spans="1:10" ht="12" customHeight="1">
      <c r="A55" s="5"/>
      <c r="B55" s="32" t="s">
        <v>92</v>
      </c>
      <c r="C55" s="33"/>
      <c r="D55" s="86">
        <v>4202</v>
      </c>
      <c r="E55" s="92">
        <v>13395</v>
      </c>
      <c r="F55" s="87">
        <v>6478</v>
      </c>
      <c r="G55" s="87">
        <v>6917</v>
      </c>
      <c r="H55" s="88">
        <v>45.7</v>
      </c>
      <c r="I55" s="164">
        <v>1714</v>
      </c>
      <c r="J55" s="36" t="s">
        <v>93</v>
      </c>
    </row>
    <row r="56" spans="1:10" ht="12" customHeight="1">
      <c r="A56" s="5"/>
      <c r="B56" s="32" t="s">
        <v>94</v>
      </c>
      <c r="C56" s="33"/>
      <c r="D56" s="86">
        <v>0</v>
      </c>
      <c r="E56" s="92">
        <v>17884</v>
      </c>
      <c r="F56" s="87">
        <v>8587</v>
      </c>
      <c r="G56" s="87">
        <v>9297</v>
      </c>
      <c r="H56" s="88">
        <v>43.9</v>
      </c>
      <c r="I56" s="164">
        <v>2397</v>
      </c>
      <c r="J56" s="36" t="s">
        <v>95</v>
      </c>
    </row>
    <row r="57" spans="1:10" ht="12" customHeight="1">
      <c r="A57" s="5"/>
      <c r="B57" s="32" t="s">
        <v>96</v>
      </c>
      <c r="C57" s="33"/>
      <c r="D57" s="86">
        <v>2528</v>
      </c>
      <c r="E57" s="92">
        <v>7158</v>
      </c>
      <c r="F57" s="87">
        <v>3356</v>
      </c>
      <c r="G57" s="87">
        <v>3802</v>
      </c>
      <c r="H57" s="88">
        <v>53.1</v>
      </c>
      <c r="I57" s="164">
        <v>647</v>
      </c>
      <c r="J57" s="36" t="s">
        <v>85</v>
      </c>
    </row>
    <row r="58" spans="1:10" ht="12" customHeight="1">
      <c r="A58" s="5"/>
      <c r="B58" s="32" t="s">
        <v>97</v>
      </c>
      <c r="C58" s="33"/>
      <c r="D58" s="86">
        <v>0</v>
      </c>
      <c r="E58" s="92">
        <v>11158</v>
      </c>
      <c r="F58" s="87">
        <v>5329</v>
      </c>
      <c r="G58" s="87">
        <v>5829</v>
      </c>
      <c r="H58" s="88">
        <v>41</v>
      </c>
      <c r="I58" s="164">
        <v>1906</v>
      </c>
      <c r="J58" s="36" t="s">
        <v>98</v>
      </c>
    </row>
    <row r="59" spans="1:10" ht="12" customHeight="1">
      <c r="A59" s="5"/>
      <c r="B59" s="32" t="s">
        <v>99</v>
      </c>
      <c r="C59" s="33"/>
      <c r="D59" s="86">
        <v>0</v>
      </c>
      <c r="E59" s="92">
        <v>6180</v>
      </c>
      <c r="F59" s="87">
        <v>2904</v>
      </c>
      <c r="G59" s="87">
        <v>3276</v>
      </c>
      <c r="H59" s="88">
        <v>48.1</v>
      </c>
      <c r="I59" s="164">
        <v>819</v>
      </c>
      <c r="J59" s="36" t="s">
        <v>100</v>
      </c>
    </row>
    <row r="60" spans="1:10" ht="12" customHeight="1">
      <c r="A60" s="5"/>
      <c r="B60" s="32"/>
      <c r="C60" s="33"/>
      <c r="D60" s="86"/>
      <c r="E60" s="92"/>
      <c r="F60" s="87"/>
      <c r="G60" s="87"/>
      <c r="H60" s="88"/>
      <c r="I60" s="167"/>
      <c r="J60" s="36"/>
    </row>
    <row r="61" spans="1:10" ht="12" customHeight="1">
      <c r="A61" s="5"/>
      <c r="B61" s="32" t="s">
        <v>101</v>
      </c>
      <c r="C61" s="33"/>
      <c r="D61" s="86">
        <v>0</v>
      </c>
      <c r="E61" s="92">
        <v>5555</v>
      </c>
      <c r="F61" s="87">
        <v>2659</v>
      </c>
      <c r="G61" s="87">
        <v>2896</v>
      </c>
      <c r="H61" s="88">
        <v>50.8</v>
      </c>
      <c r="I61" s="164">
        <v>666</v>
      </c>
      <c r="J61" s="36" t="s">
        <v>100</v>
      </c>
    </row>
    <row r="62" spans="1:10" ht="12" customHeight="1">
      <c r="A62" s="5"/>
      <c r="B62" s="32" t="s">
        <v>102</v>
      </c>
      <c r="C62" s="33"/>
      <c r="D62" s="86">
        <v>3640</v>
      </c>
      <c r="E62" s="92">
        <v>10868</v>
      </c>
      <c r="F62" s="92">
        <v>5565</v>
      </c>
      <c r="G62" s="92">
        <v>5303</v>
      </c>
      <c r="H62" s="93">
        <v>43.8</v>
      </c>
      <c r="I62" s="164">
        <v>1488</v>
      </c>
      <c r="J62" s="36" t="s">
        <v>55</v>
      </c>
    </row>
    <row r="63" spans="1:10" ht="12" customHeight="1">
      <c r="A63" s="5"/>
      <c r="B63" s="32" t="s">
        <v>103</v>
      </c>
      <c r="C63" s="33"/>
      <c r="D63" s="86">
        <v>6965</v>
      </c>
      <c r="E63" s="92">
        <v>22300</v>
      </c>
      <c r="F63" s="92">
        <v>10612</v>
      </c>
      <c r="G63" s="92">
        <v>11688</v>
      </c>
      <c r="H63" s="93">
        <v>42.7</v>
      </c>
      <c r="I63" s="164">
        <v>3441</v>
      </c>
      <c r="J63" s="36" t="s">
        <v>104</v>
      </c>
    </row>
    <row r="64" spans="1:10" s="26" customFormat="1" ht="12" customHeight="1">
      <c r="A64" s="5"/>
      <c r="B64" s="32" t="s">
        <v>105</v>
      </c>
      <c r="C64" s="33"/>
      <c r="D64" s="86">
        <v>2584</v>
      </c>
      <c r="E64" s="92">
        <v>7332</v>
      </c>
      <c r="F64" s="92">
        <v>3466</v>
      </c>
      <c r="G64" s="92">
        <v>3866</v>
      </c>
      <c r="H64" s="93">
        <v>46.5</v>
      </c>
      <c r="I64" s="164">
        <v>974</v>
      </c>
      <c r="J64" s="36" t="s">
        <v>65</v>
      </c>
    </row>
    <row r="65" spans="1:10" s="26" customFormat="1" ht="12" customHeight="1">
      <c r="A65" s="5"/>
      <c r="B65" s="32" t="s">
        <v>106</v>
      </c>
      <c r="C65" s="33"/>
      <c r="D65" s="86">
        <v>1521</v>
      </c>
      <c r="E65" s="92">
        <v>5281</v>
      </c>
      <c r="F65" s="92">
        <v>2485</v>
      </c>
      <c r="G65" s="92">
        <v>2796</v>
      </c>
      <c r="H65" s="93">
        <v>46.4</v>
      </c>
      <c r="I65" s="164">
        <v>683</v>
      </c>
      <c r="J65" s="36" t="s">
        <v>107</v>
      </c>
    </row>
    <row r="66" spans="1:10" s="26" customFormat="1" ht="12" customHeight="1">
      <c r="A66" s="14"/>
      <c r="B66" s="152"/>
      <c r="C66" s="153"/>
      <c r="D66" s="95"/>
      <c r="E66" s="96"/>
      <c r="F66" s="96"/>
      <c r="G66" s="96"/>
      <c r="H66" s="97"/>
      <c r="I66" s="168"/>
      <c r="J66" s="157"/>
    </row>
    <row r="67" spans="1:10" s="26" customFormat="1" ht="24" customHeight="1">
      <c r="A67" s="5"/>
      <c r="B67" s="32" t="s">
        <v>108</v>
      </c>
      <c r="C67" s="33"/>
      <c r="D67" s="86">
        <v>1416</v>
      </c>
      <c r="E67" s="92">
        <v>4067</v>
      </c>
      <c r="F67" s="92">
        <v>1829</v>
      </c>
      <c r="G67" s="92">
        <v>2238</v>
      </c>
      <c r="H67" s="93">
        <v>51.1</v>
      </c>
      <c r="I67" s="164">
        <v>405</v>
      </c>
      <c r="J67" s="36" t="s">
        <v>109</v>
      </c>
    </row>
    <row r="68" spans="1:10" ht="12" customHeight="1">
      <c r="A68" s="5"/>
      <c r="B68" s="32" t="s">
        <v>110</v>
      </c>
      <c r="C68" s="33"/>
      <c r="D68" s="86">
        <v>4617</v>
      </c>
      <c r="E68" s="92">
        <v>14284</v>
      </c>
      <c r="F68" s="87">
        <v>6936</v>
      </c>
      <c r="G68" s="87">
        <v>7348</v>
      </c>
      <c r="H68" s="88">
        <v>41.2</v>
      </c>
      <c r="I68" s="164">
        <v>2450</v>
      </c>
      <c r="J68" s="36" t="s">
        <v>111</v>
      </c>
    </row>
    <row r="69" spans="1:10" ht="12.75" customHeight="1">
      <c r="A69" s="5"/>
      <c r="B69" s="32" t="s">
        <v>112</v>
      </c>
      <c r="C69" s="33"/>
      <c r="D69" s="82">
        <v>3016</v>
      </c>
      <c r="E69" s="83">
        <v>8978</v>
      </c>
      <c r="F69" s="89">
        <v>4281</v>
      </c>
      <c r="G69" s="87">
        <v>4697</v>
      </c>
      <c r="H69" s="88">
        <v>42.5</v>
      </c>
      <c r="I69" s="164">
        <v>1401</v>
      </c>
      <c r="J69" s="36" t="s">
        <v>113</v>
      </c>
    </row>
    <row r="70" spans="1:10" ht="12" customHeight="1">
      <c r="A70" s="5"/>
      <c r="B70" s="32" t="s">
        <v>114</v>
      </c>
      <c r="C70" s="33"/>
      <c r="D70" s="86">
        <v>6658</v>
      </c>
      <c r="E70" s="92">
        <v>18125</v>
      </c>
      <c r="F70" s="87">
        <v>8811</v>
      </c>
      <c r="G70" s="89">
        <v>9314</v>
      </c>
      <c r="H70" s="84">
        <v>40.3</v>
      </c>
      <c r="I70" s="164">
        <v>2984</v>
      </c>
      <c r="J70" s="36" t="s">
        <v>115</v>
      </c>
    </row>
    <row r="71" spans="1:10" ht="12" customHeight="1">
      <c r="A71" s="5"/>
      <c r="B71" s="32" t="s">
        <v>116</v>
      </c>
      <c r="C71" s="33"/>
      <c r="D71" s="86">
        <v>0</v>
      </c>
      <c r="E71" s="92">
        <v>10266</v>
      </c>
      <c r="F71" s="87">
        <v>4849</v>
      </c>
      <c r="G71" s="87">
        <v>5417</v>
      </c>
      <c r="H71" s="88">
        <v>49.1</v>
      </c>
      <c r="I71" s="164">
        <v>1282</v>
      </c>
      <c r="J71" s="36" t="s">
        <v>117</v>
      </c>
    </row>
    <row r="72" spans="1:10" ht="12" customHeight="1">
      <c r="A72" s="5"/>
      <c r="B72" s="32"/>
      <c r="C72" s="33"/>
      <c r="D72" s="86"/>
      <c r="E72" s="92"/>
      <c r="F72" s="87"/>
      <c r="G72" s="87"/>
      <c r="H72" s="88"/>
      <c r="I72" s="167"/>
      <c r="J72" s="36"/>
    </row>
    <row r="73" spans="1:10" ht="12" customHeight="1">
      <c r="A73" s="5"/>
      <c r="B73" s="32" t="s">
        <v>118</v>
      </c>
      <c r="C73" s="33"/>
      <c r="D73" s="86">
        <v>0</v>
      </c>
      <c r="E73" s="92">
        <v>7969</v>
      </c>
      <c r="F73" s="87">
        <v>3736</v>
      </c>
      <c r="G73" s="87">
        <v>4233</v>
      </c>
      <c r="H73" s="88">
        <v>50.3</v>
      </c>
      <c r="I73" s="164">
        <v>1085</v>
      </c>
      <c r="J73" s="36" t="s">
        <v>117</v>
      </c>
    </row>
    <row r="74" spans="1:10" ht="12" customHeight="1">
      <c r="A74" s="5"/>
      <c r="B74" s="32" t="s">
        <v>119</v>
      </c>
      <c r="C74" s="33"/>
      <c r="D74" s="86">
        <v>0</v>
      </c>
      <c r="E74" s="92">
        <v>5242</v>
      </c>
      <c r="F74" s="87">
        <v>2482</v>
      </c>
      <c r="G74" s="87">
        <v>2760</v>
      </c>
      <c r="H74" s="88">
        <v>47.4</v>
      </c>
      <c r="I74" s="164">
        <v>706</v>
      </c>
      <c r="J74" s="36" t="s">
        <v>65</v>
      </c>
    </row>
    <row r="75" spans="1:10" ht="12" customHeight="1">
      <c r="A75" s="5"/>
      <c r="B75" s="32" t="s">
        <v>120</v>
      </c>
      <c r="C75" s="33"/>
      <c r="D75" s="86">
        <v>0</v>
      </c>
      <c r="E75" s="83">
        <v>4488</v>
      </c>
      <c r="F75" s="89">
        <v>2122</v>
      </c>
      <c r="G75" s="87">
        <v>2366</v>
      </c>
      <c r="H75" s="88">
        <v>51</v>
      </c>
      <c r="I75" s="164">
        <v>459</v>
      </c>
      <c r="J75" s="36" t="s">
        <v>121</v>
      </c>
    </row>
    <row r="76" spans="1:10" ht="12" customHeight="1">
      <c r="A76" s="5"/>
      <c r="B76" s="32" t="s">
        <v>122</v>
      </c>
      <c r="C76" s="33"/>
      <c r="D76" s="86">
        <v>3373</v>
      </c>
      <c r="E76" s="92">
        <v>8925</v>
      </c>
      <c r="F76" s="87">
        <v>4170</v>
      </c>
      <c r="G76" s="89">
        <v>4755</v>
      </c>
      <c r="H76" s="84">
        <v>40.6</v>
      </c>
      <c r="I76" s="164">
        <v>1446</v>
      </c>
      <c r="J76" s="36" t="s">
        <v>123</v>
      </c>
    </row>
    <row r="77" spans="1:10" ht="12" customHeight="1">
      <c r="A77" s="5"/>
      <c r="B77" s="32" t="s">
        <v>124</v>
      </c>
      <c r="C77" s="33"/>
      <c r="D77" s="86">
        <v>0</v>
      </c>
      <c r="E77" s="92">
        <v>1604</v>
      </c>
      <c r="F77" s="87">
        <v>755</v>
      </c>
      <c r="G77" s="87">
        <v>849</v>
      </c>
      <c r="H77" s="88">
        <v>49.3</v>
      </c>
      <c r="I77" s="164">
        <v>211</v>
      </c>
      <c r="J77" s="36" t="s">
        <v>65</v>
      </c>
    </row>
    <row r="78" spans="1:10" ht="12" customHeight="1">
      <c r="A78" s="5"/>
      <c r="B78" s="32"/>
      <c r="C78" s="33"/>
      <c r="D78" s="86"/>
      <c r="E78" s="92"/>
      <c r="F78" s="87"/>
      <c r="G78" s="87"/>
      <c r="H78" s="88"/>
      <c r="I78" s="167"/>
      <c r="J78" s="36"/>
    </row>
    <row r="79" spans="1:10" ht="12" customHeight="1">
      <c r="A79" s="5"/>
      <c r="B79" s="32" t="s">
        <v>125</v>
      </c>
      <c r="C79" s="33"/>
      <c r="D79" s="86">
        <v>2547</v>
      </c>
      <c r="E79" s="92">
        <v>9218</v>
      </c>
      <c r="F79" s="87">
        <v>4453</v>
      </c>
      <c r="G79" s="87">
        <v>4765</v>
      </c>
      <c r="H79" s="88">
        <v>43.4</v>
      </c>
      <c r="I79" s="164">
        <v>1457</v>
      </c>
      <c r="J79" s="36" t="s">
        <v>126</v>
      </c>
    </row>
    <row r="80" spans="1:10" ht="12" customHeight="1">
      <c r="A80" s="5"/>
      <c r="B80" s="32" t="s">
        <v>127</v>
      </c>
      <c r="C80" s="33"/>
      <c r="D80" s="86">
        <v>4090</v>
      </c>
      <c r="E80" s="92">
        <v>0</v>
      </c>
      <c r="F80" s="92">
        <v>0</v>
      </c>
      <c r="G80" s="92">
        <v>0</v>
      </c>
      <c r="H80" s="92"/>
      <c r="I80" s="164">
        <v>0</v>
      </c>
      <c r="J80" s="36" t="s">
        <v>65</v>
      </c>
    </row>
    <row r="81" spans="1:10" ht="12" customHeight="1">
      <c r="A81" s="5"/>
      <c r="B81" s="32" t="s">
        <v>128</v>
      </c>
      <c r="C81" s="33"/>
      <c r="D81" s="86">
        <v>6266</v>
      </c>
      <c r="E81" s="92">
        <v>0</v>
      </c>
      <c r="F81" s="92">
        <v>0</v>
      </c>
      <c r="G81" s="92">
        <v>0</v>
      </c>
      <c r="H81" s="92"/>
      <c r="I81" s="164">
        <v>0</v>
      </c>
      <c r="J81" s="36" t="s">
        <v>117</v>
      </c>
    </row>
    <row r="82" spans="1:10" ht="12" customHeight="1">
      <c r="A82" s="5"/>
      <c r="B82" s="32" t="s">
        <v>129</v>
      </c>
      <c r="C82" s="33"/>
      <c r="D82" s="86">
        <v>0</v>
      </c>
      <c r="E82" s="92">
        <v>11019</v>
      </c>
      <c r="F82" s="87">
        <v>5323</v>
      </c>
      <c r="G82" s="87">
        <v>5696</v>
      </c>
      <c r="H82" s="88">
        <v>44</v>
      </c>
      <c r="I82" s="164">
        <v>1733</v>
      </c>
      <c r="J82" s="36" t="s">
        <v>28</v>
      </c>
    </row>
    <row r="83" spans="1:10" ht="12" customHeight="1">
      <c r="A83" s="5"/>
      <c r="B83" s="32" t="s">
        <v>130</v>
      </c>
      <c r="C83" s="33"/>
      <c r="D83" s="86">
        <v>0</v>
      </c>
      <c r="E83" s="83">
        <v>2752</v>
      </c>
      <c r="F83" s="89">
        <v>1280</v>
      </c>
      <c r="G83" s="87">
        <v>1472</v>
      </c>
      <c r="H83" s="88">
        <v>49</v>
      </c>
      <c r="I83" s="164">
        <v>291</v>
      </c>
      <c r="J83" s="36" t="s">
        <v>131</v>
      </c>
    </row>
    <row r="84" spans="1:10" ht="12" customHeight="1">
      <c r="A84" s="5"/>
      <c r="B84" s="32"/>
      <c r="C84" s="33"/>
      <c r="D84" s="82"/>
      <c r="E84" s="83"/>
      <c r="F84" s="89"/>
      <c r="G84" s="87"/>
      <c r="H84" s="88"/>
      <c r="I84" s="167"/>
      <c r="J84" s="36"/>
    </row>
    <row r="85" spans="1:10" ht="12" customHeight="1">
      <c r="A85" s="5"/>
      <c r="B85" s="32" t="s">
        <v>132</v>
      </c>
      <c r="C85" s="33"/>
      <c r="D85" s="86">
        <v>0</v>
      </c>
      <c r="E85" s="92">
        <v>8427</v>
      </c>
      <c r="F85" s="87">
        <v>4058</v>
      </c>
      <c r="G85" s="89">
        <v>4369</v>
      </c>
      <c r="H85" s="84">
        <v>44.4</v>
      </c>
      <c r="I85" s="164">
        <v>1294</v>
      </c>
      <c r="J85" s="36" t="s">
        <v>133</v>
      </c>
    </row>
    <row r="86" spans="1:10" ht="12" customHeight="1">
      <c r="A86" s="5"/>
      <c r="B86" s="32" t="s">
        <v>134</v>
      </c>
      <c r="C86" s="33"/>
      <c r="D86" s="86">
        <v>0</v>
      </c>
      <c r="E86" s="92">
        <v>5987</v>
      </c>
      <c r="F86" s="87">
        <v>2814</v>
      </c>
      <c r="G86" s="87">
        <v>3173</v>
      </c>
      <c r="H86" s="88">
        <v>47</v>
      </c>
      <c r="I86" s="164">
        <v>810</v>
      </c>
      <c r="J86" s="36" t="s">
        <v>65</v>
      </c>
    </row>
    <row r="87" spans="1:10" ht="12" customHeight="1">
      <c r="A87" s="5"/>
      <c r="B87" s="32" t="s">
        <v>135</v>
      </c>
      <c r="C87" s="33"/>
      <c r="D87" s="86">
        <v>0</v>
      </c>
      <c r="E87" s="92">
        <v>11849</v>
      </c>
      <c r="F87" s="87">
        <v>5682</v>
      </c>
      <c r="G87" s="87">
        <v>6167</v>
      </c>
      <c r="H87" s="88">
        <v>41.7</v>
      </c>
      <c r="I87" s="164">
        <v>1944</v>
      </c>
      <c r="J87" s="36" t="s">
        <v>136</v>
      </c>
    </row>
    <row r="88" spans="1:10" ht="12" customHeight="1">
      <c r="A88" s="5"/>
      <c r="B88" s="32" t="s">
        <v>137</v>
      </c>
      <c r="C88" s="33"/>
      <c r="D88" s="86">
        <v>0</v>
      </c>
      <c r="E88" s="92">
        <v>6012</v>
      </c>
      <c r="F88" s="87">
        <v>2802</v>
      </c>
      <c r="G88" s="87">
        <v>3210</v>
      </c>
      <c r="H88" s="88">
        <v>45.7</v>
      </c>
      <c r="I88" s="164">
        <v>833</v>
      </c>
      <c r="J88" s="36" t="s">
        <v>138</v>
      </c>
    </row>
    <row r="89" spans="1:10" ht="12" customHeight="1">
      <c r="A89" s="5"/>
      <c r="B89" s="32" t="s">
        <v>139</v>
      </c>
      <c r="C89" s="33"/>
      <c r="D89" s="86">
        <v>0</v>
      </c>
      <c r="E89" s="83">
        <v>8465</v>
      </c>
      <c r="F89" s="89">
        <v>3867</v>
      </c>
      <c r="G89" s="87">
        <v>4598</v>
      </c>
      <c r="H89" s="88">
        <v>47.7</v>
      </c>
      <c r="I89" s="164">
        <v>1036</v>
      </c>
      <c r="J89" s="36" t="s">
        <v>65</v>
      </c>
    </row>
    <row r="90" spans="1:10" ht="12" customHeight="1">
      <c r="A90" s="5"/>
      <c r="B90" s="32"/>
      <c r="C90" s="33"/>
      <c r="D90" s="82"/>
      <c r="E90" s="83"/>
      <c r="F90" s="89"/>
      <c r="G90" s="87"/>
      <c r="H90" s="88"/>
      <c r="I90" s="167"/>
      <c r="J90" s="36"/>
    </row>
    <row r="91" spans="1:10" ht="12" customHeight="1">
      <c r="A91" s="5"/>
      <c r="B91" s="32" t="s">
        <v>140</v>
      </c>
      <c r="C91" s="33"/>
      <c r="D91" s="86">
        <v>0</v>
      </c>
      <c r="E91" s="92">
        <v>14727</v>
      </c>
      <c r="F91" s="87">
        <v>6782</v>
      </c>
      <c r="G91" s="89">
        <v>7945</v>
      </c>
      <c r="H91" s="84">
        <v>46</v>
      </c>
      <c r="I91" s="164">
        <v>2128</v>
      </c>
      <c r="J91" s="36" t="s">
        <v>52</v>
      </c>
    </row>
    <row r="92" spans="1:10" ht="12" customHeight="1">
      <c r="A92" s="5"/>
      <c r="B92" s="32" t="s">
        <v>141</v>
      </c>
      <c r="C92" s="33"/>
      <c r="D92" s="86">
        <v>0</v>
      </c>
      <c r="E92" s="92">
        <v>22995</v>
      </c>
      <c r="F92" s="87">
        <v>10817</v>
      </c>
      <c r="G92" s="87">
        <v>12178</v>
      </c>
      <c r="H92" s="88">
        <v>42.9</v>
      </c>
      <c r="I92" s="164">
        <v>3614</v>
      </c>
      <c r="J92" s="36" t="s">
        <v>133</v>
      </c>
    </row>
    <row r="93" spans="1:10" ht="12" customHeight="1">
      <c r="A93" s="5"/>
      <c r="B93" s="32" t="s">
        <v>142</v>
      </c>
      <c r="C93" s="33"/>
      <c r="D93" s="86">
        <v>0</v>
      </c>
      <c r="E93" s="92">
        <v>9429</v>
      </c>
      <c r="F93" s="87">
        <v>4459</v>
      </c>
      <c r="G93" s="87">
        <v>4970</v>
      </c>
      <c r="H93" s="88">
        <v>44.4</v>
      </c>
      <c r="I93" s="164">
        <v>1389</v>
      </c>
      <c r="J93" s="36" t="s">
        <v>143</v>
      </c>
    </row>
    <row r="94" spans="1:10" ht="12" customHeight="1">
      <c r="A94" s="5"/>
      <c r="B94" s="32" t="s">
        <v>144</v>
      </c>
      <c r="C94" s="33"/>
      <c r="D94" s="86">
        <v>4260</v>
      </c>
      <c r="E94" s="92">
        <v>11045</v>
      </c>
      <c r="F94" s="87">
        <v>5154</v>
      </c>
      <c r="G94" s="87">
        <v>5891</v>
      </c>
      <c r="H94" s="88">
        <v>47.3</v>
      </c>
      <c r="I94" s="164">
        <v>1487</v>
      </c>
      <c r="J94" s="36" t="s">
        <v>121</v>
      </c>
    </row>
    <row r="95" spans="1:10" ht="12" customHeight="1">
      <c r="A95" s="5"/>
      <c r="B95" s="32" t="s">
        <v>145</v>
      </c>
      <c r="C95" s="33"/>
      <c r="D95" s="82">
        <v>3959</v>
      </c>
      <c r="E95" s="83">
        <v>10317</v>
      </c>
      <c r="F95" s="89">
        <v>4776</v>
      </c>
      <c r="G95" s="87">
        <v>5541</v>
      </c>
      <c r="H95" s="88">
        <v>49.1</v>
      </c>
      <c r="I95" s="164">
        <v>1299</v>
      </c>
      <c r="J95" s="36" t="s">
        <v>146</v>
      </c>
    </row>
    <row r="96" spans="1:10" ht="12" customHeight="1">
      <c r="A96" s="5"/>
      <c r="B96" s="32"/>
      <c r="C96" s="33"/>
      <c r="D96" s="82"/>
      <c r="E96" s="83"/>
      <c r="F96" s="89"/>
      <c r="G96" s="87"/>
      <c r="H96" s="88"/>
      <c r="I96" s="167"/>
      <c r="J96" s="36"/>
    </row>
    <row r="97" spans="1:10" ht="12" customHeight="1">
      <c r="A97" s="5"/>
      <c r="B97" s="32" t="s">
        <v>147</v>
      </c>
      <c r="C97" s="33"/>
      <c r="D97" s="86">
        <v>4103</v>
      </c>
      <c r="E97" s="92">
        <v>10030</v>
      </c>
      <c r="F97" s="87">
        <v>4665</v>
      </c>
      <c r="G97" s="89">
        <v>5365</v>
      </c>
      <c r="H97" s="84">
        <v>47.5</v>
      </c>
      <c r="I97" s="164">
        <v>1495</v>
      </c>
      <c r="J97" s="36" t="s">
        <v>123</v>
      </c>
    </row>
    <row r="98" spans="1:10" ht="12" customHeight="1">
      <c r="A98" s="5"/>
      <c r="B98" s="32" t="s">
        <v>148</v>
      </c>
      <c r="C98" s="33"/>
      <c r="D98" s="86">
        <v>3256</v>
      </c>
      <c r="E98" s="92">
        <v>7940</v>
      </c>
      <c r="F98" s="87">
        <v>3674</v>
      </c>
      <c r="G98" s="87">
        <v>4266</v>
      </c>
      <c r="H98" s="88">
        <v>46.6</v>
      </c>
      <c r="I98" s="164">
        <v>1158</v>
      </c>
      <c r="J98" s="36" t="s">
        <v>121</v>
      </c>
    </row>
    <row r="99" spans="1:10" ht="12" customHeight="1">
      <c r="A99" s="5"/>
      <c r="B99" s="32" t="s">
        <v>149</v>
      </c>
      <c r="C99" s="33"/>
      <c r="D99" s="86">
        <v>823</v>
      </c>
      <c r="E99" s="92">
        <v>1742</v>
      </c>
      <c r="F99" s="92">
        <v>765</v>
      </c>
      <c r="G99" s="87">
        <v>977</v>
      </c>
      <c r="H99" s="88">
        <v>58.5</v>
      </c>
      <c r="I99" s="164">
        <v>128</v>
      </c>
      <c r="J99" s="36" t="s">
        <v>121</v>
      </c>
    </row>
    <row r="100" spans="1:10" ht="12" customHeight="1">
      <c r="A100" s="5"/>
      <c r="B100" s="32" t="s">
        <v>150</v>
      </c>
      <c r="C100" s="33"/>
      <c r="D100" s="86">
        <v>1932</v>
      </c>
      <c r="E100" s="92">
        <v>4884</v>
      </c>
      <c r="F100" s="89">
        <v>2374</v>
      </c>
      <c r="G100" s="92">
        <v>2510</v>
      </c>
      <c r="H100" s="93">
        <v>40.7</v>
      </c>
      <c r="I100" s="164">
        <v>905</v>
      </c>
      <c r="J100" s="36" t="s">
        <v>151</v>
      </c>
    </row>
    <row r="101" spans="1:10" ht="12" customHeight="1">
      <c r="A101" s="14"/>
      <c r="B101" s="152"/>
      <c r="C101" s="153"/>
      <c r="D101" s="95"/>
      <c r="E101" s="96"/>
      <c r="F101" s="100"/>
      <c r="G101" s="96"/>
      <c r="H101" s="97"/>
      <c r="I101" s="98"/>
      <c r="J101" s="8"/>
    </row>
    <row r="102" spans="1:10" ht="15" customHeight="1">
      <c r="A102" s="5"/>
      <c r="B102" s="6"/>
      <c r="C102" s="6"/>
      <c r="D102" s="82"/>
      <c r="E102" s="83"/>
      <c r="F102" s="83"/>
      <c r="G102" s="83"/>
      <c r="H102" s="91"/>
      <c r="I102" s="85"/>
      <c r="J102" s="8"/>
    </row>
    <row r="103" spans="1:10" ht="15" customHeight="1">
      <c r="A103" s="5"/>
      <c r="B103" s="32" t="s">
        <v>152</v>
      </c>
      <c r="C103" s="33"/>
      <c r="D103" s="34">
        <f>SUM(D32:D40)+D17+D28</f>
        <v>73988</v>
      </c>
      <c r="E103" s="40">
        <f>SUM(E32:E40)+E17+E28</f>
        <v>203153</v>
      </c>
      <c r="F103" s="92">
        <f>SUM(F32:F40)+F17+F28</f>
        <v>105213</v>
      </c>
      <c r="G103" s="92">
        <f>SUM(G32:G40)+G17+G28</f>
        <v>108750</v>
      </c>
      <c r="H103" s="169" t="s">
        <v>180</v>
      </c>
      <c r="I103" s="92">
        <f>SUM(I32:I40)+I17+I28</f>
        <v>33966</v>
      </c>
      <c r="J103" s="36"/>
    </row>
    <row r="104" spans="1:10" ht="15" customHeight="1">
      <c r="A104" s="5"/>
      <c r="B104" s="32" t="s">
        <v>153</v>
      </c>
      <c r="C104" s="33"/>
      <c r="D104" s="34">
        <f>SUM(D41:D45)+D14</f>
        <v>132203</v>
      </c>
      <c r="E104" s="40">
        <f>SUM(E41:E45)+E14</f>
        <v>358572</v>
      </c>
      <c r="F104" s="92">
        <f>SUM(F41:F45)+F14</f>
        <v>176533</v>
      </c>
      <c r="G104" s="92">
        <f>SUM(G41:G45)+G14</f>
        <v>182039</v>
      </c>
      <c r="H104" s="169" t="s">
        <v>180</v>
      </c>
      <c r="I104" s="92">
        <f>SUM(I41:I45)+I14</f>
        <v>56766</v>
      </c>
      <c r="J104" s="36"/>
    </row>
    <row r="105" spans="1:10" ht="15" customHeight="1">
      <c r="A105" s="5"/>
      <c r="B105" s="32" t="s">
        <v>154</v>
      </c>
      <c r="C105" s="33"/>
      <c r="D105" s="34">
        <f>D46+D20+D23</f>
        <v>86855</v>
      </c>
      <c r="E105" s="40">
        <f>E46+E20+E23</f>
        <v>232757</v>
      </c>
      <c r="F105" s="92">
        <f>F46+F20+F23</f>
        <v>115769</v>
      </c>
      <c r="G105" s="92">
        <f>G46+G20+G23</f>
        <v>116988</v>
      </c>
      <c r="H105" s="169" t="s">
        <v>180</v>
      </c>
      <c r="I105" s="92">
        <f>I46+I20+I23</f>
        <v>37896</v>
      </c>
      <c r="J105" s="36"/>
    </row>
    <row r="106" spans="1:10" ht="15" customHeight="1">
      <c r="A106" s="5"/>
      <c r="B106" s="32" t="s">
        <v>155</v>
      </c>
      <c r="C106" s="6"/>
      <c r="D106" s="34">
        <f>SUM(D82:D87)+D21+D19+D31</f>
        <v>62937</v>
      </c>
      <c r="E106" s="40">
        <f>SUM(E82:E87)+E21+E19+E31</f>
        <v>184818</v>
      </c>
      <c r="F106" s="92">
        <f>SUM(F82:F87)+F21+F19+F31</f>
        <v>89153</v>
      </c>
      <c r="G106" s="92">
        <f>SUM(G82:G87)+G21+G19+G31</f>
        <v>95665</v>
      </c>
      <c r="H106" s="169" t="s">
        <v>180</v>
      </c>
      <c r="I106" s="92">
        <f>SUM(I82:I87)+I21+I19+I31</f>
        <v>28044</v>
      </c>
      <c r="J106" s="8"/>
    </row>
    <row r="107" spans="1:10" ht="15" customHeight="1">
      <c r="A107" s="5"/>
      <c r="B107" s="32" t="s">
        <v>156</v>
      </c>
      <c r="C107" s="9"/>
      <c r="D107" s="34">
        <f>SUM(D47:D55)+D13+D27+D57</f>
        <v>109266</v>
      </c>
      <c r="E107" s="40">
        <f>SUM(E47:E55)+E13+E27+E57</f>
        <v>286521</v>
      </c>
      <c r="F107" s="92">
        <f>SUM(F47:F55)+F13+F27+F57</f>
        <v>139139</v>
      </c>
      <c r="G107" s="92">
        <f>SUM(G47:G55)+G13+G27+G57</f>
        <v>147382</v>
      </c>
      <c r="H107" s="169" t="s">
        <v>180</v>
      </c>
      <c r="I107" s="92">
        <f>SUM(I47:I55)+I13+I27+I57</f>
        <v>42176</v>
      </c>
      <c r="J107" s="8"/>
    </row>
    <row r="108" spans="1:10" ht="15" customHeight="1">
      <c r="A108" s="5"/>
      <c r="B108" s="32" t="s">
        <v>157</v>
      </c>
      <c r="C108" s="9"/>
      <c r="D108" s="34">
        <f>SUM(D59:D67)+D58+D80+SUM(D74:D75)+D77+D16+D56</f>
        <v>81718</v>
      </c>
      <c r="E108" s="40">
        <f>SUM(E59:E67)+E58+E80+SUM(E74:E75)+E77+E16+E56</f>
        <v>225686</v>
      </c>
      <c r="F108" s="92">
        <f>SUM(F59:F67)+F58+F80+SUM(F74:F75)+F77+F16+F56</f>
        <v>108401</v>
      </c>
      <c r="G108" s="92">
        <f>SUM(G59:G67)+G58+G80+SUM(G74:G75)+G77+G16+G56</f>
        <v>117285</v>
      </c>
      <c r="H108" s="169" t="s">
        <v>180</v>
      </c>
      <c r="I108" s="92">
        <f>SUM(I59:I67)+I58+I80+SUM(I74:I75)+I77+I16+I56</f>
        <v>32654</v>
      </c>
      <c r="J108" s="8"/>
    </row>
    <row r="109" spans="1:10" ht="15" customHeight="1">
      <c r="A109" s="5"/>
      <c r="B109" s="32" t="s">
        <v>158</v>
      </c>
      <c r="C109" s="9"/>
      <c r="D109" s="34">
        <f>SUM(D68:D73)+D76+D79+D15+D25+D81+D29+SUM(D88:D93)</f>
        <v>91308</v>
      </c>
      <c r="E109" s="40">
        <f>SUM(E68:E73)+E76+E79+E15+E25+E81+E29+SUM(E88:E93)</f>
        <v>264483</v>
      </c>
      <c r="F109" s="92">
        <f>SUM(F68:F73)+F76+F79+F15+F25+F81+F29+SUM(F88:F93)</f>
        <v>124897</v>
      </c>
      <c r="G109" s="92">
        <f>SUM(G68:G73)+G76+G79+G15+G25+G81+G29+SUM(G88:G93)</f>
        <v>139586</v>
      </c>
      <c r="H109" s="169" t="s">
        <v>180</v>
      </c>
      <c r="I109" s="92">
        <f>SUM(I68:I73)+I76+I79+I15+I25+I81+I29+SUM(I88:I93)</f>
        <v>39188</v>
      </c>
      <c r="J109" s="8"/>
    </row>
    <row r="110" spans="1:10" ht="15" customHeight="1">
      <c r="A110" s="5"/>
      <c r="B110" s="32" t="s">
        <v>159</v>
      </c>
      <c r="C110" s="9"/>
      <c r="D110" s="34">
        <f>SUM(D94:D95)+D22</f>
        <v>18011</v>
      </c>
      <c r="E110" s="40">
        <f>SUM(E94:E95)+E22</f>
        <v>45045</v>
      </c>
      <c r="F110" s="92">
        <f>SUM(F94:F95)+F22</f>
        <v>21037</v>
      </c>
      <c r="G110" s="92">
        <f>SUM(G94:G95)+G22</f>
        <v>24008</v>
      </c>
      <c r="H110" s="169" t="s">
        <v>180</v>
      </c>
      <c r="I110" s="92">
        <f>SUM(I94:I95)+I22</f>
        <v>5917</v>
      </c>
      <c r="J110" s="8"/>
    </row>
    <row r="111" spans="1:10" ht="15" customHeight="1">
      <c r="A111" s="5"/>
      <c r="B111" s="32" t="s">
        <v>160</v>
      </c>
      <c r="C111" s="9"/>
      <c r="D111" s="34">
        <f>SUM(D97:D100)+D26</f>
        <v>18739</v>
      </c>
      <c r="E111" s="40">
        <f>SUM(E97:E100)+E26</f>
        <v>45494</v>
      </c>
      <c r="F111" s="92">
        <f>SUM(F97:F100)+F26</f>
        <v>21238</v>
      </c>
      <c r="G111" s="92">
        <f>SUM(G97:G100)+G26</f>
        <v>24256</v>
      </c>
      <c r="H111" s="169" t="s">
        <v>180</v>
      </c>
      <c r="I111" s="92">
        <f>SUM(I97:I100)+I26</f>
        <v>6474</v>
      </c>
      <c r="J111" s="8"/>
    </row>
    <row r="112" spans="1:10" ht="15" customHeight="1">
      <c r="A112" s="14">
        <v>7</v>
      </c>
      <c r="B112" s="45" t="s">
        <v>161</v>
      </c>
      <c r="C112" s="45"/>
      <c r="D112" s="102"/>
      <c r="E112" s="103"/>
      <c r="F112" s="103"/>
      <c r="G112" s="103"/>
      <c r="H112" s="97"/>
      <c r="I112" s="103"/>
      <c r="J112" s="46"/>
    </row>
    <row r="113" spans="1:10" ht="15" customHeight="1">
      <c r="A113" s="5"/>
      <c r="B113" s="6" t="s">
        <v>161</v>
      </c>
      <c r="C113" s="6"/>
      <c r="D113" s="72"/>
      <c r="E113" s="72"/>
      <c r="F113" s="66"/>
      <c r="G113" s="66"/>
      <c r="H113" s="104"/>
      <c r="I113" s="105"/>
      <c r="J113" s="8"/>
    </row>
    <row r="114" spans="1:10" ht="15" customHeight="1">
      <c r="A114" s="5"/>
      <c r="B114" s="6" t="s">
        <v>161</v>
      </c>
      <c r="C114" s="6"/>
      <c r="D114" s="170" t="s">
        <v>162</v>
      </c>
      <c r="E114" s="106" t="s">
        <v>181</v>
      </c>
      <c r="F114" s="66"/>
      <c r="G114" s="66"/>
      <c r="H114" s="104"/>
      <c r="I114" s="94"/>
      <c r="J114" s="8"/>
    </row>
    <row r="115" spans="1:10" ht="15" customHeight="1">
      <c r="A115" s="5"/>
      <c r="B115" s="6" t="s">
        <v>163</v>
      </c>
      <c r="C115" s="6"/>
      <c r="D115" s="170"/>
      <c r="E115" s="12"/>
      <c r="F115" s="65"/>
      <c r="G115" s="65"/>
      <c r="H115" s="107"/>
      <c r="I115" s="65"/>
      <c r="J115" s="8"/>
    </row>
    <row r="116" spans="1:10" ht="15" customHeight="1">
      <c r="A116" s="5"/>
      <c r="C116" s="11"/>
      <c r="D116" s="170"/>
      <c r="E116" s="106"/>
      <c r="F116" s="66"/>
      <c r="G116" s="66"/>
      <c r="H116" s="104"/>
      <c r="I116" s="94"/>
      <c r="J116" s="8"/>
    </row>
    <row r="117" spans="1:10" ht="15" customHeight="1">
      <c r="A117" s="5"/>
      <c r="B117" s="6" t="s">
        <v>161</v>
      </c>
      <c r="C117" s="6"/>
      <c r="D117" s="170"/>
      <c r="E117" s="64"/>
      <c r="F117" s="66"/>
      <c r="G117" s="66"/>
      <c r="H117" s="104"/>
      <c r="I117" s="94"/>
      <c r="J117" s="8"/>
    </row>
    <row r="118" spans="1:10" ht="21" customHeight="1">
      <c r="A118" s="14"/>
      <c r="B118" s="15"/>
      <c r="C118" s="15"/>
      <c r="D118" s="171"/>
      <c r="E118" s="108"/>
      <c r="F118" s="70"/>
      <c r="G118" s="70"/>
      <c r="H118" s="109"/>
      <c r="I118" s="123"/>
      <c r="J118" s="172"/>
    </row>
    <row r="119" spans="1:9" ht="12.75" customHeight="1">
      <c r="A119" s="26"/>
      <c r="E119" s="66"/>
      <c r="F119" s="66"/>
      <c r="G119" s="66"/>
      <c r="H119" s="104"/>
      <c r="I119" s="94"/>
    </row>
    <row r="120" ht="12.75" customHeight="1">
      <c r="A120" s="26"/>
    </row>
    <row r="121" ht="12.75" customHeight="1">
      <c r="A121" s="26"/>
    </row>
    <row r="122" ht="12.75" customHeight="1">
      <c r="A122" s="26"/>
    </row>
    <row r="123" ht="12.75" customHeight="1">
      <c r="A123" s="26"/>
    </row>
    <row r="124" ht="12.75" customHeight="1">
      <c r="A124" s="26"/>
    </row>
    <row r="125" ht="12.75" customHeight="1">
      <c r="A125" s="26"/>
    </row>
    <row r="126" ht="12.75" customHeight="1"/>
    <row r="127" ht="12.7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</sheetData>
  <printOptions/>
  <pageMargins left="0.5905511811023623" right="0.5905511811023623" top="0.7874015748031497" bottom="0.3937007874015748" header="0.31496062992125984" footer="0.3937007874015748"/>
  <pageSetup horizontalDpi="600" verticalDpi="600" orientation="portrait" paperSize="9" r:id="rId1"/>
  <headerFooter alignWithMargins="0">
    <oddHeader>&amp;L&amp;"ＭＳ ゴシック,標準"&amp;10　　人口・世帯&amp;R&amp;"ＭＳ ゴシック,標準"&amp;10人口・世帯　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25"/>
  <sheetViews>
    <sheetView showGridLines="0" workbookViewId="0" topLeftCell="A91">
      <selection activeCell="D105" sqref="D105"/>
    </sheetView>
  </sheetViews>
  <sheetFormatPr defaultColWidth="9.00390625" defaultRowHeight="13.5"/>
  <cols>
    <col min="1" max="1" width="0.5" style="66" customWidth="1"/>
    <col min="2" max="2" width="13.75390625" style="94" customWidth="1"/>
    <col min="3" max="3" width="0.5" style="66" customWidth="1"/>
    <col min="4" max="4" width="14.375" style="66" customWidth="1"/>
    <col min="5" max="5" width="11.25390625" style="66" customWidth="1"/>
    <col min="6" max="6" width="11.50390625" style="66" customWidth="1"/>
    <col min="7" max="7" width="11.75390625" style="104" customWidth="1"/>
    <col min="8" max="8" width="13.625" style="94" customWidth="1"/>
    <col min="9" max="9" width="11.875" style="66" customWidth="1"/>
    <col min="10" max="10" width="2.875" style="63" customWidth="1"/>
    <col min="11" max="11" width="11.50390625" style="66" customWidth="1"/>
    <col min="12" max="12" width="10.125" style="66" customWidth="1"/>
    <col min="13" max="13" width="11.125" style="66" customWidth="1"/>
    <col min="14" max="14" width="9.125" style="66" customWidth="1"/>
    <col min="15" max="15" width="10.125" style="66" customWidth="1"/>
    <col min="16" max="16" width="9.125" style="66" customWidth="1"/>
    <col min="17" max="17" width="10.125" style="66" customWidth="1"/>
    <col min="18" max="18" width="9.875" style="66" customWidth="1"/>
    <col min="19" max="19" width="10.125" style="66" customWidth="1"/>
    <col min="20" max="16384" width="9.00390625" style="66" customWidth="1"/>
  </cols>
  <sheetData>
    <row r="1" spans="1:18" ht="5.25" customHeight="1">
      <c r="A1" s="72"/>
      <c r="B1" s="138"/>
      <c r="C1" s="138"/>
      <c r="D1" s="72"/>
      <c r="E1" s="105"/>
      <c r="F1" s="105"/>
      <c r="G1" s="173"/>
      <c r="H1" s="105"/>
      <c r="I1" s="105"/>
      <c r="J1" s="139"/>
      <c r="R1" s="174"/>
    </row>
    <row r="2" spans="1:18" ht="15" customHeight="1">
      <c r="A2" s="64"/>
      <c r="B2" s="65"/>
      <c r="C2" s="65"/>
      <c r="D2" s="141" t="s">
        <v>0</v>
      </c>
      <c r="E2" s="142"/>
      <c r="F2" s="142"/>
      <c r="G2" s="142"/>
      <c r="H2" s="142"/>
      <c r="I2" s="143"/>
      <c r="J2" s="8"/>
      <c r="R2" s="174"/>
    </row>
    <row r="3" spans="1:18" ht="4.5" customHeight="1">
      <c r="A3" s="64"/>
      <c r="B3" s="65"/>
      <c r="C3" s="65"/>
      <c r="D3" s="108"/>
      <c r="E3" s="70"/>
      <c r="F3" s="70"/>
      <c r="G3" s="109"/>
      <c r="H3" s="70"/>
      <c r="I3" s="70"/>
      <c r="J3" s="18"/>
      <c r="R3" s="174"/>
    </row>
    <row r="4" spans="1:18" ht="13.5" customHeight="1">
      <c r="A4" s="64"/>
      <c r="B4" s="65"/>
      <c r="C4" s="65"/>
      <c r="D4" s="12" t="s">
        <v>182</v>
      </c>
      <c r="E4" s="12" t="s">
        <v>183</v>
      </c>
      <c r="F4" s="12" t="s">
        <v>184</v>
      </c>
      <c r="G4" s="12" t="s">
        <v>185</v>
      </c>
      <c r="H4" s="12" t="s">
        <v>186</v>
      </c>
      <c r="I4" s="12" t="s">
        <v>187</v>
      </c>
      <c r="J4" s="8"/>
      <c r="R4" s="174"/>
    </row>
    <row r="5" spans="1:18" ht="12.75" customHeight="1">
      <c r="A5" s="64"/>
      <c r="B5" s="9" t="s">
        <v>7</v>
      </c>
      <c r="C5" s="9"/>
      <c r="D5" s="12" t="s">
        <v>188</v>
      </c>
      <c r="E5" s="12" t="s">
        <v>189</v>
      </c>
      <c r="F5" s="12" t="s">
        <v>171</v>
      </c>
      <c r="G5" s="67" t="s">
        <v>190</v>
      </c>
      <c r="H5" s="52" t="s">
        <v>191</v>
      </c>
      <c r="I5" s="12" t="s">
        <v>192</v>
      </c>
      <c r="J5" s="8"/>
      <c r="R5" s="174"/>
    </row>
    <row r="6" spans="1:18" ht="12.75" customHeight="1">
      <c r="A6" s="64"/>
      <c r="B6" s="65"/>
      <c r="C6" s="65"/>
      <c r="D6" s="12" t="s">
        <v>193</v>
      </c>
      <c r="E6" s="12" t="s">
        <v>194</v>
      </c>
      <c r="F6" s="52"/>
      <c r="G6" s="67"/>
      <c r="H6" s="52"/>
      <c r="I6" s="12" t="s">
        <v>195</v>
      </c>
      <c r="J6" s="8"/>
      <c r="R6" s="174"/>
    </row>
    <row r="7" spans="1:18" ht="12.75" customHeight="1">
      <c r="A7" s="64"/>
      <c r="B7" s="65"/>
      <c r="C7" s="65"/>
      <c r="D7" s="12" t="s">
        <v>177</v>
      </c>
      <c r="E7" s="12" t="s">
        <v>177</v>
      </c>
      <c r="F7" s="12"/>
      <c r="G7" s="67"/>
      <c r="H7" s="52"/>
      <c r="I7" s="52"/>
      <c r="J7" s="8"/>
      <c r="R7" s="174"/>
    </row>
    <row r="8" spans="1:18" ht="12.75" customHeight="1">
      <c r="A8" s="64"/>
      <c r="B8" s="65"/>
      <c r="C8" s="65"/>
      <c r="D8" s="13">
        <v>36800</v>
      </c>
      <c r="E8" s="13">
        <v>36800</v>
      </c>
      <c r="F8" s="13">
        <v>36800</v>
      </c>
      <c r="G8" s="68">
        <v>36800</v>
      </c>
      <c r="H8" s="53">
        <v>36800</v>
      </c>
      <c r="I8" s="13">
        <v>36800</v>
      </c>
      <c r="J8" s="8"/>
      <c r="R8" s="174"/>
    </row>
    <row r="9" spans="1:18" ht="15" customHeight="1">
      <c r="A9" s="69"/>
      <c r="B9" s="70"/>
      <c r="C9" s="70"/>
      <c r="D9" s="16" t="s">
        <v>20</v>
      </c>
      <c r="E9" s="16" t="s">
        <v>20</v>
      </c>
      <c r="F9" s="16" t="s">
        <v>178</v>
      </c>
      <c r="G9" s="71" t="s">
        <v>178</v>
      </c>
      <c r="H9" s="16" t="s">
        <v>20</v>
      </c>
      <c r="I9" s="16" t="s">
        <v>20</v>
      </c>
      <c r="J9" s="18"/>
      <c r="R9" s="174"/>
    </row>
    <row r="10" spans="1:18" ht="9" customHeight="1">
      <c r="A10" s="72"/>
      <c r="B10" s="65"/>
      <c r="C10" s="65"/>
      <c r="D10" s="128"/>
      <c r="E10" s="74"/>
      <c r="F10" s="74"/>
      <c r="G10" s="75"/>
      <c r="H10" s="76"/>
      <c r="I10" s="74"/>
      <c r="J10" s="8"/>
      <c r="R10" s="174"/>
    </row>
    <row r="11" spans="1:18" s="81" customFormat="1" ht="15" customHeight="1">
      <c r="A11" s="77"/>
      <c r="B11" s="4" t="s">
        <v>21</v>
      </c>
      <c r="C11" s="4"/>
      <c r="D11" s="130">
        <f>SUM(D13:D100)</f>
        <v>1222594</v>
      </c>
      <c r="E11" s="113">
        <f>SUM(E13:E100)</f>
        <v>350959</v>
      </c>
      <c r="F11" s="56">
        <f>SUM(F13:F101)</f>
        <v>636682</v>
      </c>
      <c r="G11" s="114">
        <f>SUM(G13:G101)</f>
        <v>635382</v>
      </c>
      <c r="H11" s="55">
        <f>SUM(H13:H101)</f>
        <v>1829918</v>
      </c>
      <c r="I11" s="175">
        <f>H11/G11</f>
        <v>2.8800280775974136</v>
      </c>
      <c r="J11" s="23" t="s">
        <v>22</v>
      </c>
      <c r="R11" s="176"/>
    </row>
    <row r="12" spans="1:18" ht="12" customHeight="1">
      <c r="A12" s="64"/>
      <c r="B12" s="25"/>
      <c r="C12" s="25"/>
      <c r="D12" s="132"/>
      <c r="E12" s="30"/>
      <c r="F12" s="57"/>
      <c r="G12" s="115"/>
      <c r="H12" s="41"/>
      <c r="I12" s="85"/>
      <c r="J12" s="31"/>
      <c r="R12" s="174"/>
    </row>
    <row r="13" spans="1:18" ht="12" customHeight="1">
      <c r="A13" s="64"/>
      <c r="B13" s="32" t="s">
        <v>23</v>
      </c>
      <c r="C13" s="33"/>
      <c r="D13" s="177">
        <v>109950</v>
      </c>
      <c r="E13" s="116">
        <v>28489</v>
      </c>
      <c r="F13" s="58">
        <v>62302</v>
      </c>
      <c r="G13" s="116">
        <v>62198</v>
      </c>
      <c r="H13" s="39">
        <v>159587</v>
      </c>
      <c r="I13" s="134">
        <v>2.57</v>
      </c>
      <c r="J13" s="36" t="s">
        <v>24</v>
      </c>
      <c r="R13" s="174"/>
    </row>
    <row r="14" spans="1:18" ht="12" customHeight="1">
      <c r="A14" s="64"/>
      <c r="B14" s="32" t="s">
        <v>25</v>
      </c>
      <c r="C14" s="33"/>
      <c r="D14" s="177">
        <v>198760</v>
      </c>
      <c r="E14" s="116">
        <v>46224</v>
      </c>
      <c r="F14" s="58">
        <v>103287</v>
      </c>
      <c r="G14" s="116">
        <v>102941</v>
      </c>
      <c r="H14" s="39">
        <v>287414</v>
      </c>
      <c r="I14" s="134">
        <v>2.79</v>
      </c>
      <c r="J14" s="36" t="s">
        <v>26</v>
      </c>
      <c r="R14" s="174"/>
    </row>
    <row r="15" spans="1:18" ht="12" customHeight="1">
      <c r="A15" s="64"/>
      <c r="B15" s="32" t="s">
        <v>27</v>
      </c>
      <c r="C15" s="33"/>
      <c r="D15" s="177">
        <v>64313</v>
      </c>
      <c r="E15" s="116">
        <v>21411</v>
      </c>
      <c r="F15" s="58">
        <v>35022</v>
      </c>
      <c r="G15" s="116">
        <v>34895</v>
      </c>
      <c r="H15" s="39">
        <v>98795</v>
      </c>
      <c r="I15" s="134">
        <v>2.83</v>
      </c>
      <c r="J15" s="36" t="s">
        <v>28</v>
      </c>
      <c r="R15" s="174"/>
    </row>
    <row r="16" spans="1:18" ht="12" customHeight="1">
      <c r="A16" s="64"/>
      <c r="B16" s="32" t="s">
        <v>29</v>
      </c>
      <c r="C16" s="33"/>
      <c r="D16" s="177">
        <v>81375</v>
      </c>
      <c r="E16" s="116">
        <v>23853</v>
      </c>
      <c r="F16" s="58">
        <v>43256</v>
      </c>
      <c r="G16" s="116">
        <v>43213</v>
      </c>
      <c r="H16" s="39">
        <v>121824</v>
      </c>
      <c r="I16" s="134">
        <v>2.82</v>
      </c>
      <c r="J16" s="36" t="s">
        <v>30</v>
      </c>
      <c r="R16" s="174"/>
    </row>
    <row r="17" spans="1:18" ht="12" customHeight="1">
      <c r="A17" s="64"/>
      <c r="B17" s="32" t="s">
        <v>31</v>
      </c>
      <c r="C17" s="33"/>
      <c r="D17" s="177">
        <v>73775</v>
      </c>
      <c r="E17" s="116">
        <v>16793</v>
      </c>
      <c r="F17" s="58">
        <v>37015</v>
      </c>
      <c r="G17" s="116">
        <v>36953</v>
      </c>
      <c r="H17" s="39">
        <v>107553</v>
      </c>
      <c r="I17" s="134">
        <v>2.91</v>
      </c>
      <c r="J17" s="36" t="s">
        <v>32</v>
      </c>
      <c r="R17" s="174"/>
    </row>
    <row r="18" spans="1:18" ht="12" customHeight="1">
      <c r="A18" s="64"/>
      <c r="B18" s="37"/>
      <c r="C18" s="25"/>
      <c r="D18" s="82"/>
      <c r="E18" s="89"/>
      <c r="F18" s="117"/>
      <c r="G18" s="118"/>
      <c r="H18" s="83"/>
      <c r="I18" s="134"/>
      <c r="J18" s="31"/>
      <c r="R18" s="174"/>
    </row>
    <row r="19" spans="1:18" ht="12" customHeight="1">
      <c r="A19" s="64"/>
      <c r="B19" s="32" t="s">
        <v>33</v>
      </c>
      <c r="C19" s="33"/>
      <c r="D19" s="178">
        <v>39008</v>
      </c>
      <c r="E19" s="115">
        <v>14065</v>
      </c>
      <c r="F19" s="57">
        <v>21136</v>
      </c>
      <c r="G19" s="115">
        <v>21114</v>
      </c>
      <c r="H19" s="41">
        <v>60199</v>
      </c>
      <c r="I19" s="134">
        <v>2.85</v>
      </c>
      <c r="J19" s="36" t="s">
        <v>34</v>
      </c>
      <c r="R19" s="174"/>
    </row>
    <row r="20" spans="1:18" ht="12" customHeight="1">
      <c r="A20" s="64"/>
      <c r="B20" s="32" t="s">
        <v>35</v>
      </c>
      <c r="C20" s="33"/>
      <c r="D20" s="177">
        <v>128591</v>
      </c>
      <c r="E20" s="116">
        <v>26707</v>
      </c>
      <c r="F20" s="58">
        <v>62960</v>
      </c>
      <c r="G20" s="116">
        <v>62914</v>
      </c>
      <c r="H20" s="39">
        <v>184013</v>
      </c>
      <c r="I20" s="134">
        <v>2.92</v>
      </c>
      <c r="J20" s="36" t="s">
        <v>36</v>
      </c>
      <c r="R20" s="174"/>
    </row>
    <row r="21" spans="1:18" ht="12" customHeight="1">
      <c r="A21" s="64"/>
      <c r="B21" s="32" t="s">
        <v>37</v>
      </c>
      <c r="C21" s="33"/>
      <c r="D21" s="177">
        <v>57269</v>
      </c>
      <c r="E21" s="116">
        <v>12440</v>
      </c>
      <c r="F21" s="58">
        <v>26716</v>
      </c>
      <c r="G21" s="116">
        <v>26683</v>
      </c>
      <c r="H21" s="39">
        <v>82613</v>
      </c>
      <c r="I21" s="134">
        <v>3.1</v>
      </c>
      <c r="J21" s="36" t="s">
        <v>38</v>
      </c>
      <c r="R21" s="174"/>
    </row>
    <row r="22" spans="1:18" ht="12" customHeight="1">
      <c r="A22" s="64"/>
      <c r="B22" s="32" t="s">
        <v>39</v>
      </c>
      <c r="C22" s="33"/>
      <c r="D22" s="177">
        <v>14220</v>
      </c>
      <c r="E22" s="116">
        <v>6291</v>
      </c>
      <c r="F22" s="58">
        <v>10193</v>
      </c>
      <c r="G22" s="116">
        <v>10157</v>
      </c>
      <c r="H22" s="39">
        <v>23381</v>
      </c>
      <c r="I22" s="134">
        <v>2.3</v>
      </c>
      <c r="J22" s="36" t="s">
        <v>40</v>
      </c>
      <c r="R22" s="174"/>
    </row>
    <row r="23" spans="1:18" ht="12" customHeight="1">
      <c r="A23" s="64"/>
      <c r="B23" s="32" t="s">
        <v>41</v>
      </c>
      <c r="C23" s="33"/>
      <c r="D23" s="177">
        <v>26063</v>
      </c>
      <c r="E23" s="116">
        <v>7211</v>
      </c>
      <c r="F23" s="58">
        <v>13077</v>
      </c>
      <c r="G23" s="116">
        <v>12993</v>
      </c>
      <c r="H23" s="39">
        <v>38929</v>
      </c>
      <c r="I23" s="134">
        <v>3</v>
      </c>
      <c r="J23" s="36" t="s">
        <v>42</v>
      </c>
      <c r="R23" s="174"/>
    </row>
    <row r="24" spans="1:18" ht="12" customHeight="1">
      <c r="A24" s="64"/>
      <c r="B24" s="37"/>
      <c r="C24" s="25"/>
      <c r="D24" s="82"/>
      <c r="E24" s="89"/>
      <c r="F24" s="117"/>
      <c r="G24" s="118"/>
      <c r="H24" s="83"/>
      <c r="I24" s="134"/>
      <c r="J24" s="36"/>
      <c r="R24" s="174"/>
    </row>
    <row r="25" spans="1:18" ht="12" customHeight="1">
      <c r="A25" s="64"/>
      <c r="B25" s="32" t="s">
        <v>43</v>
      </c>
      <c r="C25" s="33"/>
      <c r="D25" s="177">
        <v>15585</v>
      </c>
      <c r="E25" s="116">
        <v>5611</v>
      </c>
      <c r="F25" s="58">
        <v>8413</v>
      </c>
      <c r="G25" s="116">
        <v>8400</v>
      </c>
      <c r="H25" s="39">
        <v>24679</v>
      </c>
      <c r="I25" s="134">
        <v>2.94</v>
      </c>
      <c r="J25" s="36" t="s">
        <v>44</v>
      </c>
      <c r="R25" s="174"/>
    </row>
    <row r="26" spans="1:18" ht="12" customHeight="1">
      <c r="A26" s="64"/>
      <c r="B26" s="32" t="s">
        <v>45</v>
      </c>
      <c r="C26" s="33"/>
      <c r="D26" s="178">
        <v>12203</v>
      </c>
      <c r="E26" s="115">
        <v>5907</v>
      </c>
      <c r="F26" s="57">
        <v>8859</v>
      </c>
      <c r="G26" s="115">
        <v>8849</v>
      </c>
      <c r="H26" s="41">
        <v>20210</v>
      </c>
      <c r="I26" s="134">
        <v>2.28</v>
      </c>
      <c r="J26" s="36" t="s">
        <v>46</v>
      </c>
      <c r="R26" s="174"/>
    </row>
    <row r="27" spans="1:18" ht="12" customHeight="1">
      <c r="A27" s="64"/>
      <c r="B27" s="32" t="s">
        <v>47</v>
      </c>
      <c r="C27" s="33"/>
      <c r="D27" s="177">
        <v>27178</v>
      </c>
      <c r="E27" s="116">
        <v>7898</v>
      </c>
      <c r="F27" s="58">
        <v>14230</v>
      </c>
      <c r="G27" s="116">
        <v>14182</v>
      </c>
      <c r="H27" s="39">
        <v>39034</v>
      </c>
      <c r="I27" s="134">
        <v>2.75</v>
      </c>
      <c r="J27" s="36" t="s">
        <v>48</v>
      </c>
      <c r="R27" s="174"/>
    </row>
    <row r="28" spans="1:18" ht="12" customHeight="1">
      <c r="A28" s="64"/>
      <c r="B28" s="32" t="s">
        <v>49</v>
      </c>
      <c r="C28" s="33"/>
      <c r="D28" s="86">
        <v>0</v>
      </c>
      <c r="E28" s="87">
        <v>0</v>
      </c>
      <c r="F28" s="58">
        <v>0</v>
      </c>
      <c r="G28" s="116">
        <v>0</v>
      </c>
      <c r="H28" s="39">
        <v>0</v>
      </c>
      <c r="I28" s="39">
        <v>0</v>
      </c>
      <c r="J28" s="36" t="s">
        <v>50</v>
      </c>
      <c r="R28" s="174"/>
    </row>
    <row r="29" spans="1:18" ht="12" customHeight="1">
      <c r="A29" s="64"/>
      <c r="B29" s="32" t="s">
        <v>51</v>
      </c>
      <c r="C29" s="33"/>
      <c r="D29" s="86">
        <v>0</v>
      </c>
      <c r="E29" s="87">
        <v>0</v>
      </c>
      <c r="F29" s="58">
        <v>0</v>
      </c>
      <c r="G29" s="116">
        <v>0</v>
      </c>
      <c r="H29" s="39">
        <v>0</v>
      </c>
      <c r="I29" s="39">
        <v>0</v>
      </c>
      <c r="J29" s="36" t="s">
        <v>52</v>
      </c>
      <c r="R29" s="174"/>
    </row>
    <row r="30" spans="1:18" ht="12" customHeight="1">
      <c r="A30" s="64"/>
      <c r="B30" s="37"/>
      <c r="C30" s="25"/>
      <c r="D30" s="82"/>
      <c r="E30" s="89"/>
      <c r="F30" s="117"/>
      <c r="G30" s="118"/>
      <c r="H30" s="83"/>
      <c r="I30" s="134"/>
      <c r="J30" s="36"/>
      <c r="R30" s="174"/>
    </row>
    <row r="31" spans="1:18" ht="12" customHeight="1">
      <c r="A31" s="64"/>
      <c r="B31" s="37" t="s">
        <v>53</v>
      </c>
      <c r="C31" s="25"/>
      <c r="D31" s="86">
        <v>0</v>
      </c>
      <c r="E31" s="87">
        <v>0</v>
      </c>
      <c r="F31" s="58">
        <v>0</v>
      </c>
      <c r="G31" s="116">
        <v>0</v>
      </c>
      <c r="H31" s="39">
        <v>0</v>
      </c>
      <c r="I31" s="39">
        <v>0</v>
      </c>
      <c r="J31" s="31" t="s">
        <v>28</v>
      </c>
      <c r="R31" s="174"/>
    </row>
    <row r="32" spans="1:18" ht="12" customHeight="1">
      <c r="A32" s="64"/>
      <c r="B32" s="32" t="s">
        <v>54</v>
      </c>
      <c r="C32" s="33"/>
      <c r="D32" s="177">
        <v>7067</v>
      </c>
      <c r="E32" s="116">
        <v>2157</v>
      </c>
      <c r="F32" s="58">
        <v>2996</v>
      </c>
      <c r="G32" s="116">
        <v>2991</v>
      </c>
      <c r="H32" s="39">
        <v>10568</v>
      </c>
      <c r="I32" s="134">
        <v>3.53</v>
      </c>
      <c r="J32" s="31" t="s">
        <v>55</v>
      </c>
      <c r="R32" s="174"/>
    </row>
    <row r="33" spans="1:18" ht="12" customHeight="1">
      <c r="A33" s="64"/>
      <c r="B33" s="32" t="s">
        <v>56</v>
      </c>
      <c r="C33" s="33"/>
      <c r="D33" s="177">
        <v>10697</v>
      </c>
      <c r="E33" s="116">
        <v>2675</v>
      </c>
      <c r="F33" s="58">
        <v>4808</v>
      </c>
      <c r="G33" s="116">
        <v>4800</v>
      </c>
      <c r="H33" s="39">
        <v>15356</v>
      </c>
      <c r="I33" s="134">
        <v>3.2</v>
      </c>
      <c r="J33" s="31" t="s">
        <v>57</v>
      </c>
      <c r="R33" s="174"/>
    </row>
    <row r="34" spans="1:18" ht="12" customHeight="1">
      <c r="A34" s="64"/>
      <c r="B34" s="32" t="s">
        <v>58</v>
      </c>
      <c r="C34" s="33"/>
      <c r="D34" s="178">
        <v>5093</v>
      </c>
      <c r="E34" s="115">
        <v>966</v>
      </c>
      <c r="F34" s="57">
        <v>2034</v>
      </c>
      <c r="G34" s="115">
        <v>2034</v>
      </c>
      <c r="H34" s="41">
        <v>7172</v>
      </c>
      <c r="I34" s="134">
        <v>3.53</v>
      </c>
      <c r="J34" s="36" t="s">
        <v>59</v>
      </c>
      <c r="R34" s="174"/>
    </row>
    <row r="35" spans="1:18" ht="12" customHeight="1">
      <c r="A35" s="64"/>
      <c r="B35" s="32" t="s">
        <v>60</v>
      </c>
      <c r="C35" s="33"/>
      <c r="D35" s="177">
        <v>9175</v>
      </c>
      <c r="E35" s="116">
        <v>3002</v>
      </c>
      <c r="F35" s="58">
        <v>4091</v>
      </c>
      <c r="G35" s="116">
        <v>4082</v>
      </c>
      <c r="H35" s="39">
        <v>13961</v>
      </c>
      <c r="I35" s="134">
        <v>3.42</v>
      </c>
      <c r="J35" s="36" t="s">
        <v>61</v>
      </c>
      <c r="R35" s="174"/>
    </row>
    <row r="36" spans="1:18" ht="12" customHeight="1">
      <c r="A36" s="64"/>
      <c r="B36" s="32"/>
      <c r="C36" s="33"/>
      <c r="D36" s="86"/>
      <c r="E36" s="87"/>
      <c r="F36" s="58"/>
      <c r="G36" s="116"/>
      <c r="H36" s="39"/>
      <c r="I36" s="134"/>
      <c r="J36" s="36"/>
      <c r="R36" s="174"/>
    </row>
    <row r="37" spans="1:18" ht="12" customHeight="1">
      <c r="A37" s="64"/>
      <c r="B37" s="32" t="s">
        <v>62</v>
      </c>
      <c r="C37" s="33"/>
      <c r="D37" s="177">
        <v>5953</v>
      </c>
      <c r="E37" s="116">
        <v>1425</v>
      </c>
      <c r="F37" s="58">
        <v>2801</v>
      </c>
      <c r="G37" s="116">
        <v>2801</v>
      </c>
      <c r="H37" s="39">
        <v>8687</v>
      </c>
      <c r="I37" s="134">
        <v>3.1</v>
      </c>
      <c r="J37" s="36" t="s">
        <v>63</v>
      </c>
      <c r="R37" s="174"/>
    </row>
    <row r="38" spans="1:18" ht="12" customHeight="1">
      <c r="A38" s="64"/>
      <c r="B38" s="32" t="s">
        <v>64</v>
      </c>
      <c r="C38" s="33"/>
      <c r="D38" s="177">
        <v>9965</v>
      </c>
      <c r="E38" s="116">
        <v>2600</v>
      </c>
      <c r="F38" s="58">
        <v>4748</v>
      </c>
      <c r="G38" s="116">
        <v>4746</v>
      </c>
      <c r="H38" s="39">
        <v>15139</v>
      </c>
      <c r="I38" s="134">
        <v>3.19</v>
      </c>
      <c r="J38" s="36" t="s">
        <v>65</v>
      </c>
      <c r="R38" s="174"/>
    </row>
    <row r="39" spans="1:18" ht="12" customHeight="1">
      <c r="A39" s="64"/>
      <c r="B39" s="32" t="s">
        <v>66</v>
      </c>
      <c r="C39" s="33"/>
      <c r="D39" s="177">
        <v>18904</v>
      </c>
      <c r="E39" s="116">
        <v>3481</v>
      </c>
      <c r="F39" s="58">
        <v>7687</v>
      </c>
      <c r="G39" s="116">
        <v>7678</v>
      </c>
      <c r="H39" s="39">
        <v>25708</v>
      </c>
      <c r="I39" s="134">
        <v>3.35</v>
      </c>
      <c r="J39" s="36" t="s">
        <v>67</v>
      </c>
      <c r="R39" s="174"/>
    </row>
    <row r="40" spans="1:18" ht="12" customHeight="1">
      <c r="A40" s="64"/>
      <c r="B40" s="32" t="s">
        <v>68</v>
      </c>
      <c r="C40" s="33"/>
      <c r="D40" s="177">
        <v>4335</v>
      </c>
      <c r="E40" s="116">
        <v>1889</v>
      </c>
      <c r="F40" s="58">
        <v>2110</v>
      </c>
      <c r="G40" s="116">
        <v>2107</v>
      </c>
      <c r="H40" s="39">
        <v>7190</v>
      </c>
      <c r="I40" s="134">
        <v>3.41</v>
      </c>
      <c r="J40" s="36" t="s">
        <v>69</v>
      </c>
      <c r="R40" s="174"/>
    </row>
    <row r="41" spans="1:18" ht="12" customHeight="1">
      <c r="A41" s="64"/>
      <c r="B41" s="32" t="s">
        <v>70</v>
      </c>
      <c r="C41" s="33"/>
      <c r="D41" s="178">
        <v>24861</v>
      </c>
      <c r="E41" s="115">
        <v>6694</v>
      </c>
      <c r="F41" s="57">
        <v>11688</v>
      </c>
      <c r="G41" s="115">
        <v>11640</v>
      </c>
      <c r="H41" s="41">
        <v>37082</v>
      </c>
      <c r="I41" s="134">
        <v>3.19</v>
      </c>
      <c r="J41" s="36" t="s">
        <v>71</v>
      </c>
      <c r="R41" s="174"/>
    </row>
    <row r="42" spans="1:18" ht="12" customHeight="1">
      <c r="A42" s="64"/>
      <c r="B42" s="32"/>
      <c r="C42" s="33"/>
      <c r="D42" s="86"/>
      <c r="E42" s="87"/>
      <c r="F42" s="57"/>
      <c r="G42" s="115"/>
      <c r="H42" s="41"/>
      <c r="I42" s="134"/>
      <c r="J42" s="36"/>
      <c r="R42" s="174"/>
    </row>
    <row r="43" spans="1:18" ht="12" customHeight="1">
      <c r="A43" s="64"/>
      <c r="B43" s="32" t="s">
        <v>72</v>
      </c>
      <c r="C43" s="33"/>
      <c r="D43" s="177">
        <v>7468</v>
      </c>
      <c r="E43" s="116">
        <v>1831</v>
      </c>
      <c r="F43" s="58">
        <v>3803</v>
      </c>
      <c r="G43" s="116">
        <v>3798</v>
      </c>
      <c r="H43" s="39">
        <v>10992</v>
      </c>
      <c r="I43" s="134">
        <v>2.89</v>
      </c>
      <c r="J43" s="36" t="s">
        <v>73</v>
      </c>
      <c r="R43" s="174"/>
    </row>
    <row r="44" spans="1:18" ht="12" customHeight="1">
      <c r="A44" s="64"/>
      <c r="B44" s="32" t="s">
        <v>74</v>
      </c>
      <c r="C44" s="33"/>
      <c r="D44" s="177">
        <v>4546</v>
      </c>
      <c r="E44" s="116">
        <v>1162</v>
      </c>
      <c r="F44" s="58">
        <v>2302</v>
      </c>
      <c r="G44" s="116">
        <v>2298</v>
      </c>
      <c r="H44" s="39">
        <v>6705</v>
      </c>
      <c r="I44" s="134">
        <v>2.92</v>
      </c>
      <c r="J44" s="36" t="s">
        <v>75</v>
      </c>
      <c r="R44" s="174"/>
    </row>
    <row r="45" spans="1:18" ht="12" customHeight="1">
      <c r="A45" s="64"/>
      <c r="B45" s="32" t="s">
        <v>76</v>
      </c>
      <c r="C45" s="33"/>
      <c r="D45" s="177">
        <v>7996</v>
      </c>
      <c r="E45" s="116">
        <v>1834</v>
      </c>
      <c r="F45" s="58">
        <v>4131</v>
      </c>
      <c r="G45" s="116">
        <v>4123</v>
      </c>
      <c r="H45" s="39">
        <v>11672</v>
      </c>
      <c r="I45" s="134">
        <v>2.83</v>
      </c>
      <c r="J45" s="36" t="s">
        <v>77</v>
      </c>
      <c r="R45" s="174"/>
    </row>
    <row r="46" spans="1:18" ht="12" customHeight="1">
      <c r="A46" s="64"/>
      <c r="B46" s="32" t="s">
        <v>78</v>
      </c>
      <c r="C46" s="33"/>
      <c r="D46" s="177">
        <v>4546</v>
      </c>
      <c r="E46" s="116">
        <v>1729</v>
      </c>
      <c r="F46" s="58">
        <v>2448</v>
      </c>
      <c r="G46" s="116">
        <v>2447</v>
      </c>
      <c r="H46" s="39">
        <v>7222</v>
      </c>
      <c r="I46" s="134">
        <v>2.95</v>
      </c>
      <c r="J46" s="36" t="s">
        <v>79</v>
      </c>
      <c r="R46" s="65"/>
    </row>
    <row r="47" spans="1:18" ht="12" customHeight="1">
      <c r="A47" s="64"/>
      <c r="B47" s="32" t="s">
        <v>80</v>
      </c>
      <c r="C47" s="33"/>
      <c r="D47" s="177">
        <v>11649</v>
      </c>
      <c r="E47" s="116">
        <v>3121</v>
      </c>
      <c r="F47" s="58">
        <v>5803</v>
      </c>
      <c r="G47" s="116">
        <v>5795</v>
      </c>
      <c r="H47" s="39">
        <v>17148</v>
      </c>
      <c r="I47" s="134">
        <v>2.96</v>
      </c>
      <c r="J47" s="36" t="s">
        <v>81</v>
      </c>
      <c r="R47" s="174"/>
    </row>
    <row r="48" spans="1:18" ht="12" customHeight="1">
      <c r="A48" s="64"/>
      <c r="B48" s="32"/>
      <c r="C48" s="33"/>
      <c r="D48" s="86"/>
      <c r="E48" s="87"/>
      <c r="F48" s="58"/>
      <c r="G48" s="116"/>
      <c r="H48" s="39"/>
      <c r="I48" s="134"/>
      <c r="J48" s="36"/>
      <c r="R48" s="174"/>
    </row>
    <row r="49" spans="1:18" ht="12" customHeight="1">
      <c r="A49" s="64"/>
      <c r="B49" s="32" t="s">
        <v>82</v>
      </c>
      <c r="C49" s="33"/>
      <c r="D49" s="178">
        <v>5638</v>
      </c>
      <c r="E49" s="115">
        <v>2137</v>
      </c>
      <c r="F49" s="57">
        <v>2572</v>
      </c>
      <c r="G49" s="115">
        <v>2564</v>
      </c>
      <c r="H49" s="41">
        <v>8506</v>
      </c>
      <c r="I49" s="134">
        <v>3.32</v>
      </c>
      <c r="J49" s="36" t="s">
        <v>83</v>
      </c>
      <c r="R49" s="174"/>
    </row>
    <row r="50" spans="1:18" ht="12" customHeight="1">
      <c r="A50" s="64"/>
      <c r="B50" s="32" t="s">
        <v>84</v>
      </c>
      <c r="C50" s="33"/>
      <c r="D50" s="177">
        <v>2633</v>
      </c>
      <c r="E50" s="116">
        <v>1063</v>
      </c>
      <c r="F50" s="58">
        <v>1239</v>
      </c>
      <c r="G50" s="116">
        <v>1238</v>
      </c>
      <c r="H50" s="39">
        <v>4247</v>
      </c>
      <c r="I50" s="134">
        <v>3.43</v>
      </c>
      <c r="J50" s="36" t="s">
        <v>85</v>
      </c>
      <c r="R50" s="174"/>
    </row>
    <row r="51" spans="1:18" ht="12" customHeight="1">
      <c r="A51" s="64"/>
      <c r="B51" s="32" t="s">
        <v>86</v>
      </c>
      <c r="C51" s="33"/>
      <c r="D51" s="177">
        <v>7417</v>
      </c>
      <c r="E51" s="116">
        <v>2084</v>
      </c>
      <c r="F51" s="58">
        <v>3357</v>
      </c>
      <c r="G51" s="116">
        <v>3353</v>
      </c>
      <c r="H51" s="39">
        <v>11120</v>
      </c>
      <c r="I51" s="134">
        <v>3.32</v>
      </c>
      <c r="J51" s="36" t="s">
        <v>87</v>
      </c>
      <c r="R51" s="174"/>
    </row>
    <row r="52" spans="1:18" ht="12" customHeight="1">
      <c r="A52" s="64"/>
      <c r="B52" s="32" t="s">
        <v>88</v>
      </c>
      <c r="C52" s="33"/>
      <c r="D52" s="177">
        <v>3437</v>
      </c>
      <c r="E52" s="116">
        <v>1131</v>
      </c>
      <c r="F52" s="58">
        <v>1722</v>
      </c>
      <c r="G52" s="116">
        <v>1722</v>
      </c>
      <c r="H52" s="39">
        <v>5300</v>
      </c>
      <c r="I52" s="134">
        <v>3.08</v>
      </c>
      <c r="J52" s="36" t="s">
        <v>89</v>
      </c>
      <c r="R52" s="174"/>
    </row>
    <row r="53" spans="1:18" ht="12" customHeight="1">
      <c r="A53" s="64"/>
      <c r="B53" s="32" t="s">
        <v>90</v>
      </c>
      <c r="C53" s="33"/>
      <c r="D53" s="177">
        <v>9507</v>
      </c>
      <c r="E53" s="116">
        <v>2791</v>
      </c>
      <c r="F53" s="58">
        <v>4789</v>
      </c>
      <c r="G53" s="116">
        <v>4775</v>
      </c>
      <c r="H53" s="39">
        <v>14559</v>
      </c>
      <c r="I53" s="134">
        <v>3.05</v>
      </c>
      <c r="J53" s="36" t="s">
        <v>91</v>
      </c>
      <c r="R53" s="174"/>
    </row>
    <row r="54" spans="1:18" ht="12" customHeight="1">
      <c r="A54" s="64"/>
      <c r="B54" s="32"/>
      <c r="C54" s="33"/>
      <c r="D54" s="86"/>
      <c r="E54" s="87"/>
      <c r="F54" s="58"/>
      <c r="G54" s="116"/>
      <c r="H54" s="39"/>
      <c r="I54" s="134"/>
      <c r="J54" s="36"/>
      <c r="R54" s="174"/>
    </row>
    <row r="55" spans="1:18" ht="12" customHeight="1">
      <c r="A55" s="64"/>
      <c r="B55" s="32" t="s">
        <v>92</v>
      </c>
      <c r="C55" s="33"/>
      <c r="D55" s="177">
        <v>8259</v>
      </c>
      <c r="E55" s="116">
        <v>3422</v>
      </c>
      <c r="F55" s="58">
        <v>4147</v>
      </c>
      <c r="G55" s="116">
        <v>4138</v>
      </c>
      <c r="H55" s="39">
        <v>12967</v>
      </c>
      <c r="I55" s="134">
        <v>3.13</v>
      </c>
      <c r="J55" s="36" t="s">
        <v>93</v>
      </c>
      <c r="R55" s="174"/>
    </row>
    <row r="56" spans="1:18" ht="12" customHeight="1">
      <c r="A56" s="64"/>
      <c r="B56" s="32" t="s">
        <v>94</v>
      </c>
      <c r="C56" s="33"/>
      <c r="D56" s="177">
        <v>11696</v>
      </c>
      <c r="E56" s="116">
        <v>3791</v>
      </c>
      <c r="F56" s="58">
        <v>5768</v>
      </c>
      <c r="G56" s="116">
        <v>5764</v>
      </c>
      <c r="H56" s="39">
        <v>17722</v>
      </c>
      <c r="I56" s="134">
        <v>3.07</v>
      </c>
      <c r="J56" s="36" t="s">
        <v>95</v>
      </c>
      <c r="R56" s="174"/>
    </row>
    <row r="57" spans="1:18" ht="12" customHeight="1">
      <c r="A57" s="64"/>
      <c r="B57" s="32" t="s">
        <v>96</v>
      </c>
      <c r="C57" s="33"/>
      <c r="D57" s="177">
        <v>3778</v>
      </c>
      <c r="E57" s="116">
        <v>2733</v>
      </c>
      <c r="F57" s="58">
        <v>2634</v>
      </c>
      <c r="G57" s="116">
        <v>2633</v>
      </c>
      <c r="H57" s="39">
        <v>7149</v>
      </c>
      <c r="I57" s="134">
        <v>2.72</v>
      </c>
      <c r="J57" s="36" t="s">
        <v>85</v>
      </c>
      <c r="R57" s="174"/>
    </row>
    <row r="58" spans="1:18" ht="12" customHeight="1">
      <c r="A58" s="64"/>
      <c r="B58" s="32" t="s">
        <v>97</v>
      </c>
      <c r="C58" s="33"/>
      <c r="D58" s="177">
        <v>7267</v>
      </c>
      <c r="E58" s="116">
        <v>1985</v>
      </c>
      <c r="F58" s="58">
        <v>3370</v>
      </c>
      <c r="G58" s="116">
        <v>3368</v>
      </c>
      <c r="H58" s="39">
        <v>11054</v>
      </c>
      <c r="I58" s="134">
        <v>3.28</v>
      </c>
      <c r="J58" s="36" t="s">
        <v>98</v>
      </c>
      <c r="R58" s="174"/>
    </row>
    <row r="59" spans="1:18" ht="12" customHeight="1">
      <c r="A59" s="64"/>
      <c r="B59" s="32" t="s">
        <v>99</v>
      </c>
      <c r="C59" s="33"/>
      <c r="D59" s="177">
        <v>3471</v>
      </c>
      <c r="E59" s="116">
        <v>1890</v>
      </c>
      <c r="F59" s="58">
        <v>1841</v>
      </c>
      <c r="G59" s="116">
        <v>1839</v>
      </c>
      <c r="H59" s="39">
        <v>6092</v>
      </c>
      <c r="I59" s="134">
        <v>3.31</v>
      </c>
      <c r="J59" s="36" t="s">
        <v>100</v>
      </c>
      <c r="R59" s="174"/>
    </row>
    <row r="60" spans="1:18" ht="12" customHeight="1">
      <c r="A60" s="64"/>
      <c r="B60" s="32"/>
      <c r="C60" s="33"/>
      <c r="D60" s="86"/>
      <c r="E60" s="87"/>
      <c r="F60" s="58"/>
      <c r="G60" s="116"/>
      <c r="H60" s="39"/>
      <c r="I60" s="134"/>
      <c r="J60" s="36"/>
      <c r="R60" s="174"/>
    </row>
    <row r="61" spans="1:18" ht="12" customHeight="1">
      <c r="A61" s="64"/>
      <c r="B61" s="32" t="s">
        <v>101</v>
      </c>
      <c r="C61" s="33"/>
      <c r="D61" s="177">
        <v>2952</v>
      </c>
      <c r="E61" s="116">
        <v>1937</v>
      </c>
      <c r="F61" s="58">
        <v>1852</v>
      </c>
      <c r="G61" s="116">
        <v>1851</v>
      </c>
      <c r="H61" s="39">
        <v>5509</v>
      </c>
      <c r="I61" s="134">
        <v>2.98</v>
      </c>
      <c r="J61" s="36" t="s">
        <v>100</v>
      </c>
      <c r="R61" s="174"/>
    </row>
    <row r="62" spans="1:18" ht="12" customHeight="1">
      <c r="A62" s="64"/>
      <c r="B62" s="32" t="s">
        <v>102</v>
      </c>
      <c r="C62" s="33"/>
      <c r="D62" s="177">
        <v>6906</v>
      </c>
      <c r="E62" s="58">
        <v>2465</v>
      </c>
      <c r="F62" s="58">
        <v>3565</v>
      </c>
      <c r="G62" s="58">
        <v>3558</v>
      </c>
      <c r="H62" s="39">
        <v>10674</v>
      </c>
      <c r="I62" s="134">
        <v>3</v>
      </c>
      <c r="J62" s="36" t="s">
        <v>55</v>
      </c>
      <c r="R62" s="174"/>
    </row>
    <row r="63" spans="1:18" ht="12" customHeight="1">
      <c r="A63" s="64"/>
      <c r="B63" s="32" t="s">
        <v>103</v>
      </c>
      <c r="C63" s="33"/>
      <c r="D63" s="178">
        <v>14377</v>
      </c>
      <c r="E63" s="58">
        <v>4482</v>
      </c>
      <c r="F63" s="57">
        <v>6335</v>
      </c>
      <c r="G63" s="57">
        <v>6329</v>
      </c>
      <c r="H63" s="41">
        <v>22075</v>
      </c>
      <c r="I63" s="134">
        <v>3.49</v>
      </c>
      <c r="J63" s="36" t="s">
        <v>104</v>
      </c>
      <c r="R63" s="174"/>
    </row>
    <row r="64" spans="1:18" s="94" customFormat="1" ht="12" customHeight="1">
      <c r="A64" s="64"/>
      <c r="B64" s="32" t="s">
        <v>105</v>
      </c>
      <c r="C64" s="33"/>
      <c r="D64" s="177">
        <v>4414</v>
      </c>
      <c r="E64" s="58">
        <v>1944</v>
      </c>
      <c r="F64" s="58">
        <v>2458</v>
      </c>
      <c r="G64" s="58">
        <v>2457</v>
      </c>
      <c r="H64" s="39">
        <v>7314</v>
      </c>
      <c r="I64" s="134">
        <v>2.98</v>
      </c>
      <c r="J64" s="36" t="s">
        <v>65</v>
      </c>
      <c r="R64" s="65"/>
    </row>
    <row r="65" spans="1:18" s="94" customFormat="1" ht="12" customHeight="1">
      <c r="A65" s="64"/>
      <c r="B65" s="32" t="s">
        <v>106</v>
      </c>
      <c r="C65" s="33"/>
      <c r="D65" s="177">
        <v>3178</v>
      </c>
      <c r="E65" s="58">
        <v>1420</v>
      </c>
      <c r="F65" s="58">
        <v>1497</v>
      </c>
      <c r="G65" s="58">
        <v>1494</v>
      </c>
      <c r="H65" s="39">
        <v>5239</v>
      </c>
      <c r="I65" s="134">
        <v>3.51</v>
      </c>
      <c r="J65" s="36" t="s">
        <v>107</v>
      </c>
      <c r="R65" s="65"/>
    </row>
    <row r="66" spans="1:18" s="94" customFormat="1" ht="12" customHeight="1">
      <c r="A66" s="69"/>
      <c r="B66" s="152"/>
      <c r="C66" s="153"/>
      <c r="D66" s="95"/>
      <c r="E66" s="96"/>
      <c r="F66" s="179"/>
      <c r="G66" s="179"/>
      <c r="H66" s="155"/>
      <c r="I66" s="180"/>
      <c r="J66" s="157"/>
      <c r="R66" s="65"/>
    </row>
    <row r="67" spans="1:18" s="94" customFormat="1" ht="24" customHeight="1">
      <c r="A67" s="64"/>
      <c r="B67" s="32" t="s">
        <v>108</v>
      </c>
      <c r="C67" s="33"/>
      <c r="D67" s="177">
        <v>2141</v>
      </c>
      <c r="E67" s="58">
        <v>1521</v>
      </c>
      <c r="F67" s="58">
        <v>1446</v>
      </c>
      <c r="G67" s="58">
        <v>1441</v>
      </c>
      <c r="H67" s="39">
        <v>3750</v>
      </c>
      <c r="I67" s="134">
        <v>2.6</v>
      </c>
      <c r="J67" s="36" t="s">
        <v>109</v>
      </c>
      <c r="R67" s="65"/>
    </row>
    <row r="68" spans="1:18" ht="12" customHeight="1">
      <c r="A68" s="64"/>
      <c r="B68" s="32" t="s">
        <v>110</v>
      </c>
      <c r="C68" s="33"/>
      <c r="D68" s="177">
        <v>9177</v>
      </c>
      <c r="E68" s="117">
        <v>2657</v>
      </c>
      <c r="F68" s="58">
        <v>4182</v>
      </c>
      <c r="G68" s="116">
        <v>4178</v>
      </c>
      <c r="H68" s="39">
        <v>14113</v>
      </c>
      <c r="I68" s="134">
        <v>3.38</v>
      </c>
      <c r="J68" s="36" t="s">
        <v>111</v>
      </c>
      <c r="R68" s="174"/>
    </row>
    <row r="69" spans="1:18" ht="12" customHeight="1">
      <c r="A69" s="64"/>
      <c r="B69" s="32" t="s">
        <v>112</v>
      </c>
      <c r="C69" s="33"/>
      <c r="D69" s="177">
        <v>5879</v>
      </c>
      <c r="E69" s="118">
        <v>1698</v>
      </c>
      <c r="F69" s="58">
        <v>2869</v>
      </c>
      <c r="G69" s="116">
        <v>2868</v>
      </c>
      <c r="H69" s="39">
        <v>8977</v>
      </c>
      <c r="I69" s="134">
        <v>3.13</v>
      </c>
      <c r="J69" s="36" t="s">
        <v>113</v>
      </c>
      <c r="R69" s="174"/>
    </row>
    <row r="70" spans="1:18" ht="12" customHeight="1">
      <c r="A70" s="64"/>
      <c r="B70" s="32" t="s">
        <v>114</v>
      </c>
      <c r="C70" s="33"/>
      <c r="D70" s="178">
        <v>12171</v>
      </c>
      <c r="E70" s="118">
        <v>2970</v>
      </c>
      <c r="F70" s="57">
        <v>5963</v>
      </c>
      <c r="G70" s="115">
        <v>5951</v>
      </c>
      <c r="H70" s="41">
        <v>17667</v>
      </c>
      <c r="I70" s="134">
        <v>2.97</v>
      </c>
      <c r="J70" s="36" t="s">
        <v>115</v>
      </c>
      <c r="R70" s="174"/>
    </row>
    <row r="71" spans="1:18" ht="12" customHeight="1">
      <c r="A71" s="64"/>
      <c r="B71" s="32" t="s">
        <v>116</v>
      </c>
      <c r="C71" s="33"/>
      <c r="D71" s="177">
        <v>5898</v>
      </c>
      <c r="E71" s="118">
        <v>3086</v>
      </c>
      <c r="F71" s="58">
        <v>3396</v>
      </c>
      <c r="G71" s="116">
        <v>3394</v>
      </c>
      <c r="H71" s="39">
        <v>10199</v>
      </c>
      <c r="I71" s="134">
        <v>3.01</v>
      </c>
      <c r="J71" s="36" t="s">
        <v>117</v>
      </c>
      <c r="R71" s="174"/>
    </row>
    <row r="72" spans="1:18" ht="12" customHeight="1">
      <c r="A72" s="64"/>
      <c r="B72" s="32"/>
      <c r="C72" s="33"/>
      <c r="D72" s="86"/>
      <c r="E72" s="87"/>
      <c r="F72" s="58"/>
      <c r="G72" s="116"/>
      <c r="H72" s="39"/>
      <c r="I72" s="134"/>
      <c r="J72" s="36"/>
      <c r="R72" s="174"/>
    </row>
    <row r="73" spans="1:18" ht="12" customHeight="1">
      <c r="A73" s="64"/>
      <c r="B73" s="32" t="s">
        <v>118</v>
      </c>
      <c r="C73" s="33"/>
      <c r="D73" s="177">
        <v>4295</v>
      </c>
      <c r="E73" s="118">
        <v>2589</v>
      </c>
      <c r="F73" s="58">
        <v>3109</v>
      </c>
      <c r="G73" s="116">
        <v>3107</v>
      </c>
      <c r="H73" s="39">
        <v>7895</v>
      </c>
      <c r="I73" s="134">
        <v>2.54</v>
      </c>
      <c r="J73" s="36" t="s">
        <v>117</v>
      </c>
      <c r="R73" s="174"/>
    </row>
    <row r="74" spans="1:18" ht="12" customHeight="1">
      <c r="A74" s="64"/>
      <c r="B74" s="32" t="s">
        <v>119</v>
      </c>
      <c r="C74" s="33"/>
      <c r="D74" s="177">
        <v>3050</v>
      </c>
      <c r="E74" s="118">
        <v>1485</v>
      </c>
      <c r="F74" s="58">
        <v>1760</v>
      </c>
      <c r="G74" s="58">
        <v>1758</v>
      </c>
      <c r="H74" s="39">
        <v>5236</v>
      </c>
      <c r="I74" s="134">
        <v>2.98</v>
      </c>
      <c r="J74" s="36" t="s">
        <v>65</v>
      </c>
      <c r="R74" s="174"/>
    </row>
    <row r="75" spans="1:18" ht="12" customHeight="1">
      <c r="A75" s="64"/>
      <c r="B75" s="32" t="s">
        <v>120</v>
      </c>
      <c r="C75" s="33"/>
      <c r="D75" s="177">
        <v>2578</v>
      </c>
      <c r="E75" s="118">
        <v>1451</v>
      </c>
      <c r="F75" s="58">
        <v>1737</v>
      </c>
      <c r="G75" s="116">
        <v>1725</v>
      </c>
      <c r="H75" s="39">
        <v>4411</v>
      </c>
      <c r="I75" s="134">
        <v>2.56</v>
      </c>
      <c r="J75" s="36" t="s">
        <v>121</v>
      </c>
      <c r="R75" s="174"/>
    </row>
    <row r="76" spans="1:18" ht="12" customHeight="1">
      <c r="A76" s="64"/>
      <c r="B76" s="32" t="s">
        <v>122</v>
      </c>
      <c r="C76" s="33"/>
      <c r="D76" s="177">
        <v>5977</v>
      </c>
      <c r="E76" s="118">
        <v>1502</v>
      </c>
      <c r="F76" s="58">
        <v>3103</v>
      </c>
      <c r="G76" s="116">
        <v>3094</v>
      </c>
      <c r="H76" s="39">
        <v>8780</v>
      </c>
      <c r="I76" s="134">
        <v>2.84</v>
      </c>
      <c r="J76" s="36" t="s">
        <v>123</v>
      </c>
      <c r="R76" s="174"/>
    </row>
    <row r="77" spans="1:18" ht="12" customHeight="1">
      <c r="A77" s="64"/>
      <c r="B77" s="32" t="s">
        <v>124</v>
      </c>
      <c r="C77" s="33"/>
      <c r="D77" s="177">
        <v>852</v>
      </c>
      <c r="E77" s="116">
        <v>541</v>
      </c>
      <c r="F77" s="58">
        <v>644</v>
      </c>
      <c r="G77" s="116">
        <v>644</v>
      </c>
      <c r="H77" s="39">
        <v>1604</v>
      </c>
      <c r="I77" s="134">
        <v>2.49</v>
      </c>
      <c r="J77" s="36" t="s">
        <v>65</v>
      </c>
      <c r="R77" s="174"/>
    </row>
    <row r="78" spans="1:18" ht="12" customHeight="1">
      <c r="A78" s="64"/>
      <c r="B78" s="32"/>
      <c r="C78" s="33"/>
      <c r="D78" s="86"/>
      <c r="E78" s="87"/>
      <c r="F78" s="58"/>
      <c r="G78" s="116"/>
      <c r="H78" s="39"/>
      <c r="I78" s="134"/>
      <c r="J78" s="36"/>
      <c r="R78" s="174"/>
    </row>
    <row r="79" spans="1:18" ht="12" customHeight="1">
      <c r="A79" s="64"/>
      <c r="B79" s="32" t="s">
        <v>125</v>
      </c>
      <c r="C79" s="33"/>
      <c r="D79" s="177">
        <v>5711</v>
      </c>
      <c r="E79" s="116">
        <v>2050</v>
      </c>
      <c r="F79" s="58">
        <v>2434</v>
      </c>
      <c r="G79" s="116">
        <v>2408</v>
      </c>
      <c r="H79" s="39">
        <v>9062</v>
      </c>
      <c r="I79" s="134">
        <v>3.76</v>
      </c>
      <c r="J79" s="36" t="s">
        <v>126</v>
      </c>
      <c r="R79" s="174"/>
    </row>
    <row r="80" spans="1:18" ht="12" customHeight="1">
      <c r="A80" s="64"/>
      <c r="B80" s="32" t="s">
        <v>127</v>
      </c>
      <c r="C80" s="33"/>
      <c r="D80" s="86">
        <v>0</v>
      </c>
      <c r="E80" s="87">
        <v>0</v>
      </c>
      <c r="F80" s="58">
        <v>0</v>
      </c>
      <c r="G80" s="116">
        <v>0</v>
      </c>
      <c r="H80" s="39">
        <v>0</v>
      </c>
      <c r="I80" s="39">
        <v>0</v>
      </c>
      <c r="J80" s="36" t="s">
        <v>65</v>
      </c>
      <c r="R80" s="174"/>
    </row>
    <row r="81" spans="1:18" ht="12" customHeight="1">
      <c r="A81" s="64"/>
      <c r="B81" s="32" t="s">
        <v>128</v>
      </c>
      <c r="C81" s="33"/>
      <c r="D81" s="86">
        <v>0</v>
      </c>
      <c r="E81" s="87">
        <v>0</v>
      </c>
      <c r="F81" s="58">
        <v>0</v>
      </c>
      <c r="G81" s="116">
        <v>0</v>
      </c>
      <c r="H81" s="39">
        <v>0</v>
      </c>
      <c r="I81" s="39">
        <v>0</v>
      </c>
      <c r="J81" s="36" t="s">
        <v>117</v>
      </c>
      <c r="R81" s="174"/>
    </row>
    <row r="82" spans="1:18" ht="12" customHeight="1">
      <c r="A82" s="64"/>
      <c r="B82" s="32" t="s">
        <v>129</v>
      </c>
      <c r="C82" s="33"/>
      <c r="D82" s="177">
        <v>6793</v>
      </c>
      <c r="E82" s="116">
        <v>2493</v>
      </c>
      <c r="F82" s="58">
        <v>3294</v>
      </c>
      <c r="G82" s="116">
        <v>3286</v>
      </c>
      <c r="H82" s="39">
        <v>10891</v>
      </c>
      <c r="I82" s="134">
        <v>3.31</v>
      </c>
      <c r="J82" s="36" t="s">
        <v>28</v>
      </c>
      <c r="R82" s="174"/>
    </row>
    <row r="83" spans="1:18" ht="12" customHeight="1">
      <c r="A83" s="64"/>
      <c r="B83" s="32" t="s">
        <v>130</v>
      </c>
      <c r="C83" s="33"/>
      <c r="D83" s="178">
        <v>1623</v>
      </c>
      <c r="E83" s="115">
        <v>838</v>
      </c>
      <c r="F83" s="57">
        <v>792</v>
      </c>
      <c r="G83" s="115">
        <v>792</v>
      </c>
      <c r="H83" s="41">
        <v>2752</v>
      </c>
      <c r="I83" s="134">
        <v>3.47</v>
      </c>
      <c r="J83" s="36" t="s">
        <v>131</v>
      </c>
      <c r="R83" s="174"/>
    </row>
    <row r="84" spans="1:18" ht="12" customHeight="1">
      <c r="A84" s="64"/>
      <c r="B84" s="32"/>
      <c r="C84" s="33"/>
      <c r="D84" s="82"/>
      <c r="E84" s="89"/>
      <c r="F84" s="57"/>
      <c r="G84" s="115"/>
      <c r="H84" s="41"/>
      <c r="I84" s="134"/>
      <c r="J84" s="36"/>
      <c r="R84" s="174"/>
    </row>
    <row r="85" spans="1:18" ht="12" customHeight="1">
      <c r="A85" s="64"/>
      <c r="B85" s="32" t="s">
        <v>132</v>
      </c>
      <c r="C85" s="33"/>
      <c r="D85" s="177">
        <v>5108</v>
      </c>
      <c r="E85" s="116">
        <v>2022</v>
      </c>
      <c r="F85" s="58">
        <v>2364</v>
      </c>
      <c r="G85" s="116">
        <v>2359</v>
      </c>
      <c r="H85" s="39">
        <v>8352</v>
      </c>
      <c r="I85" s="134">
        <v>3.54</v>
      </c>
      <c r="J85" s="36" t="s">
        <v>133</v>
      </c>
      <c r="R85" s="174"/>
    </row>
    <row r="86" spans="1:18" ht="12" customHeight="1">
      <c r="A86" s="64"/>
      <c r="B86" s="32" t="s">
        <v>134</v>
      </c>
      <c r="C86" s="33"/>
      <c r="D86" s="177">
        <v>3474</v>
      </c>
      <c r="E86" s="116">
        <v>1697</v>
      </c>
      <c r="F86" s="58">
        <v>1684</v>
      </c>
      <c r="G86" s="116">
        <v>1678</v>
      </c>
      <c r="H86" s="39">
        <v>5899</v>
      </c>
      <c r="I86" s="134">
        <v>3.52</v>
      </c>
      <c r="J86" s="36" t="s">
        <v>65</v>
      </c>
      <c r="R86" s="174"/>
    </row>
    <row r="87" spans="1:18" ht="12" customHeight="1">
      <c r="A87" s="64"/>
      <c r="B87" s="32" t="s">
        <v>135</v>
      </c>
      <c r="C87" s="33"/>
      <c r="D87" s="177">
        <v>7654</v>
      </c>
      <c r="E87" s="116">
        <v>2251</v>
      </c>
      <c r="F87" s="58">
        <v>3504</v>
      </c>
      <c r="G87" s="116">
        <v>3501</v>
      </c>
      <c r="H87" s="39">
        <v>11751</v>
      </c>
      <c r="I87" s="134">
        <v>3.36</v>
      </c>
      <c r="J87" s="36" t="s">
        <v>136</v>
      </c>
      <c r="R87" s="174"/>
    </row>
    <row r="88" spans="1:18" ht="12" customHeight="1">
      <c r="A88" s="64"/>
      <c r="B88" s="32" t="s">
        <v>137</v>
      </c>
      <c r="C88" s="33"/>
      <c r="D88" s="177">
        <v>3713</v>
      </c>
      <c r="E88" s="116">
        <v>1466</v>
      </c>
      <c r="F88" s="58">
        <v>2003</v>
      </c>
      <c r="G88" s="116">
        <v>2003</v>
      </c>
      <c r="H88" s="39">
        <v>6012</v>
      </c>
      <c r="I88" s="134">
        <v>3</v>
      </c>
      <c r="J88" s="36" t="s">
        <v>138</v>
      </c>
      <c r="R88" s="65"/>
    </row>
    <row r="89" spans="1:10" ht="12" customHeight="1">
      <c r="A89" s="64"/>
      <c r="B89" s="32" t="s">
        <v>139</v>
      </c>
      <c r="C89" s="33"/>
      <c r="D89" s="177">
        <v>5081</v>
      </c>
      <c r="E89" s="116">
        <v>2342</v>
      </c>
      <c r="F89" s="58">
        <v>3023</v>
      </c>
      <c r="G89" s="116">
        <v>3017</v>
      </c>
      <c r="H89" s="39">
        <v>8404</v>
      </c>
      <c r="I89" s="134">
        <v>2.79</v>
      </c>
      <c r="J89" s="36" t="s">
        <v>65</v>
      </c>
    </row>
    <row r="90" spans="1:10" ht="12" customHeight="1">
      <c r="A90" s="64"/>
      <c r="B90" s="32"/>
      <c r="C90" s="33"/>
      <c r="D90" s="82"/>
      <c r="E90" s="89"/>
      <c r="F90" s="58"/>
      <c r="G90" s="116"/>
      <c r="H90" s="39"/>
      <c r="I90" s="134"/>
      <c r="J90" s="36"/>
    </row>
    <row r="91" spans="1:10" ht="12" customHeight="1">
      <c r="A91" s="64"/>
      <c r="B91" s="32" t="s">
        <v>140</v>
      </c>
      <c r="C91" s="33"/>
      <c r="D91" s="178">
        <v>8963</v>
      </c>
      <c r="E91" s="115">
        <v>3636</v>
      </c>
      <c r="F91" s="57">
        <v>4872</v>
      </c>
      <c r="G91" s="115">
        <v>4869</v>
      </c>
      <c r="H91" s="41">
        <v>14689</v>
      </c>
      <c r="I91" s="134">
        <v>3.02</v>
      </c>
      <c r="J91" s="36" t="s">
        <v>52</v>
      </c>
    </row>
    <row r="92" spans="1:10" ht="12" customHeight="1">
      <c r="A92" s="64"/>
      <c r="B92" s="32" t="s">
        <v>141</v>
      </c>
      <c r="C92" s="33"/>
      <c r="D92" s="177">
        <v>14622</v>
      </c>
      <c r="E92" s="116">
        <v>4759</v>
      </c>
      <c r="F92" s="58">
        <v>7837</v>
      </c>
      <c r="G92" s="116">
        <v>7827</v>
      </c>
      <c r="H92" s="39">
        <v>22650</v>
      </c>
      <c r="I92" s="134">
        <v>2.89</v>
      </c>
      <c r="J92" s="36" t="s">
        <v>133</v>
      </c>
    </row>
    <row r="93" spans="1:10" ht="12" customHeight="1">
      <c r="A93" s="64"/>
      <c r="B93" s="32" t="s">
        <v>142</v>
      </c>
      <c r="C93" s="33"/>
      <c r="D93" s="177">
        <v>5815</v>
      </c>
      <c r="E93" s="116">
        <v>2222</v>
      </c>
      <c r="F93" s="58">
        <v>3215</v>
      </c>
      <c r="G93" s="116">
        <v>3213</v>
      </c>
      <c r="H93" s="39">
        <v>9426</v>
      </c>
      <c r="I93" s="134">
        <v>2.93</v>
      </c>
      <c r="J93" s="36" t="s">
        <v>143</v>
      </c>
    </row>
    <row r="94" spans="1:10" ht="12" customHeight="1">
      <c r="A94" s="64"/>
      <c r="B94" s="32" t="s">
        <v>144</v>
      </c>
      <c r="C94" s="33"/>
      <c r="D94" s="177">
        <v>6569</v>
      </c>
      <c r="E94" s="116">
        <v>2989</v>
      </c>
      <c r="F94" s="58">
        <v>4349</v>
      </c>
      <c r="G94" s="116">
        <v>4341</v>
      </c>
      <c r="H94" s="39">
        <v>10907</v>
      </c>
      <c r="I94" s="134">
        <v>2.51</v>
      </c>
      <c r="J94" s="36" t="s">
        <v>121</v>
      </c>
    </row>
    <row r="95" spans="1:10" ht="12" customHeight="1">
      <c r="A95" s="64"/>
      <c r="B95" s="32" t="s">
        <v>145</v>
      </c>
      <c r="C95" s="33"/>
      <c r="D95" s="177">
        <v>5894</v>
      </c>
      <c r="E95" s="116">
        <v>3124</v>
      </c>
      <c r="F95" s="58">
        <v>4024</v>
      </c>
      <c r="G95" s="116">
        <v>4005</v>
      </c>
      <c r="H95" s="39">
        <v>9910</v>
      </c>
      <c r="I95" s="134">
        <v>2.47</v>
      </c>
      <c r="J95" s="36" t="s">
        <v>146</v>
      </c>
    </row>
    <row r="96" spans="1:10" ht="12" customHeight="1">
      <c r="A96" s="64"/>
      <c r="B96" s="32"/>
      <c r="C96" s="33"/>
      <c r="D96" s="82"/>
      <c r="E96" s="89"/>
      <c r="F96" s="58"/>
      <c r="G96" s="116"/>
      <c r="H96" s="39"/>
      <c r="I96" s="134"/>
      <c r="J96" s="36"/>
    </row>
    <row r="97" spans="1:10" ht="12" customHeight="1">
      <c r="A97" s="64"/>
      <c r="B97" s="32" t="s">
        <v>147</v>
      </c>
      <c r="C97" s="33"/>
      <c r="D97" s="177">
        <v>5578</v>
      </c>
      <c r="E97" s="116">
        <v>2957</v>
      </c>
      <c r="F97" s="58">
        <v>4088</v>
      </c>
      <c r="G97" s="116">
        <v>4084</v>
      </c>
      <c r="H97" s="39">
        <v>9808</v>
      </c>
      <c r="I97" s="134">
        <v>2.4</v>
      </c>
      <c r="J97" s="36" t="s">
        <v>123</v>
      </c>
    </row>
    <row r="98" spans="1:10" ht="12" customHeight="1">
      <c r="A98" s="64"/>
      <c r="B98" s="32" t="s">
        <v>148</v>
      </c>
      <c r="C98" s="33"/>
      <c r="D98" s="178">
        <v>4654</v>
      </c>
      <c r="E98" s="115">
        <v>2128</v>
      </c>
      <c r="F98" s="57">
        <v>3209</v>
      </c>
      <c r="G98" s="115">
        <v>3208</v>
      </c>
      <c r="H98" s="41">
        <v>7863</v>
      </c>
      <c r="I98" s="134">
        <v>2.45</v>
      </c>
      <c r="J98" s="36" t="s">
        <v>121</v>
      </c>
    </row>
    <row r="99" spans="1:10" ht="12" customHeight="1">
      <c r="A99" s="64"/>
      <c r="B99" s="32" t="s">
        <v>149</v>
      </c>
      <c r="C99" s="33"/>
      <c r="D99" s="177">
        <v>748</v>
      </c>
      <c r="E99" s="116">
        <v>866</v>
      </c>
      <c r="F99" s="58">
        <v>866</v>
      </c>
      <c r="G99" s="116">
        <v>863</v>
      </c>
      <c r="H99" s="39">
        <v>1666</v>
      </c>
      <c r="I99" s="134">
        <v>1.93</v>
      </c>
      <c r="J99" s="36" t="s">
        <v>121</v>
      </c>
    </row>
    <row r="100" spans="1:10" ht="12" customHeight="1">
      <c r="A100" s="64"/>
      <c r="B100" s="32" t="s">
        <v>150</v>
      </c>
      <c r="C100" s="33"/>
      <c r="D100" s="177">
        <v>3101</v>
      </c>
      <c r="E100" s="116">
        <v>878</v>
      </c>
      <c r="F100" s="58">
        <v>1853</v>
      </c>
      <c r="G100" s="116">
        <v>1853</v>
      </c>
      <c r="H100" s="39">
        <v>4884</v>
      </c>
      <c r="I100" s="134">
        <v>2.64</v>
      </c>
      <c r="J100" s="36" t="s">
        <v>151</v>
      </c>
    </row>
    <row r="101" spans="1:10" ht="12" customHeight="1">
      <c r="A101" s="64"/>
      <c r="B101" s="70"/>
      <c r="C101" s="70"/>
      <c r="D101" s="99"/>
      <c r="E101" s="100"/>
      <c r="F101" s="100"/>
      <c r="G101" s="101"/>
      <c r="H101" s="98"/>
      <c r="I101" s="98"/>
      <c r="J101" s="8"/>
    </row>
    <row r="102" spans="1:10" ht="15" customHeight="1">
      <c r="A102" s="72"/>
      <c r="B102" s="65"/>
      <c r="C102" s="65"/>
      <c r="D102" s="82"/>
      <c r="E102" s="83"/>
      <c r="F102" s="83"/>
      <c r="G102" s="91"/>
      <c r="H102" s="85"/>
      <c r="I102" s="90"/>
      <c r="J102" s="8"/>
    </row>
    <row r="103" spans="1:10" ht="15" customHeight="1">
      <c r="A103" s="64"/>
      <c r="B103" s="32" t="s">
        <v>152</v>
      </c>
      <c r="C103" s="33"/>
      <c r="D103" s="86">
        <f>SUM(D32:D40)+D17+D28</f>
        <v>144964</v>
      </c>
      <c r="E103" s="92">
        <f>SUM(E32:E40)+E17+E28</f>
        <v>34988</v>
      </c>
      <c r="F103" s="92">
        <f>SUM(F32:F40)+F17+F28</f>
        <v>68290</v>
      </c>
      <c r="G103" s="92">
        <f>SUM(G32:G40)+G17+G28</f>
        <v>68192</v>
      </c>
      <c r="H103" s="92">
        <f>SUM(H32:H40)+H17+H28</f>
        <v>211334</v>
      </c>
      <c r="I103" s="181">
        <f>H103/G103</f>
        <v>3.0991025340215863</v>
      </c>
      <c r="J103" s="36"/>
    </row>
    <row r="104" spans="1:10" ht="15" customHeight="1">
      <c r="A104" s="64"/>
      <c r="B104" s="32" t="s">
        <v>153</v>
      </c>
      <c r="C104" s="33"/>
      <c r="D104" s="86">
        <f>SUM(D41:D45)+D14</f>
        <v>243631</v>
      </c>
      <c r="E104" s="92">
        <f>SUM(E41:E45)+E14</f>
        <v>57745</v>
      </c>
      <c r="F104" s="92">
        <f>SUM(F41:F45)+F14</f>
        <v>125211</v>
      </c>
      <c r="G104" s="92">
        <f>SUM(G41:G45)+G14</f>
        <v>124800</v>
      </c>
      <c r="H104" s="92">
        <f>SUM(H41:H45)+H14</f>
        <v>353865</v>
      </c>
      <c r="I104" s="181">
        <f aca="true" t="shared" si="0" ref="I104:I111">H104/G104</f>
        <v>2.8354567307692307</v>
      </c>
      <c r="J104" s="36"/>
    </row>
    <row r="105" spans="1:10" ht="15" customHeight="1">
      <c r="A105" s="64"/>
      <c r="B105" s="32" t="s">
        <v>154</v>
      </c>
      <c r="C105" s="33"/>
      <c r="D105" s="86">
        <f>D46+D20+D23</f>
        <v>159200</v>
      </c>
      <c r="E105" s="92">
        <f>E46+E20+E23</f>
        <v>35647</v>
      </c>
      <c r="F105" s="92">
        <f>F46+F20+F23</f>
        <v>78485</v>
      </c>
      <c r="G105" s="92">
        <f>G46+G20+G23</f>
        <v>78354</v>
      </c>
      <c r="H105" s="92">
        <f>H46+H20+H23</f>
        <v>230164</v>
      </c>
      <c r="I105" s="181">
        <f t="shared" si="0"/>
        <v>2.9374888327334916</v>
      </c>
      <c r="J105" s="36"/>
    </row>
    <row r="106" spans="1:10" ht="15" customHeight="1">
      <c r="A106" s="64"/>
      <c r="B106" s="32" t="s">
        <v>155</v>
      </c>
      <c r="C106" s="65"/>
      <c r="D106" s="86">
        <f>SUM(D82:D87)+D21+D19+D31</f>
        <v>120929</v>
      </c>
      <c r="E106" s="92">
        <f>SUM(E82:E87)+E21+E19+E31</f>
        <v>35806</v>
      </c>
      <c r="F106" s="92">
        <f>SUM(F82:F87)+F21+F19+F31</f>
        <v>59490</v>
      </c>
      <c r="G106" s="92">
        <f>SUM(G82:G87)+G21+G19+G31</f>
        <v>59413</v>
      </c>
      <c r="H106" s="92">
        <f>SUM(H82:H87)+H21+H19+H31</f>
        <v>182457</v>
      </c>
      <c r="I106" s="181">
        <f t="shared" si="0"/>
        <v>3.070994563479373</v>
      </c>
      <c r="J106" s="8"/>
    </row>
    <row r="107" spans="1:10" ht="15" customHeight="1">
      <c r="A107" s="64"/>
      <c r="B107" s="32" t="s">
        <v>156</v>
      </c>
      <c r="C107" s="9"/>
      <c r="D107" s="86">
        <f>SUM(D47:D55)+D13+D27+D57</f>
        <v>189446</v>
      </c>
      <c r="E107" s="92">
        <f>SUM(E47:E55)+E13+E27+E57</f>
        <v>54869</v>
      </c>
      <c r="F107" s="92">
        <f>SUM(F47:F55)+F13+F27+F57</f>
        <v>102795</v>
      </c>
      <c r="G107" s="92">
        <f>SUM(G47:G55)+G13+G27+G57</f>
        <v>102598</v>
      </c>
      <c r="H107" s="92">
        <f>SUM(H47:H55)+H13+H27+H57</f>
        <v>279617</v>
      </c>
      <c r="I107" s="181">
        <f t="shared" si="0"/>
        <v>2.725365016861927</v>
      </c>
      <c r="J107" s="8"/>
    </row>
    <row r="108" spans="1:10" ht="15" customHeight="1">
      <c r="A108" s="64"/>
      <c r="B108" s="32" t="s">
        <v>157</v>
      </c>
      <c r="C108" s="9"/>
      <c r="D108" s="86">
        <f>SUM(D59:D67)+D58+D80+SUM(D74:D75)+D77+D16+D56</f>
        <v>144257</v>
      </c>
      <c r="E108" s="92">
        <f>SUM(E59:E67)+E58+E80+SUM(E74:E75)+E77+E16+E56</f>
        <v>48765</v>
      </c>
      <c r="F108" s="92">
        <f>SUM(F59:F67)+F58+F80+SUM(F74:F75)+F77+F16+F56</f>
        <v>75529</v>
      </c>
      <c r="G108" s="92">
        <f>SUM(G59:G67)+G58+G80+SUM(G74:G75)+G77+G16+G56</f>
        <v>75441</v>
      </c>
      <c r="H108" s="92">
        <f>SUM(H59:H67)+H58+H80+SUM(H74:H75)+H77+H16+H56</f>
        <v>222504</v>
      </c>
      <c r="I108" s="181">
        <f t="shared" si="0"/>
        <v>2.9493776593629457</v>
      </c>
      <c r="J108" s="8"/>
    </row>
    <row r="109" spans="1:10" ht="15" customHeight="1">
      <c r="A109" s="64"/>
      <c r="B109" s="32" t="s">
        <v>158</v>
      </c>
      <c r="C109" s="9"/>
      <c r="D109" s="86">
        <f>SUM(D68:D73)+D76+D79+D15+D25+D81+D29+SUM(D88:D93)</f>
        <v>167200</v>
      </c>
      <c r="E109" s="92">
        <f>SUM(E68:E73)+E76+E79+E15+E25+E81+E29+SUM(E88:E93)</f>
        <v>57999</v>
      </c>
      <c r="F109" s="92">
        <f>SUM(F68:F73)+F76+F79+F15+F25+F81+F29+SUM(F88:F93)</f>
        <v>89441</v>
      </c>
      <c r="G109" s="92">
        <f>SUM(G68:G73)+G76+G79+G15+G25+G81+G29+SUM(G88:G93)</f>
        <v>89224</v>
      </c>
      <c r="H109" s="92">
        <f>SUM(H68:H73)+H76+H79+H15+H25+H81+H29+SUM(H88:H93)</f>
        <v>261348</v>
      </c>
      <c r="I109" s="181">
        <f t="shared" si="0"/>
        <v>2.929122209271048</v>
      </c>
      <c r="J109" s="8"/>
    </row>
    <row r="110" spans="1:10" ht="15" customHeight="1">
      <c r="A110" s="64"/>
      <c r="B110" s="32" t="s">
        <v>159</v>
      </c>
      <c r="C110" s="9"/>
      <c r="D110" s="86">
        <f>SUM(D94:D95)+D22</f>
        <v>26683</v>
      </c>
      <c r="E110" s="92">
        <f>SUM(E94:E95)+E22</f>
        <v>12404</v>
      </c>
      <c r="F110" s="92">
        <f>SUM(F94:F95)+F22</f>
        <v>18566</v>
      </c>
      <c r="G110" s="92">
        <f>SUM(G94:G95)+G22</f>
        <v>18503</v>
      </c>
      <c r="H110" s="92">
        <f>SUM(H94:H95)+H22</f>
        <v>44198</v>
      </c>
      <c r="I110" s="181">
        <f t="shared" si="0"/>
        <v>2.3886937253418363</v>
      </c>
      <c r="J110" s="8"/>
    </row>
    <row r="111" spans="1:10" ht="15" customHeight="1">
      <c r="A111" s="64"/>
      <c r="B111" s="32" t="s">
        <v>160</v>
      </c>
      <c r="C111" s="9"/>
      <c r="D111" s="86">
        <f>SUM(D97:D100)+D26</f>
        <v>26284</v>
      </c>
      <c r="E111" s="92">
        <f>SUM(E97:E100)+E26</f>
        <v>12736</v>
      </c>
      <c r="F111" s="92">
        <f>SUM(F97:F100)+F26</f>
        <v>18875</v>
      </c>
      <c r="G111" s="92">
        <f>SUM(G97:G100)+G26</f>
        <v>18857</v>
      </c>
      <c r="H111" s="92">
        <f>SUM(H97:H100)+H26</f>
        <v>44431</v>
      </c>
      <c r="I111" s="181">
        <f t="shared" si="0"/>
        <v>2.3562072439942727</v>
      </c>
      <c r="J111" s="8"/>
    </row>
    <row r="112" spans="1:10" ht="15" customHeight="1">
      <c r="A112" s="69">
        <v>7</v>
      </c>
      <c r="B112" s="45" t="s">
        <v>161</v>
      </c>
      <c r="C112" s="45"/>
      <c r="D112" s="102"/>
      <c r="E112" s="103"/>
      <c r="F112" s="103"/>
      <c r="G112" s="103"/>
      <c r="H112" s="103"/>
      <c r="I112" s="103"/>
      <c r="J112" s="46"/>
    </row>
    <row r="113" spans="1:10" ht="15" customHeight="1">
      <c r="A113" s="64"/>
      <c r="B113" s="65" t="s">
        <v>161</v>
      </c>
      <c r="C113" s="65"/>
      <c r="D113" s="72"/>
      <c r="H113" s="105"/>
      <c r="I113" s="105"/>
      <c r="J113" s="8"/>
    </row>
    <row r="114" spans="1:10" ht="15" customHeight="1">
      <c r="A114" s="64"/>
      <c r="B114" s="65" t="s">
        <v>161</v>
      </c>
      <c r="C114" s="65"/>
      <c r="D114" s="106" t="s">
        <v>181</v>
      </c>
      <c r="I114" s="94"/>
      <c r="J114" s="8"/>
    </row>
    <row r="115" spans="1:10" ht="15" customHeight="1">
      <c r="A115" s="64"/>
      <c r="B115" s="65" t="s">
        <v>163</v>
      </c>
      <c r="C115" s="65"/>
      <c r="D115" s="12"/>
      <c r="E115" s="65"/>
      <c r="F115" s="65"/>
      <c r="G115" s="107"/>
      <c r="H115" s="65"/>
      <c r="I115" s="65"/>
      <c r="J115" s="8"/>
    </row>
    <row r="116" spans="1:10" ht="15" customHeight="1">
      <c r="A116" s="64"/>
      <c r="C116" s="11"/>
      <c r="D116" s="106"/>
      <c r="I116" s="94"/>
      <c r="J116" s="8"/>
    </row>
    <row r="117" spans="1:10" ht="15" customHeight="1">
      <c r="A117" s="64"/>
      <c r="B117" s="65" t="s">
        <v>161</v>
      </c>
      <c r="C117" s="65"/>
      <c r="D117" s="64"/>
      <c r="I117" s="94"/>
      <c r="J117" s="31"/>
    </row>
    <row r="118" spans="1:10" ht="21" customHeight="1">
      <c r="A118" s="69"/>
      <c r="B118" s="70"/>
      <c r="C118" s="70"/>
      <c r="D118" s="108"/>
      <c r="E118" s="70"/>
      <c r="F118" s="70"/>
      <c r="G118" s="109"/>
      <c r="H118" s="70"/>
      <c r="I118" s="70"/>
      <c r="J118" s="172"/>
    </row>
    <row r="119" ht="12.75" customHeight="1">
      <c r="A119" s="94"/>
    </row>
    <row r="120" ht="12.75" customHeight="1">
      <c r="A120" s="94"/>
    </row>
    <row r="121" ht="12.75" customHeight="1">
      <c r="A121" s="94"/>
    </row>
    <row r="122" ht="12.75" customHeight="1">
      <c r="A122" s="94"/>
    </row>
    <row r="123" ht="12.75" customHeight="1">
      <c r="A123" s="94"/>
    </row>
    <row r="124" ht="12.75" customHeight="1">
      <c r="A124" s="94"/>
    </row>
    <row r="125" ht="12.75" customHeight="1">
      <c r="A125" s="94"/>
    </row>
    <row r="126" ht="12.75" customHeight="1"/>
    <row r="127" ht="12.7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</sheetData>
  <printOptions/>
  <pageMargins left="0.5905511811023623" right="0.5905511811023623" top="0.7874015748031497" bottom="0.3937007874015748" header="0.31496062992125984" footer="0.3937007874015748"/>
  <pageSetup horizontalDpi="600" verticalDpi="600" orientation="portrait" paperSize="9" r:id="rId1"/>
  <headerFooter alignWithMargins="0">
    <oddHeader>&amp;L&amp;"ＭＳ ゴシック,標準"&amp;10　　人口・世帯&amp;R&amp;"ＭＳ ゴシック,標準"&amp;10人口・世帯　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25"/>
  <sheetViews>
    <sheetView showGridLines="0" workbookViewId="0" topLeftCell="A103">
      <selection activeCell="D109" sqref="D109"/>
    </sheetView>
  </sheetViews>
  <sheetFormatPr defaultColWidth="9.00390625" defaultRowHeight="13.5"/>
  <cols>
    <col min="1" max="1" width="0.5" style="66" customWidth="1"/>
    <col min="2" max="2" width="13.75390625" style="94" customWidth="1"/>
    <col min="3" max="3" width="0.5" style="66" customWidth="1"/>
    <col min="4" max="8" width="12.375" style="66" customWidth="1"/>
    <col min="9" max="9" width="12.50390625" style="66" customWidth="1"/>
    <col min="10" max="10" width="2.875" style="63" customWidth="1"/>
    <col min="11" max="12" width="9.00390625" style="66" customWidth="1"/>
    <col min="13" max="13" width="11.50390625" style="66" customWidth="1"/>
    <col min="14" max="14" width="10.125" style="66" customWidth="1"/>
    <col min="15" max="15" width="11.125" style="66" customWidth="1"/>
    <col min="16" max="16" width="9.125" style="66" customWidth="1"/>
    <col min="17" max="17" width="10.125" style="66" customWidth="1"/>
    <col min="18" max="18" width="9.125" style="66" customWidth="1"/>
    <col min="19" max="19" width="10.125" style="66" customWidth="1"/>
    <col min="20" max="20" width="9.875" style="66" customWidth="1"/>
    <col min="21" max="21" width="10.125" style="66" customWidth="1"/>
    <col min="22" max="16384" width="9.00390625" style="66" customWidth="1"/>
  </cols>
  <sheetData>
    <row r="1" spans="1:20" ht="5.25" customHeight="1">
      <c r="A1" s="72"/>
      <c r="B1" s="138"/>
      <c r="C1" s="138"/>
      <c r="D1" s="119"/>
      <c r="E1" s="105"/>
      <c r="F1" s="105"/>
      <c r="G1" s="138"/>
      <c r="H1" s="105"/>
      <c r="I1" s="105"/>
      <c r="J1" s="139"/>
      <c r="L1" s="182"/>
      <c r="T1" s="174"/>
    </row>
    <row r="2" spans="1:20" ht="15" customHeight="1">
      <c r="A2" s="64"/>
      <c r="C2" s="65"/>
      <c r="D2" s="141" t="s">
        <v>0</v>
      </c>
      <c r="E2" s="142"/>
      <c r="F2" s="142"/>
      <c r="G2" s="142"/>
      <c r="H2" s="142"/>
      <c r="I2" s="143"/>
      <c r="J2" s="8"/>
      <c r="L2" s="182"/>
      <c r="T2" s="174"/>
    </row>
    <row r="3" spans="1:20" ht="4.5" customHeight="1">
      <c r="A3" s="64"/>
      <c r="B3" s="65"/>
      <c r="C3" s="65"/>
      <c r="D3" s="108"/>
      <c r="E3" s="70"/>
      <c r="F3" s="70"/>
      <c r="G3" s="70"/>
      <c r="H3" s="70"/>
      <c r="I3" s="70"/>
      <c r="J3" s="18"/>
      <c r="L3" s="182"/>
      <c r="T3" s="174"/>
    </row>
    <row r="4" spans="1:20" ht="13.5" customHeight="1">
      <c r="A4" s="64"/>
      <c r="B4" s="65"/>
      <c r="C4" s="65"/>
      <c r="D4" s="12" t="s">
        <v>196</v>
      </c>
      <c r="E4" s="12" t="s">
        <v>197</v>
      </c>
      <c r="F4" s="12" t="s">
        <v>198</v>
      </c>
      <c r="G4" s="12" t="s">
        <v>199</v>
      </c>
      <c r="H4" s="12" t="s">
        <v>200</v>
      </c>
      <c r="I4" s="12" t="s">
        <v>201</v>
      </c>
      <c r="J4" s="8"/>
      <c r="L4" s="182"/>
      <c r="T4" s="174"/>
    </row>
    <row r="5" spans="1:20" ht="12.75" customHeight="1">
      <c r="A5" s="64"/>
      <c r="B5" s="9" t="s">
        <v>7</v>
      </c>
      <c r="C5" s="9"/>
      <c r="D5" s="12" t="s">
        <v>202</v>
      </c>
      <c r="E5" s="12" t="s">
        <v>203</v>
      </c>
      <c r="F5" s="12" t="s">
        <v>204</v>
      </c>
      <c r="G5" s="12" t="s">
        <v>205</v>
      </c>
      <c r="H5" s="12" t="s">
        <v>206</v>
      </c>
      <c r="I5" s="52" t="s">
        <v>207</v>
      </c>
      <c r="J5" s="8"/>
      <c r="L5" s="182"/>
      <c r="T5" s="174"/>
    </row>
    <row r="6" spans="1:20" ht="12.75" customHeight="1">
      <c r="A6" s="64"/>
      <c r="B6" s="65"/>
      <c r="C6" s="65"/>
      <c r="D6" s="12" t="s">
        <v>208</v>
      </c>
      <c r="E6" s="12" t="s">
        <v>209</v>
      </c>
      <c r="F6" s="12" t="s">
        <v>209</v>
      </c>
      <c r="G6" s="12"/>
      <c r="H6" s="106"/>
      <c r="I6" s="106"/>
      <c r="J6" s="8"/>
      <c r="L6" s="182"/>
      <c r="T6" s="174"/>
    </row>
    <row r="7" spans="1:20" ht="12.75" customHeight="1">
      <c r="A7" s="64"/>
      <c r="B7" s="65"/>
      <c r="C7" s="65"/>
      <c r="D7" s="12" t="s">
        <v>210</v>
      </c>
      <c r="E7" s="12"/>
      <c r="F7" s="12"/>
      <c r="G7" s="110" t="s">
        <v>211</v>
      </c>
      <c r="H7" s="110" t="s">
        <v>211</v>
      </c>
      <c r="I7" s="110" t="s">
        <v>211</v>
      </c>
      <c r="J7" s="8"/>
      <c r="L7" s="182"/>
      <c r="T7" s="174"/>
    </row>
    <row r="8" spans="1:20" ht="12.75" customHeight="1">
      <c r="A8" s="64"/>
      <c r="B8" s="65"/>
      <c r="C8" s="65"/>
      <c r="D8" s="111">
        <v>36800</v>
      </c>
      <c r="E8" s="111">
        <f>D8</f>
        <v>36800</v>
      </c>
      <c r="F8" s="111">
        <f>D8</f>
        <v>36800</v>
      </c>
      <c r="G8" s="111">
        <v>38625</v>
      </c>
      <c r="H8" s="111">
        <v>38625</v>
      </c>
      <c r="I8" s="111">
        <v>38625</v>
      </c>
      <c r="J8" s="8"/>
      <c r="L8" s="182"/>
      <c r="T8" s="174"/>
    </row>
    <row r="9" spans="1:20" ht="15" customHeight="1">
      <c r="A9" s="69"/>
      <c r="B9" s="70"/>
      <c r="C9" s="70"/>
      <c r="D9" s="17" t="s">
        <v>178</v>
      </c>
      <c r="E9" s="17" t="s">
        <v>178</v>
      </c>
      <c r="F9" s="17" t="s">
        <v>178</v>
      </c>
      <c r="G9" s="17" t="s">
        <v>20</v>
      </c>
      <c r="H9" s="17" t="s">
        <v>20</v>
      </c>
      <c r="I9" s="17" t="s">
        <v>20</v>
      </c>
      <c r="J9" s="18"/>
      <c r="L9" s="182"/>
      <c r="T9" s="174"/>
    </row>
    <row r="10" spans="1:20" ht="9" customHeight="1">
      <c r="A10" s="72"/>
      <c r="B10" s="65"/>
      <c r="C10" s="65"/>
      <c r="D10" s="128"/>
      <c r="E10" s="74"/>
      <c r="F10" s="74"/>
      <c r="G10" s="74"/>
      <c r="H10" s="112"/>
      <c r="I10" s="74"/>
      <c r="J10" s="8"/>
      <c r="L10" s="182"/>
      <c r="T10" s="174"/>
    </row>
    <row r="11" spans="1:20" s="81" customFormat="1" ht="15" customHeight="1">
      <c r="A11" s="77"/>
      <c r="B11" s="4" t="s">
        <v>21</v>
      </c>
      <c r="C11" s="4"/>
      <c r="D11" s="130">
        <f aca="true" t="shared" si="0" ref="D11:I11">SUM(D13:D101)</f>
        <v>238186</v>
      </c>
      <c r="E11" s="113">
        <f t="shared" si="0"/>
        <v>42226</v>
      </c>
      <c r="F11" s="113">
        <f t="shared" si="0"/>
        <v>58236</v>
      </c>
      <c r="G11" s="113">
        <f t="shared" si="0"/>
        <v>16011</v>
      </c>
      <c r="H11" s="56">
        <f t="shared" si="0"/>
        <v>17117</v>
      </c>
      <c r="I11" s="114">
        <f t="shared" si="0"/>
        <v>81183</v>
      </c>
      <c r="J11" s="23" t="s">
        <v>22</v>
      </c>
      <c r="L11" s="183"/>
      <c r="T11" s="176"/>
    </row>
    <row r="12" spans="1:20" ht="12" customHeight="1">
      <c r="A12" s="64"/>
      <c r="B12" s="25"/>
      <c r="C12" s="25"/>
      <c r="D12" s="132"/>
      <c r="E12" s="30"/>
      <c r="F12" s="30"/>
      <c r="G12" s="30"/>
      <c r="H12" s="57"/>
      <c r="I12" s="115"/>
      <c r="J12" s="31"/>
      <c r="L12" s="182"/>
      <c r="T12" s="174"/>
    </row>
    <row r="13" spans="1:20" ht="12" customHeight="1">
      <c r="A13" s="64"/>
      <c r="B13" s="32" t="s">
        <v>23</v>
      </c>
      <c r="C13" s="33"/>
      <c r="D13" s="59">
        <v>19330</v>
      </c>
      <c r="E13" s="29">
        <v>4144</v>
      </c>
      <c r="F13" s="41">
        <v>5620</v>
      </c>
      <c r="G13" s="41">
        <v>1488</v>
      </c>
      <c r="H13" s="58">
        <v>1315</v>
      </c>
      <c r="I13" s="116">
        <v>9457</v>
      </c>
      <c r="J13" s="36" t="s">
        <v>24</v>
      </c>
      <c r="L13" s="182"/>
      <c r="T13" s="174"/>
    </row>
    <row r="14" spans="1:20" ht="12" customHeight="1">
      <c r="A14" s="64"/>
      <c r="B14" s="32" t="s">
        <v>25</v>
      </c>
      <c r="C14" s="33"/>
      <c r="D14" s="59">
        <v>31927</v>
      </c>
      <c r="E14" s="29">
        <v>6231</v>
      </c>
      <c r="F14" s="41">
        <v>8048</v>
      </c>
      <c r="G14" s="41">
        <v>2891</v>
      </c>
      <c r="H14" s="58">
        <v>2495</v>
      </c>
      <c r="I14" s="116">
        <v>12930</v>
      </c>
      <c r="J14" s="36" t="s">
        <v>26</v>
      </c>
      <c r="L14" s="182"/>
      <c r="T14" s="174"/>
    </row>
    <row r="15" spans="1:20" ht="12" customHeight="1">
      <c r="A15" s="64"/>
      <c r="B15" s="32" t="s">
        <v>27</v>
      </c>
      <c r="C15" s="33"/>
      <c r="D15" s="59">
        <v>14727</v>
      </c>
      <c r="E15" s="29">
        <v>2803</v>
      </c>
      <c r="F15" s="41">
        <v>3688</v>
      </c>
      <c r="G15" s="41">
        <v>710</v>
      </c>
      <c r="H15" s="58">
        <v>1042</v>
      </c>
      <c r="I15" s="116">
        <v>3357</v>
      </c>
      <c r="J15" s="36" t="s">
        <v>28</v>
      </c>
      <c r="L15" s="182"/>
      <c r="T15" s="174"/>
    </row>
    <row r="16" spans="1:20" ht="12" customHeight="1">
      <c r="A16" s="64"/>
      <c r="B16" s="32" t="s">
        <v>29</v>
      </c>
      <c r="C16" s="33"/>
      <c r="D16" s="59">
        <v>16181</v>
      </c>
      <c r="E16" s="29">
        <v>3023</v>
      </c>
      <c r="F16" s="41">
        <v>3698</v>
      </c>
      <c r="G16" s="41">
        <v>1492</v>
      </c>
      <c r="H16" s="58">
        <v>1641</v>
      </c>
      <c r="I16" s="116">
        <v>6933</v>
      </c>
      <c r="J16" s="36" t="s">
        <v>30</v>
      </c>
      <c r="T16" s="174"/>
    </row>
    <row r="17" spans="1:20" ht="12" customHeight="1">
      <c r="A17" s="64"/>
      <c r="B17" s="32" t="s">
        <v>31</v>
      </c>
      <c r="C17" s="33"/>
      <c r="D17" s="59">
        <v>11612</v>
      </c>
      <c r="E17" s="29">
        <v>1939</v>
      </c>
      <c r="F17" s="41">
        <v>2932</v>
      </c>
      <c r="G17" s="41">
        <v>1271</v>
      </c>
      <c r="H17" s="58">
        <v>1075</v>
      </c>
      <c r="I17" s="116">
        <v>6152</v>
      </c>
      <c r="J17" s="36" t="s">
        <v>32</v>
      </c>
      <c r="L17" s="182"/>
      <c r="T17" s="174"/>
    </row>
    <row r="18" spans="1:20" ht="12" customHeight="1">
      <c r="A18" s="64"/>
      <c r="B18" s="37"/>
      <c r="C18" s="25"/>
      <c r="D18" s="82"/>
      <c r="E18" s="89"/>
      <c r="F18" s="89"/>
      <c r="G18" s="89"/>
      <c r="H18" s="117"/>
      <c r="I18" s="118"/>
      <c r="J18" s="31"/>
      <c r="L18" s="182"/>
      <c r="T18" s="174"/>
    </row>
    <row r="19" spans="1:20" ht="12" customHeight="1">
      <c r="A19" s="64"/>
      <c r="B19" s="32" t="s">
        <v>33</v>
      </c>
      <c r="C19" s="33"/>
      <c r="D19" s="132">
        <v>9223</v>
      </c>
      <c r="E19" s="30">
        <v>1673</v>
      </c>
      <c r="F19" s="41">
        <v>1933</v>
      </c>
      <c r="G19" s="39">
        <v>0</v>
      </c>
      <c r="H19" s="29">
        <v>0</v>
      </c>
      <c r="I19" s="41">
        <v>0</v>
      </c>
      <c r="J19" s="36" t="s">
        <v>34</v>
      </c>
      <c r="L19" s="182"/>
      <c r="T19" s="174"/>
    </row>
    <row r="20" spans="1:20" ht="12" customHeight="1">
      <c r="A20" s="64"/>
      <c r="B20" s="32" t="s">
        <v>35</v>
      </c>
      <c r="C20" s="33"/>
      <c r="D20" s="59">
        <v>18246</v>
      </c>
      <c r="E20" s="29">
        <v>2463</v>
      </c>
      <c r="F20" s="41">
        <v>4199</v>
      </c>
      <c r="G20" s="41">
        <v>1993</v>
      </c>
      <c r="H20" s="58">
        <v>1375</v>
      </c>
      <c r="I20" s="116">
        <v>9597</v>
      </c>
      <c r="J20" s="36" t="s">
        <v>36</v>
      </c>
      <c r="L20" s="182"/>
      <c r="T20" s="174"/>
    </row>
    <row r="21" spans="1:20" ht="12" customHeight="1">
      <c r="A21" s="64"/>
      <c r="B21" s="32" t="s">
        <v>37</v>
      </c>
      <c r="C21" s="33"/>
      <c r="D21" s="59">
        <v>8550</v>
      </c>
      <c r="E21" s="29">
        <v>1156</v>
      </c>
      <c r="F21" s="41">
        <v>2136</v>
      </c>
      <c r="G21" s="41">
        <v>650</v>
      </c>
      <c r="H21" s="58">
        <v>670</v>
      </c>
      <c r="I21" s="116">
        <v>2836</v>
      </c>
      <c r="J21" s="36" t="s">
        <v>38</v>
      </c>
      <c r="L21" s="182"/>
      <c r="T21" s="174"/>
    </row>
    <row r="22" spans="1:20" ht="12" customHeight="1">
      <c r="A22" s="64"/>
      <c r="B22" s="32" t="s">
        <v>39</v>
      </c>
      <c r="C22" s="33"/>
      <c r="D22" s="59">
        <v>4409</v>
      </c>
      <c r="E22" s="29">
        <v>1426</v>
      </c>
      <c r="F22" s="41">
        <v>1572</v>
      </c>
      <c r="G22" s="41">
        <v>140</v>
      </c>
      <c r="H22" s="58">
        <v>297</v>
      </c>
      <c r="I22" s="116">
        <v>752</v>
      </c>
      <c r="J22" s="36" t="s">
        <v>40</v>
      </c>
      <c r="L22" s="182"/>
      <c r="T22" s="174"/>
    </row>
    <row r="23" spans="1:20" ht="12" customHeight="1">
      <c r="A23" s="64"/>
      <c r="B23" s="32" t="s">
        <v>41</v>
      </c>
      <c r="C23" s="33"/>
      <c r="D23" s="59">
        <v>4875</v>
      </c>
      <c r="E23" s="29">
        <v>713</v>
      </c>
      <c r="F23" s="41">
        <v>1113</v>
      </c>
      <c r="G23" s="41">
        <v>426</v>
      </c>
      <c r="H23" s="58">
        <v>433</v>
      </c>
      <c r="I23" s="116">
        <v>2651</v>
      </c>
      <c r="J23" s="36" t="s">
        <v>42</v>
      </c>
      <c r="L23" s="182"/>
      <c r="T23" s="174"/>
    </row>
    <row r="24" spans="1:20" ht="12" customHeight="1">
      <c r="A24" s="64"/>
      <c r="B24" s="37"/>
      <c r="C24" s="25"/>
      <c r="D24" s="82"/>
      <c r="E24" s="89"/>
      <c r="F24" s="89"/>
      <c r="G24" s="89"/>
      <c r="H24" s="117"/>
      <c r="I24" s="118"/>
      <c r="J24" s="36"/>
      <c r="L24" s="182"/>
      <c r="T24" s="174"/>
    </row>
    <row r="25" spans="1:20" ht="12" customHeight="1">
      <c r="A25" s="64"/>
      <c r="B25" s="32" t="s">
        <v>43</v>
      </c>
      <c r="C25" s="33"/>
      <c r="D25" s="59">
        <v>3858</v>
      </c>
      <c r="E25" s="29">
        <v>687</v>
      </c>
      <c r="F25" s="41">
        <v>804</v>
      </c>
      <c r="G25" s="41">
        <v>141</v>
      </c>
      <c r="H25" s="58">
        <v>279</v>
      </c>
      <c r="I25" s="116">
        <v>776</v>
      </c>
      <c r="J25" s="36" t="s">
        <v>44</v>
      </c>
      <c r="L25" s="182"/>
      <c r="T25" s="174"/>
    </row>
    <row r="26" spans="1:20" ht="12" customHeight="1">
      <c r="A26" s="64"/>
      <c r="B26" s="32" t="s">
        <v>45</v>
      </c>
      <c r="C26" s="33"/>
      <c r="D26" s="132">
        <v>4122</v>
      </c>
      <c r="E26" s="30">
        <v>1507</v>
      </c>
      <c r="F26" s="41">
        <v>1436</v>
      </c>
      <c r="G26" s="41">
        <v>120</v>
      </c>
      <c r="H26" s="57">
        <v>270</v>
      </c>
      <c r="I26" s="115">
        <v>717</v>
      </c>
      <c r="J26" s="36" t="s">
        <v>46</v>
      </c>
      <c r="L26" s="182"/>
      <c r="T26" s="174"/>
    </row>
    <row r="27" spans="1:20" ht="12" customHeight="1">
      <c r="A27" s="64"/>
      <c r="B27" s="32" t="s">
        <v>47</v>
      </c>
      <c r="C27" s="33"/>
      <c r="D27" s="59">
        <v>5052</v>
      </c>
      <c r="E27" s="29">
        <v>899</v>
      </c>
      <c r="F27" s="41">
        <v>1454</v>
      </c>
      <c r="G27" s="41">
        <v>416</v>
      </c>
      <c r="H27" s="58">
        <v>343</v>
      </c>
      <c r="I27" s="116">
        <v>2660</v>
      </c>
      <c r="J27" s="36" t="s">
        <v>48</v>
      </c>
      <c r="L27" s="182"/>
      <c r="T27" s="174"/>
    </row>
    <row r="28" spans="1:20" ht="12" customHeight="1">
      <c r="A28" s="64"/>
      <c r="B28" s="32" t="s">
        <v>49</v>
      </c>
      <c r="C28" s="33"/>
      <c r="D28" s="59">
        <v>0</v>
      </c>
      <c r="E28" s="29">
        <v>0</v>
      </c>
      <c r="F28" s="41">
        <v>0</v>
      </c>
      <c r="G28" s="41">
        <v>368</v>
      </c>
      <c r="H28" s="58">
        <v>442</v>
      </c>
      <c r="I28" s="116">
        <v>1892</v>
      </c>
      <c r="J28" s="36" t="s">
        <v>50</v>
      </c>
      <c r="L28" s="182"/>
      <c r="T28" s="174"/>
    </row>
    <row r="29" spans="1:20" ht="12" customHeight="1">
      <c r="A29" s="64"/>
      <c r="B29" s="32" t="s">
        <v>51</v>
      </c>
      <c r="C29" s="33"/>
      <c r="D29" s="59">
        <v>0</v>
      </c>
      <c r="E29" s="29">
        <v>0</v>
      </c>
      <c r="F29" s="41">
        <v>0</v>
      </c>
      <c r="G29" s="41">
        <v>365</v>
      </c>
      <c r="H29" s="58">
        <v>673</v>
      </c>
      <c r="I29" s="116">
        <v>1327</v>
      </c>
      <c r="J29" s="36" t="s">
        <v>52</v>
      </c>
      <c r="L29" s="182"/>
      <c r="T29" s="174"/>
    </row>
    <row r="30" spans="1:20" ht="12" customHeight="1">
      <c r="A30" s="64"/>
      <c r="B30" s="37"/>
      <c r="C30" s="25"/>
      <c r="D30" s="82"/>
      <c r="E30" s="89"/>
      <c r="F30" s="89"/>
      <c r="G30" s="89"/>
      <c r="H30" s="117"/>
      <c r="I30" s="118"/>
      <c r="J30" s="36"/>
      <c r="L30" s="182"/>
      <c r="T30" s="174"/>
    </row>
    <row r="31" spans="1:20" ht="12" customHeight="1">
      <c r="A31" s="64"/>
      <c r="B31" s="37" t="s">
        <v>53</v>
      </c>
      <c r="C31" s="25"/>
      <c r="D31" s="59">
        <v>0</v>
      </c>
      <c r="E31" s="29">
        <v>0</v>
      </c>
      <c r="F31" s="41">
        <v>0</v>
      </c>
      <c r="G31" s="89">
        <v>793</v>
      </c>
      <c r="H31" s="117">
        <v>1106</v>
      </c>
      <c r="I31" s="118">
        <v>4000</v>
      </c>
      <c r="J31" s="31" t="s">
        <v>28</v>
      </c>
      <c r="L31" s="182"/>
      <c r="T31" s="174"/>
    </row>
    <row r="32" spans="1:20" ht="12" customHeight="1">
      <c r="A32" s="64"/>
      <c r="B32" s="32" t="s">
        <v>54</v>
      </c>
      <c r="C32" s="33"/>
      <c r="D32" s="59">
        <v>1473</v>
      </c>
      <c r="E32" s="29">
        <v>150</v>
      </c>
      <c r="F32" s="41">
        <v>229</v>
      </c>
      <c r="G32" s="39">
        <v>0</v>
      </c>
      <c r="H32" s="29">
        <v>0</v>
      </c>
      <c r="I32" s="41">
        <v>0</v>
      </c>
      <c r="J32" s="31" t="s">
        <v>55</v>
      </c>
      <c r="L32" s="182"/>
      <c r="T32" s="174"/>
    </row>
    <row r="33" spans="1:20" ht="12" customHeight="1">
      <c r="A33" s="64"/>
      <c r="B33" s="32" t="s">
        <v>56</v>
      </c>
      <c r="C33" s="33"/>
      <c r="D33" s="59">
        <v>1654</v>
      </c>
      <c r="E33" s="29">
        <v>183</v>
      </c>
      <c r="F33" s="41">
        <v>273</v>
      </c>
      <c r="G33" s="39">
        <v>0</v>
      </c>
      <c r="H33" s="29">
        <v>0</v>
      </c>
      <c r="I33" s="41">
        <v>0</v>
      </c>
      <c r="J33" s="31" t="s">
        <v>57</v>
      </c>
      <c r="L33" s="182"/>
      <c r="T33" s="174"/>
    </row>
    <row r="34" spans="1:20" ht="12" customHeight="1">
      <c r="A34" s="64"/>
      <c r="B34" s="32" t="s">
        <v>58</v>
      </c>
      <c r="C34" s="33"/>
      <c r="D34" s="132">
        <v>673</v>
      </c>
      <c r="E34" s="30">
        <v>38</v>
      </c>
      <c r="F34" s="41">
        <v>86</v>
      </c>
      <c r="G34" s="41">
        <v>36</v>
      </c>
      <c r="H34" s="57">
        <v>60</v>
      </c>
      <c r="I34" s="115">
        <v>378</v>
      </c>
      <c r="J34" s="36" t="s">
        <v>59</v>
      </c>
      <c r="L34" s="182"/>
      <c r="T34" s="174"/>
    </row>
    <row r="35" spans="1:20" ht="12" customHeight="1">
      <c r="A35" s="64"/>
      <c r="B35" s="32" t="s">
        <v>60</v>
      </c>
      <c r="C35" s="33"/>
      <c r="D35" s="59">
        <v>1908</v>
      </c>
      <c r="E35" s="29">
        <v>210</v>
      </c>
      <c r="F35" s="41">
        <v>277</v>
      </c>
      <c r="G35" s="39">
        <v>0</v>
      </c>
      <c r="H35" s="29">
        <v>0</v>
      </c>
      <c r="I35" s="41">
        <v>0</v>
      </c>
      <c r="J35" s="36" t="s">
        <v>61</v>
      </c>
      <c r="L35" s="182"/>
      <c r="T35" s="174"/>
    </row>
    <row r="36" spans="1:20" ht="12" customHeight="1">
      <c r="A36" s="64"/>
      <c r="B36" s="32"/>
      <c r="C36" s="33"/>
      <c r="D36" s="59"/>
      <c r="E36" s="29"/>
      <c r="F36" s="41"/>
      <c r="G36" s="41"/>
      <c r="H36" s="58"/>
      <c r="I36" s="116"/>
      <c r="J36" s="36"/>
      <c r="L36" s="182"/>
      <c r="T36" s="174"/>
    </row>
    <row r="37" spans="1:20" ht="12" customHeight="1">
      <c r="A37" s="64"/>
      <c r="B37" s="32" t="s">
        <v>62</v>
      </c>
      <c r="C37" s="33"/>
      <c r="D37" s="59">
        <v>1018</v>
      </c>
      <c r="E37" s="29">
        <v>94</v>
      </c>
      <c r="F37" s="41">
        <v>165</v>
      </c>
      <c r="G37" s="39">
        <v>0</v>
      </c>
      <c r="H37" s="29">
        <v>0</v>
      </c>
      <c r="I37" s="41">
        <v>0</v>
      </c>
      <c r="J37" s="36" t="s">
        <v>63</v>
      </c>
      <c r="L37" s="182"/>
      <c r="T37" s="174"/>
    </row>
    <row r="38" spans="1:20" ht="12" customHeight="1">
      <c r="A38" s="64"/>
      <c r="B38" s="32" t="s">
        <v>64</v>
      </c>
      <c r="C38" s="33"/>
      <c r="D38" s="59">
        <v>1794</v>
      </c>
      <c r="E38" s="29">
        <v>174</v>
      </c>
      <c r="F38" s="41">
        <v>273</v>
      </c>
      <c r="G38" s="39">
        <v>0</v>
      </c>
      <c r="H38" s="29">
        <v>0</v>
      </c>
      <c r="I38" s="41">
        <v>0</v>
      </c>
      <c r="J38" s="36" t="s">
        <v>65</v>
      </c>
      <c r="L38" s="182"/>
      <c r="T38" s="174"/>
    </row>
    <row r="39" spans="1:20" ht="12" customHeight="1">
      <c r="A39" s="64"/>
      <c r="B39" s="32" t="s">
        <v>66</v>
      </c>
      <c r="C39" s="33"/>
      <c r="D39" s="59">
        <v>2282</v>
      </c>
      <c r="E39" s="29">
        <v>212</v>
      </c>
      <c r="F39" s="41">
        <v>401</v>
      </c>
      <c r="G39" s="41">
        <v>187</v>
      </c>
      <c r="H39" s="58">
        <v>182</v>
      </c>
      <c r="I39" s="116">
        <v>1027</v>
      </c>
      <c r="J39" s="36" t="s">
        <v>67</v>
      </c>
      <c r="L39" s="182"/>
      <c r="T39" s="174"/>
    </row>
    <row r="40" spans="1:20" ht="12" customHeight="1">
      <c r="A40" s="64"/>
      <c r="B40" s="32" t="s">
        <v>68</v>
      </c>
      <c r="C40" s="33"/>
      <c r="D40" s="59">
        <v>1235</v>
      </c>
      <c r="E40" s="29">
        <v>124</v>
      </c>
      <c r="F40" s="41">
        <v>246</v>
      </c>
      <c r="G40" s="39">
        <v>0</v>
      </c>
      <c r="H40" s="29">
        <v>0</v>
      </c>
      <c r="I40" s="41">
        <v>0</v>
      </c>
      <c r="J40" s="36" t="s">
        <v>69</v>
      </c>
      <c r="L40" s="182"/>
      <c r="T40" s="174"/>
    </row>
    <row r="41" spans="1:20" ht="12" customHeight="1">
      <c r="A41" s="64"/>
      <c r="B41" s="32" t="s">
        <v>70</v>
      </c>
      <c r="C41" s="33"/>
      <c r="D41" s="132">
        <v>4341</v>
      </c>
      <c r="E41" s="30">
        <v>559</v>
      </c>
      <c r="F41" s="41">
        <v>883</v>
      </c>
      <c r="G41" s="41">
        <v>324</v>
      </c>
      <c r="H41" s="57">
        <v>296</v>
      </c>
      <c r="I41" s="115">
        <v>1881</v>
      </c>
      <c r="J41" s="36" t="s">
        <v>71</v>
      </c>
      <c r="L41" s="182"/>
      <c r="T41" s="174"/>
    </row>
    <row r="42" spans="1:20" ht="12" customHeight="1">
      <c r="A42" s="64"/>
      <c r="B42" s="32"/>
      <c r="C42" s="33"/>
      <c r="D42" s="132"/>
      <c r="E42" s="30"/>
      <c r="F42" s="41"/>
      <c r="G42" s="41"/>
      <c r="H42" s="57"/>
      <c r="I42" s="115"/>
      <c r="J42" s="36"/>
      <c r="L42" s="182"/>
      <c r="T42" s="174"/>
    </row>
    <row r="43" spans="1:20" ht="12" customHeight="1">
      <c r="A43" s="64"/>
      <c r="B43" s="32" t="s">
        <v>72</v>
      </c>
      <c r="C43" s="33"/>
      <c r="D43" s="59">
        <v>1326</v>
      </c>
      <c r="E43" s="29">
        <v>198</v>
      </c>
      <c r="F43" s="41">
        <v>328</v>
      </c>
      <c r="G43" s="39">
        <v>0</v>
      </c>
      <c r="H43" s="29">
        <v>0</v>
      </c>
      <c r="I43" s="41">
        <v>0</v>
      </c>
      <c r="J43" s="36" t="s">
        <v>73</v>
      </c>
      <c r="L43" s="182"/>
      <c r="T43" s="174"/>
    </row>
    <row r="44" spans="1:20" ht="12" customHeight="1">
      <c r="A44" s="64"/>
      <c r="B44" s="32" t="s">
        <v>74</v>
      </c>
      <c r="C44" s="33"/>
      <c r="D44" s="59">
        <v>818</v>
      </c>
      <c r="E44" s="29">
        <v>122</v>
      </c>
      <c r="F44" s="41">
        <v>224</v>
      </c>
      <c r="G44" s="41">
        <v>71</v>
      </c>
      <c r="H44" s="58">
        <v>65</v>
      </c>
      <c r="I44" s="116">
        <v>675</v>
      </c>
      <c r="J44" s="36" t="s">
        <v>75</v>
      </c>
      <c r="L44" s="182"/>
      <c r="T44" s="174"/>
    </row>
    <row r="45" spans="1:20" ht="12" customHeight="1">
      <c r="A45" s="64"/>
      <c r="B45" s="32" t="s">
        <v>76</v>
      </c>
      <c r="C45" s="33"/>
      <c r="D45" s="59">
        <v>1247</v>
      </c>
      <c r="E45" s="29">
        <v>210</v>
      </c>
      <c r="F45" s="41">
        <v>290</v>
      </c>
      <c r="G45" s="41">
        <v>177</v>
      </c>
      <c r="H45" s="58">
        <v>88</v>
      </c>
      <c r="I45" s="116">
        <v>945</v>
      </c>
      <c r="J45" s="36" t="s">
        <v>77</v>
      </c>
      <c r="L45" s="182"/>
      <c r="T45" s="174"/>
    </row>
    <row r="46" spans="1:20" ht="12" customHeight="1">
      <c r="A46" s="64"/>
      <c r="B46" s="32" t="s">
        <v>78</v>
      </c>
      <c r="C46" s="33"/>
      <c r="D46" s="59">
        <v>1150</v>
      </c>
      <c r="E46" s="29">
        <v>189</v>
      </c>
      <c r="F46" s="41">
        <v>311</v>
      </c>
      <c r="G46" s="39">
        <v>0</v>
      </c>
      <c r="H46" s="29">
        <v>0</v>
      </c>
      <c r="I46" s="41">
        <v>0</v>
      </c>
      <c r="J46" s="36" t="s">
        <v>79</v>
      </c>
      <c r="L46" s="182"/>
      <c r="T46" s="65"/>
    </row>
    <row r="47" spans="1:20" ht="12" customHeight="1">
      <c r="A47" s="64"/>
      <c r="B47" s="32" t="s">
        <v>80</v>
      </c>
      <c r="C47" s="33"/>
      <c r="D47" s="59">
        <v>2102</v>
      </c>
      <c r="E47" s="29">
        <v>275</v>
      </c>
      <c r="F47" s="41">
        <v>553</v>
      </c>
      <c r="G47" s="41">
        <v>176</v>
      </c>
      <c r="H47" s="58">
        <v>159</v>
      </c>
      <c r="I47" s="116">
        <v>1008</v>
      </c>
      <c r="J47" s="36" t="s">
        <v>81</v>
      </c>
      <c r="L47" s="182"/>
      <c r="T47" s="174"/>
    </row>
    <row r="48" spans="1:20" ht="12" customHeight="1">
      <c r="A48" s="64"/>
      <c r="B48" s="32"/>
      <c r="C48" s="33"/>
      <c r="D48" s="59"/>
      <c r="E48" s="29"/>
      <c r="F48" s="41"/>
      <c r="G48" s="41"/>
      <c r="H48" s="58"/>
      <c r="I48" s="116"/>
      <c r="J48" s="36"/>
      <c r="L48" s="182"/>
      <c r="T48" s="174"/>
    </row>
    <row r="49" spans="1:20" ht="12" customHeight="1">
      <c r="A49" s="64"/>
      <c r="B49" s="32" t="s">
        <v>82</v>
      </c>
      <c r="C49" s="33"/>
      <c r="D49" s="132">
        <v>1411</v>
      </c>
      <c r="E49" s="30">
        <v>221</v>
      </c>
      <c r="F49" s="41">
        <v>230</v>
      </c>
      <c r="G49" s="41">
        <v>56</v>
      </c>
      <c r="H49" s="57">
        <v>97</v>
      </c>
      <c r="I49" s="115">
        <v>342</v>
      </c>
      <c r="J49" s="36" t="s">
        <v>83</v>
      </c>
      <c r="L49" s="182"/>
      <c r="T49" s="174"/>
    </row>
    <row r="50" spans="1:20" ht="12" customHeight="1">
      <c r="A50" s="64"/>
      <c r="B50" s="32" t="s">
        <v>84</v>
      </c>
      <c r="C50" s="33"/>
      <c r="D50" s="59">
        <v>727</v>
      </c>
      <c r="E50" s="29">
        <v>76</v>
      </c>
      <c r="F50" s="41">
        <v>139</v>
      </c>
      <c r="G50" s="41">
        <v>25</v>
      </c>
      <c r="H50" s="58">
        <v>57</v>
      </c>
      <c r="I50" s="116">
        <v>83</v>
      </c>
      <c r="J50" s="36" t="s">
        <v>85</v>
      </c>
      <c r="L50" s="182"/>
      <c r="T50" s="174"/>
    </row>
    <row r="51" spans="1:20" ht="12" customHeight="1">
      <c r="A51" s="64"/>
      <c r="B51" s="32" t="s">
        <v>86</v>
      </c>
      <c r="C51" s="33"/>
      <c r="D51" s="59">
        <v>1387</v>
      </c>
      <c r="E51" s="29">
        <v>120</v>
      </c>
      <c r="F51" s="41">
        <v>258</v>
      </c>
      <c r="G51" s="41">
        <v>74</v>
      </c>
      <c r="H51" s="58">
        <v>94</v>
      </c>
      <c r="I51" s="116">
        <v>356</v>
      </c>
      <c r="J51" s="36" t="s">
        <v>87</v>
      </c>
      <c r="L51" s="182"/>
      <c r="T51" s="174"/>
    </row>
    <row r="52" spans="1:20" ht="12" customHeight="1">
      <c r="A52" s="64"/>
      <c r="B52" s="32" t="s">
        <v>88</v>
      </c>
      <c r="C52" s="33"/>
      <c r="D52" s="59">
        <v>784</v>
      </c>
      <c r="E52" s="29">
        <v>109</v>
      </c>
      <c r="F52" s="41">
        <v>196</v>
      </c>
      <c r="G52" s="41">
        <v>40</v>
      </c>
      <c r="H52" s="58">
        <v>51</v>
      </c>
      <c r="I52" s="116">
        <v>273</v>
      </c>
      <c r="J52" s="36" t="s">
        <v>89</v>
      </c>
      <c r="L52" s="182"/>
      <c r="T52" s="174"/>
    </row>
    <row r="53" spans="1:20" ht="12" customHeight="1">
      <c r="A53" s="64"/>
      <c r="B53" s="32" t="s">
        <v>90</v>
      </c>
      <c r="C53" s="33"/>
      <c r="D53" s="59">
        <v>1973</v>
      </c>
      <c r="E53" s="29">
        <v>282</v>
      </c>
      <c r="F53" s="41">
        <v>485</v>
      </c>
      <c r="G53" s="41">
        <v>135</v>
      </c>
      <c r="H53" s="58">
        <v>118</v>
      </c>
      <c r="I53" s="116">
        <v>569</v>
      </c>
      <c r="J53" s="36" t="s">
        <v>91</v>
      </c>
      <c r="L53" s="182"/>
      <c r="T53" s="174"/>
    </row>
    <row r="54" spans="1:20" ht="12" customHeight="1">
      <c r="A54" s="64"/>
      <c r="B54" s="32"/>
      <c r="C54" s="33"/>
      <c r="D54" s="59"/>
      <c r="E54" s="29"/>
      <c r="F54" s="41"/>
      <c r="G54" s="41"/>
      <c r="H54" s="58"/>
      <c r="I54" s="116"/>
      <c r="J54" s="36"/>
      <c r="L54" s="182"/>
      <c r="T54" s="174"/>
    </row>
    <row r="55" spans="1:20" ht="12" customHeight="1">
      <c r="A55" s="64"/>
      <c r="B55" s="32" t="s">
        <v>92</v>
      </c>
      <c r="C55" s="33"/>
      <c r="D55" s="59">
        <v>2299</v>
      </c>
      <c r="E55" s="29">
        <v>334</v>
      </c>
      <c r="F55" s="41">
        <v>517</v>
      </c>
      <c r="G55" s="41">
        <v>81</v>
      </c>
      <c r="H55" s="58">
        <v>149</v>
      </c>
      <c r="I55" s="116">
        <v>644</v>
      </c>
      <c r="J55" s="36" t="s">
        <v>93</v>
      </c>
      <c r="L55" s="182"/>
      <c r="T55" s="174"/>
    </row>
    <row r="56" spans="1:20" ht="12" customHeight="1">
      <c r="A56" s="64"/>
      <c r="B56" s="32" t="s">
        <v>94</v>
      </c>
      <c r="C56" s="33"/>
      <c r="D56" s="59">
        <v>2505</v>
      </c>
      <c r="E56" s="29">
        <v>327</v>
      </c>
      <c r="F56" s="41">
        <v>649</v>
      </c>
      <c r="G56" s="39">
        <v>0</v>
      </c>
      <c r="H56" s="29">
        <v>0</v>
      </c>
      <c r="I56" s="41">
        <v>0</v>
      </c>
      <c r="J56" s="36" t="s">
        <v>95</v>
      </c>
      <c r="L56" s="182"/>
      <c r="T56" s="174"/>
    </row>
    <row r="57" spans="1:20" ht="12" customHeight="1">
      <c r="A57" s="64"/>
      <c r="B57" s="32" t="s">
        <v>96</v>
      </c>
      <c r="C57" s="33"/>
      <c r="D57" s="59">
        <v>1870</v>
      </c>
      <c r="E57" s="29">
        <v>386</v>
      </c>
      <c r="F57" s="41">
        <v>609</v>
      </c>
      <c r="G57" s="41">
        <v>14</v>
      </c>
      <c r="H57" s="58">
        <v>118</v>
      </c>
      <c r="I57" s="116">
        <v>184</v>
      </c>
      <c r="J57" s="36" t="s">
        <v>85</v>
      </c>
      <c r="L57" s="182"/>
      <c r="T57" s="174"/>
    </row>
    <row r="58" spans="1:20" ht="12" customHeight="1">
      <c r="A58" s="64"/>
      <c r="B58" s="32" t="s">
        <v>97</v>
      </c>
      <c r="C58" s="33"/>
      <c r="D58" s="59">
        <v>1342</v>
      </c>
      <c r="E58" s="29">
        <v>143</v>
      </c>
      <c r="F58" s="41">
        <v>264</v>
      </c>
      <c r="G58" s="39">
        <v>0</v>
      </c>
      <c r="H58" s="29">
        <v>0</v>
      </c>
      <c r="I58" s="41">
        <v>0</v>
      </c>
      <c r="J58" s="36" t="s">
        <v>98</v>
      </c>
      <c r="L58" s="182"/>
      <c r="T58" s="174"/>
    </row>
    <row r="59" spans="1:20" ht="12" customHeight="1">
      <c r="A59" s="64"/>
      <c r="B59" s="32" t="s">
        <v>99</v>
      </c>
      <c r="C59" s="33"/>
      <c r="D59" s="59">
        <v>1232</v>
      </c>
      <c r="E59" s="29">
        <v>173</v>
      </c>
      <c r="F59" s="41">
        <v>258</v>
      </c>
      <c r="G59" s="39">
        <v>0</v>
      </c>
      <c r="H59" s="29">
        <v>0</v>
      </c>
      <c r="I59" s="41">
        <v>0</v>
      </c>
      <c r="J59" s="36" t="s">
        <v>100</v>
      </c>
      <c r="L59" s="182"/>
      <c r="T59" s="174"/>
    </row>
    <row r="60" spans="1:20" ht="12" customHeight="1">
      <c r="A60" s="64"/>
      <c r="B60" s="32"/>
      <c r="C60" s="33"/>
      <c r="D60" s="59"/>
      <c r="E60" s="29"/>
      <c r="F60" s="41"/>
      <c r="G60" s="41"/>
      <c r="H60" s="58"/>
      <c r="I60" s="116"/>
      <c r="J60" s="36"/>
      <c r="L60" s="182"/>
      <c r="T60" s="174"/>
    </row>
    <row r="61" spans="1:20" ht="12" customHeight="1">
      <c r="A61" s="64"/>
      <c r="B61" s="32" t="s">
        <v>101</v>
      </c>
      <c r="C61" s="33"/>
      <c r="D61" s="59">
        <v>1273</v>
      </c>
      <c r="E61" s="29">
        <v>232</v>
      </c>
      <c r="F61" s="41">
        <v>337</v>
      </c>
      <c r="G61" s="39">
        <v>0</v>
      </c>
      <c r="H61" s="29">
        <v>0</v>
      </c>
      <c r="I61" s="41">
        <v>0</v>
      </c>
      <c r="J61" s="36" t="s">
        <v>100</v>
      </c>
      <c r="L61" s="182"/>
      <c r="T61" s="174"/>
    </row>
    <row r="62" spans="1:20" ht="12" customHeight="1">
      <c r="A62" s="64"/>
      <c r="B62" s="32" t="s">
        <v>102</v>
      </c>
      <c r="C62" s="33"/>
      <c r="D62" s="59">
        <v>1608</v>
      </c>
      <c r="E62" s="39">
        <v>148</v>
      </c>
      <c r="F62" s="41">
        <v>268</v>
      </c>
      <c r="G62" s="41">
        <v>59</v>
      </c>
      <c r="H62" s="58">
        <v>132</v>
      </c>
      <c r="I62" s="58">
        <v>380</v>
      </c>
      <c r="J62" s="36" t="s">
        <v>55</v>
      </c>
      <c r="L62" s="182"/>
      <c r="T62" s="174"/>
    </row>
    <row r="63" spans="1:20" ht="12" customHeight="1">
      <c r="A63" s="64"/>
      <c r="B63" s="32" t="s">
        <v>103</v>
      </c>
      <c r="C63" s="33"/>
      <c r="D63" s="132">
        <v>2995</v>
      </c>
      <c r="E63" s="41">
        <v>285</v>
      </c>
      <c r="F63" s="41">
        <v>503</v>
      </c>
      <c r="G63" s="41">
        <v>201</v>
      </c>
      <c r="H63" s="57">
        <v>208</v>
      </c>
      <c r="I63" s="57">
        <v>720</v>
      </c>
      <c r="J63" s="36" t="s">
        <v>104</v>
      </c>
      <c r="L63" s="182"/>
      <c r="T63" s="174"/>
    </row>
    <row r="64" spans="1:20" s="94" customFormat="1" ht="12" customHeight="1">
      <c r="A64" s="64"/>
      <c r="B64" s="32" t="s">
        <v>105</v>
      </c>
      <c r="C64" s="33"/>
      <c r="D64" s="59">
        <v>1341</v>
      </c>
      <c r="E64" s="39">
        <v>225</v>
      </c>
      <c r="F64" s="41">
        <v>353</v>
      </c>
      <c r="G64" s="41">
        <v>51</v>
      </c>
      <c r="H64" s="58">
        <v>80</v>
      </c>
      <c r="I64" s="58">
        <v>264</v>
      </c>
      <c r="J64" s="36" t="s">
        <v>65</v>
      </c>
      <c r="L64" s="182"/>
      <c r="T64" s="65"/>
    </row>
    <row r="65" spans="1:20" s="94" customFormat="1" ht="12" customHeight="1">
      <c r="A65" s="64"/>
      <c r="B65" s="32" t="s">
        <v>106</v>
      </c>
      <c r="C65" s="33"/>
      <c r="D65" s="59">
        <v>995</v>
      </c>
      <c r="E65" s="39">
        <v>128</v>
      </c>
      <c r="F65" s="41">
        <v>155</v>
      </c>
      <c r="G65" s="41">
        <v>31</v>
      </c>
      <c r="H65" s="58">
        <v>72</v>
      </c>
      <c r="I65" s="58">
        <v>128</v>
      </c>
      <c r="J65" s="36" t="s">
        <v>107</v>
      </c>
      <c r="L65" s="182"/>
      <c r="T65" s="65"/>
    </row>
    <row r="66" spans="1:20" s="94" customFormat="1" ht="12" customHeight="1">
      <c r="A66" s="69"/>
      <c r="B66" s="152"/>
      <c r="C66" s="153"/>
      <c r="D66" s="184"/>
      <c r="E66" s="155"/>
      <c r="F66" s="185"/>
      <c r="G66" s="185"/>
      <c r="H66" s="179"/>
      <c r="I66" s="179"/>
      <c r="J66" s="157"/>
      <c r="L66" s="182"/>
      <c r="T66" s="65"/>
    </row>
    <row r="67" spans="1:20" s="94" customFormat="1" ht="24" customHeight="1">
      <c r="A67" s="64"/>
      <c r="B67" s="32" t="s">
        <v>108</v>
      </c>
      <c r="C67" s="33"/>
      <c r="D67" s="59">
        <v>968</v>
      </c>
      <c r="E67" s="39">
        <v>232</v>
      </c>
      <c r="F67" s="41">
        <v>318</v>
      </c>
      <c r="G67" s="41">
        <v>13</v>
      </c>
      <c r="H67" s="58">
        <v>67</v>
      </c>
      <c r="I67" s="58">
        <v>89</v>
      </c>
      <c r="J67" s="36" t="s">
        <v>109</v>
      </c>
      <c r="L67" s="182"/>
      <c r="T67" s="65"/>
    </row>
    <row r="68" spans="1:20" ht="12" customHeight="1">
      <c r="A68" s="64"/>
      <c r="B68" s="32" t="s">
        <v>110</v>
      </c>
      <c r="C68" s="33"/>
      <c r="D68" s="59">
        <v>1741</v>
      </c>
      <c r="E68" s="29">
        <v>172</v>
      </c>
      <c r="F68" s="41">
        <v>333</v>
      </c>
      <c r="G68" s="41">
        <v>148</v>
      </c>
      <c r="H68" s="58">
        <v>116</v>
      </c>
      <c r="I68" s="116">
        <v>570</v>
      </c>
      <c r="J68" s="36" t="s">
        <v>111</v>
      </c>
      <c r="L68" s="182"/>
      <c r="T68" s="174"/>
    </row>
    <row r="69" spans="1:20" ht="12" customHeight="1">
      <c r="A69" s="64"/>
      <c r="B69" s="32" t="s">
        <v>112</v>
      </c>
      <c r="C69" s="33"/>
      <c r="D69" s="59">
        <v>1213</v>
      </c>
      <c r="E69" s="29">
        <v>173</v>
      </c>
      <c r="F69" s="41">
        <v>261</v>
      </c>
      <c r="G69" s="41">
        <v>88</v>
      </c>
      <c r="H69" s="58">
        <v>85</v>
      </c>
      <c r="I69" s="116">
        <v>350</v>
      </c>
      <c r="J69" s="36" t="s">
        <v>113</v>
      </c>
      <c r="L69" s="182"/>
      <c r="T69" s="174"/>
    </row>
    <row r="70" spans="1:20" ht="12" customHeight="1">
      <c r="A70" s="64"/>
      <c r="B70" s="32" t="s">
        <v>114</v>
      </c>
      <c r="C70" s="33"/>
      <c r="D70" s="132">
        <v>1990</v>
      </c>
      <c r="E70" s="30">
        <v>294</v>
      </c>
      <c r="F70" s="41">
        <v>491</v>
      </c>
      <c r="G70" s="41">
        <v>179</v>
      </c>
      <c r="H70" s="57">
        <v>131</v>
      </c>
      <c r="I70" s="115">
        <v>1166</v>
      </c>
      <c r="J70" s="36" t="s">
        <v>115</v>
      </c>
      <c r="L70" s="182"/>
      <c r="T70" s="174"/>
    </row>
    <row r="71" spans="1:20" ht="12" customHeight="1">
      <c r="A71" s="64"/>
      <c r="B71" s="32" t="s">
        <v>116</v>
      </c>
      <c r="C71" s="33"/>
      <c r="D71" s="59">
        <v>2101</v>
      </c>
      <c r="E71" s="29">
        <v>301</v>
      </c>
      <c r="F71" s="41">
        <v>534</v>
      </c>
      <c r="G71" s="41">
        <v>44</v>
      </c>
      <c r="H71" s="58">
        <v>145</v>
      </c>
      <c r="I71" s="116">
        <v>226</v>
      </c>
      <c r="J71" s="36" t="s">
        <v>117</v>
      </c>
      <c r="L71" s="182"/>
      <c r="T71" s="174"/>
    </row>
    <row r="72" spans="1:20" ht="12" customHeight="1">
      <c r="A72" s="64"/>
      <c r="B72" s="32"/>
      <c r="C72" s="33"/>
      <c r="D72" s="59"/>
      <c r="E72" s="29"/>
      <c r="F72" s="41"/>
      <c r="G72" s="41"/>
      <c r="H72" s="58"/>
      <c r="I72" s="116"/>
      <c r="J72" s="36"/>
      <c r="L72" s="182"/>
      <c r="T72" s="174"/>
    </row>
    <row r="73" spans="1:20" ht="12" customHeight="1">
      <c r="A73" s="64"/>
      <c r="B73" s="32" t="s">
        <v>118</v>
      </c>
      <c r="C73" s="33"/>
      <c r="D73" s="59">
        <v>1797</v>
      </c>
      <c r="E73" s="29">
        <v>470</v>
      </c>
      <c r="F73" s="41">
        <v>581</v>
      </c>
      <c r="G73" s="41">
        <v>23</v>
      </c>
      <c r="H73" s="58">
        <v>143</v>
      </c>
      <c r="I73" s="116">
        <v>147</v>
      </c>
      <c r="J73" s="36" t="s">
        <v>117</v>
      </c>
      <c r="L73" s="182"/>
      <c r="T73" s="174"/>
    </row>
    <row r="74" spans="1:20" ht="12" customHeight="1">
      <c r="A74" s="64"/>
      <c r="B74" s="32" t="s">
        <v>119</v>
      </c>
      <c r="C74" s="33"/>
      <c r="D74" s="59">
        <v>1029</v>
      </c>
      <c r="E74" s="39">
        <v>182</v>
      </c>
      <c r="F74" s="41">
        <v>253</v>
      </c>
      <c r="G74" s="39">
        <v>0</v>
      </c>
      <c r="H74" s="29">
        <v>0</v>
      </c>
      <c r="I74" s="41">
        <v>0</v>
      </c>
      <c r="J74" s="36" t="s">
        <v>65</v>
      </c>
      <c r="L74" s="182"/>
      <c r="T74" s="174"/>
    </row>
    <row r="75" spans="1:20" ht="12" customHeight="1">
      <c r="A75" s="64"/>
      <c r="B75" s="32" t="s">
        <v>120</v>
      </c>
      <c r="C75" s="33"/>
      <c r="D75" s="59">
        <v>960</v>
      </c>
      <c r="E75" s="29">
        <v>206</v>
      </c>
      <c r="F75" s="41">
        <v>308</v>
      </c>
      <c r="G75" s="39">
        <v>0</v>
      </c>
      <c r="H75" s="29">
        <v>0</v>
      </c>
      <c r="I75" s="41">
        <v>0</v>
      </c>
      <c r="J75" s="36" t="s">
        <v>121</v>
      </c>
      <c r="L75" s="182"/>
      <c r="T75" s="174"/>
    </row>
    <row r="76" spans="1:20" ht="12" customHeight="1">
      <c r="A76" s="64"/>
      <c r="B76" s="32" t="s">
        <v>122</v>
      </c>
      <c r="C76" s="33"/>
      <c r="D76" s="59">
        <v>1033</v>
      </c>
      <c r="E76" s="29">
        <v>189</v>
      </c>
      <c r="F76" s="41">
        <v>199</v>
      </c>
      <c r="G76" s="41">
        <v>98</v>
      </c>
      <c r="H76" s="58">
        <v>76</v>
      </c>
      <c r="I76" s="116">
        <v>574</v>
      </c>
      <c r="J76" s="36" t="s">
        <v>123</v>
      </c>
      <c r="L76" s="182"/>
      <c r="T76" s="174"/>
    </row>
    <row r="77" spans="1:20" ht="12" customHeight="1">
      <c r="A77" s="64"/>
      <c r="B77" s="32" t="s">
        <v>124</v>
      </c>
      <c r="C77" s="33"/>
      <c r="D77" s="59">
        <v>374</v>
      </c>
      <c r="E77" s="29">
        <v>90</v>
      </c>
      <c r="F77" s="41">
        <v>140</v>
      </c>
      <c r="G77" s="39">
        <v>0</v>
      </c>
      <c r="H77" s="29">
        <v>0</v>
      </c>
      <c r="I77" s="41">
        <v>0</v>
      </c>
      <c r="J77" s="36" t="s">
        <v>65</v>
      </c>
      <c r="L77" s="182"/>
      <c r="T77" s="174"/>
    </row>
    <row r="78" spans="1:20" ht="12" customHeight="1">
      <c r="A78" s="64"/>
      <c r="B78" s="32"/>
      <c r="C78" s="33"/>
      <c r="D78" s="59"/>
      <c r="E78" s="29"/>
      <c r="F78" s="41"/>
      <c r="G78" s="41"/>
      <c r="H78" s="58"/>
      <c r="I78" s="116"/>
      <c r="J78" s="36"/>
      <c r="L78" s="182"/>
      <c r="T78" s="174"/>
    </row>
    <row r="79" spans="1:20" ht="12" customHeight="1">
      <c r="A79" s="64"/>
      <c r="B79" s="32" t="s">
        <v>125</v>
      </c>
      <c r="C79" s="33"/>
      <c r="D79" s="59">
        <v>1347</v>
      </c>
      <c r="E79" s="29">
        <v>108</v>
      </c>
      <c r="F79" s="41">
        <v>175</v>
      </c>
      <c r="G79" s="41">
        <v>53</v>
      </c>
      <c r="H79" s="58">
        <v>88</v>
      </c>
      <c r="I79" s="116">
        <v>219</v>
      </c>
      <c r="J79" s="36" t="s">
        <v>126</v>
      </c>
      <c r="L79" s="182"/>
      <c r="T79" s="174"/>
    </row>
    <row r="80" spans="1:20" ht="12" customHeight="1">
      <c r="A80" s="64"/>
      <c r="B80" s="32" t="s">
        <v>127</v>
      </c>
      <c r="C80" s="33"/>
      <c r="D80" s="59">
        <v>0</v>
      </c>
      <c r="E80" s="29">
        <v>0</v>
      </c>
      <c r="F80" s="41">
        <v>0</v>
      </c>
      <c r="G80" s="41">
        <v>47</v>
      </c>
      <c r="H80" s="58">
        <v>157</v>
      </c>
      <c r="I80" s="116">
        <v>288</v>
      </c>
      <c r="J80" s="36" t="s">
        <v>65</v>
      </c>
      <c r="L80" s="182"/>
      <c r="T80" s="174"/>
    </row>
    <row r="81" spans="1:20" ht="12" customHeight="1">
      <c r="A81" s="64"/>
      <c r="B81" s="32" t="s">
        <v>128</v>
      </c>
      <c r="C81" s="33"/>
      <c r="D81" s="59">
        <v>0</v>
      </c>
      <c r="E81" s="29">
        <v>0</v>
      </c>
      <c r="F81" s="41">
        <v>0</v>
      </c>
      <c r="G81" s="39">
        <v>0</v>
      </c>
      <c r="H81" s="29">
        <v>0</v>
      </c>
      <c r="I81" s="41">
        <v>0</v>
      </c>
      <c r="J81" s="36" t="s">
        <v>117</v>
      </c>
      <c r="L81" s="182"/>
      <c r="T81" s="174"/>
    </row>
    <row r="82" spans="1:20" ht="12" customHeight="1">
      <c r="A82" s="64"/>
      <c r="B82" s="32" t="s">
        <v>129</v>
      </c>
      <c r="C82" s="33"/>
      <c r="D82" s="59">
        <v>1698</v>
      </c>
      <c r="E82" s="29">
        <v>177</v>
      </c>
      <c r="F82" s="41">
        <v>277</v>
      </c>
      <c r="G82" s="39">
        <v>0</v>
      </c>
      <c r="H82" s="29">
        <v>0</v>
      </c>
      <c r="I82" s="41">
        <v>0</v>
      </c>
      <c r="J82" s="36" t="s">
        <v>28</v>
      </c>
      <c r="L82" s="182"/>
      <c r="T82" s="174"/>
    </row>
    <row r="83" spans="1:20" ht="12" customHeight="1">
      <c r="A83" s="64"/>
      <c r="B83" s="32" t="s">
        <v>130</v>
      </c>
      <c r="C83" s="33"/>
      <c r="D83" s="132">
        <v>559</v>
      </c>
      <c r="E83" s="30">
        <v>70</v>
      </c>
      <c r="F83" s="41">
        <v>113</v>
      </c>
      <c r="G83" s="39">
        <v>0</v>
      </c>
      <c r="H83" s="29">
        <v>0</v>
      </c>
      <c r="I83" s="41">
        <v>0</v>
      </c>
      <c r="J83" s="36" t="s">
        <v>131</v>
      </c>
      <c r="L83" s="182"/>
      <c r="T83" s="174"/>
    </row>
    <row r="84" spans="1:20" ht="12" customHeight="1">
      <c r="A84" s="64"/>
      <c r="B84" s="32"/>
      <c r="C84" s="33"/>
      <c r="D84" s="132"/>
      <c r="E84" s="30"/>
      <c r="F84" s="41"/>
      <c r="G84" s="41"/>
      <c r="H84" s="57"/>
      <c r="I84" s="115"/>
      <c r="J84" s="36"/>
      <c r="L84" s="182"/>
      <c r="T84" s="174"/>
    </row>
    <row r="85" spans="1:20" ht="12" customHeight="1">
      <c r="A85" s="64"/>
      <c r="B85" s="32" t="s">
        <v>132</v>
      </c>
      <c r="C85" s="33"/>
      <c r="D85" s="59">
        <v>1342</v>
      </c>
      <c r="E85" s="29">
        <v>131</v>
      </c>
      <c r="F85" s="41">
        <v>195</v>
      </c>
      <c r="G85" s="39">
        <v>0</v>
      </c>
      <c r="H85" s="29">
        <v>0</v>
      </c>
      <c r="I85" s="41">
        <v>0</v>
      </c>
      <c r="J85" s="36" t="s">
        <v>133</v>
      </c>
      <c r="L85" s="182"/>
      <c r="T85" s="174"/>
    </row>
    <row r="86" spans="1:20" ht="12" customHeight="1">
      <c r="A86" s="64"/>
      <c r="B86" s="32" t="s">
        <v>134</v>
      </c>
      <c r="C86" s="33"/>
      <c r="D86" s="59">
        <v>1052</v>
      </c>
      <c r="E86" s="29">
        <v>103</v>
      </c>
      <c r="F86" s="41">
        <v>179</v>
      </c>
      <c r="G86" s="39">
        <v>0</v>
      </c>
      <c r="H86" s="29">
        <v>0</v>
      </c>
      <c r="I86" s="41">
        <v>0</v>
      </c>
      <c r="J86" s="36" t="s">
        <v>65</v>
      </c>
      <c r="L86" s="182"/>
      <c r="T86" s="174"/>
    </row>
    <row r="87" spans="1:20" ht="12" customHeight="1">
      <c r="A87" s="64"/>
      <c r="B87" s="32" t="s">
        <v>135</v>
      </c>
      <c r="C87" s="33"/>
      <c r="D87" s="59">
        <v>1511</v>
      </c>
      <c r="E87" s="29">
        <v>204</v>
      </c>
      <c r="F87" s="41">
        <v>297</v>
      </c>
      <c r="G87" s="39">
        <v>0</v>
      </c>
      <c r="H87" s="29">
        <v>0</v>
      </c>
      <c r="I87" s="41">
        <v>0</v>
      </c>
      <c r="J87" s="36" t="s">
        <v>136</v>
      </c>
      <c r="L87" s="182"/>
      <c r="T87" s="174"/>
    </row>
    <row r="88" spans="1:20" ht="12" customHeight="1">
      <c r="A88" s="64"/>
      <c r="B88" s="32" t="s">
        <v>137</v>
      </c>
      <c r="C88" s="33"/>
      <c r="D88" s="59">
        <v>1018</v>
      </c>
      <c r="E88" s="29">
        <v>162</v>
      </c>
      <c r="F88" s="41">
        <v>222</v>
      </c>
      <c r="G88" s="39">
        <v>0</v>
      </c>
      <c r="H88" s="29">
        <v>0</v>
      </c>
      <c r="I88" s="41">
        <v>0</v>
      </c>
      <c r="J88" s="36" t="s">
        <v>138</v>
      </c>
      <c r="L88" s="182"/>
      <c r="T88" s="65"/>
    </row>
    <row r="89" spans="1:10" ht="12" customHeight="1">
      <c r="A89" s="64"/>
      <c r="B89" s="32" t="s">
        <v>139</v>
      </c>
      <c r="C89" s="33"/>
      <c r="D89" s="59">
        <v>1630</v>
      </c>
      <c r="E89" s="29">
        <v>383</v>
      </c>
      <c r="F89" s="41">
        <v>386</v>
      </c>
      <c r="G89" s="39">
        <v>0</v>
      </c>
      <c r="H89" s="29">
        <v>0</v>
      </c>
      <c r="I89" s="41">
        <v>0</v>
      </c>
      <c r="J89" s="36" t="s">
        <v>65</v>
      </c>
    </row>
    <row r="90" spans="1:10" ht="12" customHeight="1">
      <c r="A90" s="64"/>
      <c r="B90" s="32"/>
      <c r="C90" s="33"/>
      <c r="D90" s="59"/>
      <c r="E90" s="29"/>
      <c r="F90" s="41"/>
      <c r="G90" s="41"/>
      <c r="H90" s="58"/>
      <c r="I90" s="116"/>
      <c r="J90" s="36"/>
    </row>
    <row r="91" spans="1:10" ht="12" customHeight="1">
      <c r="A91" s="64"/>
      <c r="B91" s="32" t="s">
        <v>140</v>
      </c>
      <c r="C91" s="33"/>
      <c r="D91" s="132">
        <v>2564</v>
      </c>
      <c r="E91" s="30">
        <v>461</v>
      </c>
      <c r="F91" s="41">
        <v>538</v>
      </c>
      <c r="G91" s="39">
        <v>0</v>
      </c>
      <c r="H91" s="29">
        <v>0</v>
      </c>
      <c r="I91" s="41">
        <v>0</v>
      </c>
      <c r="J91" s="36" t="s">
        <v>52</v>
      </c>
    </row>
    <row r="92" spans="1:10" ht="12" customHeight="1">
      <c r="A92" s="64"/>
      <c r="B92" s="32" t="s">
        <v>141</v>
      </c>
      <c r="C92" s="33"/>
      <c r="D92" s="59">
        <v>3129</v>
      </c>
      <c r="E92" s="29">
        <v>520</v>
      </c>
      <c r="F92" s="41">
        <v>695</v>
      </c>
      <c r="G92" s="39">
        <v>0</v>
      </c>
      <c r="H92" s="29">
        <v>0</v>
      </c>
      <c r="I92" s="41">
        <v>0</v>
      </c>
      <c r="J92" s="36" t="s">
        <v>133</v>
      </c>
    </row>
    <row r="93" spans="1:10" ht="12" customHeight="1">
      <c r="A93" s="64"/>
      <c r="B93" s="32" t="s">
        <v>142</v>
      </c>
      <c r="C93" s="33"/>
      <c r="D93" s="59">
        <v>1550</v>
      </c>
      <c r="E93" s="29">
        <v>254</v>
      </c>
      <c r="F93" s="41">
        <v>352</v>
      </c>
      <c r="G93" s="39">
        <v>0</v>
      </c>
      <c r="H93" s="29">
        <v>0</v>
      </c>
      <c r="I93" s="41">
        <v>0</v>
      </c>
      <c r="J93" s="36" t="s">
        <v>143</v>
      </c>
    </row>
    <row r="94" spans="1:10" ht="12" customHeight="1">
      <c r="A94" s="64"/>
      <c r="B94" s="32" t="s">
        <v>144</v>
      </c>
      <c r="C94" s="33"/>
      <c r="D94" s="59">
        <v>2056</v>
      </c>
      <c r="E94" s="29">
        <v>561</v>
      </c>
      <c r="F94" s="41">
        <v>654</v>
      </c>
      <c r="G94" s="41">
        <v>60</v>
      </c>
      <c r="H94" s="58">
        <v>169</v>
      </c>
      <c r="I94" s="116">
        <v>391</v>
      </c>
      <c r="J94" s="36" t="s">
        <v>121</v>
      </c>
    </row>
    <row r="95" spans="1:10" ht="12" customHeight="1">
      <c r="A95" s="64"/>
      <c r="B95" s="32" t="s">
        <v>145</v>
      </c>
      <c r="C95" s="33"/>
      <c r="D95" s="59">
        <v>1986</v>
      </c>
      <c r="E95" s="29">
        <v>576</v>
      </c>
      <c r="F95" s="41">
        <v>653</v>
      </c>
      <c r="G95" s="41">
        <v>52</v>
      </c>
      <c r="H95" s="58">
        <v>140</v>
      </c>
      <c r="I95" s="116">
        <v>275</v>
      </c>
      <c r="J95" s="36" t="s">
        <v>146</v>
      </c>
    </row>
    <row r="96" spans="1:10" ht="12" customHeight="1">
      <c r="A96" s="64"/>
      <c r="B96" s="32"/>
      <c r="C96" s="33"/>
      <c r="D96" s="59"/>
      <c r="E96" s="29"/>
      <c r="F96" s="41"/>
      <c r="G96" s="41"/>
      <c r="H96" s="58"/>
      <c r="I96" s="116"/>
      <c r="J96" s="36"/>
    </row>
    <row r="97" spans="1:10" ht="12" customHeight="1">
      <c r="A97" s="64"/>
      <c r="B97" s="32" t="s">
        <v>147</v>
      </c>
      <c r="C97" s="33"/>
      <c r="D97" s="59">
        <v>1968</v>
      </c>
      <c r="E97" s="29">
        <v>701</v>
      </c>
      <c r="F97" s="41">
        <v>714</v>
      </c>
      <c r="G97" s="41">
        <v>60</v>
      </c>
      <c r="H97" s="58">
        <v>134</v>
      </c>
      <c r="I97" s="116">
        <v>411</v>
      </c>
      <c r="J97" s="36" t="s">
        <v>123</v>
      </c>
    </row>
    <row r="98" spans="1:10" ht="12" customHeight="1">
      <c r="A98" s="64"/>
      <c r="B98" s="32" t="s">
        <v>148</v>
      </c>
      <c r="C98" s="33"/>
      <c r="D98" s="132">
        <v>1471</v>
      </c>
      <c r="E98" s="30">
        <v>470</v>
      </c>
      <c r="F98" s="41">
        <v>526</v>
      </c>
      <c r="G98" s="41">
        <v>69</v>
      </c>
      <c r="H98" s="57">
        <v>115</v>
      </c>
      <c r="I98" s="115">
        <v>286</v>
      </c>
      <c r="J98" s="36" t="s">
        <v>121</v>
      </c>
    </row>
    <row r="99" spans="1:10" ht="12" customHeight="1">
      <c r="A99" s="64"/>
      <c r="B99" s="32" t="s">
        <v>149</v>
      </c>
      <c r="C99" s="33"/>
      <c r="D99" s="59">
        <v>595</v>
      </c>
      <c r="E99" s="29">
        <v>252</v>
      </c>
      <c r="F99" s="41">
        <v>215</v>
      </c>
      <c r="G99" s="41">
        <v>8</v>
      </c>
      <c r="H99" s="58">
        <v>34</v>
      </c>
      <c r="I99" s="116">
        <v>42</v>
      </c>
      <c r="J99" s="36" t="s">
        <v>121</v>
      </c>
    </row>
    <row r="100" spans="1:10" ht="12" customHeight="1">
      <c r="A100" s="64"/>
      <c r="B100" s="32" t="s">
        <v>150</v>
      </c>
      <c r="C100" s="33"/>
      <c r="D100" s="59">
        <v>629</v>
      </c>
      <c r="E100" s="29">
        <v>193</v>
      </c>
      <c r="F100" s="41">
        <v>234</v>
      </c>
      <c r="G100" s="41">
        <v>67</v>
      </c>
      <c r="H100" s="58">
        <v>35</v>
      </c>
      <c r="I100" s="116">
        <v>255</v>
      </c>
      <c r="J100" s="36" t="s">
        <v>151</v>
      </c>
    </row>
    <row r="101" spans="1:10" ht="12" customHeight="1">
      <c r="A101" s="64"/>
      <c r="B101" s="70"/>
      <c r="C101" s="70"/>
      <c r="D101" s="95"/>
      <c r="E101" s="100"/>
      <c r="F101" s="100"/>
      <c r="G101" s="96"/>
      <c r="H101" s="100"/>
      <c r="I101" s="100"/>
      <c r="J101" s="8"/>
    </row>
    <row r="102" spans="1:10" ht="15" customHeight="1">
      <c r="A102" s="72"/>
      <c r="B102" s="65"/>
      <c r="C102" s="65"/>
      <c r="D102" s="86"/>
      <c r="E102" s="83"/>
      <c r="F102" s="83"/>
      <c r="G102" s="89"/>
      <c r="H102" s="83"/>
      <c r="I102" s="83"/>
      <c r="J102" s="8"/>
    </row>
    <row r="103" spans="1:10" ht="15" customHeight="1">
      <c r="A103" s="64"/>
      <c r="B103" s="32" t="s">
        <v>152</v>
      </c>
      <c r="C103" s="33"/>
      <c r="D103" s="86">
        <f aca="true" t="shared" si="1" ref="D103:I103">SUM(D32:D40)+D17+D28</f>
        <v>23649</v>
      </c>
      <c r="E103" s="92">
        <f t="shared" si="1"/>
        <v>3124</v>
      </c>
      <c r="F103" s="92">
        <f t="shared" si="1"/>
        <v>4882</v>
      </c>
      <c r="G103" s="92">
        <f t="shared" si="1"/>
        <v>1862</v>
      </c>
      <c r="H103" s="92">
        <f t="shared" si="1"/>
        <v>1759</v>
      </c>
      <c r="I103" s="92">
        <f t="shared" si="1"/>
        <v>9449</v>
      </c>
      <c r="J103" s="36"/>
    </row>
    <row r="104" spans="1:10" ht="15" customHeight="1">
      <c r="A104" s="64"/>
      <c r="B104" s="32" t="s">
        <v>153</v>
      </c>
      <c r="C104" s="33"/>
      <c r="D104" s="86">
        <f aca="true" t="shared" si="2" ref="D104:I104">SUM(D41:D45)+D14</f>
        <v>39659</v>
      </c>
      <c r="E104" s="92">
        <f t="shared" si="2"/>
        <v>7320</v>
      </c>
      <c r="F104" s="92">
        <f t="shared" si="2"/>
        <v>9773</v>
      </c>
      <c r="G104" s="92">
        <f t="shared" si="2"/>
        <v>3463</v>
      </c>
      <c r="H104" s="92">
        <f t="shared" si="2"/>
        <v>2944</v>
      </c>
      <c r="I104" s="92">
        <f t="shared" si="2"/>
        <v>16431</v>
      </c>
      <c r="J104" s="36"/>
    </row>
    <row r="105" spans="1:10" ht="15" customHeight="1">
      <c r="A105" s="64"/>
      <c r="B105" s="32" t="s">
        <v>154</v>
      </c>
      <c r="C105" s="33"/>
      <c r="D105" s="86">
        <f aca="true" t="shared" si="3" ref="D105:I105">D46+D20+D23</f>
        <v>24271</v>
      </c>
      <c r="E105" s="92">
        <f t="shared" si="3"/>
        <v>3365</v>
      </c>
      <c r="F105" s="92">
        <f t="shared" si="3"/>
        <v>5623</v>
      </c>
      <c r="G105" s="92">
        <f t="shared" si="3"/>
        <v>2419</v>
      </c>
      <c r="H105" s="92">
        <f t="shared" si="3"/>
        <v>1808</v>
      </c>
      <c r="I105" s="92">
        <f t="shared" si="3"/>
        <v>12248</v>
      </c>
      <c r="J105" s="36"/>
    </row>
    <row r="106" spans="1:10" ht="15" customHeight="1">
      <c r="A106" s="64"/>
      <c r="B106" s="32" t="s">
        <v>155</v>
      </c>
      <c r="C106" s="65"/>
      <c r="D106" s="86">
        <f aca="true" t="shared" si="4" ref="D106:I106">SUM(D82:D87)+D21+D19+D31</f>
        <v>23935</v>
      </c>
      <c r="E106" s="92">
        <f t="shared" si="4"/>
        <v>3514</v>
      </c>
      <c r="F106" s="92">
        <f t="shared" si="4"/>
        <v>5130</v>
      </c>
      <c r="G106" s="92">
        <f t="shared" si="4"/>
        <v>1443</v>
      </c>
      <c r="H106" s="92">
        <f t="shared" si="4"/>
        <v>1776</v>
      </c>
      <c r="I106" s="92">
        <f t="shared" si="4"/>
        <v>6836</v>
      </c>
      <c r="J106" s="8"/>
    </row>
    <row r="107" spans="1:10" ht="15" customHeight="1">
      <c r="A107" s="64"/>
      <c r="B107" s="32" t="s">
        <v>156</v>
      </c>
      <c r="C107" s="9"/>
      <c r="D107" s="86">
        <f aca="true" t="shared" si="5" ref="D107:I107">SUM(D47:D55)+D13+D27+D57</f>
        <v>36935</v>
      </c>
      <c r="E107" s="92">
        <f t="shared" si="5"/>
        <v>6846</v>
      </c>
      <c r="F107" s="92">
        <f t="shared" si="5"/>
        <v>10061</v>
      </c>
      <c r="G107" s="92">
        <f t="shared" si="5"/>
        <v>2505</v>
      </c>
      <c r="H107" s="92">
        <f t="shared" si="5"/>
        <v>2501</v>
      </c>
      <c r="I107" s="92">
        <f t="shared" si="5"/>
        <v>15576</v>
      </c>
      <c r="J107" s="8"/>
    </row>
    <row r="108" spans="1:10" ht="15" customHeight="1">
      <c r="A108" s="64"/>
      <c r="B108" s="32" t="s">
        <v>157</v>
      </c>
      <c r="C108" s="9"/>
      <c r="D108" s="86">
        <f aca="true" t="shared" si="6" ref="D108:I108">SUM(D59:D67)+D58+D80+SUM(D74:D75)+D77+D16+D56</f>
        <v>32803</v>
      </c>
      <c r="E108" s="92">
        <f t="shared" si="6"/>
        <v>5394</v>
      </c>
      <c r="F108" s="92">
        <f t="shared" si="6"/>
        <v>7504</v>
      </c>
      <c r="G108" s="92">
        <f t="shared" si="6"/>
        <v>1894</v>
      </c>
      <c r="H108" s="92">
        <f t="shared" si="6"/>
        <v>2357</v>
      </c>
      <c r="I108" s="92">
        <f t="shared" si="6"/>
        <v>8802</v>
      </c>
      <c r="J108" s="8"/>
    </row>
    <row r="109" spans="1:10" ht="15" customHeight="1">
      <c r="A109" s="64"/>
      <c r="B109" s="32" t="s">
        <v>158</v>
      </c>
      <c r="C109" s="9"/>
      <c r="D109" s="86">
        <f aca="true" t="shared" si="7" ref="D109:I109">SUM(D68:D73)+D76+D79+D15+D25+D81+D29+SUM(D88:D93)</f>
        <v>39698</v>
      </c>
      <c r="E109" s="92">
        <f t="shared" si="7"/>
        <v>6977</v>
      </c>
      <c r="F109" s="92">
        <f t="shared" si="7"/>
        <v>9259</v>
      </c>
      <c r="G109" s="92">
        <f t="shared" si="7"/>
        <v>1849</v>
      </c>
      <c r="H109" s="92">
        <f t="shared" si="7"/>
        <v>2778</v>
      </c>
      <c r="I109" s="92">
        <f t="shared" si="7"/>
        <v>8712</v>
      </c>
      <c r="J109" s="8"/>
    </row>
    <row r="110" spans="1:10" ht="15" customHeight="1">
      <c r="A110" s="64"/>
      <c r="B110" s="32" t="s">
        <v>159</v>
      </c>
      <c r="C110" s="9"/>
      <c r="D110" s="86">
        <f aca="true" t="shared" si="8" ref="D110:I110">SUM(D94:D95)+D22</f>
        <v>8451</v>
      </c>
      <c r="E110" s="92">
        <f t="shared" si="8"/>
        <v>2563</v>
      </c>
      <c r="F110" s="92">
        <f t="shared" si="8"/>
        <v>2879</v>
      </c>
      <c r="G110" s="92">
        <f t="shared" si="8"/>
        <v>252</v>
      </c>
      <c r="H110" s="92">
        <f t="shared" si="8"/>
        <v>606</v>
      </c>
      <c r="I110" s="92">
        <f t="shared" si="8"/>
        <v>1418</v>
      </c>
      <c r="J110" s="8"/>
    </row>
    <row r="111" spans="1:10" ht="15" customHeight="1">
      <c r="A111" s="64"/>
      <c r="B111" s="32" t="s">
        <v>160</v>
      </c>
      <c r="C111" s="9"/>
      <c r="D111" s="86">
        <f aca="true" t="shared" si="9" ref="D111:I111">SUM(D97:D100)+D26</f>
        <v>8785</v>
      </c>
      <c r="E111" s="92">
        <f t="shared" si="9"/>
        <v>3123</v>
      </c>
      <c r="F111" s="92">
        <f t="shared" si="9"/>
        <v>3125</v>
      </c>
      <c r="G111" s="92">
        <f t="shared" si="9"/>
        <v>324</v>
      </c>
      <c r="H111" s="92">
        <f t="shared" si="9"/>
        <v>588</v>
      </c>
      <c r="I111" s="92">
        <f t="shared" si="9"/>
        <v>1711</v>
      </c>
      <c r="J111" s="8"/>
    </row>
    <row r="112" spans="1:10" ht="15" customHeight="1">
      <c r="A112" s="69">
        <v>7</v>
      </c>
      <c r="B112" s="45" t="s">
        <v>161</v>
      </c>
      <c r="C112" s="45"/>
      <c r="D112" s="102"/>
      <c r="E112" s="103"/>
      <c r="F112" s="103"/>
      <c r="G112" s="103"/>
      <c r="H112" s="103"/>
      <c r="I112" s="103"/>
      <c r="J112" s="46"/>
    </row>
    <row r="113" spans="1:10" ht="15" customHeight="1">
      <c r="A113" s="64"/>
      <c r="B113" s="65" t="s">
        <v>161</v>
      </c>
      <c r="C113" s="65"/>
      <c r="D113" s="119"/>
      <c r="E113" s="105"/>
      <c r="F113" s="105"/>
      <c r="G113" s="72"/>
      <c r="H113" s="105"/>
      <c r="I113" s="120"/>
      <c r="J113" s="8"/>
    </row>
    <row r="114" spans="1:10" ht="15" customHeight="1">
      <c r="A114" s="64"/>
      <c r="B114" s="65" t="s">
        <v>161</v>
      </c>
      <c r="C114" s="65"/>
      <c r="D114" s="106" t="s">
        <v>181</v>
      </c>
      <c r="E114" s="94"/>
      <c r="F114" s="94"/>
      <c r="G114" s="106" t="s">
        <v>212</v>
      </c>
      <c r="H114" s="65"/>
      <c r="I114" s="121"/>
      <c r="J114" s="8"/>
    </row>
    <row r="115" spans="1:10" ht="15" customHeight="1">
      <c r="A115" s="64"/>
      <c r="B115" s="65" t="s">
        <v>163</v>
      </c>
      <c r="C115" s="65"/>
      <c r="D115" s="106"/>
      <c r="E115" s="65"/>
      <c r="F115" s="11"/>
      <c r="G115" s="106"/>
      <c r="H115" s="65"/>
      <c r="I115" s="122"/>
      <c r="J115" s="8"/>
    </row>
    <row r="116" spans="1:10" ht="15" customHeight="1">
      <c r="A116" s="64"/>
      <c r="C116" s="11"/>
      <c r="D116" s="106"/>
      <c r="E116" s="62"/>
      <c r="F116" s="65"/>
      <c r="G116" s="64"/>
      <c r="H116" s="94"/>
      <c r="I116" s="121"/>
      <c r="J116" s="8"/>
    </row>
    <row r="117" spans="1:10" ht="15" customHeight="1">
      <c r="A117" s="64"/>
      <c r="B117" s="65" t="s">
        <v>161</v>
      </c>
      <c r="C117" s="65"/>
      <c r="D117" s="64"/>
      <c r="E117" s="11"/>
      <c r="F117" s="94"/>
      <c r="G117" s="64"/>
      <c r="H117" s="94"/>
      <c r="I117" s="121"/>
      <c r="J117" s="31"/>
    </row>
    <row r="118" spans="1:10" ht="21" customHeight="1">
      <c r="A118" s="69"/>
      <c r="B118" s="70"/>
      <c r="C118" s="70"/>
      <c r="D118" s="108"/>
      <c r="E118" s="70"/>
      <c r="F118" s="70"/>
      <c r="G118" s="108"/>
      <c r="H118" s="70"/>
      <c r="I118" s="123"/>
      <c r="J118" s="172"/>
    </row>
    <row r="119" ht="12.75" customHeight="1">
      <c r="A119" s="94"/>
    </row>
    <row r="120" ht="12.75" customHeight="1">
      <c r="A120" s="94"/>
    </row>
    <row r="121" ht="12.75" customHeight="1">
      <c r="A121" s="94"/>
    </row>
    <row r="122" ht="12.75" customHeight="1">
      <c r="A122" s="94"/>
    </row>
    <row r="123" ht="12.75" customHeight="1">
      <c r="A123" s="94"/>
    </row>
    <row r="124" ht="12.75" customHeight="1">
      <c r="A124" s="94"/>
    </row>
    <row r="125" ht="12.75" customHeight="1">
      <c r="A125" s="94"/>
    </row>
    <row r="126" ht="12.75" customHeight="1"/>
    <row r="127" ht="12.7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</sheetData>
  <printOptions/>
  <pageMargins left="0.5905511811023623" right="0.5905511811023623" top="0.7874015748031497" bottom="0.3937007874015748" header="0.31496062992125984" footer="0.3937007874015748"/>
  <pageSetup horizontalDpi="300" verticalDpi="300" orientation="portrait" paperSize="9" r:id="rId2"/>
  <headerFooter alignWithMargins="0">
    <oddHeader>&amp;L&amp;"ＭＳ ゴシック,標準"&amp;10　　人口・世帯&amp;R&amp;"ＭＳ ゴシック,標準"&amp;10人口・世帯　　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0"/>
  <sheetViews>
    <sheetView showGridLines="0" workbookViewId="0" topLeftCell="A94">
      <selection activeCell="L116" sqref="L116"/>
    </sheetView>
  </sheetViews>
  <sheetFormatPr defaultColWidth="9.00390625" defaultRowHeight="13.5"/>
  <cols>
    <col min="1" max="1" width="0.5" style="66" customWidth="1"/>
    <col min="2" max="2" width="13.75390625" style="94" customWidth="1"/>
    <col min="3" max="3" width="0.5" style="66" customWidth="1"/>
    <col min="4" max="4" width="12.125" style="94" customWidth="1"/>
    <col min="5" max="5" width="11.00390625" style="66" customWidth="1"/>
    <col min="6" max="6" width="12.25390625" style="66" customWidth="1"/>
    <col min="7" max="7" width="13.875" style="66" customWidth="1"/>
    <col min="8" max="8" width="12.375" style="66" customWidth="1"/>
    <col min="9" max="9" width="12.875" style="199" customWidth="1"/>
    <col min="10" max="10" width="2.875" style="63" customWidth="1"/>
    <col min="11" max="11" width="9.00390625" style="66" customWidth="1"/>
    <col min="12" max="12" width="11.50390625" style="66" customWidth="1"/>
    <col min="13" max="13" width="10.125" style="66" customWidth="1"/>
    <col min="14" max="14" width="11.125" style="66" customWidth="1"/>
    <col min="15" max="15" width="9.125" style="66" customWidth="1"/>
    <col min="16" max="16" width="10.125" style="66" customWidth="1"/>
    <col min="17" max="17" width="9.125" style="66" customWidth="1"/>
    <col min="18" max="18" width="10.125" style="66" customWidth="1"/>
    <col min="19" max="19" width="9.875" style="66" customWidth="1"/>
    <col min="20" max="20" width="10.125" style="66" customWidth="1"/>
    <col min="21" max="16384" width="9.00390625" style="66" customWidth="1"/>
  </cols>
  <sheetData>
    <row r="1" spans="1:19" ht="5.25" customHeight="1">
      <c r="A1" s="72"/>
      <c r="B1" s="138"/>
      <c r="C1" s="138"/>
      <c r="D1" s="72"/>
      <c r="E1" s="186"/>
      <c r="F1" s="186"/>
      <c r="G1" s="186"/>
      <c r="H1" s="186"/>
      <c r="I1" s="187"/>
      <c r="J1" s="139"/>
      <c r="S1" s="174"/>
    </row>
    <row r="2" spans="1:19" ht="15" customHeight="1">
      <c r="A2" s="64"/>
      <c r="B2" s="65"/>
      <c r="C2" s="65"/>
      <c r="D2" s="188" t="s">
        <v>0</v>
      </c>
      <c r="E2" s="189"/>
      <c r="F2" s="189"/>
      <c r="G2" s="189"/>
      <c r="H2" s="189"/>
      <c r="I2" s="190"/>
      <c r="J2" s="8"/>
      <c r="S2" s="174"/>
    </row>
    <row r="3" spans="1:19" ht="4.5" customHeight="1">
      <c r="A3" s="64"/>
      <c r="B3" s="65"/>
      <c r="C3" s="65"/>
      <c r="D3" s="191"/>
      <c r="E3" s="192"/>
      <c r="F3" s="192"/>
      <c r="G3" s="192"/>
      <c r="H3" s="192"/>
      <c r="I3" s="193"/>
      <c r="J3" s="18"/>
      <c r="S3" s="174"/>
    </row>
    <row r="4" spans="1:19" ht="13.5" customHeight="1">
      <c r="A4" s="64"/>
      <c r="B4" s="65"/>
      <c r="C4" s="65"/>
      <c r="D4" s="12" t="s">
        <v>213</v>
      </c>
      <c r="E4" s="12" t="s">
        <v>214</v>
      </c>
      <c r="F4" s="12" t="s">
        <v>215</v>
      </c>
      <c r="G4" s="12" t="s">
        <v>216</v>
      </c>
      <c r="H4" s="12" t="s">
        <v>217</v>
      </c>
      <c r="I4" s="124" t="s">
        <v>218</v>
      </c>
      <c r="J4" s="8"/>
      <c r="S4" s="174"/>
    </row>
    <row r="5" spans="1:19" ht="12.75" customHeight="1">
      <c r="A5" s="64"/>
      <c r="B5" s="9" t="s">
        <v>7</v>
      </c>
      <c r="C5" s="9"/>
      <c r="D5" s="52" t="s">
        <v>219</v>
      </c>
      <c r="E5" s="52" t="s">
        <v>11</v>
      </c>
      <c r="F5" s="52" t="s">
        <v>173</v>
      </c>
      <c r="G5" s="12" t="s">
        <v>188</v>
      </c>
      <c r="H5" s="12" t="s">
        <v>189</v>
      </c>
      <c r="I5" s="125" t="s">
        <v>220</v>
      </c>
      <c r="J5" s="8"/>
      <c r="S5" s="174"/>
    </row>
    <row r="6" spans="1:19" ht="12.75" customHeight="1">
      <c r="A6" s="64"/>
      <c r="B6" s="65"/>
      <c r="C6" s="65"/>
      <c r="D6" s="106"/>
      <c r="E6" s="52"/>
      <c r="F6" s="52" t="s">
        <v>176</v>
      </c>
      <c r="G6" s="12" t="s">
        <v>193</v>
      </c>
      <c r="H6" s="12" t="s">
        <v>194</v>
      </c>
      <c r="I6" s="125" t="s">
        <v>209</v>
      </c>
      <c r="J6" s="8"/>
      <c r="S6" s="174"/>
    </row>
    <row r="7" spans="1:19" ht="12.75" customHeight="1">
      <c r="A7" s="64"/>
      <c r="B7" s="65"/>
      <c r="C7" s="65"/>
      <c r="D7" s="110" t="s">
        <v>211</v>
      </c>
      <c r="E7" s="110" t="s">
        <v>211</v>
      </c>
      <c r="F7" s="52" t="s">
        <v>177</v>
      </c>
      <c r="G7" s="12" t="s">
        <v>177</v>
      </c>
      <c r="H7" s="12" t="s">
        <v>177</v>
      </c>
      <c r="I7" s="125"/>
      <c r="J7" s="8"/>
      <c r="S7" s="174"/>
    </row>
    <row r="8" spans="1:19" ht="12.75" customHeight="1">
      <c r="A8" s="64"/>
      <c r="B8" s="65"/>
      <c r="C8" s="65"/>
      <c r="D8" s="111">
        <v>38625</v>
      </c>
      <c r="E8" s="111">
        <v>38625</v>
      </c>
      <c r="F8" s="111">
        <v>38261</v>
      </c>
      <c r="G8" s="111">
        <f>F8</f>
        <v>38261</v>
      </c>
      <c r="H8" s="111">
        <f>F8</f>
        <v>38261</v>
      </c>
      <c r="I8" s="126">
        <v>38352</v>
      </c>
      <c r="J8" s="8"/>
      <c r="S8" s="174"/>
    </row>
    <row r="9" spans="1:19" ht="15" customHeight="1">
      <c r="A9" s="69"/>
      <c r="B9" s="70"/>
      <c r="C9" s="70"/>
      <c r="D9" s="17" t="s">
        <v>20</v>
      </c>
      <c r="E9" s="17" t="s">
        <v>20</v>
      </c>
      <c r="F9" s="17" t="s">
        <v>20</v>
      </c>
      <c r="G9" s="17" t="s">
        <v>20</v>
      </c>
      <c r="H9" s="17" t="s">
        <v>20</v>
      </c>
      <c r="I9" s="127" t="s">
        <v>20</v>
      </c>
      <c r="J9" s="18"/>
      <c r="S9" s="174"/>
    </row>
    <row r="10" spans="1:19" ht="9" customHeight="1">
      <c r="A10" s="72"/>
      <c r="B10" s="65"/>
      <c r="C10" s="65"/>
      <c r="D10" s="128"/>
      <c r="E10" s="76"/>
      <c r="F10" s="76"/>
      <c r="G10" s="74"/>
      <c r="H10" s="74"/>
      <c r="I10" s="129"/>
      <c r="J10" s="8"/>
      <c r="S10" s="174"/>
    </row>
    <row r="11" spans="1:19" s="81" customFormat="1" ht="15" customHeight="1">
      <c r="A11" s="77"/>
      <c r="B11" s="4" t="s">
        <v>21</v>
      </c>
      <c r="C11" s="4"/>
      <c r="D11" s="130">
        <f>SUM(D13:D101)</f>
        <v>77928</v>
      </c>
      <c r="E11" s="194">
        <f>SUM(E13:E101)</f>
        <v>3189</v>
      </c>
      <c r="F11" s="22">
        <f>SUM(F13:F101)</f>
        <v>270542</v>
      </c>
      <c r="G11" s="22">
        <f>SUM(G13:G101)</f>
        <v>1208442</v>
      </c>
      <c r="H11" s="22">
        <f>SUM(H13:H101)</f>
        <v>389191</v>
      </c>
      <c r="I11" s="131">
        <f>SUM(I13:I100)</f>
        <v>43621</v>
      </c>
      <c r="J11" s="23" t="s">
        <v>22</v>
      </c>
      <c r="S11" s="176"/>
    </row>
    <row r="12" spans="1:19" ht="12" customHeight="1">
      <c r="A12" s="64"/>
      <c r="B12" s="25"/>
      <c r="C12" s="25"/>
      <c r="D12" s="132"/>
      <c r="E12" s="133"/>
      <c r="F12" s="29"/>
      <c r="G12" s="29"/>
      <c r="H12" s="30"/>
      <c r="I12" s="117"/>
      <c r="J12" s="31"/>
      <c r="S12" s="174"/>
    </row>
    <row r="13" spans="1:19" ht="12" customHeight="1">
      <c r="A13" s="64"/>
      <c r="B13" s="32" t="s">
        <v>23</v>
      </c>
      <c r="C13" s="33"/>
      <c r="D13" s="59">
        <v>9311</v>
      </c>
      <c r="E13" s="195">
        <v>402</v>
      </c>
      <c r="F13" s="29">
        <v>23575</v>
      </c>
      <c r="G13" s="29">
        <v>109223</v>
      </c>
      <c r="H13" s="29">
        <v>31815</v>
      </c>
      <c r="I13" s="29">
        <v>5143</v>
      </c>
      <c r="J13" s="36" t="s">
        <v>24</v>
      </c>
      <c r="S13" s="174"/>
    </row>
    <row r="14" spans="1:19" ht="12" customHeight="1">
      <c r="A14" s="64"/>
      <c r="B14" s="32" t="s">
        <v>25</v>
      </c>
      <c r="C14" s="33"/>
      <c r="D14" s="59">
        <v>11916</v>
      </c>
      <c r="E14" s="39">
        <v>1703</v>
      </c>
      <c r="F14" s="29">
        <v>44946</v>
      </c>
      <c r="G14" s="29">
        <v>197160</v>
      </c>
      <c r="H14" s="29">
        <v>52965</v>
      </c>
      <c r="I14" s="29">
        <v>8180</v>
      </c>
      <c r="J14" s="36" t="s">
        <v>26</v>
      </c>
      <c r="S14" s="174"/>
    </row>
    <row r="15" spans="1:19" ht="12" customHeight="1">
      <c r="A15" s="64"/>
      <c r="B15" s="32" t="s">
        <v>27</v>
      </c>
      <c r="C15" s="33"/>
      <c r="D15" s="59">
        <v>3561</v>
      </c>
      <c r="E15" s="195">
        <v>-506</v>
      </c>
      <c r="F15" s="29">
        <v>13103</v>
      </c>
      <c r="G15" s="29">
        <v>61928</v>
      </c>
      <c r="H15" s="29">
        <v>23280</v>
      </c>
      <c r="I15" s="29">
        <v>891</v>
      </c>
      <c r="J15" s="36" t="s">
        <v>28</v>
      </c>
      <c r="S15" s="174"/>
    </row>
    <row r="16" spans="1:19" ht="12" customHeight="1">
      <c r="A16" s="64"/>
      <c r="B16" s="32" t="s">
        <v>29</v>
      </c>
      <c r="C16" s="33"/>
      <c r="D16" s="59">
        <v>6525</v>
      </c>
      <c r="E16" s="195">
        <v>346</v>
      </c>
      <c r="F16" s="29">
        <v>17986</v>
      </c>
      <c r="G16" s="29">
        <v>82449</v>
      </c>
      <c r="H16" s="29">
        <v>26329</v>
      </c>
      <c r="I16" s="29">
        <v>2816</v>
      </c>
      <c r="J16" s="36" t="s">
        <v>30</v>
      </c>
      <c r="S16" s="174"/>
    </row>
    <row r="17" spans="1:19" ht="12" customHeight="1">
      <c r="A17" s="64"/>
      <c r="B17" s="32" t="s">
        <v>31</v>
      </c>
      <c r="C17" s="33"/>
      <c r="D17" s="59">
        <v>5614</v>
      </c>
      <c r="E17" s="195">
        <v>812</v>
      </c>
      <c r="F17" s="29">
        <v>17569</v>
      </c>
      <c r="G17" s="29">
        <v>73797</v>
      </c>
      <c r="H17" s="29">
        <v>19245</v>
      </c>
      <c r="I17" s="29">
        <v>3001</v>
      </c>
      <c r="J17" s="36" t="s">
        <v>32</v>
      </c>
      <c r="S17" s="174"/>
    </row>
    <row r="18" spans="1:19" ht="12" customHeight="1">
      <c r="A18" s="64"/>
      <c r="B18" s="37"/>
      <c r="C18" s="25"/>
      <c r="D18" s="82"/>
      <c r="E18" s="195"/>
      <c r="F18" s="29"/>
      <c r="G18" s="29"/>
      <c r="H18" s="28"/>
      <c r="I18" s="28"/>
      <c r="J18" s="31"/>
      <c r="S18" s="174"/>
    </row>
    <row r="19" spans="1:19" ht="12" customHeight="1">
      <c r="A19" s="64"/>
      <c r="B19" s="32" t="s">
        <v>33</v>
      </c>
      <c r="C19" s="33"/>
      <c r="D19" s="59">
        <v>0</v>
      </c>
      <c r="E19" s="39">
        <v>0</v>
      </c>
      <c r="F19" s="29">
        <v>8378</v>
      </c>
      <c r="G19" s="29">
        <v>38820</v>
      </c>
      <c r="H19" s="30">
        <v>15095</v>
      </c>
      <c r="I19" s="29">
        <v>0</v>
      </c>
      <c r="J19" s="36" t="s">
        <v>34</v>
      </c>
      <c r="S19" s="174"/>
    </row>
    <row r="20" spans="1:19" ht="12" customHeight="1">
      <c r="A20" s="64"/>
      <c r="B20" s="32" t="s">
        <v>35</v>
      </c>
      <c r="C20" s="33"/>
      <c r="D20" s="59">
        <v>8802</v>
      </c>
      <c r="E20" s="39">
        <v>1564</v>
      </c>
      <c r="F20" s="29">
        <v>31156</v>
      </c>
      <c r="G20" s="29">
        <v>130915</v>
      </c>
      <c r="H20" s="29">
        <v>30566</v>
      </c>
      <c r="I20" s="29">
        <v>8346</v>
      </c>
      <c r="J20" s="36" t="s">
        <v>36</v>
      </c>
      <c r="S20" s="174"/>
    </row>
    <row r="21" spans="1:19" ht="12" customHeight="1">
      <c r="A21" s="64"/>
      <c r="B21" s="32" t="s">
        <v>37</v>
      </c>
      <c r="C21" s="33"/>
      <c r="D21" s="59">
        <v>3274</v>
      </c>
      <c r="E21" s="195">
        <v>-420</v>
      </c>
      <c r="F21" s="29">
        <v>11854</v>
      </c>
      <c r="G21" s="29">
        <v>56761</v>
      </c>
      <c r="H21" s="29">
        <v>14365</v>
      </c>
      <c r="I21" s="29">
        <v>657</v>
      </c>
      <c r="J21" s="36" t="s">
        <v>38</v>
      </c>
      <c r="S21" s="174"/>
    </row>
    <row r="22" spans="1:19" ht="12" customHeight="1">
      <c r="A22" s="64"/>
      <c r="B22" s="32" t="s">
        <v>39</v>
      </c>
      <c r="C22" s="33"/>
      <c r="D22" s="59">
        <v>889</v>
      </c>
      <c r="E22" s="195">
        <v>-274</v>
      </c>
      <c r="F22" s="29">
        <v>2689</v>
      </c>
      <c r="G22" s="29">
        <v>12925</v>
      </c>
      <c r="H22" s="29">
        <v>6696</v>
      </c>
      <c r="I22" s="29">
        <v>158</v>
      </c>
      <c r="J22" s="36" t="s">
        <v>40</v>
      </c>
      <c r="S22" s="174"/>
    </row>
    <row r="23" spans="1:19" ht="12" customHeight="1">
      <c r="A23" s="64"/>
      <c r="B23" s="32" t="s">
        <v>41</v>
      </c>
      <c r="C23" s="33"/>
      <c r="D23" s="59">
        <v>2374</v>
      </c>
      <c r="E23" s="195">
        <v>282</v>
      </c>
      <c r="F23" s="29">
        <v>5798</v>
      </c>
      <c r="G23" s="29">
        <v>26633</v>
      </c>
      <c r="H23" s="29">
        <v>7975</v>
      </c>
      <c r="I23" s="29">
        <v>1869</v>
      </c>
      <c r="J23" s="36" t="s">
        <v>42</v>
      </c>
      <c r="S23" s="174"/>
    </row>
    <row r="24" spans="1:19" ht="12" customHeight="1">
      <c r="A24" s="64"/>
      <c r="B24" s="37"/>
      <c r="C24" s="25"/>
      <c r="D24" s="82"/>
      <c r="E24" s="195"/>
      <c r="F24" s="29"/>
      <c r="G24" s="29"/>
      <c r="H24" s="28"/>
      <c r="I24" s="28"/>
      <c r="J24" s="36"/>
      <c r="S24" s="174"/>
    </row>
    <row r="25" spans="1:19" ht="12" customHeight="1">
      <c r="A25" s="64"/>
      <c r="B25" s="32" t="s">
        <v>43</v>
      </c>
      <c r="C25" s="33"/>
      <c r="D25" s="59">
        <v>993</v>
      </c>
      <c r="E25" s="195">
        <v>-347</v>
      </c>
      <c r="F25" s="29">
        <v>3216</v>
      </c>
      <c r="G25" s="29">
        <v>14436</v>
      </c>
      <c r="H25" s="29">
        <v>6068</v>
      </c>
      <c r="I25" s="29">
        <v>220</v>
      </c>
      <c r="J25" s="36" t="s">
        <v>44</v>
      </c>
      <c r="S25" s="174"/>
    </row>
    <row r="26" spans="1:19" ht="12" customHeight="1">
      <c r="A26" s="64"/>
      <c r="B26" s="32" t="s">
        <v>45</v>
      </c>
      <c r="C26" s="33"/>
      <c r="D26" s="132">
        <v>843</v>
      </c>
      <c r="E26" s="195">
        <v>-246</v>
      </c>
      <c r="F26" s="29">
        <v>2445</v>
      </c>
      <c r="G26" s="29">
        <v>11364</v>
      </c>
      <c r="H26" s="30">
        <v>6199</v>
      </c>
      <c r="I26" s="30">
        <v>181</v>
      </c>
      <c r="J26" s="36" t="s">
        <v>46</v>
      </c>
      <c r="S26" s="174"/>
    </row>
    <row r="27" spans="1:19" ht="12" customHeight="1">
      <c r="A27" s="64"/>
      <c r="B27" s="32" t="s">
        <v>47</v>
      </c>
      <c r="C27" s="33"/>
      <c r="D27" s="59">
        <v>2357</v>
      </c>
      <c r="E27" s="195">
        <v>404</v>
      </c>
      <c r="F27" s="29">
        <v>6019</v>
      </c>
      <c r="G27" s="29">
        <v>27366</v>
      </c>
      <c r="H27" s="29">
        <v>8831</v>
      </c>
      <c r="I27" s="29">
        <v>1000</v>
      </c>
      <c r="J27" s="36" t="s">
        <v>48</v>
      </c>
      <c r="S27" s="174"/>
    </row>
    <row r="28" spans="1:19" ht="12" customHeight="1">
      <c r="A28" s="64"/>
      <c r="B28" s="32" t="s">
        <v>49</v>
      </c>
      <c r="C28" s="33"/>
      <c r="D28" s="59">
        <v>1741</v>
      </c>
      <c r="E28" s="195">
        <v>98</v>
      </c>
      <c r="F28" s="29">
        <v>6917</v>
      </c>
      <c r="G28" s="29">
        <v>29335</v>
      </c>
      <c r="H28" s="29">
        <v>9498</v>
      </c>
      <c r="I28" s="29">
        <v>1028</v>
      </c>
      <c r="J28" s="36" t="s">
        <v>50</v>
      </c>
      <c r="S28" s="174"/>
    </row>
    <row r="29" spans="1:19" ht="12" customHeight="1">
      <c r="A29" s="64"/>
      <c r="B29" s="32" t="s">
        <v>51</v>
      </c>
      <c r="C29" s="33"/>
      <c r="D29" s="59">
        <v>1669</v>
      </c>
      <c r="E29" s="195">
        <v>-644</v>
      </c>
      <c r="F29" s="29">
        <v>7909</v>
      </c>
      <c r="G29" s="29">
        <v>35588</v>
      </c>
      <c r="H29" s="29">
        <v>15973</v>
      </c>
      <c r="I29" s="29">
        <v>448</v>
      </c>
      <c r="J29" s="36" t="s">
        <v>52</v>
      </c>
      <c r="S29" s="174"/>
    </row>
    <row r="30" spans="1:19" ht="12" customHeight="1">
      <c r="A30" s="64"/>
      <c r="B30" s="37"/>
      <c r="C30" s="25"/>
      <c r="D30" s="82"/>
      <c r="E30" s="195"/>
      <c r="F30" s="83"/>
      <c r="G30" s="89"/>
      <c r="H30" s="89"/>
      <c r="I30" s="89"/>
      <c r="J30" s="36"/>
      <c r="S30" s="174"/>
    </row>
    <row r="31" spans="1:19" ht="12" customHeight="1">
      <c r="A31" s="64"/>
      <c r="B31" s="37" t="s">
        <v>53</v>
      </c>
      <c r="C31" s="25"/>
      <c r="D31" s="82">
        <v>3677</v>
      </c>
      <c r="E31" s="195">
        <v>31</v>
      </c>
      <c r="F31" s="83"/>
      <c r="G31" s="89"/>
      <c r="H31" s="89"/>
      <c r="I31" s="89">
        <v>4207</v>
      </c>
      <c r="J31" s="31" t="s">
        <v>28</v>
      </c>
      <c r="S31" s="174"/>
    </row>
    <row r="32" spans="1:19" ht="12" customHeight="1">
      <c r="A32" s="64"/>
      <c r="B32" s="32" t="s">
        <v>54</v>
      </c>
      <c r="C32" s="33"/>
      <c r="D32" s="59">
        <v>0</v>
      </c>
      <c r="E32" s="29">
        <v>0</v>
      </c>
      <c r="F32" s="29">
        <v>1398</v>
      </c>
      <c r="G32" s="29">
        <v>6780</v>
      </c>
      <c r="H32" s="29">
        <v>2342</v>
      </c>
      <c r="I32" s="29">
        <v>0</v>
      </c>
      <c r="J32" s="31" t="s">
        <v>55</v>
      </c>
      <c r="S32" s="174"/>
    </row>
    <row r="33" spans="1:19" ht="12" customHeight="1">
      <c r="A33" s="64"/>
      <c r="B33" s="32" t="s">
        <v>56</v>
      </c>
      <c r="C33" s="33"/>
      <c r="D33" s="59">
        <v>0</v>
      </c>
      <c r="E33" s="29">
        <v>0</v>
      </c>
      <c r="F33" s="29">
        <v>2249</v>
      </c>
      <c r="G33" s="29">
        <v>10335</v>
      </c>
      <c r="H33" s="29">
        <v>3109</v>
      </c>
      <c r="I33" s="29">
        <v>0</v>
      </c>
      <c r="J33" s="31" t="s">
        <v>57</v>
      </c>
      <c r="S33" s="174"/>
    </row>
    <row r="34" spans="1:19" ht="12" customHeight="1">
      <c r="A34" s="64"/>
      <c r="B34" s="32" t="s">
        <v>58</v>
      </c>
      <c r="C34" s="33"/>
      <c r="D34" s="132">
        <v>374</v>
      </c>
      <c r="E34" s="195">
        <v>-17</v>
      </c>
      <c r="F34" s="29">
        <v>948</v>
      </c>
      <c r="G34" s="29">
        <v>4980</v>
      </c>
      <c r="H34" s="30">
        <v>1147</v>
      </c>
      <c r="I34" s="30">
        <v>289</v>
      </c>
      <c r="J34" s="36" t="s">
        <v>59</v>
      </c>
      <c r="S34" s="174"/>
    </row>
    <row r="35" spans="1:19" ht="12" customHeight="1">
      <c r="A35" s="64"/>
      <c r="B35" s="32" t="s">
        <v>60</v>
      </c>
      <c r="C35" s="33"/>
      <c r="D35" s="5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36" t="s">
        <v>61</v>
      </c>
      <c r="S35" s="174"/>
    </row>
    <row r="36" spans="1:19" ht="12" customHeight="1">
      <c r="A36" s="64"/>
      <c r="B36" s="32"/>
      <c r="C36" s="33"/>
      <c r="D36" s="59"/>
      <c r="E36" s="195"/>
      <c r="F36" s="39"/>
      <c r="G36" s="29"/>
      <c r="H36" s="41"/>
      <c r="I36" s="41"/>
      <c r="J36" s="36"/>
      <c r="S36" s="174"/>
    </row>
    <row r="37" spans="1:19" ht="12" customHeight="1">
      <c r="A37" s="64"/>
      <c r="B37" s="32" t="s">
        <v>62</v>
      </c>
      <c r="C37" s="33"/>
      <c r="D37" s="5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36" t="s">
        <v>63</v>
      </c>
      <c r="S37" s="174"/>
    </row>
    <row r="38" spans="1:19" ht="12" customHeight="1">
      <c r="A38" s="64"/>
      <c r="B38" s="32" t="s">
        <v>64</v>
      </c>
      <c r="C38" s="33"/>
      <c r="D38" s="5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36" t="s">
        <v>65</v>
      </c>
      <c r="S38" s="174"/>
    </row>
    <row r="39" spans="1:19" ht="12" customHeight="1">
      <c r="A39" s="64"/>
      <c r="B39" s="32" t="s">
        <v>66</v>
      </c>
      <c r="C39" s="33"/>
      <c r="D39" s="59">
        <v>1076</v>
      </c>
      <c r="E39" s="195">
        <v>-35</v>
      </c>
      <c r="F39" s="29">
        <v>3511</v>
      </c>
      <c r="G39" s="29">
        <v>18502</v>
      </c>
      <c r="H39" s="29">
        <v>4011</v>
      </c>
      <c r="I39" s="29">
        <v>544</v>
      </c>
      <c r="J39" s="36" t="s">
        <v>67</v>
      </c>
      <c r="S39" s="174"/>
    </row>
    <row r="40" spans="1:19" ht="12" customHeight="1">
      <c r="A40" s="64"/>
      <c r="B40" s="32" t="s">
        <v>68</v>
      </c>
      <c r="C40" s="33"/>
      <c r="D40" s="5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36" t="s">
        <v>69</v>
      </c>
      <c r="S40" s="174"/>
    </row>
    <row r="41" spans="1:19" ht="12" customHeight="1">
      <c r="A41" s="64"/>
      <c r="B41" s="32" t="s">
        <v>70</v>
      </c>
      <c r="C41" s="33"/>
      <c r="D41" s="132">
        <v>1409</v>
      </c>
      <c r="E41" s="195">
        <v>493</v>
      </c>
      <c r="F41" s="29">
        <v>6290</v>
      </c>
      <c r="G41" s="29">
        <v>24948</v>
      </c>
      <c r="H41" s="30">
        <v>7576</v>
      </c>
      <c r="I41" s="30">
        <v>632</v>
      </c>
      <c r="J41" s="36" t="s">
        <v>71</v>
      </c>
      <c r="S41" s="174"/>
    </row>
    <row r="42" spans="1:19" ht="12" customHeight="1">
      <c r="A42" s="64"/>
      <c r="B42" s="32"/>
      <c r="C42" s="33"/>
      <c r="D42" s="132"/>
      <c r="E42" s="195"/>
      <c r="F42" s="41"/>
      <c r="G42" s="30"/>
      <c r="H42" s="41"/>
      <c r="I42" s="41"/>
      <c r="J42" s="36"/>
      <c r="S42" s="174"/>
    </row>
    <row r="43" spans="1:19" ht="12" customHeight="1">
      <c r="A43" s="64"/>
      <c r="B43" s="32" t="s">
        <v>72</v>
      </c>
      <c r="C43" s="33"/>
      <c r="D43" s="59">
        <v>0</v>
      </c>
      <c r="E43" s="29">
        <v>0</v>
      </c>
      <c r="F43" s="29">
        <v>1766</v>
      </c>
      <c r="G43" s="29">
        <v>7245</v>
      </c>
      <c r="H43" s="29">
        <v>2115</v>
      </c>
      <c r="I43" s="29">
        <v>327</v>
      </c>
      <c r="J43" s="36" t="s">
        <v>73</v>
      </c>
      <c r="S43" s="174"/>
    </row>
    <row r="44" spans="1:19" ht="12" customHeight="1">
      <c r="A44" s="64"/>
      <c r="B44" s="32" t="s">
        <v>74</v>
      </c>
      <c r="C44" s="33"/>
      <c r="D44" s="59">
        <v>351</v>
      </c>
      <c r="E44" s="195">
        <v>333</v>
      </c>
      <c r="F44" s="29">
        <v>1003</v>
      </c>
      <c r="G44" s="29">
        <v>4385</v>
      </c>
      <c r="H44" s="29">
        <v>1355</v>
      </c>
      <c r="I44" s="29">
        <v>75</v>
      </c>
      <c r="J44" s="36" t="s">
        <v>75</v>
      </c>
      <c r="S44" s="174"/>
    </row>
    <row r="45" spans="1:19" ht="12" customHeight="1">
      <c r="A45" s="64"/>
      <c r="B45" s="32" t="s">
        <v>76</v>
      </c>
      <c r="C45" s="33"/>
      <c r="D45" s="59">
        <v>731</v>
      </c>
      <c r="E45" s="195">
        <v>313</v>
      </c>
      <c r="F45" s="29">
        <v>2149</v>
      </c>
      <c r="G45" s="29">
        <v>8388</v>
      </c>
      <c r="H45" s="29">
        <v>2115</v>
      </c>
      <c r="I45" s="29">
        <v>284</v>
      </c>
      <c r="J45" s="36" t="s">
        <v>77</v>
      </c>
      <c r="S45" s="174"/>
    </row>
    <row r="46" spans="1:19" ht="12" customHeight="1">
      <c r="A46" s="64"/>
      <c r="B46" s="32" t="s">
        <v>78</v>
      </c>
      <c r="C46" s="33"/>
      <c r="D46" s="59">
        <v>0</v>
      </c>
      <c r="E46" s="29">
        <v>0</v>
      </c>
      <c r="F46" s="29">
        <v>876</v>
      </c>
      <c r="G46" s="29">
        <v>4390</v>
      </c>
      <c r="H46" s="29">
        <v>1837</v>
      </c>
      <c r="I46" s="29">
        <v>196</v>
      </c>
      <c r="J46" s="36" t="s">
        <v>79</v>
      </c>
      <c r="S46" s="65"/>
    </row>
    <row r="47" spans="1:19" ht="12" customHeight="1">
      <c r="A47" s="64"/>
      <c r="B47" s="32" t="s">
        <v>80</v>
      </c>
      <c r="C47" s="33"/>
      <c r="D47" s="59">
        <v>864</v>
      </c>
      <c r="E47" s="195">
        <v>170</v>
      </c>
      <c r="F47" s="29">
        <v>2790</v>
      </c>
      <c r="G47" s="29">
        <v>11766</v>
      </c>
      <c r="H47" s="29">
        <v>3581</v>
      </c>
      <c r="I47" s="29">
        <v>698</v>
      </c>
      <c r="J47" s="36" t="s">
        <v>81</v>
      </c>
      <c r="S47" s="174"/>
    </row>
    <row r="48" spans="1:19" ht="12" customHeight="1">
      <c r="A48" s="64"/>
      <c r="B48" s="32"/>
      <c r="C48" s="33"/>
      <c r="D48" s="59"/>
      <c r="E48" s="195"/>
      <c r="F48" s="39"/>
      <c r="G48" s="29"/>
      <c r="H48" s="41"/>
      <c r="I48" s="41"/>
      <c r="J48" s="36"/>
      <c r="S48" s="174"/>
    </row>
    <row r="49" spans="1:19" ht="12" customHeight="1">
      <c r="A49" s="64"/>
      <c r="B49" s="32" t="s">
        <v>82</v>
      </c>
      <c r="C49" s="33"/>
      <c r="D49" s="132">
        <v>308</v>
      </c>
      <c r="E49" s="195">
        <v>2</v>
      </c>
      <c r="F49" s="29">
        <v>950</v>
      </c>
      <c r="G49" s="29">
        <v>5312</v>
      </c>
      <c r="H49" s="30">
        <v>2304</v>
      </c>
      <c r="I49" s="30">
        <v>79</v>
      </c>
      <c r="J49" s="36" t="s">
        <v>83</v>
      </c>
      <c r="S49" s="174"/>
    </row>
    <row r="50" spans="1:19" ht="12" customHeight="1">
      <c r="A50" s="64"/>
      <c r="B50" s="32" t="s">
        <v>84</v>
      </c>
      <c r="C50" s="33"/>
      <c r="D50" s="59">
        <v>110</v>
      </c>
      <c r="E50" s="195">
        <v>-63</v>
      </c>
      <c r="F50" s="29">
        <v>469</v>
      </c>
      <c r="G50" s="29">
        <v>2484</v>
      </c>
      <c r="H50" s="29">
        <v>1167</v>
      </c>
      <c r="I50" s="29">
        <v>10</v>
      </c>
      <c r="J50" s="36" t="s">
        <v>85</v>
      </c>
      <c r="S50" s="174"/>
    </row>
    <row r="51" spans="1:19" ht="12" customHeight="1">
      <c r="A51" s="64"/>
      <c r="B51" s="32" t="s">
        <v>86</v>
      </c>
      <c r="C51" s="33"/>
      <c r="D51" s="59">
        <v>408</v>
      </c>
      <c r="E51" s="195">
        <v>-68</v>
      </c>
      <c r="F51" s="29">
        <v>1682</v>
      </c>
      <c r="G51" s="29">
        <v>7247</v>
      </c>
      <c r="H51" s="29">
        <v>2277</v>
      </c>
      <c r="I51" s="29">
        <v>106</v>
      </c>
      <c r="J51" s="36" t="s">
        <v>87</v>
      </c>
      <c r="S51" s="174"/>
    </row>
    <row r="52" spans="1:19" ht="12" customHeight="1">
      <c r="A52" s="64"/>
      <c r="B52" s="32" t="s">
        <v>88</v>
      </c>
      <c r="C52" s="33"/>
      <c r="D52" s="59">
        <v>203</v>
      </c>
      <c r="E52" s="195">
        <v>61</v>
      </c>
      <c r="F52" s="29">
        <v>692</v>
      </c>
      <c r="G52" s="29">
        <v>3301</v>
      </c>
      <c r="H52" s="29">
        <v>1244</v>
      </c>
      <c r="I52" s="29">
        <v>169</v>
      </c>
      <c r="J52" s="36" t="s">
        <v>89</v>
      </c>
      <c r="S52" s="174"/>
    </row>
    <row r="53" spans="1:19" ht="12" customHeight="1">
      <c r="A53" s="64"/>
      <c r="B53" s="32" t="s">
        <v>90</v>
      </c>
      <c r="C53" s="33"/>
      <c r="D53" s="59">
        <v>546</v>
      </c>
      <c r="E53" s="195">
        <v>45</v>
      </c>
      <c r="F53" s="29">
        <v>2185</v>
      </c>
      <c r="G53" s="29">
        <v>9475</v>
      </c>
      <c r="H53" s="29">
        <v>3182</v>
      </c>
      <c r="I53" s="29">
        <v>105</v>
      </c>
      <c r="J53" s="36" t="s">
        <v>91</v>
      </c>
      <c r="S53" s="174"/>
    </row>
    <row r="54" spans="1:19" ht="12" customHeight="1">
      <c r="A54" s="64"/>
      <c r="B54" s="32"/>
      <c r="C54" s="33"/>
      <c r="D54" s="59"/>
      <c r="E54" s="195"/>
      <c r="F54" s="39"/>
      <c r="G54" s="29"/>
      <c r="H54" s="41"/>
      <c r="I54" s="41"/>
      <c r="J54" s="36"/>
      <c r="S54" s="174"/>
    </row>
    <row r="55" spans="1:19" ht="12" customHeight="1">
      <c r="A55" s="64"/>
      <c r="B55" s="32" t="s">
        <v>92</v>
      </c>
      <c r="C55" s="33"/>
      <c r="D55" s="59">
        <v>640</v>
      </c>
      <c r="E55" s="195">
        <v>-61</v>
      </c>
      <c r="F55" s="29">
        <v>1467</v>
      </c>
      <c r="G55" s="29">
        <v>8028</v>
      </c>
      <c r="H55" s="29">
        <v>3753</v>
      </c>
      <c r="I55" s="29">
        <v>111</v>
      </c>
      <c r="J55" s="36" t="s">
        <v>93</v>
      </c>
      <c r="S55" s="174"/>
    </row>
    <row r="56" spans="1:19" ht="12" customHeight="1">
      <c r="A56" s="64"/>
      <c r="B56" s="32" t="s">
        <v>94</v>
      </c>
      <c r="C56" s="33"/>
      <c r="D56" s="59">
        <v>0</v>
      </c>
      <c r="E56" s="29">
        <v>0</v>
      </c>
      <c r="F56" s="29">
        <v>2492</v>
      </c>
      <c r="G56" s="29">
        <v>12246</v>
      </c>
      <c r="H56" s="29">
        <v>4119</v>
      </c>
      <c r="I56" s="29">
        <v>83</v>
      </c>
      <c r="J56" s="36" t="s">
        <v>95</v>
      </c>
      <c r="S56" s="174"/>
    </row>
    <row r="57" spans="1:19" ht="12" customHeight="1">
      <c r="A57" s="64"/>
      <c r="B57" s="32" t="s">
        <v>96</v>
      </c>
      <c r="C57" s="33"/>
      <c r="D57" s="59">
        <v>222</v>
      </c>
      <c r="E57" s="195">
        <v>-140</v>
      </c>
      <c r="F57" s="29">
        <v>498</v>
      </c>
      <c r="G57" s="29">
        <v>3273</v>
      </c>
      <c r="H57" s="29">
        <v>2846</v>
      </c>
      <c r="I57" s="29">
        <v>41</v>
      </c>
      <c r="J57" s="36" t="s">
        <v>85</v>
      </c>
      <c r="S57" s="174"/>
    </row>
    <row r="58" spans="1:19" ht="12" customHeight="1">
      <c r="A58" s="64"/>
      <c r="B58" s="32" t="s">
        <v>97</v>
      </c>
      <c r="C58" s="33"/>
      <c r="D58" s="59">
        <v>0</v>
      </c>
      <c r="E58" s="29">
        <v>0</v>
      </c>
      <c r="F58" s="29">
        <v>1920</v>
      </c>
      <c r="G58" s="29">
        <v>7506</v>
      </c>
      <c r="H58" s="29">
        <v>2238</v>
      </c>
      <c r="I58" s="29">
        <v>196</v>
      </c>
      <c r="J58" s="36" t="s">
        <v>98</v>
      </c>
      <c r="S58" s="174"/>
    </row>
    <row r="59" spans="1:19" ht="12" customHeight="1">
      <c r="A59" s="64"/>
      <c r="B59" s="32" t="s">
        <v>99</v>
      </c>
      <c r="C59" s="33"/>
      <c r="D59" s="59">
        <v>0</v>
      </c>
      <c r="E59" s="29">
        <v>0</v>
      </c>
      <c r="F59" s="29">
        <v>660</v>
      </c>
      <c r="G59" s="29">
        <v>3253</v>
      </c>
      <c r="H59" s="29">
        <v>1925</v>
      </c>
      <c r="I59" s="29">
        <v>16</v>
      </c>
      <c r="J59" s="36" t="s">
        <v>100</v>
      </c>
      <c r="S59" s="174"/>
    </row>
    <row r="60" spans="1:19" ht="12" customHeight="1">
      <c r="A60" s="64"/>
      <c r="B60" s="32"/>
      <c r="C60" s="33"/>
      <c r="D60" s="59"/>
      <c r="E60" s="195"/>
      <c r="F60" s="39"/>
      <c r="G60" s="29"/>
      <c r="H60" s="41"/>
      <c r="I60" s="41"/>
      <c r="J60" s="36"/>
      <c r="S60" s="174"/>
    </row>
    <row r="61" spans="1:19" ht="12" customHeight="1">
      <c r="A61" s="64"/>
      <c r="B61" s="32" t="s">
        <v>101</v>
      </c>
      <c r="C61" s="33"/>
      <c r="D61" s="59">
        <v>0</v>
      </c>
      <c r="E61" s="29">
        <v>0</v>
      </c>
      <c r="F61" s="29">
        <v>557</v>
      </c>
      <c r="G61" s="29">
        <v>2674</v>
      </c>
      <c r="H61" s="29">
        <v>1947</v>
      </c>
      <c r="I61" s="29">
        <v>18</v>
      </c>
      <c r="J61" s="36" t="s">
        <v>100</v>
      </c>
      <c r="S61" s="174"/>
    </row>
    <row r="62" spans="1:19" ht="12" customHeight="1">
      <c r="A62" s="64"/>
      <c r="B62" s="32" t="s">
        <v>102</v>
      </c>
      <c r="C62" s="33"/>
      <c r="D62" s="59">
        <v>386</v>
      </c>
      <c r="E62" s="195">
        <v>-76</v>
      </c>
      <c r="F62" s="39">
        <v>1388</v>
      </c>
      <c r="G62" s="39">
        <v>6647</v>
      </c>
      <c r="H62" s="39">
        <v>2703</v>
      </c>
      <c r="I62" s="39">
        <v>80</v>
      </c>
      <c r="J62" s="36" t="s">
        <v>55</v>
      </c>
      <c r="S62" s="174"/>
    </row>
    <row r="63" spans="1:19" ht="12" customHeight="1">
      <c r="A63" s="64"/>
      <c r="B63" s="32" t="s">
        <v>103</v>
      </c>
      <c r="C63" s="33"/>
      <c r="D63" s="132">
        <v>717</v>
      </c>
      <c r="E63" s="195">
        <v>17</v>
      </c>
      <c r="F63" s="39">
        <v>3359</v>
      </c>
      <c r="G63" s="39">
        <v>14369</v>
      </c>
      <c r="H63" s="41">
        <v>4938</v>
      </c>
      <c r="I63" s="41">
        <v>126</v>
      </c>
      <c r="J63" s="36" t="s">
        <v>104</v>
      </c>
      <c r="S63" s="174"/>
    </row>
    <row r="64" spans="1:19" s="94" customFormat="1" ht="12" customHeight="1">
      <c r="A64" s="64"/>
      <c r="B64" s="32" t="s">
        <v>105</v>
      </c>
      <c r="C64" s="33"/>
      <c r="D64" s="59">
        <v>288</v>
      </c>
      <c r="E64" s="195">
        <v>-57</v>
      </c>
      <c r="F64" s="39">
        <v>924</v>
      </c>
      <c r="G64" s="39">
        <v>4243</v>
      </c>
      <c r="H64" s="39">
        <v>2076</v>
      </c>
      <c r="I64" s="39">
        <v>108</v>
      </c>
      <c r="J64" s="36" t="s">
        <v>65</v>
      </c>
      <c r="L64" s="66"/>
      <c r="S64" s="65"/>
    </row>
    <row r="65" spans="1:19" s="94" customFormat="1" ht="12" customHeight="1">
      <c r="A65" s="64"/>
      <c r="B65" s="32" t="s">
        <v>106</v>
      </c>
      <c r="C65" s="33"/>
      <c r="D65" s="59">
        <v>143</v>
      </c>
      <c r="E65" s="195">
        <v>-55</v>
      </c>
      <c r="F65" s="39">
        <v>618</v>
      </c>
      <c r="G65" s="39">
        <v>3037</v>
      </c>
      <c r="H65" s="39">
        <v>1508</v>
      </c>
      <c r="I65" s="39">
        <v>13</v>
      </c>
      <c r="J65" s="36" t="s">
        <v>107</v>
      </c>
      <c r="L65" s="66"/>
      <c r="S65" s="65"/>
    </row>
    <row r="66" spans="1:19" s="94" customFormat="1" ht="12" customHeight="1">
      <c r="A66" s="69"/>
      <c r="B66" s="152"/>
      <c r="C66" s="153"/>
      <c r="D66" s="184"/>
      <c r="E66" s="196"/>
      <c r="F66" s="155"/>
      <c r="G66" s="155"/>
      <c r="H66" s="185"/>
      <c r="I66" s="185"/>
      <c r="J66" s="157"/>
      <c r="S66" s="65"/>
    </row>
    <row r="67" spans="1:19" s="94" customFormat="1" ht="24" customHeight="1">
      <c r="A67" s="64"/>
      <c r="B67" s="32" t="s">
        <v>108</v>
      </c>
      <c r="C67" s="33"/>
      <c r="D67" s="59">
        <v>116</v>
      </c>
      <c r="E67" s="195">
        <v>-75</v>
      </c>
      <c r="F67" s="39">
        <v>391</v>
      </c>
      <c r="G67" s="39">
        <v>1974</v>
      </c>
      <c r="H67" s="39">
        <v>1555</v>
      </c>
      <c r="I67" s="39">
        <v>7</v>
      </c>
      <c r="J67" s="36" t="s">
        <v>109</v>
      </c>
      <c r="S67" s="65"/>
    </row>
    <row r="68" spans="1:19" ht="12" customHeight="1">
      <c r="A68" s="64"/>
      <c r="B68" s="32" t="s">
        <v>110</v>
      </c>
      <c r="C68" s="33"/>
      <c r="D68" s="59">
        <v>526</v>
      </c>
      <c r="E68" s="195">
        <v>81</v>
      </c>
      <c r="F68" s="39">
        <v>2477</v>
      </c>
      <c r="G68" s="39">
        <v>9379</v>
      </c>
      <c r="H68" s="39">
        <v>2968</v>
      </c>
      <c r="I68" s="39">
        <v>113</v>
      </c>
      <c r="J68" s="36" t="s">
        <v>111</v>
      </c>
      <c r="L68" s="94"/>
      <c r="S68" s="174"/>
    </row>
    <row r="69" spans="1:19" ht="12" customHeight="1">
      <c r="A69" s="64"/>
      <c r="B69" s="32" t="s">
        <v>112</v>
      </c>
      <c r="C69" s="33"/>
      <c r="D69" s="59">
        <v>322</v>
      </c>
      <c r="E69" s="195">
        <v>32</v>
      </c>
      <c r="F69" s="29">
        <v>1386</v>
      </c>
      <c r="G69" s="29">
        <v>5769</v>
      </c>
      <c r="H69" s="29">
        <v>1887</v>
      </c>
      <c r="I69" s="29">
        <v>8</v>
      </c>
      <c r="J69" s="36" t="s">
        <v>113</v>
      </c>
      <c r="L69" s="94"/>
      <c r="S69" s="174"/>
    </row>
    <row r="70" spans="1:19" ht="12" customHeight="1">
      <c r="A70" s="64"/>
      <c r="B70" s="32" t="s">
        <v>114</v>
      </c>
      <c r="C70" s="33"/>
      <c r="D70" s="132">
        <v>1039</v>
      </c>
      <c r="E70" s="195">
        <v>184</v>
      </c>
      <c r="F70" s="29">
        <v>2985</v>
      </c>
      <c r="G70" s="29">
        <v>12322</v>
      </c>
      <c r="H70" s="30">
        <v>3382</v>
      </c>
      <c r="I70" s="30">
        <v>192</v>
      </c>
      <c r="J70" s="36" t="s">
        <v>115</v>
      </c>
      <c r="S70" s="174"/>
    </row>
    <row r="71" spans="1:19" ht="12" customHeight="1">
      <c r="A71" s="64"/>
      <c r="B71" s="32" t="s">
        <v>116</v>
      </c>
      <c r="C71" s="33"/>
      <c r="D71" s="59">
        <v>310</v>
      </c>
      <c r="E71" s="195">
        <v>-174</v>
      </c>
      <c r="F71" s="29">
        <v>1104</v>
      </c>
      <c r="G71" s="29">
        <v>5240</v>
      </c>
      <c r="H71" s="29">
        <v>3414</v>
      </c>
      <c r="I71" s="29">
        <v>41</v>
      </c>
      <c r="J71" s="36" t="s">
        <v>117</v>
      </c>
      <c r="S71" s="174"/>
    </row>
    <row r="72" spans="1:19" ht="12" customHeight="1">
      <c r="A72" s="64"/>
      <c r="B72" s="32"/>
      <c r="C72" s="33"/>
      <c r="D72" s="59"/>
      <c r="E72" s="195"/>
      <c r="F72" s="39"/>
      <c r="G72" s="29"/>
      <c r="H72" s="41"/>
      <c r="I72" s="41"/>
      <c r="J72" s="36"/>
      <c r="S72" s="174"/>
    </row>
    <row r="73" spans="1:19" ht="12" customHeight="1">
      <c r="A73" s="64"/>
      <c r="B73" s="32" t="s">
        <v>118</v>
      </c>
      <c r="C73" s="33"/>
      <c r="D73" s="59">
        <v>212</v>
      </c>
      <c r="E73" s="195">
        <v>-186</v>
      </c>
      <c r="F73" s="29">
        <v>832</v>
      </c>
      <c r="G73" s="29">
        <v>3682</v>
      </c>
      <c r="H73" s="29">
        <v>2761</v>
      </c>
      <c r="I73" s="29">
        <v>37</v>
      </c>
      <c r="J73" s="36" t="s">
        <v>117</v>
      </c>
      <c r="S73" s="174"/>
    </row>
    <row r="74" spans="1:19" ht="12" customHeight="1">
      <c r="A74" s="64"/>
      <c r="B74" s="32" t="s">
        <v>119</v>
      </c>
      <c r="C74" s="33"/>
      <c r="D74" s="59">
        <v>0</v>
      </c>
      <c r="E74" s="29">
        <v>0</v>
      </c>
      <c r="F74" s="29">
        <v>601</v>
      </c>
      <c r="G74" s="29">
        <v>2878</v>
      </c>
      <c r="H74" s="39">
        <v>1548</v>
      </c>
      <c r="I74" s="39">
        <v>85</v>
      </c>
      <c r="J74" s="36" t="s">
        <v>65</v>
      </c>
      <c r="S74" s="174"/>
    </row>
    <row r="75" spans="1:19" ht="12" customHeight="1">
      <c r="A75" s="64"/>
      <c r="B75" s="32" t="s">
        <v>120</v>
      </c>
      <c r="C75" s="33"/>
      <c r="D75" s="59">
        <v>0</v>
      </c>
      <c r="E75" s="29">
        <v>0</v>
      </c>
      <c r="F75" s="29">
        <v>418</v>
      </c>
      <c r="G75" s="29">
        <v>2289</v>
      </c>
      <c r="H75" s="29">
        <v>1535</v>
      </c>
      <c r="I75" s="29">
        <v>29</v>
      </c>
      <c r="J75" s="36" t="s">
        <v>121</v>
      </c>
      <c r="S75" s="174"/>
    </row>
    <row r="76" spans="1:19" ht="12" customHeight="1">
      <c r="A76" s="64"/>
      <c r="B76" s="32" t="s">
        <v>122</v>
      </c>
      <c r="C76" s="33"/>
      <c r="D76" s="59">
        <v>647</v>
      </c>
      <c r="E76" s="195">
        <v>-47</v>
      </c>
      <c r="F76" s="29">
        <v>1473</v>
      </c>
      <c r="G76" s="29">
        <v>6071</v>
      </c>
      <c r="H76" s="29">
        <v>1669</v>
      </c>
      <c r="I76" s="29">
        <v>247</v>
      </c>
      <c r="J76" s="36" t="s">
        <v>123</v>
      </c>
      <c r="S76" s="174"/>
    </row>
    <row r="77" spans="1:19" ht="12" customHeight="1">
      <c r="A77" s="64"/>
      <c r="B77" s="32" t="s">
        <v>124</v>
      </c>
      <c r="C77" s="33"/>
      <c r="D77" s="59">
        <v>0</v>
      </c>
      <c r="E77" s="29">
        <v>0</v>
      </c>
      <c r="F77" s="29">
        <v>208</v>
      </c>
      <c r="G77" s="29">
        <v>761</v>
      </c>
      <c r="H77" s="29">
        <v>564</v>
      </c>
      <c r="I77" s="29">
        <v>9</v>
      </c>
      <c r="J77" s="36" t="s">
        <v>65</v>
      </c>
      <c r="S77" s="174"/>
    </row>
    <row r="78" spans="1:19" ht="12" customHeight="1">
      <c r="A78" s="64"/>
      <c r="B78" s="32"/>
      <c r="C78" s="33"/>
      <c r="D78" s="59"/>
      <c r="E78" s="195"/>
      <c r="F78" s="39"/>
      <c r="G78" s="29"/>
      <c r="H78" s="41"/>
      <c r="I78" s="41"/>
      <c r="J78" s="36"/>
      <c r="S78" s="174"/>
    </row>
    <row r="79" spans="1:19" ht="12" customHeight="1">
      <c r="A79" s="64"/>
      <c r="B79" s="32" t="s">
        <v>125</v>
      </c>
      <c r="C79" s="33"/>
      <c r="D79" s="59">
        <v>256</v>
      </c>
      <c r="E79" s="195">
        <v>-70</v>
      </c>
      <c r="F79" s="29">
        <v>1353</v>
      </c>
      <c r="G79" s="29">
        <v>5617</v>
      </c>
      <c r="H79" s="29">
        <v>2187</v>
      </c>
      <c r="I79" s="29">
        <v>25</v>
      </c>
      <c r="J79" s="36" t="s">
        <v>126</v>
      </c>
      <c r="S79" s="174"/>
    </row>
    <row r="80" spans="1:19" ht="12" customHeight="1">
      <c r="A80" s="64"/>
      <c r="B80" s="32" t="s">
        <v>127</v>
      </c>
      <c r="C80" s="33"/>
      <c r="D80" s="59">
        <v>312</v>
      </c>
      <c r="E80" s="195">
        <v>-133</v>
      </c>
      <c r="F80" s="29">
        <v>0</v>
      </c>
      <c r="G80" s="29">
        <v>0</v>
      </c>
      <c r="H80" s="29">
        <v>0</v>
      </c>
      <c r="I80" s="29">
        <v>0</v>
      </c>
      <c r="J80" s="36" t="s">
        <v>65</v>
      </c>
      <c r="S80" s="174"/>
    </row>
    <row r="81" spans="1:19" ht="12" customHeight="1">
      <c r="A81" s="64"/>
      <c r="B81" s="32" t="s">
        <v>128</v>
      </c>
      <c r="C81" s="33"/>
      <c r="D81" s="5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36" t="s">
        <v>117</v>
      </c>
      <c r="S81" s="174"/>
    </row>
    <row r="82" spans="1:19" ht="12" customHeight="1">
      <c r="A82" s="64"/>
      <c r="B82" s="32" t="s">
        <v>129</v>
      </c>
      <c r="C82" s="33"/>
      <c r="D82" s="59">
        <v>0</v>
      </c>
      <c r="E82" s="29">
        <v>0</v>
      </c>
      <c r="F82" s="29">
        <v>1426</v>
      </c>
      <c r="G82" s="29">
        <v>6616</v>
      </c>
      <c r="H82" s="29">
        <v>2664</v>
      </c>
      <c r="I82" s="29">
        <v>0</v>
      </c>
      <c r="J82" s="36" t="s">
        <v>28</v>
      </c>
      <c r="S82" s="174"/>
    </row>
    <row r="83" spans="1:19" ht="12" customHeight="1">
      <c r="A83" s="64"/>
      <c r="B83" s="32" t="s">
        <v>130</v>
      </c>
      <c r="C83" s="33"/>
      <c r="D83" s="59">
        <v>0</v>
      </c>
      <c r="E83" s="29">
        <v>0</v>
      </c>
      <c r="F83" s="29">
        <v>270</v>
      </c>
      <c r="G83" s="29">
        <v>1526</v>
      </c>
      <c r="H83" s="30">
        <v>895</v>
      </c>
      <c r="I83" s="29">
        <v>0</v>
      </c>
      <c r="J83" s="36" t="s">
        <v>131</v>
      </c>
      <c r="S83" s="174"/>
    </row>
    <row r="84" spans="1:19" ht="12" customHeight="1">
      <c r="A84" s="64"/>
      <c r="B84" s="32"/>
      <c r="C84" s="33"/>
      <c r="D84" s="132"/>
      <c r="E84" s="195"/>
      <c r="F84" s="41"/>
      <c r="G84" s="30"/>
      <c r="H84" s="41"/>
      <c r="I84" s="41"/>
      <c r="J84" s="36"/>
      <c r="S84" s="174"/>
    </row>
    <row r="85" spans="1:19" ht="12" customHeight="1">
      <c r="A85" s="64"/>
      <c r="B85" s="32" t="s">
        <v>132</v>
      </c>
      <c r="C85" s="33"/>
      <c r="D85" s="59">
        <v>0</v>
      </c>
      <c r="E85" s="29">
        <v>0</v>
      </c>
      <c r="F85" s="29">
        <v>1111</v>
      </c>
      <c r="G85" s="29">
        <v>4915</v>
      </c>
      <c r="H85" s="29">
        <v>2127</v>
      </c>
      <c r="I85" s="29">
        <v>0</v>
      </c>
      <c r="J85" s="36" t="s">
        <v>133</v>
      </c>
      <c r="S85" s="174"/>
    </row>
    <row r="86" spans="1:19" ht="12" customHeight="1">
      <c r="A86" s="64"/>
      <c r="B86" s="32" t="s">
        <v>134</v>
      </c>
      <c r="C86" s="33"/>
      <c r="D86" s="59">
        <v>0</v>
      </c>
      <c r="E86" s="29">
        <v>0</v>
      </c>
      <c r="F86" s="29">
        <v>685</v>
      </c>
      <c r="G86" s="29">
        <v>3278</v>
      </c>
      <c r="H86" s="29">
        <v>1746</v>
      </c>
      <c r="I86" s="29">
        <v>0</v>
      </c>
      <c r="J86" s="36" t="s">
        <v>65</v>
      </c>
      <c r="S86" s="174"/>
    </row>
    <row r="87" spans="1:19" ht="12" customHeight="1">
      <c r="A87" s="64"/>
      <c r="B87" s="32" t="s">
        <v>135</v>
      </c>
      <c r="C87" s="33"/>
      <c r="D87" s="59">
        <v>0</v>
      </c>
      <c r="E87" s="29">
        <v>0</v>
      </c>
      <c r="F87" s="29">
        <v>1556</v>
      </c>
      <c r="G87" s="29">
        <v>7425</v>
      </c>
      <c r="H87" s="29">
        <v>2443</v>
      </c>
      <c r="I87" s="29">
        <v>0</v>
      </c>
      <c r="J87" s="36" t="s">
        <v>136</v>
      </c>
      <c r="S87" s="174"/>
    </row>
    <row r="88" spans="1:19" ht="12" customHeight="1">
      <c r="A88" s="64"/>
      <c r="B88" s="32" t="s">
        <v>137</v>
      </c>
      <c r="C88" s="33"/>
      <c r="D88" s="5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36" t="s">
        <v>138</v>
      </c>
      <c r="S88" s="65"/>
    </row>
    <row r="89" spans="1:10" ht="12" customHeight="1">
      <c r="A89" s="64"/>
      <c r="B89" s="32" t="s">
        <v>139</v>
      </c>
      <c r="C89" s="33"/>
      <c r="D89" s="5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36" t="s">
        <v>65</v>
      </c>
    </row>
    <row r="90" spans="1:10" ht="12" customHeight="1">
      <c r="A90" s="64"/>
      <c r="B90" s="32"/>
      <c r="C90" s="33"/>
      <c r="D90" s="59"/>
      <c r="E90" s="195"/>
      <c r="F90" s="39"/>
      <c r="G90" s="29"/>
      <c r="H90" s="41"/>
      <c r="I90" s="41"/>
      <c r="J90" s="36"/>
    </row>
    <row r="91" spans="1:10" ht="12" customHeight="1">
      <c r="A91" s="64"/>
      <c r="B91" s="32" t="s">
        <v>140</v>
      </c>
      <c r="C91" s="33"/>
      <c r="D91" s="59">
        <v>0</v>
      </c>
      <c r="E91" s="29">
        <v>0</v>
      </c>
      <c r="F91" s="29">
        <v>0</v>
      </c>
      <c r="G91" s="29">
        <v>0</v>
      </c>
      <c r="H91" s="30">
        <v>0</v>
      </c>
      <c r="I91" s="29">
        <v>0</v>
      </c>
      <c r="J91" s="36" t="s">
        <v>52</v>
      </c>
    </row>
    <row r="92" spans="1:10" ht="12" customHeight="1">
      <c r="A92" s="64"/>
      <c r="B92" s="32" t="s">
        <v>141</v>
      </c>
      <c r="C92" s="33"/>
      <c r="D92" s="5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36" t="s">
        <v>133</v>
      </c>
    </row>
    <row r="93" spans="1:10" ht="12" customHeight="1">
      <c r="A93" s="64"/>
      <c r="B93" s="32" t="s">
        <v>142</v>
      </c>
      <c r="C93" s="33"/>
      <c r="D93" s="5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36" t="s">
        <v>143</v>
      </c>
    </row>
    <row r="94" spans="1:10" ht="12" customHeight="1">
      <c r="A94" s="64"/>
      <c r="B94" s="32" t="s">
        <v>144</v>
      </c>
      <c r="C94" s="33"/>
      <c r="D94" s="59">
        <v>524</v>
      </c>
      <c r="E94" s="195">
        <v>-230</v>
      </c>
      <c r="F94" s="29">
        <v>1269</v>
      </c>
      <c r="G94" s="29">
        <v>6102</v>
      </c>
      <c r="H94" s="29">
        <v>3128</v>
      </c>
      <c r="I94" s="29">
        <v>239</v>
      </c>
      <c r="J94" s="36" t="s">
        <v>121</v>
      </c>
    </row>
    <row r="95" spans="1:10" ht="12" customHeight="1">
      <c r="A95" s="64"/>
      <c r="B95" s="32" t="s">
        <v>145</v>
      </c>
      <c r="C95" s="33"/>
      <c r="D95" s="59">
        <v>329</v>
      </c>
      <c r="E95" s="195">
        <v>-135</v>
      </c>
      <c r="F95" s="29">
        <v>1144</v>
      </c>
      <c r="G95" s="29">
        <v>5354</v>
      </c>
      <c r="H95" s="29">
        <v>3292</v>
      </c>
      <c r="I95" s="29">
        <v>72</v>
      </c>
      <c r="J95" s="36" t="s">
        <v>146</v>
      </c>
    </row>
    <row r="96" spans="1:10" ht="12" customHeight="1">
      <c r="A96" s="64"/>
      <c r="B96" s="32"/>
      <c r="C96" s="33"/>
      <c r="D96" s="59"/>
      <c r="E96" s="195"/>
      <c r="F96" s="39"/>
      <c r="G96" s="29"/>
      <c r="H96" s="41"/>
      <c r="I96" s="41"/>
      <c r="J96" s="36"/>
    </row>
    <row r="97" spans="1:10" ht="12" customHeight="1">
      <c r="A97" s="64"/>
      <c r="B97" s="32" t="s">
        <v>147</v>
      </c>
      <c r="C97" s="33"/>
      <c r="D97" s="59">
        <v>358</v>
      </c>
      <c r="E97" s="195">
        <v>-18</v>
      </c>
      <c r="F97" s="29">
        <v>1444</v>
      </c>
      <c r="G97" s="29">
        <v>5429</v>
      </c>
      <c r="H97" s="29">
        <v>3063</v>
      </c>
      <c r="I97" s="29">
        <v>25</v>
      </c>
      <c r="J97" s="36" t="s">
        <v>123</v>
      </c>
    </row>
    <row r="98" spans="1:10" ht="12" customHeight="1">
      <c r="A98" s="64"/>
      <c r="B98" s="32" t="s">
        <v>148</v>
      </c>
      <c r="C98" s="33"/>
      <c r="D98" s="132">
        <v>310</v>
      </c>
      <c r="E98" s="195">
        <v>-66</v>
      </c>
      <c r="F98" s="29">
        <v>1059</v>
      </c>
      <c r="G98" s="29">
        <v>4557</v>
      </c>
      <c r="H98" s="30">
        <v>2244</v>
      </c>
      <c r="I98" s="30">
        <v>17</v>
      </c>
      <c r="J98" s="36" t="s">
        <v>121</v>
      </c>
    </row>
    <row r="99" spans="1:10" ht="12" customHeight="1">
      <c r="A99" s="64"/>
      <c r="B99" s="32" t="s">
        <v>149</v>
      </c>
      <c r="C99" s="33"/>
      <c r="D99" s="59">
        <v>53</v>
      </c>
      <c r="E99" s="195">
        <v>-36</v>
      </c>
      <c r="F99" s="29">
        <v>117</v>
      </c>
      <c r="G99" s="29">
        <v>652</v>
      </c>
      <c r="H99" s="29">
        <v>876</v>
      </c>
      <c r="I99" s="29">
        <v>2</v>
      </c>
      <c r="J99" s="36" t="s">
        <v>121</v>
      </c>
    </row>
    <row r="100" spans="1:10" ht="12" customHeight="1">
      <c r="A100" s="64"/>
      <c r="B100" s="32" t="s">
        <v>150</v>
      </c>
      <c r="C100" s="33"/>
      <c r="D100" s="59">
        <v>292</v>
      </c>
      <c r="E100" s="195">
        <v>-5</v>
      </c>
      <c r="F100" s="29">
        <v>832</v>
      </c>
      <c r="G100" s="29">
        <v>3092</v>
      </c>
      <c r="H100" s="29">
        <v>928</v>
      </c>
      <c r="I100" s="29">
        <v>22</v>
      </c>
      <c r="J100" s="36" t="s">
        <v>151</v>
      </c>
    </row>
    <row r="101" spans="1:10" ht="12" customHeight="1">
      <c r="A101" s="64"/>
      <c r="B101" s="70"/>
      <c r="C101" s="70"/>
      <c r="D101" s="95"/>
      <c r="E101" s="197"/>
      <c r="F101" s="96"/>
      <c r="G101" s="100"/>
      <c r="H101" s="100"/>
      <c r="I101" s="136"/>
      <c r="J101" s="8"/>
    </row>
    <row r="102" spans="1:10" ht="15" customHeight="1">
      <c r="A102" s="72"/>
      <c r="B102" s="65"/>
      <c r="C102" s="65"/>
      <c r="D102" s="82"/>
      <c r="E102" s="137"/>
      <c r="F102" s="92"/>
      <c r="G102" s="83"/>
      <c r="H102" s="83"/>
      <c r="I102" s="135"/>
      <c r="J102" s="8"/>
    </row>
    <row r="103" spans="1:10" ht="15" customHeight="1">
      <c r="A103" s="64"/>
      <c r="B103" s="32" t="s">
        <v>152</v>
      </c>
      <c r="C103" s="33"/>
      <c r="D103" s="86">
        <f aca="true" t="shared" si="0" ref="D103:I103">SUM(D32:D40)+D17+D28</f>
        <v>8805</v>
      </c>
      <c r="E103" s="92">
        <f t="shared" si="0"/>
        <v>858</v>
      </c>
      <c r="F103" s="92">
        <f t="shared" si="0"/>
        <v>32592</v>
      </c>
      <c r="G103" s="92">
        <f t="shared" si="0"/>
        <v>143729</v>
      </c>
      <c r="H103" s="92">
        <f t="shared" si="0"/>
        <v>39352</v>
      </c>
      <c r="I103" s="92">
        <f t="shared" si="0"/>
        <v>4862</v>
      </c>
      <c r="J103" s="36"/>
    </row>
    <row r="104" spans="1:10" ht="15" customHeight="1">
      <c r="A104" s="64"/>
      <c r="B104" s="32" t="s">
        <v>153</v>
      </c>
      <c r="C104" s="33"/>
      <c r="D104" s="86">
        <f aca="true" t="shared" si="1" ref="D104:I104">SUM(D41:D45)+D14</f>
        <v>14407</v>
      </c>
      <c r="E104" s="92">
        <f t="shared" si="1"/>
        <v>2842</v>
      </c>
      <c r="F104" s="92">
        <f t="shared" si="1"/>
        <v>56154</v>
      </c>
      <c r="G104" s="92">
        <f t="shared" si="1"/>
        <v>242126</v>
      </c>
      <c r="H104" s="92">
        <f t="shared" si="1"/>
        <v>66126</v>
      </c>
      <c r="I104" s="92">
        <f t="shared" si="1"/>
        <v>9498</v>
      </c>
      <c r="J104" s="36"/>
    </row>
    <row r="105" spans="1:10" ht="15" customHeight="1">
      <c r="A105" s="64"/>
      <c r="B105" s="32" t="s">
        <v>154</v>
      </c>
      <c r="C105" s="33"/>
      <c r="D105" s="86">
        <f aca="true" t="shared" si="2" ref="D105:I105">D46+D20+D23</f>
        <v>11176</v>
      </c>
      <c r="E105" s="92">
        <f t="shared" si="2"/>
        <v>1846</v>
      </c>
      <c r="F105" s="92">
        <f t="shared" si="2"/>
        <v>37830</v>
      </c>
      <c r="G105" s="92">
        <f t="shared" si="2"/>
        <v>161938</v>
      </c>
      <c r="H105" s="92">
        <f t="shared" si="2"/>
        <v>40378</v>
      </c>
      <c r="I105" s="92">
        <f t="shared" si="2"/>
        <v>10411</v>
      </c>
      <c r="J105" s="36"/>
    </row>
    <row r="106" spans="1:10" ht="15" customHeight="1">
      <c r="A106" s="64"/>
      <c r="B106" s="32" t="s">
        <v>155</v>
      </c>
      <c r="C106" s="65"/>
      <c r="D106" s="86">
        <f aca="true" t="shared" si="3" ref="D106:I106">SUM(D82:D87)+D21+D19+D31</f>
        <v>6951</v>
      </c>
      <c r="E106" s="92">
        <f t="shared" si="3"/>
        <v>-389</v>
      </c>
      <c r="F106" s="92">
        <f t="shared" si="3"/>
        <v>25280</v>
      </c>
      <c r="G106" s="92">
        <f t="shared" si="3"/>
        <v>119341</v>
      </c>
      <c r="H106" s="92">
        <f t="shared" si="3"/>
        <v>39335</v>
      </c>
      <c r="I106" s="92">
        <f t="shared" si="3"/>
        <v>4864</v>
      </c>
      <c r="J106" s="8"/>
    </row>
    <row r="107" spans="1:10" ht="15" customHeight="1">
      <c r="A107" s="64"/>
      <c r="B107" s="32" t="s">
        <v>156</v>
      </c>
      <c r="C107" s="9"/>
      <c r="D107" s="86">
        <f aca="true" t="shared" si="4" ref="D107:I107">SUM(D47:D55)+D13+D27+D57</f>
        <v>14969</v>
      </c>
      <c r="E107" s="92">
        <f t="shared" si="4"/>
        <v>752</v>
      </c>
      <c r="F107" s="92">
        <f t="shared" si="4"/>
        <v>40327</v>
      </c>
      <c r="G107" s="92">
        <f t="shared" si="4"/>
        <v>187475</v>
      </c>
      <c r="H107" s="92">
        <f t="shared" si="4"/>
        <v>61000</v>
      </c>
      <c r="I107" s="92">
        <f t="shared" si="4"/>
        <v>7462</v>
      </c>
      <c r="J107" s="8"/>
    </row>
    <row r="108" spans="1:10" ht="15" customHeight="1">
      <c r="A108" s="64"/>
      <c r="B108" s="32" t="s">
        <v>157</v>
      </c>
      <c r="C108" s="9"/>
      <c r="D108" s="86">
        <f aca="true" t="shared" si="5" ref="D108:I108">SUM(D59:D67)+D58+D80+SUM(D74:D75)+D77+D16+D56</f>
        <v>8487</v>
      </c>
      <c r="E108" s="92">
        <f t="shared" si="5"/>
        <v>-33</v>
      </c>
      <c r="F108" s="92">
        <f t="shared" si="5"/>
        <v>31522</v>
      </c>
      <c r="G108" s="92">
        <f t="shared" si="5"/>
        <v>144326</v>
      </c>
      <c r="H108" s="92">
        <f t="shared" si="5"/>
        <v>52985</v>
      </c>
      <c r="I108" s="92">
        <f t="shared" si="5"/>
        <v>3586</v>
      </c>
      <c r="J108" s="8"/>
    </row>
    <row r="109" spans="1:10" ht="15" customHeight="1">
      <c r="A109" s="64"/>
      <c r="B109" s="32" t="s">
        <v>158</v>
      </c>
      <c r="C109" s="9"/>
      <c r="D109" s="86">
        <f aca="true" t="shared" si="6" ref="D109:I109">SUM(D68:D73)+D76+D79+D15+D25+D81+D29+SUM(D88:D93)</f>
        <v>9535</v>
      </c>
      <c r="E109" s="92">
        <f t="shared" si="6"/>
        <v>-1677</v>
      </c>
      <c r="F109" s="92">
        <f t="shared" si="6"/>
        <v>35838</v>
      </c>
      <c r="G109" s="92">
        <f t="shared" si="6"/>
        <v>160032</v>
      </c>
      <c r="H109" s="92">
        <f t="shared" si="6"/>
        <v>63589</v>
      </c>
      <c r="I109" s="92">
        <f t="shared" si="6"/>
        <v>2222</v>
      </c>
      <c r="J109" s="8"/>
    </row>
    <row r="110" spans="1:10" ht="15" customHeight="1">
      <c r="A110" s="64"/>
      <c r="B110" s="32" t="s">
        <v>159</v>
      </c>
      <c r="C110" s="9"/>
      <c r="D110" s="86">
        <f aca="true" t="shared" si="7" ref="D110:I110">SUM(D94:D95)+D22</f>
        <v>1742</v>
      </c>
      <c r="E110" s="92">
        <f t="shared" si="7"/>
        <v>-639</v>
      </c>
      <c r="F110" s="92">
        <f t="shared" si="7"/>
        <v>5102</v>
      </c>
      <c r="G110" s="92">
        <f t="shared" si="7"/>
        <v>24381</v>
      </c>
      <c r="H110" s="92">
        <f t="shared" si="7"/>
        <v>13116</v>
      </c>
      <c r="I110" s="92">
        <f t="shared" si="7"/>
        <v>469</v>
      </c>
      <c r="J110" s="8"/>
    </row>
    <row r="111" spans="1:10" ht="15" customHeight="1">
      <c r="A111" s="64"/>
      <c r="B111" s="32" t="s">
        <v>160</v>
      </c>
      <c r="C111" s="9"/>
      <c r="D111" s="86">
        <f aca="true" t="shared" si="8" ref="D111:I111">SUM(D97:D100)+D26</f>
        <v>1856</v>
      </c>
      <c r="E111" s="92">
        <f t="shared" si="8"/>
        <v>-371</v>
      </c>
      <c r="F111" s="92">
        <f t="shared" si="8"/>
        <v>5897</v>
      </c>
      <c r="G111" s="92">
        <f t="shared" si="8"/>
        <v>25094</v>
      </c>
      <c r="H111" s="92">
        <f t="shared" si="8"/>
        <v>13310</v>
      </c>
      <c r="I111" s="92">
        <f t="shared" si="8"/>
        <v>247</v>
      </c>
      <c r="J111" s="8"/>
    </row>
    <row r="112" spans="1:10" ht="15" customHeight="1">
      <c r="A112" s="69">
        <v>7</v>
      </c>
      <c r="B112" s="45" t="s">
        <v>161</v>
      </c>
      <c r="C112" s="45"/>
      <c r="D112" s="102"/>
      <c r="E112" s="103"/>
      <c r="F112" s="103"/>
      <c r="G112" s="103"/>
      <c r="H112" s="103"/>
      <c r="I112" s="103"/>
      <c r="J112" s="46"/>
    </row>
    <row r="113" spans="1:10" ht="15" customHeight="1">
      <c r="A113" s="64"/>
      <c r="B113" s="65" t="s">
        <v>161</v>
      </c>
      <c r="C113" s="65"/>
      <c r="D113" s="72"/>
      <c r="E113" s="138"/>
      <c r="F113" s="105"/>
      <c r="G113" s="105"/>
      <c r="H113" s="105"/>
      <c r="I113" s="198" t="s">
        <v>221</v>
      </c>
      <c r="J113" s="139"/>
    </row>
    <row r="114" spans="1:10" ht="15" customHeight="1">
      <c r="A114" s="64"/>
      <c r="B114" s="65" t="s">
        <v>161</v>
      </c>
      <c r="C114" s="65"/>
      <c r="D114" s="106" t="s">
        <v>212</v>
      </c>
      <c r="E114" s="11"/>
      <c r="F114" s="94"/>
      <c r="G114" s="94"/>
      <c r="H114" s="94"/>
      <c r="I114" s="200" t="s">
        <v>226</v>
      </c>
      <c r="J114" s="8"/>
    </row>
    <row r="115" spans="1:10" ht="15" customHeight="1">
      <c r="A115" s="64"/>
      <c r="B115" s="65" t="s">
        <v>163</v>
      </c>
      <c r="C115" s="65"/>
      <c r="D115" s="64"/>
      <c r="E115" s="65"/>
      <c r="F115" s="94"/>
      <c r="G115" s="65"/>
      <c r="H115" s="65"/>
      <c r="I115" s="200" t="s">
        <v>227</v>
      </c>
      <c r="J115" s="8"/>
    </row>
    <row r="116" spans="1:10" ht="15" customHeight="1">
      <c r="A116" s="64"/>
      <c r="B116" s="65"/>
      <c r="C116" s="11"/>
      <c r="D116" s="64"/>
      <c r="E116" s="94"/>
      <c r="F116" s="9"/>
      <c r="G116" s="94"/>
      <c r="H116" s="94"/>
      <c r="I116" s="200" t="s">
        <v>222</v>
      </c>
      <c r="J116" s="8"/>
    </row>
    <row r="117" spans="1:10" ht="15" customHeight="1">
      <c r="A117" s="64"/>
      <c r="B117" s="65"/>
      <c r="C117" s="11"/>
      <c r="D117" s="64"/>
      <c r="E117" s="94"/>
      <c r="F117" s="9"/>
      <c r="G117" s="94"/>
      <c r="H117" s="94"/>
      <c r="I117" s="200" t="s">
        <v>223</v>
      </c>
      <c r="J117" s="8"/>
    </row>
    <row r="118" spans="1:10" ht="15" customHeight="1">
      <c r="A118" s="64"/>
      <c r="B118" s="65" t="s">
        <v>161</v>
      </c>
      <c r="C118" s="65"/>
      <c r="D118" s="64"/>
      <c r="E118" s="94"/>
      <c r="F118" s="11"/>
      <c r="G118" s="94"/>
      <c r="H118" s="94"/>
      <c r="I118" s="200" t="s">
        <v>224</v>
      </c>
      <c r="J118" s="8"/>
    </row>
    <row r="119" spans="1:10" ht="14.25" customHeight="1">
      <c r="A119" s="69"/>
      <c r="B119" s="70"/>
      <c r="C119" s="70"/>
      <c r="D119" s="108"/>
      <c r="E119" s="70"/>
      <c r="F119" s="70"/>
      <c r="G119" s="70"/>
      <c r="H119" s="70"/>
      <c r="I119" s="201" t="s">
        <v>225</v>
      </c>
      <c r="J119" s="172"/>
    </row>
    <row r="120" spans="1:9" ht="12.75" customHeight="1">
      <c r="A120" s="94"/>
      <c r="E120" s="94"/>
      <c r="I120" s="66"/>
    </row>
    <row r="121" spans="1:5" ht="12.75" customHeight="1">
      <c r="A121" s="94"/>
      <c r="E121" s="94"/>
    </row>
    <row r="122" spans="1:5" ht="12.75" customHeight="1">
      <c r="A122" s="94"/>
      <c r="E122" s="94"/>
    </row>
    <row r="123" spans="1:5" ht="12.75" customHeight="1">
      <c r="A123" s="94"/>
      <c r="E123" s="94"/>
    </row>
    <row r="124" spans="1:5" ht="12.75" customHeight="1">
      <c r="A124" s="94"/>
      <c r="E124" s="94"/>
    </row>
    <row r="125" spans="1:5" ht="12.75" customHeight="1">
      <c r="A125" s="94"/>
      <c r="E125" s="94"/>
    </row>
    <row r="126" spans="1:5" ht="12.75" customHeight="1">
      <c r="A126" s="94"/>
      <c r="E126" s="94"/>
    </row>
    <row r="127" ht="12.75" customHeight="1">
      <c r="E127" s="94"/>
    </row>
    <row r="128" ht="12.75" customHeight="1">
      <c r="E128" s="94"/>
    </row>
    <row r="129" ht="13.5" customHeight="1">
      <c r="E129" s="94"/>
    </row>
    <row r="130" ht="13.5" customHeight="1">
      <c r="E130" s="94"/>
    </row>
    <row r="131" ht="13.5" customHeight="1">
      <c r="E131" s="94"/>
    </row>
    <row r="132" ht="13.5" customHeight="1">
      <c r="E132" s="94"/>
    </row>
    <row r="133" ht="13.5" customHeight="1">
      <c r="E133" s="94"/>
    </row>
    <row r="134" ht="13.5" customHeight="1">
      <c r="E134" s="94"/>
    </row>
    <row r="135" ht="13.5" customHeight="1">
      <c r="E135" s="94"/>
    </row>
    <row r="136" ht="13.5" customHeight="1">
      <c r="E136" s="94"/>
    </row>
    <row r="137" ht="13.5" customHeight="1">
      <c r="E137" s="94"/>
    </row>
    <row r="138" ht="13.5" customHeight="1">
      <c r="E138" s="94"/>
    </row>
    <row r="139" ht="13.5" customHeight="1">
      <c r="E139" s="94"/>
    </row>
    <row r="140" ht="13.5" customHeight="1">
      <c r="E140" s="94"/>
    </row>
    <row r="141" ht="13.5" customHeight="1">
      <c r="E141" s="94"/>
    </row>
    <row r="142" ht="13.5" customHeight="1">
      <c r="E142" s="94"/>
    </row>
    <row r="143" ht="13.5" customHeight="1">
      <c r="E143" s="94"/>
    </row>
    <row r="144" ht="13.5" customHeight="1">
      <c r="E144" s="94"/>
    </row>
    <row r="145" ht="13.5" customHeight="1">
      <c r="E145" s="94"/>
    </row>
    <row r="146" ht="13.5" customHeight="1">
      <c r="E146" s="94"/>
    </row>
    <row r="147" ht="13.5" customHeight="1">
      <c r="E147" s="94"/>
    </row>
    <row r="148" ht="13.5" customHeight="1">
      <c r="E148" s="94"/>
    </row>
    <row r="149" ht="13.5" customHeight="1">
      <c r="E149" s="94"/>
    </row>
    <row r="150" ht="13.5" customHeight="1">
      <c r="E150" s="94"/>
    </row>
    <row r="151" ht="13.5" customHeight="1">
      <c r="E151" s="94"/>
    </row>
    <row r="152" ht="13.5" customHeight="1">
      <c r="E152" s="94"/>
    </row>
    <row r="153" ht="13.5" customHeight="1">
      <c r="E153" s="94"/>
    </row>
    <row r="154" ht="13.5" customHeight="1">
      <c r="E154" s="94"/>
    </row>
    <row r="155" ht="13.5" customHeight="1">
      <c r="E155" s="94"/>
    </row>
    <row r="156" ht="13.5" customHeight="1">
      <c r="E156" s="94"/>
    </row>
    <row r="157" ht="13.5" customHeight="1">
      <c r="E157" s="94"/>
    </row>
    <row r="158" ht="13.5" customHeight="1">
      <c r="E158" s="94"/>
    </row>
    <row r="159" ht="13.5" customHeight="1">
      <c r="E159" s="94"/>
    </row>
    <row r="160" ht="13.5" customHeight="1">
      <c r="E160" s="94"/>
    </row>
    <row r="161" ht="13.5" customHeight="1">
      <c r="E161" s="94"/>
    </row>
    <row r="162" ht="13.5" customHeight="1">
      <c r="E162" s="94"/>
    </row>
    <row r="163" ht="13.5" customHeight="1">
      <c r="E163" s="94"/>
    </row>
    <row r="164" ht="13.5" customHeight="1">
      <c r="E164" s="94"/>
    </row>
    <row r="165" ht="13.5" customHeight="1">
      <c r="E165" s="94"/>
    </row>
    <row r="166" ht="13.5" customHeight="1">
      <c r="E166" s="94"/>
    </row>
    <row r="167" ht="13.5" customHeight="1">
      <c r="E167" s="94"/>
    </row>
    <row r="168" ht="13.5" customHeight="1">
      <c r="E168" s="94"/>
    </row>
    <row r="169" ht="13.5" customHeight="1">
      <c r="E169" s="94"/>
    </row>
    <row r="170" ht="13.5" customHeight="1">
      <c r="E170" s="94"/>
    </row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</sheetData>
  <printOptions/>
  <pageMargins left="0.5905511811023623" right="0.5905511811023623" top="0.7874015748031497" bottom="0.3937007874015748" header="0.31496062992125984" footer="0.3937007874015748"/>
  <pageSetup horizontalDpi="600" verticalDpi="600" orientation="portrait" paperSize="9" r:id="rId2"/>
  <headerFooter alignWithMargins="0">
    <oddHeader>&amp;L&amp;"ＭＳ ゴシック,標準"&amp;10　　自然環境&amp;R&amp;"ＭＳ ゴシック,標準"&amp;10自然環境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dcterms:created xsi:type="dcterms:W3CDTF">2006-04-27T04:51:01Z</dcterms:created>
  <dcterms:modified xsi:type="dcterms:W3CDTF">2006-04-27T04:51:19Z</dcterms:modified>
  <cp:category/>
  <cp:version/>
  <cp:contentType/>
  <cp:contentStatus/>
</cp:coreProperties>
</file>