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615" firstSheet="1" activeTab="1"/>
  </bookViews>
  <sheets>
    <sheet name="不在者投票状況" sheetId="1" state="hidden" r:id="rId1"/>
    <sheet name="投票確定" sheetId="2" r:id="rId2"/>
    <sheet name="県議選挙区別" sheetId="3" r:id="rId3"/>
    <sheet name="小選挙区別" sheetId="4" state="hidden" r:id="rId4"/>
  </sheets>
  <definedNames>
    <definedName name="_xlnm.Print_Area" localSheetId="2">'県議選挙区別'!$A$1:$M$40</definedName>
    <definedName name="_xlnm.Print_Area" localSheetId="1">'投票確定'!$C$1:$O$42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'投票確定'!$C$1:$I$42</definedName>
  </definedNames>
  <calcPr fullCalcOnLoad="1"/>
</workbook>
</file>

<file path=xl/sharedStrings.xml><?xml version="1.0" encoding="utf-8"?>
<sst xmlns="http://schemas.openxmlformats.org/spreadsheetml/2006/main" count="363" uniqueCount="292">
  <si>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</si>
  <si>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</si>
  <si>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</si>
  <si>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</si>
  <si>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</si>
  <si>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</si>
  <si>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</si>
  <si>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</si>
  <si>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</si>
  <si>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</si>
  <si>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</si>
  <si>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</si>
  <si>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</si>
  <si>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</si>
  <si>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</si>
  <si>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</si>
  <si>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</si>
  <si>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</si>
  <si>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</si>
  <si>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</si>
  <si>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</si>
  <si>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</si>
  <si>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</si>
  <si>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</si>
  <si>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</si>
  <si>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</si>
  <si>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</si>
  <si>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</si>
  <si>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</si>
  <si>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</si>
  <si>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</si>
  <si>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</si>
  <si>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</si>
  <si>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</si>
  <si>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</si>
  <si>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</si>
  <si>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</si>
  <si>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</si>
  <si>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</si>
  <si>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</si>
  <si>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</si>
  <si>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</si>
  <si>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</si>
  <si>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</si>
  <si>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</si>
  <si>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</si>
  <si>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</si>
  <si>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</si>
  <si>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</si>
  <si>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</si>
  <si>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</si>
  <si>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</si>
  <si>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</si>
  <si>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</si>
  <si>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</si>
  <si>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</si>
  <si>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</si>
  <si>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</si>
  <si>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</si>
  <si>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</si>
  <si>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</si>
  <si>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</si>
  <si>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</si>
  <si>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</si>
  <si>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</si>
  <si>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</si>
  <si>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</si>
  <si>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</si>
  <si>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</si>
  <si>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</si>
  <si>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</si>
  <si>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</si>
  <si>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</si>
  <si>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</si>
  <si>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</si>
  <si>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</si>
  <si>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</si>
  <si>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</si>
  <si>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</si>
  <si>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</si>
  <si>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</si>
  <si>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</si>
  <si>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</si>
  <si>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</si>
  <si>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</si>
  <si>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</si>
  <si>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</si>
  <si>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</si>
  <si>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</si>
  <si>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</si>
  <si>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</si>
  <si>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</si>
  <si>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</si>
  <si>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</si>
  <si>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</si>
  <si>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</si>
  <si>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</si>
  <si>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</si>
  <si>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</si>
  <si>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</si>
  <si>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</si>
  <si>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</si>
  <si>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</si>
  <si>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</si>
  <si>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</si>
  <si>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</si>
  <si>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</si>
  <si>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</si>
  <si>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</si>
  <si>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</si>
  <si>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</si>
  <si>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</si>
  <si>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</si>
  <si>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</si>
  <si>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</si>
  <si>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</si>
  <si>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</si>
  <si>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</si>
  <si>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</si>
  <si>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</si>
  <si>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</si>
  <si>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</si>
  <si>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</si>
  <si>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</si>
  <si>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</si>
  <si>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</si>
  <si>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</si>
  <si>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</si>
  <si>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</si>
  <si>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</si>
  <si>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</si>
  <si>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</si>
  <si>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</si>
  <si>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</si>
  <si>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</si>
  <si>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</si>
  <si>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</si>
  <si>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</si>
  <si>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</si>
  <si>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</si>
  <si>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</si>
  <si>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</si>
  <si>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</si>
  <si>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</si>
  <si>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</si>
  <si>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</si>
  <si>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</si>
  <si>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</si>
  <si>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</si>
  <si>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</si>
  <si>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</si>
  <si>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</si>
  <si>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</si>
  <si>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</si>
  <si>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</si>
  <si>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</si>
  <si>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</si>
  <si>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</si>
  <si>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</si>
  <si>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</si>
  <si>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</si>
  <si>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</si>
  <si>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</si>
  <si>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</si>
  <si>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</si>
  <si>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</si>
  <si>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</si>
  <si>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</si>
  <si>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</si>
  <si>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</si>
  <si>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</si>
  <si>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</si>
  <si>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</si>
  <si>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</si>
  <si>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</si>
  <si>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</si>
  <si>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</si>
  <si>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</si>
  <si>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</si>
  <si>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</si>
  <si>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</si>
  <si>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</si>
  <si>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</si>
  <si>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</si>
  <si>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</si>
  <si>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</si>
  <si>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</si>
  <si>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</si>
  <si>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</si>
  <si>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</si>
  <si>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</si>
  <si>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</si>
  <si>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</si>
  <si>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</si>
  <si>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</si>
  <si>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</si>
  <si>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</si>
  <si>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</si>
  <si>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</si>
  <si>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</si>
  <si>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</si>
  <si>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</si>
  <si>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</si>
  <si>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</si>
  <si>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</si>
  <si>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</si>
  <si>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</si>
  <si>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</si>
  <si>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</si>
  <si>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</si>
  <si>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</si>
  <si>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</si>
  <si>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</si>
  <si>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</si>
  <si>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</si>
  <si>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</si>
  <si>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</si>
  <si>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</si>
  <si>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</si>
  <si>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男</t>
  </si>
  <si>
    <t>女</t>
  </si>
  <si>
    <t>計</t>
  </si>
  <si>
    <t>投票者数</t>
  </si>
  <si>
    <t>当日有権者数</t>
  </si>
  <si>
    <t>男</t>
  </si>
  <si>
    <t>女</t>
  </si>
  <si>
    <t>選挙区名</t>
  </si>
  <si>
    <t>三重県選挙管理委員会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</si>
  <si>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</si>
  <si>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</si>
  <si>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</si>
  <si>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</si>
  <si>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</si>
  <si>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</si>
  <si>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</si>
  <si>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</si>
  <si>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</si>
  <si>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</si>
  <si>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</si>
  <si>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</si>
  <si>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</si>
  <si>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</si>
  <si>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【市　計】</t>
  </si>
  <si>
    <t>【郡  計】</t>
  </si>
  <si>
    <t>【県　計】</t>
  </si>
  <si>
    <t>棄権者数</t>
  </si>
  <si>
    <t>男</t>
  </si>
  <si>
    <t>女</t>
  </si>
  <si>
    <t>計</t>
  </si>
  <si>
    <t>当日有権者数</t>
  </si>
  <si>
    <t>投票者数</t>
  </si>
  <si>
    <t>市町名</t>
  </si>
  <si>
    <t>津市</t>
  </si>
  <si>
    <t>四日市市</t>
  </si>
  <si>
    <t>伊勢市</t>
  </si>
  <si>
    <t>松阪市</t>
  </si>
  <si>
    <t>桑名市・桑名郡</t>
  </si>
  <si>
    <t>鈴鹿市</t>
  </si>
  <si>
    <t>名張市</t>
  </si>
  <si>
    <t>尾鷲市・北牟婁郡</t>
  </si>
  <si>
    <t>紀北町</t>
  </si>
  <si>
    <t>亀山市</t>
  </si>
  <si>
    <t>鳥羽市</t>
  </si>
  <si>
    <t>熊野市・南牟婁郡</t>
  </si>
  <si>
    <t>御浜町</t>
  </si>
  <si>
    <t>いなべ市・員弁郡</t>
  </si>
  <si>
    <t>いなべ市</t>
  </si>
  <si>
    <t>志摩市</t>
  </si>
  <si>
    <t>伊賀市</t>
  </si>
  <si>
    <t>三重郡</t>
  </si>
  <si>
    <t>多気郡</t>
  </si>
  <si>
    <t>度会郡</t>
  </si>
  <si>
    <t>度会町</t>
  </si>
  <si>
    <t>大紀町</t>
  </si>
  <si>
    <t>南伊勢町</t>
  </si>
  <si>
    <t>県議選挙区別</t>
  </si>
  <si>
    <t>三重県選挙管理委員会</t>
  </si>
  <si>
    <t>桑名市</t>
  </si>
  <si>
    <t>木曽岬町</t>
  </si>
  <si>
    <t>尾鷲市</t>
  </si>
  <si>
    <t>熊野市</t>
  </si>
  <si>
    <t>紀宝町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</si>
  <si>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</si>
  <si>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</si>
  <si>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</si>
  <si>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</si>
  <si>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</si>
  <si>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</si>
  <si>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</si>
  <si>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</si>
  <si>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投票率（％）</t>
  </si>
  <si>
    <t>平成２３年４月１０日執行　三重県議会議員選挙　投票確定速報（２１時４０分発表）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</si>
</sst>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#,##0;&quot;△ &quot;#,##0"/>
    <numFmt numFmtId="181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 style="double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7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7" applyBorder="1" applyAlignment="1">
      <alignment/>
    </xf>
    <xf numFmtId="38" fontId="0" fillId="0" borderId="38" xfId="17" applyBorder="1" applyAlignment="1">
      <alignment/>
    </xf>
    <xf numFmtId="38" fontId="0" fillId="0" borderId="39" xfId="17" applyBorder="1" applyAlignment="1">
      <alignment/>
    </xf>
    <xf numFmtId="38" fontId="0" fillId="0" borderId="31" xfId="17" applyBorder="1" applyAlignment="1">
      <alignment/>
    </xf>
    <xf numFmtId="38" fontId="0" fillId="0" borderId="40" xfId="17" applyBorder="1" applyAlignment="1">
      <alignment/>
    </xf>
    <xf numFmtId="38" fontId="0" fillId="0" borderId="41" xfId="17" applyBorder="1" applyAlignment="1">
      <alignment/>
    </xf>
    <xf numFmtId="38" fontId="0" fillId="0" borderId="23" xfId="17" applyBorder="1" applyAlignment="1">
      <alignment/>
    </xf>
    <xf numFmtId="38" fontId="0" fillId="0" borderId="31" xfId="17" applyBorder="1" applyAlignment="1">
      <alignment/>
    </xf>
    <xf numFmtId="38" fontId="0" fillId="0" borderId="0" xfId="17" applyAlignment="1">
      <alignment/>
    </xf>
    <xf numFmtId="38" fontId="0" fillId="0" borderId="42" xfId="17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7" applyBorder="1" applyAlignment="1">
      <alignment/>
    </xf>
    <xf numFmtId="38" fontId="0" fillId="0" borderId="17" xfId="17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7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7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7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7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17" xfId="17" applyNumberFormat="1" applyFont="1" applyBorder="1" applyAlignment="1">
      <alignment vertical="center"/>
    </xf>
    <xf numFmtId="177" fontId="2" fillId="0" borderId="23" xfId="17" applyNumberFormat="1" applyFont="1" applyBorder="1" applyAlignment="1">
      <alignment vertical="center"/>
    </xf>
    <xf numFmtId="177" fontId="2" fillId="0" borderId="58" xfId="17" applyNumberFormat="1" applyFont="1" applyBorder="1" applyAlignment="1">
      <alignment vertical="center"/>
    </xf>
    <xf numFmtId="177" fontId="2" fillId="0" borderId="59" xfId="17" applyNumberFormat="1" applyFont="1" applyBorder="1" applyAlignment="1">
      <alignment vertical="center"/>
    </xf>
    <xf numFmtId="177" fontId="2" fillId="0" borderId="60" xfId="17" applyNumberFormat="1" applyFont="1" applyBorder="1" applyAlignment="1">
      <alignment vertical="center"/>
    </xf>
    <xf numFmtId="177" fontId="2" fillId="0" borderId="61" xfId="17" applyNumberFormat="1" applyFont="1" applyBorder="1" applyAlignment="1">
      <alignment vertical="center"/>
    </xf>
    <xf numFmtId="177" fontId="2" fillId="0" borderId="62" xfId="17" applyNumberFormat="1" applyFont="1" applyBorder="1" applyAlignment="1">
      <alignment vertical="center"/>
    </xf>
    <xf numFmtId="177" fontId="2" fillId="0" borderId="63" xfId="17" applyNumberFormat="1" applyFont="1" applyBorder="1" applyAlignment="1">
      <alignment vertical="center"/>
    </xf>
    <xf numFmtId="177" fontId="2" fillId="0" borderId="64" xfId="17" applyNumberFormat="1" applyFont="1" applyBorder="1" applyAlignment="1">
      <alignment vertical="center"/>
    </xf>
    <xf numFmtId="177" fontId="2" fillId="0" borderId="65" xfId="17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20" xfId="17" applyNumberFormat="1" applyFont="1" applyBorder="1" applyAlignment="1">
      <alignment vertical="center"/>
    </xf>
    <xf numFmtId="177" fontId="2" fillId="0" borderId="69" xfId="17" applyNumberFormat="1" applyFont="1" applyBorder="1" applyAlignment="1">
      <alignment vertical="center"/>
    </xf>
    <xf numFmtId="177" fontId="2" fillId="0" borderId="70" xfId="17" applyNumberFormat="1" applyFont="1" applyBorder="1" applyAlignment="1">
      <alignment vertical="center"/>
    </xf>
    <xf numFmtId="177" fontId="2" fillId="0" borderId="71" xfId="17" applyNumberFormat="1" applyFont="1" applyBorder="1" applyAlignment="1">
      <alignment vertical="center"/>
    </xf>
    <xf numFmtId="177" fontId="2" fillId="0" borderId="72" xfId="17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1" xfId="17" applyNumberFormat="1" applyFont="1" applyBorder="1" applyAlignment="1">
      <alignment vertical="center"/>
    </xf>
    <xf numFmtId="177" fontId="2" fillId="0" borderId="50" xfId="17" applyNumberFormat="1" applyFont="1" applyBorder="1" applyAlignment="1">
      <alignment vertical="center"/>
    </xf>
    <xf numFmtId="177" fontId="2" fillId="0" borderId="51" xfId="17" applyNumberFormat="1" applyFont="1" applyBorder="1" applyAlignment="1">
      <alignment vertical="center"/>
    </xf>
    <xf numFmtId="178" fontId="2" fillId="0" borderId="81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8" fontId="2" fillId="0" borderId="69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7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3" xfId="0" applyNumberFormat="1" applyFont="1" applyBorder="1" applyAlignment="1">
      <alignment vertical="center"/>
    </xf>
    <xf numFmtId="178" fontId="2" fillId="0" borderId="79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177" fontId="2" fillId="0" borderId="67" xfId="17" applyNumberFormat="1" applyFont="1" applyBorder="1" applyAlignment="1">
      <alignment vertical="center"/>
    </xf>
    <xf numFmtId="177" fontId="2" fillId="0" borderId="85" xfId="17" applyNumberFormat="1" applyFont="1" applyBorder="1" applyAlignment="1">
      <alignment vertical="center"/>
    </xf>
    <xf numFmtId="177" fontId="2" fillId="0" borderId="68" xfId="17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5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86" xfId="17" applyNumberFormat="1" applyFont="1" applyBorder="1" applyAlignment="1">
      <alignment vertical="center"/>
    </xf>
    <xf numFmtId="177" fontId="2" fillId="0" borderId="25" xfId="17" applyNumberFormat="1" applyFont="1" applyBorder="1" applyAlignment="1">
      <alignment vertical="center"/>
    </xf>
    <xf numFmtId="177" fontId="2" fillId="0" borderId="53" xfId="17" applyNumberFormat="1" applyFont="1" applyBorder="1" applyAlignment="1">
      <alignment vertical="center"/>
    </xf>
    <xf numFmtId="177" fontId="2" fillId="0" borderId="22" xfId="17" applyNumberFormat="1" applyFont="1" applyBorder="1" applyAlignment="1">
      <alignment vertical="center"/>
    </xf>
    <xf numFmtId="177" fontId="2" fillId="0" borderId="73" xfId="17" applyNumberFormat="1" applyFont="1" applyBorder="1" applyAlignment="1">
      <alignment vertical="center"/>
    </xf>
    <xf numFmtId="177" fontId="2" fillId="0" borderId="77" xfId="17" applyNumberFormat="1" applyFont="1" applyBorder="1" applyAlignment="1">
      <alignment vertical="center"/>
    </xf>
    <xf numFmtId="177" fontId="2" fillId="0" borderId="79" xfId="17" applyNumberFormat="1" applyFont="1" applyBorder="1" applyAlignment="1">
      <alignment vertical="center"/>
    </xf>
    <xf numFmtId="177" fontId="2" fillId="0" borderId="75" xfId="17" applyNumberFormat="1" applyFont="1" applyBorder="1" applyAlignment="1">
      <alignment vertical="center"/>
    </xf>
    <xf numFmtId="177" fontId="2" fillId="0" borderId="66" xfId="17" applyNumberFormat="1" applyFont="1" applyBorder="1" applyAlignment="1">
      <alignment vertical="center"/>
    </xf>
    <xf numFmtId="177" fontId="2" fillId="0" borderId="75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177" fontId="2" fillId="0" borderId="88" xfId="0" applyNumberFormat="1" applyFont="1" applyBorder="1" applyAlignment="1">
      <alignment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89" xfId="17" applyNumberFormat="1" applyFont="1" applyBorder="1" applyAlignment="1">
      <alignment vertical="center"/>
    </xf>
    <xf numFmtId="177" fontId="2" fillId="0" borderId="91" xfId="17" applyNumberFormat="1" applyFont="1" applyBorder="1" applyAlignment="1">
      <alignment vertical="center"/>
    </xf>
    <xf numFmtId="177" fontId="2" fillId="0" borderId="92" xfId="17" applyNumberFormat="1" applyFont="1" applyBorder="1" applyAlignment="1">
      <alignment vertical="center"/>
    </xf>
    <xf numFmtId="177" fontId="2" fillId="0" borderId="88" xfId="17" applyNumberFormat="1" applyFont="1" applyBorder="1" applyAlignment="1">
      <alignment vertical="center"/>
    </xf>
    <xf numFmtId="178" fontId="2" fillId="0" borderId="88" xfId="0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88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 applyProtection="1">
      <alignment vertical="center"/>
      <protection locked="0"/>
    </xf>
    <xf numFmtId="177" fontId="2" fillId="0" borderId="2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93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94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95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 applyProtection="1">
      <alignment vertical="center"/>
      <protection locked="0"/>
    </xf>
    <xf numFmtId="177" fontId="2" fillId="0" borderId="35" xfId="0" applyNumberFormat="1" applyFont="1" applyFill="1" applyBorder="1" applyAlignment="1" applyProtection="1">
      <alignment vertical="center"/>
      <protection locked="0"/>
    </xf>
    <xf numFmtId="177" fontId="2" fillId="0" borderId="36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96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97" xfId="0" applyNumberFormat="1" applyFont="1" applyFill="1" applyBorder="1" applyAlignment="1">
      <alignment vertical="center"/>
    </xf>
    <xf numFmtId="177" fontId="2" fillId="0" borderId="98" xfId="0" applyNumberFormat="1" applyFont="1" applyFill="1" applyBorder="1" applyAlignment="1">
      <alignment vertical="center"/>
    </xf>
    <xf numFmtId="177" fontId="2" fillId="0" borderId="99" xfId="0" applyNumberFormat="1" applyFont="1" applyFill="1" applyBorder="1" applyAlignment="1">
      <alignment vertical="center"/>
    </xf>
    <xf numFmtId="177" fontId="2" fillId="0" borderId="100" xfId="0" applyNumberFormat="1" applyFont="1" applyFill="1" applyBorder="1" applyAlignment="1">
      <alignment horizontal="center" vertical="center"/>
    </xf>
    <xf numFmtId="177" fontId="2" fillId="0" borderId="100" xfId="0" applyNumberFormat="1" applyFont="1" applyFill="1" applyBorder="1" applyAlignment="1">
      <alignment vertical="center"/>
    </xf>
    <xf numFmtId="177" fontId="2" fillId="0" borderId="97" xfId="0" applyNumberFormat="1" applyFont="1" applyFill="1" applyBorder="1" applyAlignment="1" applyProtection="1">
      <alignment vertical="center"/>
      <protection locked="0"/>
    </xf>
    <xf numFmtId="177" fontId="2" fillId="0" borderId="44" xfId="0" applyNumberFormat="1" applyFont="1" applyFill="1" applyBorder="1" applyAlignment="1" applyProtection="1">
      <alignment vertical="center"/>
      <protection locked="0"/>
    </xf>
    <xf numFmtId="177" fontId="2" fillId="0" borderId="5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101" xfId="0" applyNumberFormat="1" applyFont="1" applyFill="1" applyBorder="1" applyAlignment="1">
      <alignment vertical="center"/>
    </xf>
    <xf numFmtId="178" fontId="2" fillId="0" borderId="9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02" xfId="0" applyNumberFormat="1" applyFont="1" applyFill="1" applyBorder="1" applyAlignment="1">
      <alignment horizontal="center"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105" xfId="0" applyNumberFormat="1" applyFont="1" applyFill="1" applyBorder="1" applyAlignment="1">
      <alignment vertical="center"/>
    </xf>
    <xf numFmtId="177" fontId="2" fillId="0" borderId="106" xfId="0" applyNumberFormat="1" applyFont="1" applyFill="1" applyBorder="1" applyAlignment="1">
      <alignment vertical="center"/>
    </xf>
    <xf numFmtId="177" fontId="2" fillId="0" borderId="107" xfId="0" applyNumberFormat="1" applyFont="1" applyFill="1" applyBorder="1" applyAlignment="1">
      <alignment vertical="center"/>
    </xf>
    <xf numFmtId="178" fontId="2" fillId="0" borderId="103" xfId="0" applyNumberFormat="1" applyFont="1" applyFill="1" applyBorder="1" applyAlignment="1">
      <alignment vertical="center"/>
    </xf>
    <xf numFmtId="178" fontId="2" fillId="0" borderId="104" xfId="0" applyNumberFormat="1" applyFont="1" applyFill="1" applyBorder="1" applyAlignment="1">
      <alignment vertical="center"/>
    </xf>
    <xf numFmtId="178" fontId="2" fillId="0" borderId="10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86" xfId="0" applyNumberFormat="1" applyFont="1" applyFill="1" applyBorder="1" applyAlignment="1" applyProtection="1">
      <alignment vertical="center"/>
      <protection locked="0"/>
    </xf>
    <xf numFmtId="177" fontId="2" fillId="0" borderId="109" xfId="0" applyNumberFormat="1" applyFont="1" applyFill="1" applyBorder="1" applyAlignment="1" applyProtection="1">
      <alignment vertical="center"/>
      <protection locked="0"/>
    </xf>
    <xf numFmtId="177" fontId="2" fillId="0" borderId="53" xfId="0" applyNumberFormat="1" applyFont="1" applyFill="1" applyBorder="1" applyAlignment="1">
      <alignment vertical="center"/>
    </xf>
    <xf numFmtId="177" fontId="2" fillId="0" borderId="86" xfId="0" applyNumberFormat="1" applyFont="1" applyFill="1" applyBorder="1" applyAlignment="1">
      <alignment vertical="center"/>
    </xf>
    <xf numFmtId="178" fontId="2" fillId="0" borderId="86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horizontal="center" vertical="center"/>
    </xf>
    <xf numFmtId="177" fontId="2" fillId="0" borderId="10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113" xfId="0" applyNumberFormat="1" applyFont="1" applyFill="1" applyBorder="1" applyAlignment="1">
      <alignment horizontal="center" vertical="center"/>
    </xf>
    <xf numFmtId="177" fontId="2" fillId="0" borderId="114" xfId="0" applyNumberFormat="1" applyFont="1" applyFill="1" applyBorder="1" applyAlignment="1">
      <alignment horizontal="center" vertical="center"/>
    </xf>
    <xf numFmtId="177" fontId="2" fillId="0" borderId="115" xfId="0" applyNumberFormat="1" applyFont="1" applyFill="1" applyBorder="1" applyAlignment="1">
      <alignment horizontal="center" vertical="center"/>
    </xf>
    <xf numFmtId="177" fontId="2" fillId="0" borderId="116" xfId="0" applyNumberFormat="1" applyFont="1" applyFill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113" xfId="0" applyNumberFormat="1" applyFont="1" applyBorder="1" applyAlignment="1">
      <alignment horizontal="center" vertical="center"/>
    </xf>
    <xf numFmtId="177" fontId="2" fillId="0" borderId="117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12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14" xfId="0" applyNumberFormat="1" applyFont="1" applyBorder="1" applyAlignment="1">
      <alignment horizontal="center" vertical="center"/>
    </xf>
    <xf numFmtId="177" fontId="2" fillId="0" borderId="115" xfId="0" applyNumberFormat="1" applyFont="1" applyBorder="1" applyAlignment="1">
      <alignment horizontal="center" vertical="center"/>
    </xf>
    <xf numFmtId="177" fontId="2" fillId="0" borderId="1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177" fontId="2" fillId="0" borderId="118" xfId="0" applyNumberFormat="1" applyFont="1" applyFill="1" applyBorder="1" applyAlignment="1">
      <alignment horizontal="center" vertical="center"/>
    </xf>
    <xf numFmtId="177" fontId="2" fillId="0" borderId="11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44" t="s">
        <v>218</v>
      </c>
      <c r="S1" s="244"/>
      <c r="T1" s="244"/>
    </row>
    <row r="2" spans="2:20" ht="13.5">
      <c r="B2" s="245" t="s">
        <v>1</v>
      </c>
      <c r="C2" s="248" t="s">
        <v>215</v>
      </c>
      <c r="D2" s="248"/>
      <c r="E2" s="248"/>
      <c r="F2" s="248"/>
      <c r="G2" s="248"/>
      <c r="H2" s="248"/>
      <c r="I2" s="248"/>
      <c r="J2" s="248"/>
      <c r="K2" s="249"/>
      <c r="L2" s="250" t="s">
        <v>217</v>
      </c>
      <c r="M2" s="250"/>
      <c r="N2" s="250"/>
      <c r="O2" s="250"/>
      <c r="P2" s="250"/>
      <c r="Q2" s="250"/>
      <c r="R2" s="250"/>
      <c r="S2" s="250"/>
      <c r="T2" s="251"/>
    </row>
    <row r="3" spans="2:20" ht="13.5">
      <c r="B3" s="246"/>
      <c r="C3" s="252" t="s">
        <v>200</v>
      </c>
      <c r="D3" s="252"/>
      <c r="E3" s="252"/>
      <c r="F3" s="252" t="s">
        <v>201</v>
      </c>
      <c r="G3" s="252"/>
      <c r="H3" s="252"/>
      <c r="I3" s="252" t="s">
        <v>202</v>
      </c>
      <c r="J3" s="252"/>
      <c r="K3" s="253"/>
      <c r="L3" s="254" t="s">
        <v>200</v>
      </c>
      <c r="M3" s="252"/>
      <c r="N3" s="252"/>
      <c r="O3" s="252" t="s">
        <v>201</v>
      </c>
      <c r="P3" s="252"/>
      <c r="Q3" s="252"/>
      <c r="R3" s="252" t="s">
        <v>202</v>
      </c>
      <c r="S3" s="252"/>
      <c r="T3" s="253"/>
    </row>
    <row r="4" spans="2:20" ht="14.25" thickBot="1">
      <c r="B4" s="247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42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"/>
    </sheetView>
  </sheetViews>
  <sheetFormatPr defaultColWidth="9.00390625" defaultRowHeight="13.5"/>
  <cols>
    <col min="1" max="1" width="1.625" style="177" customWidth="1"/>
    <col min="2" max="2" width="1.4921875" style="177" customWidth="1"/>
    <col min="3" max="3" width="14.50390625" style="177" bestFit="1" customWidth="1"/>
    <col min="4" max="12" width="12.125" style="177" customWidth="1"/>
    <col min="13" max="15" width="10.50390625" style="177" customWidth="1"/>
    <col min="16" max="16384" width="9.00390625" style="177" customWidth="1"/>
  </cols>
  <sheetData>
    <row r="1" spans="3:15" ht="18" thickBot="1">
      <c r="C1" s="178" t="s">
        <v>291</v>
      </c>
      <c r="D1" s="179"/>
      <c r="G1" s="179"/>
      <c r="M1" s="290" t="s">
        <v>227</v>
      </c>
      <c r="N1" s="290"/>
      <c r="O1" s="290"/>
    </row>
    <row r="2" spans="3:15" ht="13.5">
      <c r="C2" s="243" t="s">
        <v>251</v>
      </c>
      <c r="D2" s="255" t="s">
        <v>223</v>
      </c>
      <c r="E2" s="256"/>
      <c r="F2" s="242"/>
      <c r="G2" s="255" t="s">
        <v>222</v>
      </c>
      <c r="H2" s="256"/>
      <c r="I2" s="242"/>
      <c r="J2" s="258" t="s">
        <v>245</v>
      </c>
      <c r="K2" s="259"/>
      <c r="L2" s="260"/>
      <c r="M2" s="255" t="s">
        <v>290</v>
      </c>
      <c r="N2" s="256"/>
      <c r="O2" s="242"/>
    </row>
    <row r="3" spans="3:15" ht="14.25" thickBot="1">
      <c r="C3" s="257"/>
      <c r="D3" s="180" t="s">
        <v>224</v>
      </c>
      <c r="E3" s="181" t="s">
        <v>225</v>
      </c>
      <c r="F3" s="182" t="s">
        <v>5</v>
      </c>
      <c r="G3" s="183" t="s">
        <v>219</v>
      </c>
      <c r="H3" s="184" t="s">
        <v>220</v>
      </c>
      <c r="I3" s="185" t="s">
        <v>221</v>
      </c>
      <c r="J3" s="183" t="s">
        <v>246</v>
      </c>
      <c r="K3" s="184" t="s">
        <v>247</v>
      </c>
      <c r="L3" s="186" t="s">
        <v>248</v>
      </c>
      <c r="M3" s="183" t="s">
        <v>219</v>
      </c>
      <c r="N3" s="184" t="s">
        <v>220</v>
      </c>
      <c r="O3" s="185" t="s">
        <v>221</v>
      </c>
    </row>
    <row r="4" spans="2:15" ht="14.25" customHeight="1" thickTop="1">
      <c r="B4" s="177">
        <v>1</v>
      </c>
      <c r="C4" s="187" t="s">
        <v>109</v>
      </c>
      <c r="D4" s="188">
        <v>108909</v>
      </c>
      <c r="E4" s="189">
        <v>118765</v>
      </c>
      <c r="F4" s="190">
        <v>227674</v>
      </c>
      <c r="G4" s="191">
        <v>65137</v>
      </c>
      <c r="H4" s="192">
        <v>72926</v>
      </c>
      <c r="I4" s="193">
        <v>138063</v>
      </c>
      <c r="J4" s="194">
        <v>43772</v>
      </c>
      <c r="K4" s="189">
        <v>45839</v>
      </c>
      <c r="L4" s="190">
        <v>89611</v>
      </c>
      <c r="M4" s="195">
        <v>59.81</v>
      </c>
      <c r="N4" s="196">
        <v>61.4</v>
      </c>
      <c r="O4" s="197">
        <v>60.64</v>
      </c>
    </row>
    <row r="5" spans="2:15" ht="14.25" customHeight="1">
      <c r="B5" s="177">
        <v>2</v>
      </c>
      <c r="C5" s="198" t="s">
        <v>110</v>
      </c>
      <c r="D5" s="199">
        <v>120757</v>
      </c>
      <c r="E5" s="200">
        <v>124022</v>
      </c>
      <c r="F5" s="201">
        <v>244779</v>
      </c>
      <c r="G5" s="175">
        <v>63964</v>
      </c>
      <c r="H5" s="176">
        <v>69119</v>
      </c>
      <c r="I5" s="202">
        <v>133083</v>
      </c>
      <c r="J5" s="203">
        <v>56793</v>
      </c>
      <c r="K5" s="200">
        <v>54903</v>
      </c>
      <c r="L5" s="201">
        <v>111696</v>
      </c>
      <c r="M5" s="204">
        <v>52.97</v>
      </c>
      <c r="N5" s="205">
        <v>55.73</v>
      </c>
      <c r="O5" s="206">
        <v>54.37</v>
      </c>
    </row>
    <row r="6" spans="2:15" ht="14.25" customHeight="1">
      <c r="B6" s="177">
        <v>3</v>
      </c>
      <c r="C6" s="198" t="s">
        <v>6</v>
      </c>
      <c r="D6" s="199"/>
      <c r="E6" s="200"/>
      <c r="F6" s="201"/>
      <c r="G6" s="175"/>
      <c r="H6" s="176"/>
      <c r="I6" s="202"/>
      <c r="J6" s="203"/>
      <c r="K6" s="200"/>
      <c r="L6" s="201"/>
      <c r="M6" s="204"/>
      <c r="N6" s="205"/>
      <c r="O6" s="206"/>
    </row>
    <row r="7" spans="2:15" ht="14.25" customHeight="1">
      <c r="B7" s="177">
        <v>4</v>
      </c>
      <c r="C7" s="198" t="s">
        <v>111</v>
      </c>
      <c r="D7" s="199">
        <v>64350</v>
      </c>
      <c r="E7" s="200">
        <v>71132</v>
      </c>
      <c r="F7" s="201">
        <v>135482</v>
      </c>
      <c r="G7" s="175">
        <v>34239</v>
      </c>
      <c r="H7" s="176">
        <v>38272</v>
      </c>
      <c r="I7" s="202">
        <v>72511</v>
      </c>
      <c r="J7" s="203">
        <v>30111</v>
      </c>
      <c r="K7" s="200">
        <v>32860</v>
      </c>
      <c r="L7" s="201">
        <v>62971</v>
      </c>
      <c r="M7" s="204">
        <v>53.21</v>
      </c>
      <c r="N7" s="205">
        <v>53.8</v>
      </c>
      <c r="O7" s="206">
        <v>53.52</v>
      </c>
    </row>
    <row r="8" spans="2:15" ht="14.25" customHeight="1">
      <c r="B8" s="177">
        <v>5</v>
      </c>
      <c r="C8" s="198" t="s">
        <v>112</v>
      </c>
      <c r="D8" s="199">
        <v>53770</v>
      </c>
      <c r="E8" s="200">
        <v>56669</v>
      </c>
      <c r="F8" s="201">
        <v>110439</v>
      </c>
      <c r="G8" s="175">
        <v>27040</v>
      </c>
      <c r="H8" s="176">
        <v>28194</v>
      </c>
      <c r="I8" s="202">
        <v>55234</v>
      </c>
      <c r="J8" s="203">
        <v>26730</v>
      </c>
      <c r="K8" s="200">
        <v>28475</v>
      </c>
      <c r="L8" s="201">
        <v>55205</v>
      </c>
      <c r="M8" s="204">
        <v>50.29</v>
      </c>
      <c r="N8" s="205">
        <v>49.75</v>
      </c>
      <c r="O8" s="206">
        <v>50.01</v>
      </c>
    </row>
    <row r="9" spans="2:15" ht="14.25" customHeight="1">
      <c r="B9" s="177">
        <v>6</v>
      </c>
      <c r="C9" s="198" t="s">
        <v>113</v>
      </c>
      <c r="D9" s="199">
        <v>75844</v>
      </c>
      <c r="E9" s="200">
        <v>76823</v>
      </c>
      <c r="F9" s="201">
        <v>152667</v>
      </c>
      <c r="G9" s="175">
        <v>43349</v>
      </c>
      <c r="H9" s="176">
        <v>44445</v>
      </c>
      <c r="I9" s="202">
        <v>87794</v>
      </c>
      <c r="J9" s="203">
        <v>32495</v>
      </c>
      <c r="K9" s="200">
        <v>32378</v>
      </c>
      <c r="L9" s="201">
        <v>64873</v>
      </c>
      <c r="M9" s="204">
        <v>57.16</v>
      </c>
      <c r="N9" s="205">
        <v>57.85</v>
      </c>
      <c r="O9" s="206">
        <v>57.51</v>
      </c>
    </row>
    <row r="10" spans="2:15" ht="14.25" customHeight="1">
      <c r="B10" s="177">
        <v>7</v>
      </c>
      <c r="C10" s="198" t="s">
        <v>114</v>
      </c>
      <c r="D10" s="199"/>
      <c r="E10" s="200"/>
      <c r="F10" s="201"/>
      <c r="G10" s="175"/>
      <c r="H10" s="176"/>
      <c r="I10" s="202"/>
      <c r="J10" s="203"/>
      <c r="K10" s="200"/>
      <c r="L10" s="201"/>
      <c r="M10" s="204"/>
      <c r="N10" s="205"/>
      <c r="O10" s="206"/>
    </row>
    <row r="11" spans="2:15" ht="14.25" customHeight="1">
      <c r="B11" s="177">
        <v>8</v>
      </c>
      <c r="C11" s="198" t="s">
        <v>30</v>
      </c>
      <c r="D11" s="199">
        <v>8245</v>
      </c>
      <c r="E11" s="200">
        <v>9551</v>
      </c>
      <c r="F11" s="201">
        <v>17796</v>
      </c>
      <c r="G11" s="175">
        <v>5271</v>
      </c>
      <c r="H11" s="176">
        <v>6513</v>
      </c>
      <c r="I11" s="202">
        <v>11784</v>
      </c>
      <c r="J11" s="203">
        <v>2974</v>
      </c>
      <c r="K11" s="200">
        <v>3038</v>
      </c>
      <c r="L11" s="201">
        <v>6012</v>
      </c>
      <c r="M11" s="204">
        <v>63.93</v>
      </c>
      <c r="N11" s="205">
        <v>68.19</v>
      </c>
      <c r="O11" s="206">
        <v>66.22</v>
      </c>
    </row>
    <row r="12" spans="2:15" ht="14.25" customHeight="1">
      <c r="B12" s="177">
        <v>9</v>
      </c>
      <c r="C12" s="198" t="s">
        <v>115</v>
      </c>
      <c r="D12" s="199">
        <v>19082</v>
      </c>
      <c r="E12" s="200">
        <v>19472</v>
      </c>
      <c r="F12" s="201">
        <v>38554</v>
      </c>
      <c r="G12" s="175">
        <v>10138</v>
      </c>
      <c r="H12" s="176">
        <v>11004</v>
      </c>
      <c r="I12" s="202">
        <v>21142</v>
      </c>
      <c r="J12" s="203">
        <v>8944</v>
      </c>
      <c r="K12" s="200">
        <v>8468</v>
      </c>
      <c r="L12" s="201">
        <v>17412</v>
      </c>
      <c r="M12" s="204">
        <v>53.13</v>
      </c>
      <c r="N12" s="205">
        <v>56.51</v>
      </c>
      <c r="O12" s="206">
        <v>54.84</v>
      </c>
    </row>
    <row r="13" spans="3:15" ht="14.25" customHeight="1">
      <c r="C13" s="198" t="s">
        <v>7</v>
      </c>
      <c r="D13" s="199">
        <v>8535</v>
      </c>
      <c r="E13" s="200">
        <v>9733</v>
      </c>
      <c r="F13" s="201">
        <v>18268</v>
      </c>
      <c r="G13" s="175">
        <v>5938</v>
      </c>
      <c r="H13" s="176">
        <v>6823</v>
      </c>
      <c r="I13" s="202">
        <v>12761</v>
      </c>
      <c r="J13" s="203">
        <v>2597</v>
      </c>
      <c r="K13" s="200">
        <v>2910</v>
      </c>
      <c r="L13" s="201">
        <v>5507</v>
      </c>
      <c r="M13" s="204">
        <v>69.57</v>
      </c>
      <c r="N13" s="205">
        <v>70.1</v>
      </c>
      <c r="O13" s="206">
        <v>69.85</v>
      </c>
    </row>
    <row r="14" spans="2:15" ht="14.25" customHeight="1">
      <c r="B14" s="177">
        <v>10</v>
      </c>
      <c r="C14" s="198" t="s">
        <v>36</v>
      </c>
      <c r="D14" s="199">
        <v>7539</v>
      </c>
      <c r="E14" s="200">
        <v>9058</v>
      </c>
      <c r="F14" s="201">
        <v>16597</v>
      </c>
      <c r="G14" s="175">
        <v>5276</v>
      </c>
      <c r="H14" s="176">
        <v>6579</v>
      </c>
      <c r="I14" s="202">
        <v>11855</v>
      </c>
      <c r="J14" s="203">
        <v>2263</v>
      </c>
      <c r="K14" s="200">
        <v>2479</v>
      </c>
      <c r="L14" s="201">
        <v>4742</v>
      </c>
      <c r="M14" s="204">
        <v>69.98</v>
      </c>
      <c r="N14" s="205">
        <v>72.63</v>
      </c>
      <c r="O14" s="206">
        <v>71.43</v>
      </c>
    </row>
    <row r="15" spans="2:15" ht="14.25" customHeight="1">
      <c r="B15" s="177">
        <v>11</v>
      </c>
      <c r="C15" s="198" t="s">
        <v>228</v>
      </c>
      <c r="D15" s="199"/>
      <c r="E15" s="200"/>
      <c r="F15" s="201"/>
      <c r="G15" s="175"/>
      <c r="H15" s="176"/>
      <c r="I15" s="202"/>
      <c r="J15" s="203"/>
      <c r="K15" s="200"/>
      <c r="L15" s="201"/>
      <c r="M15" s="204"/>
      <c r="N15" s="205"/>
      <c r="O15" s="206"/>
    </row>
    <row r="16" spans="2:15" ht="14.25" customHeight="1">
      <c r="B16" s="177">
        <v>12</v>
      </c>
      <c r="C16" s="198" t="s">
        <v>229</v>
      </c>
      <c r="D16" s="199"/>
      <c r="E16" s="200"/>
      <c r="F16" s="201"/>
      <c r="G16" s="175"/>
      <c r="H16" s="176"/>
      <c r="I16" s="202"/>
      <c r="J16" s="207"/>
      <c r="K16" s="208"/>
      <c r="L16" s="209"/>
      <c r="M16" s="204"/>
      <c r="N16" s="205"/>
      <c r="O16" s="206"/>
    </row>
    <row r="17" spans="2:15" ht="14.25" customHeight="1" thickBot="1">
      <c r="B17" s="177">
        <v>13</v>
      </c>
      <c r="C17" s="210" t="s">
        <v>230</v>
      </c>
      <c r="D17" s="211">
        <v>37245</v>
      </c>
      <c r="E17" s="208">
        <v>41031</v>
      </c>
      <c r="F17" s="209">
        <v>78276</v>
      </c>
      <c r="G17" s="212">
        <v>20812</v>
      </c>
      <c r="H17" s="213">
        <v>23650</v>
      </c>
      <c r="I17" s="193">
        <v>44462</v>
      </c>
      <c r="J17" s="214">
        <v>16433</v>
      </c>
      <c r="K17" s="215">
        <v>17381</v>
      </c>
      <c r="L17" s="216">
        <v>33814</v>
      </c>
      <c r="M17" s="217">
        <v>55.88</v>
      </c>
      <c r="N17" s="218">
        <v>57.64</v>
      </c>
      <c r="O17" s="197">
        <v>56.8</v>
      </c>
    </row>
    <row r="18" spans="3:15" ht="14.25" customHeight="1" thickBot="1">
      <c r="C18" s="219" t="s">
        <v>242</v>
      </c>
      <c r="D18" s="220">
        <v>504276</v>
      </c>
      <c r="E18" s="221">
        <v>536256</v>
      </c>
      <c r="F18" s="222">
        <v>1040532</v>
      </c>
      <c r="G18" s="220">
        <v>281164</v>
      </c>
      <c r="H18" s="223">
        <v>307525</v>
      </c>
      <c r="I18" s="222">
        <v>588689</v>
      </c>
      <c r="J18" s="220">
        <v>223112</v>
      </c>
      <c r="K18" s="223">
        <v>228731</v>
      </c>
      <c r="L18" s="224">
        <v>451843</v>
      </c>
      <c r="M18" s="225">
        <v>55.76</v>
      </c>
      <c r="N18" s="226">
        <v>57.35</v>
      </c>
      <c r="O18" s="227">
        <v>56.58</v>
      </c>
    </row>
    <row r="19" spans="2:15" ht="14.25" customHeight="1">
      <c r="B19" s="177">
        <v>14</v>
      </c>
      <c r="C19" s="228" t="s">
        <v>69</v>
      </c>
      <c r="D19" s="229">
        <v>2697</v>
      </c>
      <c r="E19" s="230">
        <v>2718</v>
      </c>
      <c r="F19" s="231">
        <v>5415</v>
      </c>
      <c r="G19" s="232">
        <v>1420</v>
      </c>
      <c r="H19" s="233">
        <v>1442</v>
      </c>
      <c r="I19" s="234">
        <v>2862</v>
      </c>
      <c r="J19" s="235">
        <v>1277</v>
      </c>
      <c r="K19" s="230">
        <v>1276</v>
      </c>
      <c r="L19" s="231">
        <v>2553</v>
      </c>
      <c r="M19" s="236">
        <v>52.65</v>
      </c>
      <c r="N19" s="237">
        <v>53.05</v>
      </c>
      <c r="O19" s="238">
        <v>52.85</v>
      </c>
    </row>
    <row r="20" spans="2:15" ht="14.25" customHeight="1">
      <c r="B20" s="177">
        <v>15</v>
      </c>
      <c r="C20" s="198" t="s">
        <v>231</v>
      </c>
      <c r="D20" s="199">
        <v>2697</v>
      </c>
      <c r="E20" s="200">
        <v>2718</v>
      </c>
      <c r="F20" s="201">
        <v>5415</v>
      </c>
      <c r="G20" s="203">
        <v>1420</v>
      </c>
      <c r="H20" s="239">
        <v>1442</v>
      </c>
      <c r="I20" s="202">
        <v>2862</v>
      </c>
      <c r="J20" s="203">
        <v>1277</v>
      </c>
      <c r="K20" s="200">
        <v>1276</v>
      </c>
      <c r="L20" s="201">
        <v>2553</v>
      </c>
      <c r="M20" s="204">
        <v>52.65</v>
      </c>
      <c r="N20" s="205">
        <v>53.05</v>
      </c>
      <c r="O20" s="206">
        <v>52.85</v>
      </c>
    </row>
    <row r="21" spans="2:15" ht="14.25" customHeight="1">
      <c r="B21" s="177">
        <v>16</v>
      </c>
      <c r="C21" s="198" t="s">
        <v>74</v>
      </c>
      <c r="D21" s="199"/>
      <c r="E21" s="200"/>
      <c r="F21" s="201"/>
      <c r="G21" s="175"/>
      <c r="H21" s="176"/>
      <c r="I21" s="202"/>
      <c r="J21" s="203"/>
      <c r="K21" s="200"/>
      <c r="L21" s="201"/>
      <c r="M21" s="204"/>
      <c r="N21" s="205"/>
      <c r="O21" s="206"/>
    </row>
    <row r="22" spans="3:15" ht="14.25" customHeight="1">
      <c r="C22" s="198" t="s">
        <v>232</v>
      </c>
      <c r="D22" s="199"/>
      <c r="E22" s="200"/>
      <c r="F22" s="201"/>
      <c r="G22" s="203"/>
      <c r="H22" s="239"/>
      <c r="I22" s="202"/>
      <c r="J22" s="203"/>
      <c r="K22" s="200"/>
      <c r="L22" s="201"/>
      <c r="M22" s="204"/>
      <c r="N22" s="205"/>
      <c r="O22" s="206"/>
    </row>
    <row r="23" spans="2:15" ht="14.25" customHeight="1">
      <c r="B23" s="177">
        <v>17</v>
      </c>
      <c r="C23" s="198" t="s">
        <v>116</v>
      </c>
      <c r="D23" s="199">
        <v>15303</v>
      </c>
      <c r="E23" s="200">
        <v>16165</v>
      </c>
      <c r="F23" s="201">
        <v>31468</v>
      </c>
      <c r="G23" s="175">
        <v>9152</v>
      </c>
      <c r="H23" s="176">
        <v>9832</v>
      </c>
      <c r="I23" s="202">
        <v>18984</v>
      </c>
      <c r="J23" s="203">
        <v>6151</v>
      </c>
      <c r="K23" s="200">
        <v>6333</v>
      </c>
      <c r="L23" s="201">
        <v>12484</v>
      </c>
      <c r="M23" s="204">
        <v>59.81</v>
      </c>
      <c r="N23" s="205">
        <v>60.82</v>
      </c>
      <c r="O23" s="206">
        <v>60.33</v>
      </c>
    </row>
    <row r="24" spans="2:15" ht="14.25" customHeight="1">
      <c r="B24" s="177">
        <v>18</v>
      </c>
      <c r="C24" s="198" t="s">
        <v>117</v>
      </c>
      <c r="D24" s="199">
        <v>3525</v>
      </c>
      <c r="E24" s="200">
        <v>3603</v>
      </c>
      <c r="F24" s="201">
        <v>7128</v>
      </c>
      <c r="G24" s="175">
        <v>1962</v>
      </c>
      <c r="H24" s="176">
        <v>2124</v>
      </c>
      <c r="I24" s="202">
        <v>4086</v>
      </c>
      <c r="J24" s="203">
        <v>1563</v>
      </c>
      <c r="K24" s="200">
        <v>1479</v>
      </c>
      <c r="L24" s="201">
        <v>3042</v>
      </c>
      <c r="M24" s="204">
        <v>55.66</v>
      </c>
      <c r="N24" s="205">
        <v>58.95</v>
      </c>
      <c r="O24" s="206">
        <v>57.32</v>
      </c>
    </row>
    <row r="25" spans="2:15" ht="14.25" customHeight="1">
      <c r="B25" s="177">
        <v>19</v>
      </c>
      <c r="C25" s="198" t="s">
        <v>118</v>
      </c>
      <c r="D25" s="199">
        <v>5294</v>
      </c>
      <c r="E25" s="200">
        <v>5324</v>
      </c>
      <c r="F25" s="201">
        <v>10618</v>
      </c>
      <c r="G25" s="175">
        <v>2757</v>
      </c>
      <c r="H25" s="176">
        <v>2841</v>
      </c>
      <c r="I25" s="202">
        <v>5598</v>
      </c>
      <c r="J25" s="203">
        <v>2537</v>
      </c>
      <c r="K25" s="200">
        <v>2483</v>
      </c>
      <c r="L25" s="201">
        <v>5020</v>
      </c>
      <c r="M25" s="204">
        <v>52.08</v>
      </c>
      <c r="N25" s="205">
        <v>53.36</v>
      </c>
      <c r="O25" s="206">
        <v>52.72</v>
      </c>
    </row>
    <row r="26" spans="2:15" ht="14.25" customHeight="1">
      <c r="B26" s="177">
        <v>20</v>
      </c>
      <c r="C26" s="198" t="s">
        <v>233</v>
      </c>
      <c r="D26" s="199">
        <v>24122</v>
      </c>
      <c r="E26" s="200">
        <v>25092</v>
      </c>
      <c r="F26" s="201">
        <v>49214</v>
      </c>
      <c r="G26" s="203">
        <v>13871</v>
      </c>
      <c r="H26" s="239">
        <v>14797</v>
      </c>
      <c r="I26" s="202">
        <v>28668</v>
      </c>
      <c r="J26" s="203">
        <v>10251</v>
      </c>
      <c r="K26" s="200">
        <v>10295</v>
      </c>
      <c r="L26" s="201">
        <v>20546</v>
      </c>
      <c r="M26" s="204">
        <v>57.5</v>
      </c>
      <c r="N26" s="205">
        <v>58.97</v>
      </c>
      <c r="O26" s="206">
        <v>58.25</v>
      </c>
    </row>
    <row r="27" spans="2:15" ht="14.25" customHeight="1">
      <c r="B27" s="177">
        <v>21</v>
      </c>
      <c r="C27" s="198" t="s">
        <v>94</v>
      </c>
      <c r="D27" s="199">
        <v>6146</v>
      </c>
      <c r="E27" s="200">
        <v>6637</v>
      </c>
      <c r="F27" s="201">
        <v>12783</v>
      </c>
      <c r="G27" s="175">
        <v>3881</v>
      </c>
      <c r="H27" s="176">
        <v>4293</v>
      </c>
      <c r="I27" s="202">
        <v>8174</v>
      </c>
      <c r="J27" s="203">
        <v>2265</v>
      </c>
      <c r="K27" s="200">
        <v>2344</v>
      </c>
      <c r="L27" s="201">
        <v>4609</v>
      </c>
      <c r="M27" s="204">
        <v>63.15</v>
      </c>
      <c r="N27" s="205">
        <v>64.68</v>
      </c>
      <c r="O27" s="206">
        <v>63.94</v>
      </c>
    </row>
    <row r="28" spans="3:15" ht="14.25" customHeight="1">
      <c r="C28" s="198" t="s">
        <v>96</v>
      </c>
      <c r="D28" s="199">
        <v>8899</v>
      </c>
      <c r="E28" s="200">
        <v>9839</v>
      </c>
      <c r="F28" s="201">
        <v>18738</v>
      </c>
      <c r="G28" s="175">
        <v>4915</v>
      </c>
      <c r="H28" s="176">
        <v>5469</v>
      </c>
      <c r="I28" s="202">
        <v>10384</v>
      </c>
      <c r="J28" s="203">
        <v>3984</v>
      </c>
      <c r="K28" s="200">
        <v>4370</v>
      </c>
      <c r="L28" s="201">
        <v>8354</v>
      </c>
      <c r="M28" s="204">
        <v>55.23</v>
      </c>
      <c r="N28" s="205">
        <v>55.58</v>
      </c>
      <c r="O28" s="206">
        <v>55.42</v>
      </c>
    </row>
    <row r="29" spans="2:15" ht="14.25" customHeight="1">
      <c r="B29" s="177">
        <v>22</v>
      </c>
      <c r="C29" s="198" t="s">
        <v>97</v>
      </c>
      <c r="D29" s="199">
        <v>4129</v>
      </c>
      <c r="E29" s="200">
        <v>4759</v>
      </c>
      <c r="F29" s="201">
        <v>8888</v>
      </c>
      <c r="G29" s="175">
        <v>2743</v>
      </c>
      <c r="H29" s="176">
        <v>3222</v>
      </c>
      <c r="I29" s="202">
        <v>5965</v>
      </c>
      <c r="J29" s="203">
        <v>1386</v>
      </c>
      <c r="K29" s="200">
        <v>1537</v>
      </c>
      <c r="L29" s="201">
        <v>2923</v>
      </c>
      <c r="M29" s="204">
        <v>66.43</v>
      </c>
      <c r="N29" s="205">
        <v>67.7</v>
      </c>
      <c r="O29" s="206">
        <v>67.11</v>
      </c>
    </row>
    <row r="30" spans="2:15" ht="14.25" customHeight="1">
      <c r="B30" s="177">
        <v>23</v>
      </c>
      <c r="C30" s="198" t="s">
        <v>234</v>
      </c>
      <c r="D30" s="199">
        <v>19174</v>
      </c>
      <c r="E30" s="200">
        <v>21235</v>
      </c>
      <c r="F30" s="201">
        <v>40409</v>
      </c>
      <c r="G30" s="203">
        <v>11539</v>
      </c>
      <c r="H30" s="239">
        <v>12984</v>
      </c>
      <c r="I30" s="202">
        <v>24523</v>
      </c>
      <c r="J30" s="203">
        <v>7635</v>
      </c>
      <c r="K30" s="200">
        <v>8251</v>
      </c>
      <c r="L30" s="201">
        <v>15886</v>
      </c>
      <c r="M30" s="204">
        <v>60.18</v>
      </c>
      <c r="N30" s="205">
        <v>61.14</v>
      </c>
      <c r="O30" s="206">
        <v>60.69</v>
      </c>
    </row>
    <row r="31" spans="2:15" ht="14.25" customHeight="1">
      <c r="B31" s="177">
        <v>24</v>
      </c>
      <c r="C31" s="198" t="s">
        <v>8</v>
      </c>
      <c r="D31" s="199"/>
      <c r="E31" s="200"/>
      <c r="F31" s="201"/>
      <c r="G31" s="175"/>
      <c r="H31" s="176"/>
      <c r="I31" s="202"/>
      <c r="J31" s="203"/>
      <c r="K31" s="200"/>
      <c r="L31" s="201"/>
      <c r="M31" s="204"/>
      <c r="N31" s="205"/>
      <c r="O31" s="206"/>
    </row>
    <row r="32" spans="2:15" ht="14.25" customHeight="1">
      <c r="B32" s="177">
        <v>25</v>
      </c>
      <c r="C32" s="198" t="s">
        <v>235</v>
      </c>
      <c r="D32" s="199"/>
      <c r="E32" s="200"/>
      <c r="F32" s="201"/>
      <c r="G32" s="175"/>
      <c r="H32" s="176"/>
      <c r="I32" s="202"/>
      <c r="J32" s="203"/>
      <c r="K32" s="200"/>
      <c r="L32" s="201"/>
      <c r="M32" s="204"/>
      <c r="N32" s="205"/>
      <c r="O32" s="206"/>
    </row>
    <row r="33" spans="3:15" ht="14.25" customHeight="1">
      <c r="C33" s="198" t="s">
        <v>236</v>
      </c>
      <c r="D33" s="199"/>
      <c r="E33" s="200"/>
      <c r="F33" s="201"/>
      <c r="G33" s="175"/>
      <c r="H33" s="176"/>
      <c r="I33" s="202"/>
      <c r="J33" s="203"/>
      <c r="K33" s="200"/>
      <c r="L33" s="201"/>
      <c r="M33" s="204"/>
      <c r="N33" s="205"/>
      <c r="O33" s="206"/>
    </row>
    <row r="34" spans="2:15" ht="14.25" customHeight="1">
      <c r="B34" s="177">
        <v>26</v>
      </c>
      <c r="C34" s="198" t="s">
        <v>237</v>
      </c>
      <c r="D34" s="199"/>
      <c r="E34" s="200"/>
      <c r="F34" s="201"/>
      <c r="G34" s="175"/>
      <c r="H34" s="176"/>
      <c r="I34" s="202"/>
      <c r="J34" s="203"/>
      <c r="K34" s="200"/>
      <c r="L34" s="201"/>
      <c r="M34" s="204"/>
      <c r="N34" s="205"/>
      <c r="O34" s="206"/>
    </row>
    <row r="35" spans="3:15" ht="14.25" customHeight="1">
      <c r="C35" s="198" t="s">
        <v>238</v>
      </c>
      <c r="D35" s="199"/>
      <c r="E35" s="200"/>
      <c r="F35" s="201"/>
      <c r="G35" s="203"/>
      <c r="H35" s="239"/>
      <c r="I35" s="202"/>
      <c r="J35" s="203"/>
      <c r="K35" s="200"/>
      <c r="L35" s="201"/>
      <c r="M35" s="204"/>
      <c r="N35" s="205"/>
      <c r="O35" s="206"/>
    </row>
    <row r="36" spans="2:15" ht="14.25" customHeight="1">
      <c r="B36" s="177">
        <v>27</v>
      </c>
      <c r="C36" s="198" t="s">
        <v>239</v>
      </c>
      <c r="D36" s="199">
        <v>7527</v>
      </c>
      <c r="E36" s="200">
        <v>8645</v>
      </c>
      <c r="F36" s="201">
        <v>16172</v>
      </c>
      <c r="G36" s="175">
        <v>5147</v>
      </c>
      <c r="H36" s="176">
        <v>6341</v>
      </c>
      <c r="I36" s="202">
        <v>11488</v>
      </c>
      <c r="J36" s="203">
        <v>2380</v>
      </c>
      <c r="K36" s="200">
        <v>2304</v>
      </c>
      <c r="L36" s="201">
        <v>4684</v>
      </c>
      <c r="M36" s="204">
        <v>68.38</v>
      </c>
      <c r="N36" s="205">
        <v>73.35</v>
      </c>
      <c r="O36" s="206">
        <v>71.04</v>
      </c>
    </row>
    <row r="37" spans="2:15" ht="14.25" customHeight="1">
      <c r="B37" s="177">
        <v>28</v>
      </c>
      <c r="C37" s="198" t="s">
        <v>240</v>
      </c>
      <c r="D37" s="199">
        <v>7527</v>
      </c>
      <c r="E37" s="200">
        <v>8645</v>
      </c>
      <c r="F37" s="201">
        <v>16172</v>
      </c>
      <c r="G37" s="203">
        <v>5147</v>
      </c>
      <c r="H37" s="239">
        <v>6341</v>
      </c>
      <c r="I37" s="202">
        <v>11488</v>
      </c>
      <c r="J37" s="203">
        <v>2380</v>
      </c>
      <c r="K37" s="200">
        <v>2304</v>
      </c>
      <c r="L37" s="201">
        <v>4684</v>
      </c>
      <c r="M37" s="204">
        <v>68.38</v>
      </c>
      <c r="N37" s="205">
        <v>73.35</v>
      </c>
      <c r="O37" s="206">
        <v>71.04</v>
      </c>
    </row>
    <row r="38" spans="2:15" ht="14.25" customHeight="1">
      <c r="B38" s="177">
        <v>29</v>
      </c>
      <c r="C38" s="198" t="s">
        <v>38</v>
      </c>
      <c r="D38" s="199">
        <v>3586</v>
      </c>
      <c r="E38" s="200">
        <v>4286</v>
      </c>
      <c r="F38" s="201">
        <v>7872</v>
      </c>
      <c r="G38" s="175">
        <v>2335</v>
      </c>
      <c r="H38" s="176">
        <v>2832</v>
      </c>
      <c r="I38" s="202">
        <v>5167</v>
      </c>
      <c r="J38" s="203">
        <v>1251</v>
      </c>
      <c r="K38" s="200">
        <v>1454</v>
      </c>
      <c r="L38" s="201">
        <v>2705</v>
      </c>
      <c r="M38" s="204">
        <v>65.11</v>
      </c>
      <c r="N38" s="205">
        <v>66.08</v>
      </c>
      <c r="O38" s="206">
        <v>65.64</v>
      </c>
    </row>
    <row r="39" spans="2:15" ht="14.25" customHeight="1">
      <c r="B39" s="177">
        <v>30</v>
      </c>
      <c r="C39" s="198" t="s">
        <v>40</v>
      </c>
      <c r="D39" s="199">
        <v>4603</v>
      </c>
      <c r="E39" s="200">
        <v>5299</v>
      </c>
      <c r="F39" s="201">
        <v>9902</v>
      </c>
      <c r="G39" s="175">
        <v>2887</v>
      </c>
      <c r="H39" s="176">
        <v>3508</v>
      </c>
      <c r="I39" s="202">
        <v>6395</v>
      </c>
      <c r="J39" s="203">
        <v>1716</v>
      </c>
      <c r="K39" s="200">
        <v>1791</v>
      </c>
      <c r="L39" s="201">
        <v>3507</v>
      </c>
      <c r="M39" s="204">
        <v>62.72</v>
      </c>
      <c r="N39" s="205">
        <v>66.2</v>
      </c>
      <c r="O39" s="206">
        <v>64.58</v>
      </c>
    </row>
    <row r="40" spans="3:15" ht="14.25" customHeight="1" thickBot="1">
      <c r="C40" s="210" t="s">
        <v>241</v>
      </c>
      <c r="D40" s="199">
        <v>8189</v>
      </c>
      <c r="E40" s="200">
        <v>9585</v>
      </c>
      <c r="F40" s="201">
        <v>17774</v>
      </c>
      <c r="G40" s="203">
        <v>5222</v>
      </c>
      <c r="H40" s="239">
        <v>6340</v>
      </c>
      <c r="I40" s="202">
        <v>11562</v>
      </c>
      <c r="J40" s="203">
        <v>2967</v>
      </c>
      <c r="K40" s="200">
        <v>3245</v>
      </c>
      <c r="L40" s="201">
        <v>6212</v>
      </c>
      <c r="M40" s="204">
        <v>63.77</v>
      </c>
      <c r="N40" s="205">
        <v>66.15</v>
      </c>
      <c r="O40" s="206">
        <v>65.05</v>
      </c>
    </row>
    <row r="41" spans="3:15" ht="14.25" customHeight="1" thickBot="1">
      <c r="C41" s="240" t="s">
        <v>243</v>
      </c>
      <c r="D41" s="241">
        <v>61709</v>
      </c>
      <c r="E41" s="223">
        <v>67275</v>
      </c>
      <c r="F41" s="222">
        <v>128984</v>
      </c>
      <c r="G41" s="220">
        <v>37199</v>
      </c>
      <c r="H41" s="221">
        <v>41904</v>
      </c>
      <c r="I41" s="222">
        <v>79103</v>
      </c>
      <c r="J41" s="220">
        <v>24510</v>
      </c>
      <c r="K41" s="223">
        <v>25371</v>
      </c>
      <c r="L41" s="224">
        <v>49881</v>
      </c>
      <c r="M41" s="225">
        <v>60.28</v>
      </c>
      <c r="N41" s="226">
        <v>62.29</v>
      </c>
      <c r="O41" s="227">
        <v>61.33</v>
      </c>
    </row>
    <row r="42" spans="3:15" ht="14.25" customHeight="1" thickBot="1">
      <c r="C42" s="219" t="s">
        <v>244</v>
      </c>
      <c r="D42" s="241">
        <v>565985</v>
      </c>
      <c r="E42" s="223">
        <v>603531</v>
      </c>
      <c r="F42" s="222">
        <v>1169516</v>
      </c>
      <c r="G42" s="220">
        <v>318363</v>
      </c>
      <c r="H42" s="221">
        <v>349429</v>
      </c>
      <c r="I42" s="222">
        <v>667792</v>
      </c>
      <c r="J42" s="220">
        <v>247622</v>
      </c>
      <c r="K42" s="223">
        <v>254102</v>
      </c>
      <c r="L42" s="224">
        <v>501724</v>
      </c>
      <c r="M42" s="225">
        <v>56.25</v>
      </c>
      <c r="N42" s="226">
        <v>57.9</v>
      </c>
      <c r="O42" s="227">
        <v>57.1</v>
      </c>
    </row>
  </sheetData>
  <mergeCells count="6">
    <mergeCell ref="M1:O1"/>
    <mergeCell ref="M2:O2"/>
    <mergeCell ref="C2:C3"/>
    <mergeCell ref="D2:F2"/>
    <mergeCell ref="J2:L2"/>
    <mergeCell ref="G2:I2"/>
  </mergeCells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landscape" paperSize="9" scale="87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7.00390625" style="78" customWidth="1"/>
    <col min="2" max="10" width="12.00390625" style="78" customWidth="1"/>
    <col min="11" max="13" width="10.625" style="78" customWidth="1"/>
    <col min="14" max="16384" width="9.00390625" style="171" customWidth="1"/>
  </cols>
  <sheetData>
    <row r="1" spans="1:13" ht="18" thickBot="1">
      <c r="A1" s="82" t="str">
        <f>'投票確定'!C1</f>
        <v>平成２３年４月１０日執行　三重県議会議員選挙　投票確定速報（２１時４０分発表）</v>
      </c>
      <c r="I1" s="78" t="s">
        <v>275</v>
      </c>
      <c r="K1" s="291" t="s">
        <v>276</v>
      </c>
      <c r="L1" s="291"/>
      <c r="M1" s="291"/>
    </row>
    <row r="2" spans="1:13" ht="15" customHeight="1">
      <c r="A2" s="261" t="s">
        <v>226</v>
      </c>
      <c r="B2" s="263" t="s">
        <v>249</v>
      </c>
      <c r="C2" s="264"/>
      <c r="D2" s="265"/>
      <c r="E2" s="269" t="s">
        <v>250</v>
      </c>
      <c r="F2" s="270"/>
      <c r="G2" s="271"/>
      <c r="H2" s="269" t="s">
        <v>245</v>
      </c>
      <c r="I2" s="270"/>
      <c r="J2" s="271"/>
      <c r="K2" s="266" t="s">
        <v>290</v>
      </c>
      <c r="L2" s="267"/>
      <c r="M2" s="268"/>
    </row>
    <row r="3" spans="1:13" ht="15" customHeight="1" thickBot="1">
      <c r="A3" s="262"/>
      <c r="B3" s="79" t="s">
        <v>246</v>
      </c>
      <c r="C3" s="83" t="s">
        <v>247</v>
      </c>
      <c r="D3" s="85" t="s">
        <v>248</v>
      </c>
      <c r="E3" s="84" t="s">
        <v>2</v>
      </c>
      <c r="F3" s="83" t="s">
        <v>3</v>
      </c>
      <c r="G3" s="85" t="s">
        <v>4</v>
      </c>
      <c r="H3" s="79" t="s">
        <v>246</v>
      </c>
      <c r="I3" s="83" t="s">
        <v>247</v>
      </c>
      <c r="J3" s="85" t="s">
        <v>248</v>
      </c>
      <c r="K3" s="79" t="s">
        <v>246</v>
      </c>
      <c r="L3" s="84" t="s">
        <v>247</v>
      </c>
      <c r="M3" s="85" t="s">
        <v>248</v>
      </c>
    </row>
    <row r="4" spans="1:13" ht="15" customHeight="1" thickTop="1">
      <c r="A4" s="172" t="s">
        <v>252</v>
      </c>
      <c r="B4" s="120">
        <f>'投票確定'!D4</f>
        <v>108909</v>
      </c>
      <c r="C4" s="121">
        <f>'投票確定'!E4</f>
        <v>118765</v>
      </c>
      <c r="D4" s="122">
        <f>'投票確定'!F4</f>
        <v>227674</v>
      </c>
      <c r="E4" s="123">
        <f>'投票確定'!G4</f>
        <v>65137</v>
      </c>
      <c r="F4" s="124">
        <f>'投票確定'!H4</f>
        <v>72926</v>
      </c>
      <c r="G4" s="125">
        <f>'投票確定'!I4</f>
        <v>138063</v>
      </c>
      <c r="H4" s="147">
        <f>B4-E4</f>
        <v>43772</v>
      </c>
      <c r="I4" s="148">
        <f aca="true" t="shared" si="0" ref="I4:I40">C4-F4</f>
        <v>45839</v>
      </c>
      <c r="J4" s="149">
        <f aca="true" t="shared" si="1" ref="J4:J40">D4-G4</f>
        <v>89611</v>
      </c>
      <c r="K4" s="86">
        <f>+ROUND(E4/B4,4)*100</f>
        <v>59.809999999999995</v>
      </c>
      <c r="L4" s="126">
        <f>+ROUND(F4/C4,4)*100</f>
        <v>61.4</v>
      </c>
      <c r="M4" s="127">
        <f>+ROUND(G4/D4,4)*100</f>
        <v>60.64000000000001</v>
      </c>
    </row>
    <row r="5" spans="1:13" ht="15" customHeight="1">
      <c r="A5" s="172" t="s">
        <v>253</v>
      </c>
      <c r="B5" s="80">
        <f>'投票確定'!D5</f>
        <v>120757</v>
      </c>
      <c r="C5" s="81">
        <f>'投票確定'!E5</f>
        <v>124022</v>
      </c>
      <c r="D5" s="107">
        <f>'投票確定'!F5</f>
        <v>244779</v>
      </c>
      <c r="E5" s="102">
        <f>'投票確定'!G5</f>
        <v>63964</v>
      </c>
      <c r="F5" s="89">
        <f>'投票確定'!H5</f>
        <v>69119</v>
      </c>
      <c r="G5" s="90">
        <f>'投票確定'!I5</f>
        <v>133083</v>
      </c>
      <c r="H5" s="150">
        <f aca="true" t="shared" si="2" ref="H5:H40">B5-E5</f>
        <v>56793</v>
      </c>
      <c r="I5" s="89">
        <f t="shared" si="0"/>
        <v>54903</v>
      </c>
      <c r="J5" s="90">
        <f t="shared" si="1"/>
        <v>111696</v>
      </c>
      <c r="K5" s="86">
        <f aca="true" t="shared" si="3" ref="K5:K40">+ROUND(E5/B5,4)*100</f>
        <v>52.96999999999999</v>
      </c>
      <c r="L5" s="87">
        <f aca="true" t="shared" si="4" ref="L5:L40">+ROUND(F5/C5,4)*100</f>
        <v>55.730000000000004</v>
      </c>
      <c r="M5" s="88">
        <f aca="true" t="shared" si="5" ref="M5:M40">+ROUND(G5/D5,4)*100</f>
        <v>54.37</v>
      </c>
    </row>
    <row r="6" spans="1:13" ht="15" customHeight="1">
      <c r="A6" s="172" t="s">
        <v>254</v>
      </c>
      <c r="B6" s="80"/>
      <c r="C6" s="81"/>
      <c r="D6" s="107"/>
      <c r="E6" s="102"/>
      <c r="F6" s="89"/>
      <c r="G6" s="90"/>
      <c r="H6" s="150"/>
      <c r="I6" s="89"/>
      <c r="J6" s="90"/>
      <c r="K6" s="86"/>
      <c r="L6" s="87"/>
      <c r="M6" s="88"/>
    </row>
    <row r="7" spans="1:13" ht="15" customHeight="1">
      <c r="A7" s="172" t="s">
        <v>255</v>
      </c>
      <c r="B7" s="80">
        <f>'投票確定'!D7</f>
        <v>64350</v>
      </c>
      <c r="C7" s="81">
        <f>'投票確定'!E7</f>
        <v>71132</v>
      </c>
      <c r="D7" s="107">
        <f>'投票確定'!F7</f>
        <v>135482</v>
      </c>
      <c r="E7" s="102">
        <f>'投票確定'!G7</f>
        <v>34239</v>
      </c>
      <c r="F7" s="89">
        <f>'投票確定'!H7</f>
        <v>38272</v>
      </c>
      <c r="G7" s="90">
        <f>'投票確定'!I7</f>
        <v>72511</v>
      </c>
      <c r="H7" s="150">
        <f t="shared" si="2"/>
        <v>30111</v>
      </c>
      <c r="I7" s="89">
        <f t="shared" si="0"/>
        <v>32860</v>
      </c>
      <c r="J7" s="90">
        <f t="shared" si="1"/>
        <v>62971</v>
      </c>
      <c r="K7" s="86">
        <f t="shared" si="3"/>
        <v>53.21</v>
      </c>
      <c r="L7" s="87">
        <f t="shared" si="4"/>
        <v>53.800000000000004</v>
      </c>
      <c r="M7" s="88">
        <f t="shared" si="5"/>
        <v>53.52</v>
      </c>
    </row>
    <row r="8" spans="1:13" ht="15" customHeight="1">
      <c r="A8" s="173" t="s">
        <v>256</v>
      </c>
      <c r="B8" s="161">
        <f aca="true" t="shared" si="6" ref="B8:G8">SUM(B9:B10)</f>
        <v>56467</v>
      </c>
      <c r="C8" s="162">
        <f t="shared" si="6"/>
        <v>59387</v>
      </c>
      <c r="D8" s="163">
        <f t="shared" si="6"/>
        <v>115854</v>
      </c>
      <c r="E8" s="164">
        <f t="shared" si="6"/>
        <v>28460</v>
      </c>
      <c r="F8" s="165">
        <f t="shared" si="6"/>
        <v>29636</v>
      </c>
      <c r="G8" s="166">
        <f t="shared" si="6"/>
        <v>58096</v>
      </c>
      <c r="H8" s="167">
        <f t="shared" si="2"/>
        <v>28007</v>
      </c>
      <c r="I8" s="165">
        <f t="shared" si="0"/>
        <v>29751</v>
      </c>
      <c r="J8" s="166">
        <f t="shared" si="1"/>
        <v>57758</v>
      </c>
      <c r="K8" s="168">
        <f t="shared" si="3"/>
        <v>50.4</v>
      </c>
      <c r="L8" s="169">
        <f t="shared" si="4"/>
        <v>49.9</v>
      </c>
      <c r="M8" s="170">
        <f t="shared" si="5"/>
        <v>50.14999999999999</v>
      </c>
    </row>
    <row r="9" spans="1:13" ht="15" customHeight="1">
      <c r="A9" s="156" t="s">
        <v>277</v>
      </c>
      <c r="B9" s="111">
        <f>'投票確定'!D8</f>
        <v>53770</v>
      </c>
      <c r="C9" s="112">
        <f>'投票確定'!E8</f>
        <v>56669</v>
      </c>
      <c r="D9" s="113">
        <f>'投票確定'!F8</f>
        <v>110439</v>
      </c>
      <c r="E9" s="104">
        <f>'投票確定'!G8</f>
        <v>27040</v>
      </c>
      <c r="F9" s="95">
        <f>'投票確定'!H8</f>
        <v>28194</v>
      </c>
      <c r="G9" s="96">
        <f>'投票確定'!I8</f>
        <v>55234</v>
      </c>
      <c r="H9" s="154">
        <f t="shared" si="2"/>
        <v>26730</v>
      </c>
      <c r="I9" s="95">
        <f t="shared" si="0"/>
        <v>28475</v>
      </c>
      <c r="J9" s="96">
        <f t="shared" si="1"/>
        <v>55205</v>
      </c>
      <c r="K9" s="144">
        <f t="shared" si="3"/>
        <v>50.29</v>
      </c>
      <c r="L9" s="145">
        <f t="shared" si="4"/>
        <v>49.75</v>
      </c>
      <c r="M9" s="146">
        <f t="shared" si="5"/>
        <v>50.01</v>
      </c>
    </row>
    <row r="10" spans="1:13" ht="15" customHeight="1">
      <c r="A10" s="157" t="s">
        <v>278</v>
      </c>
      <c r="B10" s="108">
        <f>'投票確定'!D19</f>
        <v>2697</v>
      </c>
      <c r="C10" s="109">
        <f>'投票確定'!E19</f>
        <v>2718</v>
      </c>
      <c r="D10" s="110">
        <f>'投票確定'!F19</f>
        <v>5415</v>
      </c>
      <c r="E10" s="103">
        <f>'投票確定'!G19</f>
        <v>1420</v>
      </c>
      <c r="F10" s="93">
        <f>'投票確定'!H19</f>
        <v>1442</v>
      </c>
      <c r="G10" s="94">
        <f>'投票確定'!I19</f>
        <v>2862</v>
      </c>
      <c r="H10" s="151">
        <f t="shared" si="2"/>
        <v>1277</v>
      </c>
      <c r="I10" s="93">
        <f t="shared" si="0"/>
        <v>1276</v>
      </c>
      <c r="J10" s="94">
        <f t="shared" si="1"/>
        <v>2553</v>
      </c>
      <c r="K10" s="128">
        <f t="shared" si="3"/>
        <v>52.65</v>
      </c>
      <c r="L10" s="129">
        <f t="shared" si="4"/>
        <v>53.05</v>
      </c>
      <c r="M10" s="130">
        <f t="shared" si="5"/>
        <v>52.849999999999994</v>
      </c>
    </row>
    <row r="11" spans="1:13" ht="15" customHeight="1">
      <c r="A11" s="172" t="s">
        <v>257</v>
      </c>
      <c r="B11" s="80">
        <f>'投票確定'!D9</f>
        <v>75844</v>
      </c>
      <c r="C11" s="81">
        <f>'投票確定'!E9</f>
        <v>76823</v>
      </c>
      <c r="D11" s="107">
        <f>'投票確定'!F9</f>
        <v>152667</v>
      </c>
      <c r="E11" s="102">
        <f>'投票確定'!G9</f>
        <v>43349</v>
      </c>
      <c r="F11" s="89">
        <f>'投票確定'!H9</f>
        <v>44445</v>
      </c>
      <c r="G11" s="90">
        <f>'投票確定'!I9</f>
        <v>87794</v>
      </c>
      <c r="H11" s="150">
        <f t="shared" si="2"/>
        <v>32495</v>
      </c>
      <c r="I11" s="89">
        <f t="shared" si="0"/>
        <v>32378</v>
      </c>
      <c r="J11" s="90">
        <f t="shared" si="1"/>
        <v>64873</v>
      </c>
      <c r="K11" s="86">
        <f t="shared" si="3"/>
        <v>57.16</v>
      </c>
      <c r="L11" s="87">
        <f t="shared" si="4"/>
        <v>57.85</v>
      </c>
      <c r="M11" s="88">
        <f t="shared" si="5"/>
        <v>57.50999999999999</v>
      </c>
    </row>
    <row r="12" spans="1:13" ht="15" customHeight="1">
      <c r="A12" s="172" t="s">
        <v>258</v>
      </c>
      <c r="B12" s="80"/>
      <c r="C12" s="81"/>
      <c r="D12" s="107"/>
      <c r="E12" s="102"/>
      <c r="F12" s="89"/>
      <c r="G12" s="90"/>
      <c r="H12" s="150"/>
      <c r="I12" s="89"/>
      <c r="J12" s="90"/>
      <c r="K12" s="86"/>
      <c r="L12" s="87"/>
      <c r="M12" s="88"/>
    </row>
    <row r="13" spans="1:13" ht="15" customHeight="1">
      <c r="A13" s="173" t="s">
        <v>259</v>
      </c>
      <c r="B13" s="161">
        <f aca="true" t="shared" si="7" ref="B13:G13">SUM(B14:B15)</f>
        <v>15772</v>
      </c>
      <c r="C13" s="162">
        <f t="shared" si="7"/>
        <v>18196</v>
      </c>
      <c r="D13" s="163">
        <f t="shared" si="7"/>
        <v>33968</v>
      </c>
      <c r="E13" s="164">
        <f t="shared" si="7"/>
        <v>10418</v>
      </c>
      <c r="F13" s="165">
        <f t="shared" si="7"/>
        <v>12854</v>
      </c>
      <c r="G13" s="166">
        <f t="shared" si="7"/>
        <v>23272</v>
      </c>
      <c r="H13" s="167">
        <f t="shared" si="2"/>
        <v>5354</v>
      </c>
      <c r="I13" s="165">
        <f t="shared" si="0"/>
        <v>5342</v>
      </c>
      <c r="J13" s="166">
        <f t="shared" si="1"/>
        <v>10696</v>
      </c>
      <c r="K13" s="168">
        <f t="shared" si="3"/>
        <v>66.05</v>
      </c>
      <c r="L13" s="169">
        <f t="shared" si="4"/>
        <v>70.64</v>
      </c>
      <c r="M13" s="170">
        <f t="shared" si="5"/>
        <v>68.51</v>
      </c>
    </row>
    <row r="14" spans="1:13" ht="15" customHeight="1">
      <c r="A14" s="158" t="s">
        <v>279</v>
      </c>
      <c r="B14" s="111">
        <f>'投票確定'!D11</f>
        <v>8245</v>
      </c>
      <c r="C14" s="112">
        <f>'投票確定'!E11</f>
        <v>9551</v>
      </c>
      <c r="D14" s="113">
        <f>'投票確定'!F11</f>
        <v>17796</v>
      </c>
      <c r="E14" s="104">
        <f>'投票確定'!G11</f>
        <v>5271</v>
      </c>
      <c r="F14" s="95">
        <f>'投票確定'!H11</f>
        <v>6513</v>
      </c>
      <c r="G14" s="96">
        <f>'投票確定'!I11</f>
        <v>11784</v>
      </c>
      <c r="H14" s="154">
        <f t="shared" si="2"/>
        <v>2974</v>
      </c>
      <c r="I14" s="95">
        <f t="shared" si="0"/>
        <v>3038</v>
      </c>
      <c r="J14" s="96">
        <f t="shared" si="1"/>
        <v>6012</v>
      </c>
      <c r="K14" s="144">
        <f t="shared" si="3"/>
        <v>63.93</v>
      </c>
      <c r="L14" s="145">
        <f t="shared" si="4"/>
        <v>68.19</v>
      </c>
      <c r="M14" s="146">
        <f t="shared" si="5"/>
        <v>66.22</v>
      </c>
    </row>
    <row r="15" spans="1:13" ht="15" customHeight="1">
      <c r="A15" s="157" t="s">
        <v>260</v>
      </c>
      <c r="B15" s="108">
        <f>'投票確定'!D36</f>
        <v>7527</v>
      </c>
      <c r="C15" s="109">
        <f>'投票確定'!E36</f>
        <v>8645</v>
      </c>
      <c r="D15" s="110">
        <f>'投票確定'!F36</f>
        <v>16172</v>
      </c>
      <c r="E15" s="103">
        <f>'投票確定'!G36</f>
        <v>5147</v>
      </c>
      <c r="F15" s="93">
        <f>'投票確定'!H36</f>
        <v>6341</v>
      </c>
      <c r="G15" s="94">
        <f>'投票確定'!I36</f>
        <v>11488</v>
      </c>
      <c r="H15" s="151">
        <f t="shared" si="2"/>
        <v>2380</v>
      </c>
      <c r="I15" s="93">
        <f t="shared" si="0"/>
        <v>2304</v>
      </c>
      <c r="J15" s="94">
        <f t="shared" si="1"/>
        <v>4684</v>
      </c>
      <c r="K15" s="128">
        <f t="shared" si="3"/>
        <v>68.38</v>
      </c>
      <c r="L15" s="129">
        <f t="shared" si="4"/>
        <v>73.35000000000001</v>
      </c>
      <c r="M15" s="130">
        <f t="shared" si="5"/>
        <v>71.04</v>
      </c>
    </row>
    <row r="16" spans="1:13" ht="15" customHeight="1">
      <c r="A16" s="172" t="s">
        <v>261</v>
      </c>
      <c r="B16" s="80">
        <f>'投票確定'!D12</f>
        <v>19082</v>
      </c>
      <c r="C16" s="81">
        <f>'投票確定'!E12</f>
        <v>19472</v>
      </c>
      <c r="D16" s="107">
        <f>'投票確定'!F12</f>
        <v>38554</v>
      </c>
      <c r="E16" s="102">
        <f>'投票確定'!G12</f>
        <v>10138</v>
      </c>
      <c r="F16" s="89">
        <f>'投票確定'!H12</f>
        <v>11004</v>
      </c>
      <c r="G16" s="90">
        <f>'投票確定'!I12</f>
        <v>21142</v>
      </c>
      <c r="H16" s="150">
        <f t="shared" si="2"/>
        <v>8944</v>
      </c>
      <c r="I16" s="89">
        <f t="shared" si="0"/>
        <v>8468</v>
      </c>
      <c r="J16" s="90">
        <f t="shared" si="1"/>
        <v>17412</v>
      </c>
      <c r="K16" s="86">
        <f t="shared" si="3"/>
        <v>53.13</v>
      </c>
      <c r="L16" s="87">
        <f t="shared" si="4"/>
        <v>56.510000000000005</v>
      </c>
      <c r="M16" s="88">
        <f t="shared" si="5"/>
        <v>54.84</v>
      </c>
    </row>
    <row r="17" spans="1:13" ht="15" customHeight="1">
      <c r="A17" s="172" t="s">
        <v>262</v>
      </c>
      <c r="B17" s="80">
        <f>'投票確定'!D13</f>
        <v>8535</v>
      </c>
      <c r="C17" s="81">
        <f>'投票確定'!E13</f>
        <v>9733</v>
      </c>
      <c r="D17" s="107">
        <f>'投票確定'!F13</f>
        <v>18268</v>
      </c>
      <c r="E17" s="102">
        <f>'投票確定'!G13</f>
        <v>5938</v>
      </c>
      <c r="F17" s="89">
        <f>'投票確定'!H13</f>
        <v>6823</v>
      </c>
      <c r="G17" s="90">
        <f>'投票確定'!I13</f>
        <v>12761</v>
      </c>
      <c r="H17" s="150">
        <f t="shared" si="2"/>
        <v>2597</v>
      </c>
      <c r="I17" s="89">
        <f t="shared" si="0"/>
        <v>2910</v>
      </c>
      <c r="J17" s="90">
        <f t="shared" si="1"/>
        <v>5507</v>
      </c>
      <c r="K17" s="86">
        <f t="shared" si="3"/>
        <v>69.57</v>
      </c>
      <c r="L17" s="87">
        <f t="shared" si="4"/>
        <v>70.1</v>
      </c>
      <c r="M17" s="88">
        <f t="shared" si="5"/>
        <v>69.85</v>
      </c>
    </row>
    <row r="18" spans="1:13" ht="15" customHeight="1">
      <c r="A18" s="173" t="s">
        <v>263</v>
      </c>
      <c r="B18" s="161">
        <f aca="true" t="shared" si="8" ref="B18:G18">SUM(B19:B21)</f>
        <v>15728</v>
      </c>
      <c r="C18" s="162">
        <f t="shared" si="8"/>
        <v>18643</v>
      </c>
      <c r="D18" s="163">
        <f t="shared" si="8"/>
        <v>34371</v>
      </c>
      <c r="E18" s="164">
        <f t="shared" si="8"/>
        <v>10498</v>
      </c>
      <c r="F18" s="165">
        <f t="shared" si="8"/>
        <v>12919</v>
      </c>
      <c r="G18" s="166">
        <f t="shared" si="8"/>
        <v>23417</v>
      </c>
      <c r="H18" s="167">
        <f t="shared" si="2"/>
        <v>5230</v>
      </c>
      <c r="I18" s="165">
        <f t="shared" si="0"/>
        <v>5724</v>
      </c>
      <c r="J18" s="166">
        <f t="shared" si="1"/>
        <v>10954</v>
      </c>
      <c r="K18" s="168">
        <f t="shared" si="3"/>
        <v>66.75</v>
      </c>
      <c r="L18" s="169">
        <f t="shared" si="4"/>
        <v>69.3</v>
      </c>
      <c r="M18" s="170">
        <f t="shared" si="5"/>
        <v>68.13</v>
      </c>
    </row>
    <row r="19" spans="1:13" ht="15" customHeight="1">
      <c r="A19" s="158" t="s">
        <v>280</v>
      </c>
      <c r="B19" s="111">
        <f>'投票確定'!D14</f>
        <v>7539</v>
      </c>
      <c r="C19" s="112">
        <f>'投票確定'!E14</f>
        <v>9058</v>
      </c>
      <c r="D19" s="113">
        <f>'投票確定'!F14</f>
        <v>16597</v>
      </c>
      <c r="E19" s="104">
        <f>'投票確定'!G14</f>
        <v>5276</v>
      </c>
      <c r="F19" s="95">
        <f>'投票確定'!H14</f>
        <v>6579</v>
      </c>
      <c r="G19" s="96">
        <f>'投票確定'!I14</f>
        <v>11855</v>
      </c>
      <c r="H19" s="154">
        <f t="shared" si="2"/>
        <v>2263</v>
      </c>
      <c r="I19" s="95">
        <f t="shared" si="0"/>
        <v>2479</v>
      </c>
      <c r="J19" s="96">
        <f t="shared" si="1"/>
        <v>4742</v>
      </c>
      <c r="K19" s="144">
        <f t="shared" si="3"/>
        <v>69.98</v>
      </c>
      <c r="L19" s="145">
        <f t="shared" si="4"/>
        <v>72.63</v>
      </c>
      <c r="M19" s="146">
        <f t="shared" si="5"/>
        <v>71.43</v>
      </c>
    </row>
    <row r="20" spans="1:13" ht="15" customHeight="1">
      <c r="A20" s="159" t="s">
        <v>264</v>
      </c>
      <c r="B20" s="114">
        <f>'投票確定'!D38</f>
        <v>3586</v>
      </c>
      <c r="C20" s="115">
        <f>'投票確定'!E38</f>
        <v>4286</v>
      </c>
      <c r="D20" s="116">
        <f>'投票確定'!F38</f>
        <v>7872</v>
      </c>
      <c r="E20" s="105">
        <f>'投票確定'!G38</f>
        <v>2335</v>
      </c>
      <c r="F20" s="91">
        <f>'投票確定'!H38</f>
        <v>2832</v>
      </c>
      <c r="G20" s="92">
        <f>'投票確定'!I38</f>
        <v>5167</v>
      </c>
      <c r="H20" s="152">
        <f t="shared" si="2"/>
        <v>1251</v>
      </c>
      <c r="I20" s="91">
        <f t="shared" si="0"/>
        <v>1454</v>
      </c>
      <c r="J20" s="92">
        <f t="shared" si="1"/>
        <v>2705</v>
      </c>
      <c r="K20" s="131">
        <f t="shared" si="3"/>
        <v>65.11</v>
      </c>
      <c r="L20" s="132">
        <f t="shared" si="4"/>
        <v>66.08000000000001</v>
      </c>
      <c r="M20" s="133">
        <f t="shared" si="5"/>
        <v>65.64</v>
      </c>
    </row>
    <row r="21" spans="1:13" ht="15" customHeight="1">
      <c r="A21" s="157" t="s">
        <v>281</v>
      </c>
      <c r="B21" s="108">
        <f>'投票確定'!D39</f>
        <v>4603</v>
      </c>
      <c r="C21" s="109">
        <f>'投票確定'!E39</f>
        <v>5299</v>
      </c>
      <c r="D21" s="110">
        <f>'投票確定'!F39</f>
        <v>9902</v>
      </c>
      <c r="E21" s="103">
        <f>'投票確定'!G39</f>
        <v>2887</v>
      </c>
      <c r="F21" s="93">
        <f>'投票確定'!H39</f>
        <v>3508</v>
      </c>
      <c r="G21" s="94">
        <f>'投票確定'!I39</f>
        <v>6395</v>
      </c>
      <c r="H21" s="151">
        <f t="shared" si="2"/>
        <v>1716</v>
      </c>
      <c r="I21" s="93">
        <f t="shared" si="0"/>
        <v>1791</v>
      </c>
      <c r="J21" s="94">
        <f t="shared" si="1"/>
        <v>3507</v>
      </c>
      <c r="K21" s="128">
        <f t="shared" si="3"/>
        <v>62.72</v>
      </c>
      <c r="L21" s="129">
        <f t="shared" si="4"/>
        <v>66.2</v>
      </c>
      <c r="M21" s="130">
        <f t="shared" si="5"/>
        <v>64.58</v>
      </c>
    </row>
    <row r="22" spans="1:13" ht="15" customHeight="1">
      <c r="A22" s="173" t="s">
        <v>265</v>
      </c>
      <c r="B22" s="161"/>
      <c r="C22" s="162"/>
      <c r="D22" s="163"/>
      <c r="E22" s="164"/>
      <c r="F22" s="165"/>
      <c r="G22" s="166"/>
      <c r="H22" s="167"/>
      <c r="I22" s="165"/>
      <c r="J22" s="166"/>
      <c r="K22" s="168"/>
      <c r="L22" s="169"/>
      <c r="M22" s="170"/>
    </row>
    <row r="23" spans="1:13" ht="15" customHeight="1">
      <c r="A23" s="158" t="s">
        <v>266</v>
      </c>
      <c r="B23" s="111"/>
      <c r="C23" s="112"/>
      <c r="D23" s="113"/>
      <c r="E23" s="104"/>
      <c r="F23" s="95"/>
      <c r="G23" s="96"/>
      <c r="H23" s="154"/>
      <c r="I23" s="95"/>
      <c r="J23" s="96"/>
      <c r="K23" s="144"/>
      <c r="L23" s="145"/>
      <c r="M23" s="146"/>
    </row>
    <row r="24" spans="1:13" ht="15" customHeight="1">
      <c r="A24" s="157" t="s">
        <v>282</v>
      </c>
      <c r="B24" s="117"/>
      <c r="C24" s="118"/>
      <c r="D24" s="119"/>
      <c r="E24" s="106"/>
      <c r="F24" s="97"/>
      <c r="G24" s="98"/>
      <c r="H24" s="153"/>
      <c r="I24" s="97"/>
      <c r="J24" s="98"/>
      <c r="K24" s="135"/>
      <c r="L24" s="136"/>
      <c r="M24" s="143"/>
    </row>
    <row r="25" spans="1:13" ht="15" customHeight="1">
      <c r="A25" s="172" t="s">
        <v>267</v>
      </c>
      <c r="B25" s="80"/>
      <c r="C25" s="81"/>
      <c r="D25" s="107"/>
      <c r="E25" s="102"/>
      <c r="F25" s="89"/>
      <c r="G25" s="90"/>
      <c r="H25" s="150"/>
      <c r="I25" s="89"/>
      <c r="J25" s="90"/>
      <c r="K25" s="86"/>
      <c r="L25" s="87"/>
      <c r="M25" s="88"/>
    </row>
    <row r="26" spans="1:13" ht="15" customHeight="1">
      <c r="A26" s="172" t="s">
        <v>268</v>
      </c>
      <c r="B26" s="80">
        <f>'投票確定'!D17</f>
        <v>37245</v>
      </c>
      <c r="C26" s="81">
        <f>'投票確定'!E17</f>
        <v>41031</v>
      </c>
      <c r="D26" s="107">
        <f>'投票確定'!F17</f>
        <v>78276</v>
      </c>
      <c r="E26" s="102">
        <f>'投票確定'!G17</f>
        <v>20812</v>
      </c>
      <c r="F26" s="89">
        <f>'投票確定'!H17</f>
        <v>23650</v>
      </c>
      <c r="G26" s="90">
        <f>'投票確定'!I17</f>
        <v>44462</v>
      </c>
      <c r="H26" s="150">
        <f t="shared" si="2"/>
        <v>16433</v>
      </c>
      <c r="I26" s="89">
        <f t="shared" si="0"/>
        <v>17381</v>
      </c>
      <c r="J26" s="90">
        <f t="shared" si="1"/>
        <v>33814</v>
      </c>
      <c r="K26" s="86">
        <f t="shared" si="3"/>
        <v>55.879999999999995</v>
      </c>
      <c r="L26" s="87">
        <f t="shared" si="4"/>
        <v>57.64</v>
      </c>
      <c r="M26" s="88">
        <f t="shared" si="5"/>
        <v>56.8</v>
      </c>
    </row>
    <row r="27" spans="1:13" ht="15" customHeight="1">
      <c r="A27" s="173" t="s">
        <v>269</v>
      </c>
      <c r="B27" s="161">
        <f aca="true" t="shared" si="9" ref="B27:G27">SUM(B28:B30)</f>
        <v>24122</v>
      </c>
      <c r="C27" s="162">
        <f t="shared" si="9"/>
        <v>25092</v>
      </c>
      <c r="D27" s="163">
        <f t="shared" si="9"/>
        <v>49214</v>
      </c>
      <c r="E27" s="164">
        <f t="shared" si="9"/>
        <v>13871</v>
      </c>
      <c r="F27" s="165">
        <f t="shared" si="9"/>
        <v>14797</v>
      </c>
      <c r="G27" s="166">
        <f t="shared" si="9"/>
        <v>28668</v>
      </c>
      <c r="H27" s="167">
        <f t="shared" si="2"/>
        <v>10251</v>
      </c>
      <c r="I27" s="165">
        <f t="shared" si="0"/>
        <v>10295</v>
      </c>
      <c r="J27" s="166">
        <f t="shared" si="1"/>
        <v>20546</v>
      </c>
      <c r="K27" s="168">
        <f t="shared" si="3"/>
        <v>57.49999999999999</v>
      </c>
      <c r="L27" s="169">
        <f t="shared" si="4"/>
        <v>58.97</v>
      </c>
      <c r="M27" s="170">
        <f t="shared" si="5"/>
        <v>58.25</v>
      </c>
    </row>
    <row r="28" spans="1:13" ht="15" customHeight="1">
      <c r="A28" s="158" t="s">
        <v>283</v>
      </c>
      <c r="B28" s="111">
        <f>'投票確定'!D23</f>
        <v>15303</v>
      </c>
      <c r="C28" s="112">
        <f>'投票確定'!E23</f>
        <v>16165</v>
      </c>
      <c r="D28" s="113">
        <f>'投票確定'!F23</f>
        <v>31468</v>
      </c>
      <c r="E28" s="104">
        <f>'投票確定'!G23</f>
        <v>9152</v>
      </c>
      <c r="F28" s="95">
        <f>'投票確定'!H23</f>
        <v>9832</v>
      </c>
      <c r="G28" s="96">
        <f>'投票確定'!I23</f>
        <v>18984</v>
      </c>
      <c r="H28" s="154">
        <f t="shared" si="2"/>
        <v>6151</v>
      </c>
      <c r="I28" s="95">
        <f t="shared" si="0"/>
        <v>6333</v>
      </c>
      <c r="J28" s="96">
        <f t="shared" si="1"/>
        <v>12484</v>
      </c>
      <c r="K28" s="144">
        <f t="shared" si="3"/>
        <v>59.809999999999995</v>
      </c>
      <c r="L28" s="145">
        <f t="shared" si="4"/>
        <v>60.81999999999999</v>
      </c>
      <c r="M28" s="146">
        <f t="shared" si="5"/>
        <v>60.33</v>
      </c>
    </row>
    <row r="29" spans="1:13" ht="15" customHeight="1">
      <c r="A29" s="159" t="s">
        <v>284</v>
      </c>
      <c r="B29" s="114">
        <f>'投票確定'!D24</f>
        <v>3525</v>
      </c>
      <c r="C29" s="115">
        <f>'投票確定'!E24</f>
        <v>3603</v>
      </c>
      <c r="D29" s="116">
        <f>'投票確定'!F24</f>
        <v>7128</v>
      </c>
      <c r="E29" s="105">
        <f>'投票確定'!G24</f>
        <v>1962</v>
      </c>
      <c r="F29" s="91">
        <f>'投票確定'!H24</f>
        <v>2124</v>
      </c>
      <c r="G29" s="92">
        <f>'投票確定'!I24</f>
        <v>4086</v>
      </c>
      <c r="H29" s="152">
        <f t="shared" si="2"/>
        <v>1563</v>
      </c>
      <c r="I29" s="91">
        <f t="shared" si="0"/>
        <v>1479</v>
      </c>
      <c r="J29" s="92">
        <f t="shared" si="1"/>
        <v>3042</v>
      </c>
      <c r="K29" s="131">
        <f t="shared" si="3"/>
        <v>55.66</v>
      </c>
      <c r="L29" s="132">
        <f t="shared" si="4"/>
        <v>58.95</v>
      </c>
      <c r="M29" s="133">
        <f t="shared" si="5"/>
        <v>57.32000000000001</v>
      </c>
    </row>
    <row r="30" spans="1:13" ht="15" customHeight="1">
      <c r="A30" s="157" t="s">
        <v>285</v>
      </c>
      <c r="B30" s="108">
        <f>'投票確定'!D25</f>
        <v>5294</v>
      </c>
      <c r="C30" s="109">
        <f>'投票確定'!E25</f>
        <v>5324</v>
      </c>
      <c r="D30" s="110">
        <f>'投票確定'!F25</f>
        <v>10618</v>
      </c>
      <c r="E30" s="103">
        <f>'投票確定'!G25</f>
        <v>2757</v>
      </c>
      <c r="F30" s="93">
        <f>'投票確定'!H25</f>
        <v>2841</v>
      </c>
      <c r="G30" s="94">
        <f>'投票確定'!I25</f>
        <v>5598</v>
      </c>
      <c r="H30" s="151">
        <f t="shared" si="2"/>
        <v>2537</v>
      </c>
      <c r="I30" s="93">
        <f t="shared" si="0"/>
        <v>2483</v>
      </c>
      <c r="J30" s="94">
        <f t="shared" si="1"/>
        <v>5020</v>
      </c>
      <c r="K30" s="128">
        <f t="shared" si="3"/>
        <v>52.080000000000005</v>
      </c>
      <c r="L30" s="129">
        <f t="shared" si="4"/>
        <v>53.36</v>
      </c>
      <c r="M30" s="130">
        <f t="shared" si="5"/>
        <v>52.72</v>
      </c>
    </row>
    <row r="31" spans="1:13" ht="15" customHeight="1">
      <c r="A31" s="173" t="s">
        <v>270</v>
      </c>
      <c r="B31" s="161">
        <f aca="true" t="shared" si="10" ref="B31:G31">SUM(B32:B34)</f>
        <v>19174</v>
      </c>
      <c r="C31" s="162">
        <f t="shared" si="10"/>
        <v>21235</v>
      </c>
      <c r="D31" s="163">
        <f t="shared" si="10"/>
        <v>40409</v>
      </c>
      <c r="E31" s="164">
        <f t="shared" si="10"/>
        <v>11539</v>
      </c>
      <c r="F31" s="165">
        <f t="shared" si="10"/>
        <v>12984</v>
      </c>
      <c r="G31" s="166">
        <f t="shared" si="10"/>
        <v>24523</v>
      </c>
      <c r="H31" s="167">
        <f t="shared" si="2"/>
        <v>7635</v>
      </c>
      <c r="I31" s="165">
        <f t="shared" si="0"/>
        <v>8251</v>
      </c>
      <c r="J31" s="166">
        <f t="shared" si="1"/>
        <v>15886</v>
      </c>
      <c r="K31" s="168">
        <f t="shared" si="3"/>
        <v>60.18</v>
      </c>
      <c r="L31" s="169">
        <f t="shared" si="4"/>
        <v>61.14000000000001</v>
      </c>
      <c r="M31" s="170">
        <f t="shared" si="5"/>
        <v>60.69</v>
      </c>
    </row>
    <row r="32" spans="1:13" ht="15" customHeight="1">
      <c r="A32" s="158" t="s">
        <v>286</v>
      </c>
      <c r="B32" s="111">
        <f>'投票確定'!D27</f>
        <v>6146</v>
      </c>
      <c r="C32" s="112">
        <f>'投票確定'!E27</f>
        <v>6637</v>
      </c>
      <c r="D32" s="113">
        <f>'投票確定'!F27</f>
        <v>12783</v>
      </c>
      <c r="E32" s="104">
        <f>'投票確定'!G27</f>
        <v>3881</v>
      </c>
      <c r="F32" s="95">
        <f>'投票確定'!H27</f>
        <v>4293</v>
      </c>
      <c r="G32" s="96">
        <f>'投票確定'!I27</f>
        <v>8174</v>
      </c>
      <c r="H32" s="154">
        <f t="shared" si="2"/>
        <v>2265</v>
      </c>
      <c r="I32" s="95">
        <f t="shared" si="0"/>
        <v>2344</v>
      </c>
      <c r="J32" s="96">
        <f t="shared" si="1"/>
        <v>4609</v>
      </c>
      <c r="K32" s="144">
        <f t="shared" si="3"/>
        <v>63.14999999999999</v>
      </c>
      <c r="L32" s="145">
        <f t="shared" si="4"/>
        <v>64.68</v>
      </c>
      <c r="M32" s="146">
        <f t="shared" si="5"/>
        <v>63.94</v>
      </c>
    </row>
    <row r="33" spans="1:13" ht="15" customHeight="1">
      <c r="A33" s="159" t="s">
        <v>287</v>
      </c>
      <c r="B33" s="114">
        <f>'投票確定'!D28</f>
        <v>8899</v>
      </c>
      <c r="C33" s="115">
        <f>'投票確定'!E28</f>
        <v>9839</v>
      </c>
      <c r="D33" s="116">
        <f>'投票確定'!F28</f>
        <v>18738</v>
      </c>
      <c r="E33" s="105">
        <f>'投票確定'!G28</f>
        <v>4915</v>
      </c>
      <c r="F33" s="91">
        <f>'投票確定'!H28</f>
        <v>5469</v>
      </c>
      <c r="G33" s="92">
        <f>'投票確定'!I28</f>
        <v>10384</v>
      </c>
      <c r="H33" s="152">
        <f t="shared" si="2"/>
        <v>3984</v>
      </c>
      <c r="I33" s="91">
        <f t="shared" si="0"/>
        <v>4370</v>
      </c>
      <c r="J33" s="92">
        <f t="shared" si="1"/>
        <v>8354</v>
      </c>
      <c r="K33" s="131">
        <f t="shared" si="3"/>
        <v>55.230000000000004</v>
      </c>
      <c r="L33" s="132">
        <f t="shared" si="4"/>
        <v>55.58</v>
      </c>
      <c r="M33" s="133">
        <f t="shared" si="5"/>
        <v>55.42</v>
      </c>
    </row>
    <row r="34" spans="1:13" ht="15" customHeight="1">
      <c r="A34" s="157" t="s">
        <v>288</v>
      </c>
      <c r="B34" s="108">
        <f>'投票確定'!D29</f>
        <v>4129</v>
      </c>
      <c r="C34" s="109">
        <f>'投票確定'!E29</f>
        <v>4759</v>
      </c>
      <c r="D34" s="110">
        <f>'投票確定'!F29</f>
        <v>8888</v>
      </c>
      <c r="E34" s="103">
        <f>'投票確定'!G29</f>
        <v>2743</v>
      </c>
      <c r="F34" s="93">
        <f>'投票確定'!H29</f>
        <v>3222</v>
      </c>
      <c r="G34" s="94">
        <f>'投票確定'!I29</f>
        <v>5965</v>
      </c>
      <c r="H34" s="151">
        <f t="shared" si="2"/>
        <v>1386</v>
      </c>
      <c r="I34" s="93">
        <f t="shared" si="0"/>
        <v>1537</v>
      </c>
      <c r="J34" s="94">
        <f t="shared" si="1"/>
        <v>2923</v>
      </c>
      <c r="K34" s="128">
        <f t="shared" si="3"/>
        <v>66.43</v>
      </c>
      <c r="L34" s="129">
        <f t="shared" si="4"/>
        <v>67.7</v>
      </c>
      <c r="M34" s="130">
        <f t="shared" si="5"/>
        <v>67.11</v>
      </c>
    </row>
    <row r="35" spans="1:13" ht="15" customHeight="1">
      <c r="A35" s="173" t="s">
        <v>271</v>
      </c>
      <c r="B35" s="161"/>
      <c r="C35" s="162"/>
      <c r="D35" s="163"/>
      <c r="E35" s="164"/>
      <c r="F35" s="165"/>
      <c r="G35" s="166"/>
      <c r="H35" s="167"/>
      <c r="I35" s="165"/>
      <c r="J35" s="166"/>
      <c r="K35" s="168"/>
      <c r="L35" s="169"/>
      <c r="M35" s="170"/>
    </row>
    <row r="36" spans="1:13" ht="15" customHeight="1">
      <c r="A36" s="158" t="s">
        <v>289</v>
      </c>
      <c r="B36" s="111"/>
      <c r="C36" s="112"/>
      <c r="D36" s="113"/>
      <c r="E36" s="104"/>
      <c r="F36" s="95"/>
      <c r="G36" s="96"/>
      <c r="H36" s="154"/>
      <c r="I36" s="95"/>
      <c r="J36" s="96"/>
      <c r="K36" s="144"/>
      <c r="L36" s="145"/>
      <c r="M36" s="146"/>
    </row>
    <row r="37" spans="1:13" ht="15" customHeight="1">
      <c r="A37" s="159" t="s">
        <v>272</v>
      </c>
      <c r="B37" s="114"/>
      <c r="C37" s="115"/>
      <c r="D37" s="116"/>
      <c r="E37" s="105"/>
      <c r="F37" s="91"/>
      <c r="G37" s="92"/>
      <c r="H37" s="152"/>
      <c r="I37" s="91"/>
      <c r="J37" s="92"/>
      <c r="K37" s="131"/>
      <c r="L37" s="132"/>
      <c r="M37" s="133"/>
    </row>
    <row r="38" spans="1:13" ht="15" customHeight="1">
      <c r="A38" s="159" t="s">
        <v>273</v>
      </c>
      <c r="B38" s="114"/>
      <c r="C38" s="115"/>
      <c r="D38" s="116"/>
      <c r="E38" s="105"/>
      <c r="F38" s="91"/>
      <c r="G38" s="92"/>
      <c r="H38" s="152"/>
      <c r="I38" s="91"/>
      <c r="J38" s="92"/>
      <c r="K38" s="131"/>
      <c r="L38" s="132"/>
      <c r="M38" s="133"/>
    </row>
    <row r="39" spans="1:13" ht="15" customHeight="1" thickBot="1">
      <c r="A39" s="160" t="s">
        <v>274</v>
      </c>
      <c r="B39" s="117"/>
      <c r="C39" s="118"/>
      <c r="D39" s="119"/>
      <c r="E39" s="106"/>
      <c r="F39" s="97"/>
      <c r="G39" s="98"/>
      <c r="H39" s="153"/>
      <c r="I39" s="97"/>
      <c r="J39" s="98"/>
      <c r="K39" s="135"/>
      <c r="L39" s="136"/>
      <c r="M39" s="134"/>
    </row>
    <row r="40" spans="1:13" ht="15" customHeight="1" thickBot="1" thickTop="1">
      <c r="A40" s="174" t="s">
        <v>4</v>
      </c>
      <c r="B40" s="137">
        <f aca="true" t="shared" si="11" ref="B40:G40">SUM(B35,B31,B27,B26,B25,B22,B18,B17,B16,B13,B12,B11,B8,B7,B6,B5,B4)</f>
        <v>565985</v>
      </c>
      <c r="C40" s="138">
        <f t="shared" si="11"/>
        <v>603531</v>
      </c>
      <c r="D40" s="139">
        <f t="shared" si="11"/>
        <v>1169516</v>
      </c>
      <c r="E40" s="140">
        <f t="shared" si="11"/>
        <v>318363</v>
      </c>
      <c r="F40" s="141">
        <f t="shared" si="11"/>
        <v>349429</v>
      </c>
      <c r="G40" s="142">
        <f t="shared" si="11"/>
        <v>667792</v>
      </c>
      <c r="H40" s="155">
        <f t="shared" si="2"/>
        <v>247622</v>
      </c>
      <c r="I40" s="141">
        <f t="shared" si="0"/>
        <v>254102</v>
      </c>
      <c r="J40" s="142">
        <f t="shared" si="1"/>
        <v>501724</v>
      </c>
      <c r="K40" s="99">
        <f t="shared" si="3"/>
        <v>56.25</v>
      </c>
      <c r="L40" s="100">
        <f t="shared" si="4"/>
        <v>57.9</v>
      </c>
      <c r="M40" s="101">
        <f t="shared" si="5"/>
        <v>57.099999999999994</v>
      </c>
    </row>
    <row r="47" ht="14.25" customHeight="1"/>
    <row r="53" ht="14.25" customHeight="1"/>
    <row r="56" ht="14.25" customHeight="1"/>
    <row r="59" ht="14.25" customHeight="1"/>
    <row r="65" ht="14.25" customHeight="1"/>
    <row r="71" ht="14.25" customHeight="1"/>
  </sheetData>
  <mergeCells count="6">
    <mergeCell ref="K1:M1"/>
    <mergeCell ref="A2:A3"/>
    <mergeCell ref="B2:D2"/>
    <mergeCell ref="K2:M2"/>
    <mergeCell ref="E2:G2"/>
    <mergeCell ref="H2:J2"/>
  </mergeCells>
  <printOptions horizontalCentered="1" verticalCentered="1"/>
  <pageMargins left="0.3937007874015748" right="0.3937007874015748" top="0.5905511811023623" bottom="0.5905511811023623" header="0.5118110236220472" footer="0.31496062992125984"/>
  <pageSetup fitToHeight="1" fitToWidth="1" horizontalDpi="600" verticalDpi="600" orientation="landscape" paperSize="9" scale="89" r:id="rId1"/>
  <headerFooter alignWithMargins="0">
    <oddFooter>&amp;C&amp;P / &amp;N ページ</oddFooter>
  </headerFooter>
  <colBreaks count="1" manualBreakCount="1">
    <brk id="13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44" t="s">
        <v>195</v>
      </c>
      <c r="G2" s="244"/>
      <c r="H2" s="244"/>
      <c r="I2" s="244"/>
    </row>
    <row r="3" spans="11:12" ht="14.25" thickBot="1">
      <c r="K3" s="282" t="s">
        <v>203</v>
      </c>
      <c r="L3" s="28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8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8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8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8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8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8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8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8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8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8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8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8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8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8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8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8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8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8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8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8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8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8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8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8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8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8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8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8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8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8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8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8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8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8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8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8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8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8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8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8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8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8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8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8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8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8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8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8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8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8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8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8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8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8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8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8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8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8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8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8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8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8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8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8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8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8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8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8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8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8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8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8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8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8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8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8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8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8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8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8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8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8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8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8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8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8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8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8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86" t="s">
        <v>139</v>
      </c>
      <c r="I49" s="28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8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88" t="s">
        <v>146</v>
      </c>
      <c r="I50" s="28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8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54" t="s">
        <v>147</v>
      </c>
      <c r="I51" s="252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8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54" t="s">
        <v>148</v>
      </c>
      <c r="I52" s="252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8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54" t="s">
        <v>149</v>
      </c>
      <c r="I53" s="252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8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76" t="s">
        <v>150</v>
      </c>
      <c r="I54" s="277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8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8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8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8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78" t="s">
        <v>143</v>
      </c>
      <c r="I58" s="279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8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80" t="s">
        <v>151</v>
      </c>
      <c r="I59" s="281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8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72" t="s">
        <v>152</v>
      </c>
      <c r="I60" s="273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8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74" t="s">
        <v>153</v>
      </c>
      <c r="I61" s="275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2011-04-10T12:35:16Z</cp:lastPrinted>
  <dcterms:created xsi:type="dcterms:W3CDTF">1999-11-04T11:03:54Z</dcterms:created>
  <dcterms:modified xsi:type="dcterms:W3CDTF">2011-04-10T12:46:05Z</dcterms:modified>
  <cp:category/>
  <cp:version/>
  <cp:contentType/>
  <cp:contentStatus/>
</cp:coreProperties>
</file>