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61" windowWidth="6120" windowHeight="11430" tabRatio="756" activeTab="0"/>
  </bookViews>
  <sheets>
    <sheet name="○第１表" sheetId="1" r:id="rId1"/>
  </sheets>
  <externalReferences>
    <externalReference r:id="rId4"/>
  </externalReferences>
  <definedNames>
    <definedName name="_xlnm.Print_Area" localSheetId="0">'○第１表'!$A$1:$BC$86</definedName>
  </definedNames>
  <calcPr fullCalcOnLoad="1"/>
</workbook>
</file>

<file path=xl/sharedStrings.xml><?xml version="1.0" encoding="utf-8"?>
<sst xmlns="http://schemas.openxmlformats.org/spreadsheetml/2006/main" count="124" uniqueCount="56">
  <si>
    <t xml:space="preserve"> </t>
  </si>
  <si>
    <t>　　　　　（単位：千円、％）</t>
  </si>
  <si>
    <t xml:space="preserve">  科目</t>
  </si>
  <si>
    <t>平成９年度</t>
  </si>
  <si>
    <t>平成10年度</t>
  </si>
  <si>
    <t>平成11年度</t>
  </si>
  <si>
    <t>平成12年度</t>
  </si>
  <si>
    <t>決算額</t>
  </si>
  <si>
    <t>構成比</t>
  </si>
  <si>
    <t>前年比</t>
  </si>
  <si>
    <t>市町村税</t>
  </si>
  <si>
    <t>地方譲与税</t>
  </si>
  <si>
    <t>利子割交付金</t>
  </si>
  <si>
    <t>地方消費税交付金</t>
  </si>
  <si>
    <t xml:space="preserve">         -</t>
  </si>
  <si>
    <t xml:space="preserve">    -</t>
  </si>
  <si>
    <t>皆増</t>
  </si>
  <si>
    <t>ゴルフ場利用税交付金</t>
  </si>
  <si>
    <t>特別地方消費税交付金</t>
  </si>
  <si>
    <t>自動車取得税交付金</t>
  </si>
  <si>
    <t>地方特例交付金</t>
  </si>
  <si>
    <t>国有提供施設等所在市町村助成交付金</t>
  </si>
  <si>
    <t>地方交付税</t>
  </si>
  <si>
    <t>交通安全対策特別交付金</t>
  </si>
  <si>
    <t>分担金・負担金</t>
  </si>
  <si>
    <t>使用料</t>
  </si>
  <si>
    <t>手数料</t>
  </si>
  <si>
    <t>国庫支出金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</si>
  <si>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</si>
  <si>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</si>
  <si>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</si>
  <si>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</si>
  <si>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</si>
  <si>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</si>
  <si>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</si>
  <si>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合計</t>
  </si>
  <si>
    <t>平成６年度</t>
  </si>
  <si>
    <t>平成７年度</t>
  </si>
  <si>
    <t>平成８年度</t>
  </si>
  <si>
    <t>構成比</t>
  </si>
  <si>
    <t>平成13年度</t>
  </si>
  <si>
    <t>平成14年度</t>
  </si>
  <si>
    <t>平成15年度</t>
  </si>
  <si>
    <t xml:space="preserve"> </t>
  </si>
  <si>
    <t>平成17年度</t>
  </si>
  <si>
    <t>平成16年度</t>
  </si>
  <si>
    <t>配当割交付金</t>
  </si>
  <si>
    <t>株式等譲渡所得割交付金</t>
  </si>
  <si>
    <t>皆増</t>
  </si>
  <si>
    <t>平成18年度</t>
  </si>
  <si>
    <t>平成19年度</t>
  </si>
  <si>
    <t>平成20年度</t>
  </si>
  <si>
    <t>平成21年度</t>
  </si>
  <si>
    <t>第１表　市町の歳入状況の推移</t>
  </si>
  <si>
    <t>平成22年度</t>
  </si>
  <si>
    <t>平成23年度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</si>
</sst>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  <numFmt numFmtId="193" formatCode="0.0%"/>
    <numFmt numFmtId="194" formatCode="0.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HG丸ｺﾞｼｯｸM-PRO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49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1" fontId="2" fillId="0" borderId="12" xfId="49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5" xfId="49" applyNumberFormat="1" applyFont="1" applyFill="1" applyBorder="1" applyAlignment="1">
      <alignment vertical="center"/>
    </xf>
    <xf numFmtId="181" fontId="2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図１　歳入に占める市町村税の割合の推移</a:t>
            </a:r>
          </a:p>
        </c:rich>
      </c:tx>
      <c:layout>
        <c:manualLayout>
          <c:xMode val="factor"/>
          <c:yMode val="factor"/>
          <c:x val="-0.0405"/>
          <c:y val="-0.00625"/>
        </c:manualLayout>
      </c:layout>
      <c:spPr>
        <a:noFill/>
        <a:ln w="3175">
          <a:noFill/>
        </a:ln>
      </c:spPr>
    </c:title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087"/>
          <c:w val="0.78775"/>
          <c:h val="0.88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'[1]構成比'!$A$4</c:f>
              <c:strCache>
                <c:ptCount val="1"/>
                <c:pt idx="0">
                  <c:v>市町村税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'[1]構成比'!$B$4:$F$4</c:f>
              <c:numCache>
                <c:ptCount val="5"/>
                <c:pt idx="0">
                  <c:v>44.1</c:v>
                </c:pt>
                <c:pt idx="1">
                  <c:v>44.4</c:v>
                </c:pt>
                <c:pt idx="2">
                  <c:v>39.7</c:v>
                </c:pt>
                <c:pt idx="3">
                  <c:v>38.8</c:v>
                </c:pt>
                <c:pt idx="4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'[1]構成比'!$A$5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'[1]構成比'!$B$5:$F$5</c:f>
              <c:numCache>
                <c:ptCount val="5"/>
                <c:pt idx="0">
                  <c:v>14.9</c:v>
                </c:pt>
                <c:pt idx="1">
                  <c:v>15.4</c:v>
                </c:pt>
                <c:pt idx="2">
                  <c:v>15.7</c:v>
                </c:pt>
                <c:pt idx="3">
                  <c:v>17.9</c:v>
                </c:pt>
                <c:pt idx="4">
                  <c:v>18.8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'[1]構成比'!$A$6</c:f>
              <c:strCache>
                <c:ptCount val="1"/>
                <c:pt idx="0">
                  <c:v>地方債</c:v>
                </c:pt>
              </c:strCache>
            </c:strRef>
          </c:tx>
          <c:spPr>
            <a:pattFill prst="smConfetti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'[1]構成比'!$B$6:$F$6</c:f>
              <c:numCache>
                <c:ptCount val="5"/>
                <c:pt idx="0">
                  <c:v>8.5</c:v>
                </c:pt>
                <c:pt idx="1">
                  <c:v>9.2</c:v>
                </c:pt>
                <c:pt idx="2">
                  <c:v>7.8</c:v>
                </c:pt>
                <c:pt idx="3">
                  <c:v>9.8</c:v>
                </c:pt>
                <c:pt idx="4">
                  <c:v>8.5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'[1]構成比'!$A$7</c:f>
              <c:strCache>
                <c:ptCount val="1"/>
                <c:pt idx="0">
                  <c:v>国庫支出金</c:v>
                </c:pt>
              </c:strCache>
            </c:strRef>
          </c:tx>
          <c:spPr>
            <a:pattFill prst="trellis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'[1]構成比'!$B$7:$F$7</c:f>
              <c:numCache>
                <c:ptCount val="5"/>
                <c:pt idx="0">
                  <c:v>7.8</c:v>
                </c:pt>
                <c:pt idx="1">
                  <c:v>7.7</c:v>
                </c:pt>
                <c:pt idx="2">
                  <c:v>14.3</c:v>
                </c:pt>
                <c:pt idx="3">
                  <c:v>12.2</c:v>
                </c:pt>
                <c:pt idx="4">
                  <c:v>11.5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'[1]構成比'!$A$8</c:f>
              <c:strCache>
                <c:ptCount val="1"/>
                <c:pt idx="0">
                  <c:v>県支出金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'[1]構成比'!$B$8:$F$8</c:f>
              <c:numCache>
                <c:ptCount val="5"/>
                <c:pt idx="0">
                  <c:v>5.1</c:v>
                </c:pt>
                <c:pt idx="1">
                  <c:v>5.2</c:v>
                </c:pt>
                <c:pt idx="2">
                  <c:v>5.2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'[1]構成比'!$A$9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'[1]構成比'!$B$3:$F$3</c:f>
              <c:strCache>
                <c:ptCount val="5"/>
                <c:pt idx="0">
                  <c:v>平成19年度</c:v>
                </c:pt>
                <c:pt idx="1">
                  <c:v>平成20年度</c:v>
                </c:pt>
                <c:pt idx="2">
                  <c:v>平成21年度</c:v>
                </c:pt>
                <c:pt idx="3">
                  <c:v>平成22年度</c:v>
                </c:pt>
                <c:pt idx="4">
                  <c:v>平成23年度</c:v>
                </c:pt>
              </c:strCache>
            </c:strRef>
          </c:cat>
          <c:val>
            <c:numRef>
              <c:f>'[1]構成比'!$B$9:$F$9</c:f>
              <c:numCache>
                <c:ptCount val="5"/>
                <c:pt idx="0">
                  <c:v>19.5</c:v>
                </c:pt>
                <c:pt idx="1">
                  <c:v>18.1</c:v>
                </c:pt>
                <c:pt idx="2">
                  <c:v>17.3</c:v>
                </c:pt>
                <c:pt idx="3">
                  <c:v>15.3</c:v>
                </c:pt>
                <c:pt idx="4">
                  <c:v>15.9</c:v>
                </c:pt>
              </c:numCache>
            </c:numRef>
          </c:val>
          <c:shape val="box"/>
        </c:ser>
        <c:overlap val="100"/>
        <c:shape val="box"/>
        <c:axId val="19370592"/>
        <c:axId val="40117601"/>
      </c:bar3D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70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10075"/>
          <c:w val="0.109"/>
          <c:h val="0.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95250</xdr:rowOff>
    </xdr:from>
    <xdr:to>
      <xdr:col>55</xdr:col>
      <xdr:colOff>333375</xdr:colOff>
      <xdr:row>79</xdr:row>
      <xdr:rowOff>38100</xdr:rowOff>
    </xdr:to>
    <xdr:graphicFrame>
      <xdr:nvGraphicFramePr>
        <xdr:cNvPr id="1" name="グラフ 3"/>
        <xdr:cNvGraphicFramePr/>
      </xdr:nvGraphicFramePr>
      <xdr:xfrm>
        <a:off x="0" y="6076950"/>
        <a:ext cx="1037272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65297;&#65306;&#27507;&#20837;&#12395;&#21344;&#12417;&#12427;&#31246;&#12398;&#21106;&#21512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比グラフ"/>
      <sheetName val="構成比"/>
    </sheetNames>
    <sheetDataSet>
      <sheetData sheetId="1">
        <row r="3">
          <cell r="B3" t="str">
            <v>平成19年度</v>
          </cell>
          <cell r="C3" t="str">
            <v>平成20年度</v>
          </cell>
          <cell r="D3" t="str">
            <v>平成21年度</v>
          </cell>
          <cell r="E3" t="str">
            <v>平成22年度</v>
          </cell>
          <cell r="F3" t="str">
            <v>平成23年度</v>
          </cell>
        </row>
        <row r="4">
          <cell r="A4" t="str">
            <v>市町村税</v>
          </cell>
          <cell r="B4">
            <v>44.1</v>
          </cell>
          <cell r="C4">
            <v>44.4</v>
          </cell>
          <cell r="D4">
            <v>39.7</v>
          </cell>
          <cell r="E4">
            <v>38.8</v>
          </cell>
          <cell r="F4">
            <v>39</v>
          </cell>
        </row>
        <row r="5">
          <cell r="A5" t="str">
            <v>地方交付税</v>
          </cell>
          <cell r="B5">
            <v>14.9</v>
          </cell>
          <cell r="C5">
            <v>15.4</v>
          </cell>
          <cell r="D5">
            <v>15.7</v>
          </cell>
          <cell r="E5">
            <v>17.9</v>
          </cell>
          <cell r="F5">
            <v>18.8</v>
          </cell>
        </row>
        <row r="6">
          <cell r="A6" t="str">
            <v>地方債</v>
          </cell>
          <cell r="B6">
            <v>8.5</v>
          </cell>
          <cell r="C6">
            <v>9.2</v>
          </cell>
          <cell r="D6">
            <v>7.8</v>
          </cell>
          <cell r="E6">
            <v>9.8</v>
          </cell>
          <cell r="F6">
            <v>8.5</v>
          </cell>
        </row>
        <row r="7">
          <cell r="A7" t="str">
            <v>国庫支出金</v>
          </cell>
          <cell r="B7">
            <v>7.8</v>
          </cell>
          <cell r="C7">
            <v>7.7</v>
          </cell>
          <cell r="D7">
            <v>14.3</v>
          </cell>
          <cell r="E7">
            <v>12.2</v>
          </cell>
          <cell r="F7">
            <v>11.5</v>
          </cell>
        </row>
        <row r="8">
          <cell r="A8" t="str">
            <v>県支出金</v>
          </cell>
          <cell r="B8">
            <v>5.1</v>
          </cell>
          <cell r="C8">
            <v>5.2</v>
          </cell>
          <cell r="D8">
            <v>5.2</v>
          </cell>
          <cell r="E8">
            <v>6</v>
          </cell>
          <cell r="F8">
            <v>6.3</v>
          </cell>
        </row>
        <row r="9">
          <cell r="A9" t="str">
            <v>その他</v>
          </cell>
          <cell r="B9">
            <v>19.5</v>
          </cell>
          <cell r="C9">
            <v>18.1</v>
          </cell>
          <cell r="D9">
            <v>17.3</v>
          </cell>
          <cell r="E9">
            <v>15.3</v>
          </cell>
          <cell r="F9">
            <v>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2"/>
  <sheetViews>
    <sheetView tabSelected="1" view="pageLayout" zoomScaleSheetLayoutView="70" workbookViewId="0" topLeftCell="A1">
      <selection activeCell="AU1" sqref="A1:IV16384"/>
    </sheetView>
  </sheetViews>
  <sheetFormatPr defaultColWidth="9.00390625" defaultRowHeight="13.5"/>
  <cols>
    <col min="1" max="1" width="34.625" style="39" customWidth="1"/>
    <col min="2" max="2" width="12.75390625" style="39" hidden="1" customWidth="1"/>
    <col min="3" max="4" width="6.875" style="39" hidden="1" customWidth="1"/>
    <col min="5" max="5" width="12.75390625" style="39" hidden="1" customWidth="1"/>
    <col min="6" max="7" width="7.25390625" style="39" hidden="1" customWidth="1"/>
    <col min="8" max="8" width="12.75390625" style="39" hidden="1" customWidth="1"/>
    <col min="9" max="9" width="6.875" style="39" hidden="1" customWidth="1"/>
    <col min="10" max="10" width="7.25390625" style="39" hidden="1" customWidth="1"/>
    <col min="11" max="11" width="12.75390625" style="39" hidden="1" customWidth="1"/>
    <col min="12" max="12" width="6.875" style="39" hidden="1" customWidth="1"/>
    <col min="13" max="13" width="7.25390625" style="39" hidden="1" customWidth="1"/>
    <col min="14" max="14" width="13.625" style="39" hidden="1" customWidth="1"/>
    <col min="15" max="15" width="7.125" style="39" hidden="1" customWidth="1"/>
    <col min="16" max="16" width="7.375" style="39" hidden="1" customWidth="1"/>
    <col min="17" max="17" width="13.625" style="39" hidden="1" customWidth="1"/>
    <col min="18" max="19" width="7.375" style="39" hidden="1" customWidth="1"/>
    <col min="20" max="20" width="13.625" style="39" hidden="1" customWidth="1"/>
    <col min="21" max="22" width="7.375" style="39" hidden="1" customWidth="1"/>
    <col min="23" max="23" width="13.625" style="39" hidden="1" customWidth="1"/>
    <col min="24" max="25" width="7.375" style="39" hidden="1" customWidth="1"/>
    <col min="26" max="26" width="13.625" style="39" hidden="1" customWidth="1"/>
    <col min="27" max="28" width="7.375" style="39" hidden="1" customWidth="1"/>
    <col min="29" max="29" width="13.875" style="39" hidden="1" customWidth="1"/>
    <col min="30" max="30" width="8.50390625" style="39" hidden="1" customWidth="1"/>
    <col min="31" max="31" width="9.00390625" style="39" hidden="1" customWidth="1"/>
    <col min="32" max="32" width="14.00390625" style="39" hidden="1" customWidth="1"/>
    <col min="33" max="33" width="8.50390625" style="39" hidden="1" customWidth="1"/>
    <col min="34" max="34" width="9.00390625" style="39" hidden="1" customWidth="1"/>
    <col min="35" max="35" width="14.00390625" style="39" hidden="1" customWidth="1"/>
    <col min="36" max="37" width="9.00390625" style="39" hidden="1" customWidth="1"/>
    <col min="38" max="38" width="14.00390625" style="39" hidden="1" customWidth="1"/>
    <col min="39" max="40" width="9.00390625" style="39" hidden="1" customWidth="1"/>
    <col min="41" max="41" width="14.00390625" style="39" hidden="1" customWidth="1"/>
    <col min="42" max="43" width="0" style="39" hidden="1" customWidth="1"/>
    <col min="44" max="44" width="14.00390625" style="39" hidden="1" customWidth="1"/>
    <col min="45" max="46" width="0" style="39" hidden="1" customWidth="1"/>
    <col min="47" max="47" width="14.00390625" style="39" customWidth="1"/>
    <col min="48" max="48" width="9.125" style="39" bestFit="1" customWidth="1"/>
    <col min="49" max="49" width="9.25390625" style="39" bestFit="1" customWidth="1"/>
    <col min="50" max="50" width="14.00390625" style="39" customWidth="1"/>
    <col min="51" max="51" width="9.125" style="39" bestFit="1" customWidth="1"/>
    <col min="52" max="52" width="9.25390625" style="39" bestFit="1" customWidth="1"/>
    <col min="53" max="53" width="14.00390625" style="39" customWidth="1"/>
    <col min="54" max="54" width="9.125" style="39" bestFit="1" customWidth="1"/>
    <col min="55" max="55" width="9.25390625" style="39" bestFit="1" customWidth="1"/>
    <col min="56" max="16384" width="9.00390625" style="39" customWidth="1"/>
  </cols>
  <sheetData>
    <row r="1" ht="13.5"/>
    <row r="2" ht="18.75">
      <c r="A2" s="32" t="s">
        <v>53</v>
      </c>
    </row>
    <row r="3" spans="1:55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0</v>
      </c>
      <c r="L3" s="1"/>
      <c r="M3" s="1"/>
      <c r="N3" s="1"/>
      <c r="O3" s="1"/>
      <c r="P3" s="1"/>
      <c r="Q3" s="1"/>
      <c r="R3" s="1"/>
      <c r="S3" s="1"/>
      <c r="T3" s="1"/>
      <c r="U3" s="1"/>
      <c r="Y3" s="2"/>
      <c r="AB3" s="2"/>
      <c r="AH3" s="2" t="s">
        <v>43</v>
      </c>
      <c r="AN3" s="2"/>
      <c r="AQ3" s="2"/>
      <c r="AT3" s="2"/>
      <c r="AW3" s="2"/>
      <c r="AZ3" s="2"/>
      <c r="BC3" s="2" t="s">
        <v>1</v>
      </c>
    </row>
    <row r="4" spans="1:55" ht="14.25" customHeight="1">
      <c r="A4" s="34" t="s">
        <v>2</v>
      </c>
      <c r="B4" s="33" t="s">
        <v>36</v>
      </c>
      <c r="C4" s="33"/>
      <c r="D4" s="33"/>
      <c r="E4" s="33" t="s">
        <v>37</v>
      </c>
      <c r="F4" s="33"/>
      <c r="G4" s="33"/>
      <c r="H4" s="33" t="s">
        <v>38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  <c r="Q4" s="33" t="s">
        <v>5</v>
      </c>
      <c r="R4" s="33"/>
      <c r="S4" s="33"/>
      <c r="T4" s="33" t="s">
        <v>6</v>
      </c>
      <c r="U4" s="33"/>
      <c r="V4" s="33"/>
      <c r="W4" s="33" t="s">
        <v>40</v>
      </c>
      <c r="X4" s="33"/>
      <c r="Y4" s="33"/>
      <c r="Z4" s="33" t="s">
        <v>41</v>
      </c>
      <c r="AA4" s="33"/>
      <c r="AB4" s="33"/>
      <c r="AC4" s="33" t="s">
        <v>42</v>
      </c>
      <c r="AD4" s="33"/>
      <c r="AE4" s="33"/>
      <c r="AF4" s="33" t="s">
        <v>45</v>
      </c>
      <c r="AG4" s="33"/>
      <c r="AH4" s="33"/>
      <c r="AI4" s="33" t="s">
        <v>44</v>
      </c>
      <c r="AJ4" s="33"/>
      <c r="AK4" s="33"/>
      <c r="AL4" s="33" t="s">
        <v>49</v>
      </c>
      <c r="AM4" s="33"/>
      <c r="AN4" s="33"/>
      <c r="AO4" s="33" t="s">
        <v>50</v>
      </c>
      <c r="AP4" s="33"/>
      <c r="AQ4" s="33"/>
      <c r="AR4" s="33" t="s">
        <v>51</v>
      </c>
      <c r="AS4" s="33"/>
      <c r="AT4" s="33"/>
      <c r="AU4" s="33" t="s">
        <v>52</v>
      </c>
      <c r="AV4" s="33"/>
      <c r="AW4" s="33"/>
      <c r="AX4" s="36" t="s">
        <v>54</v>
      </c>
      <c r="AY4" s="37"/>
      <c r="AZ4" s="38"/>
      <c r="BA4" s="33" t="s">
        <v>55</v>
      </c>
      <c r="BB4" s="33"/>
      <c r="BC4" s="33"/>
    </row>
    <row r="5" spans="1:55" ht="14.25" customHeight="1">
      <c r="A5" s="35"/>
      <c r="B5" s="5" t="s">
        <v>7</v>
      </c>
      <c r="C5" s="6" t="s">
        <v>39</v>
      </c>
      <c r="D5" s="7" t="s">
        <v>9</v>
      </c>
      <c r="E5" s="5" t="s">
        <v>7</v>
      </c>
      <c r="F5" s="6" t="s">
        <v>8</v>
      </c>
      <c r="G5" s="7" t="s">
        <v>9</v>
      </c>
      <c r="H5" s="5" t="s">
        <v>7</v>
      </c>
      <c r="I5" s="6" t="s">
        <v>8</v>
      </c>
      <c r="J5" s="7" t="s">
        <v>9</v>
      </c>
      <c r="K5" s="5" t="s">
        <v>7</v>
      </c>
      <c r="L5" s="6" t="s">
        <v>8</v>
      </c>
      <c r="M5" s="7" t="s">
        <v>9</v>
      </c>
      <c r="N5" s="5" t="s">
        <v>7</v>
      </c>
      <c r="O5" s="6" t="s">
        <v>8</v>
      </c>
      <c r="P5" s="7" t="s">
        <v>9</v>
      </c>
      <c r="Q5" s="5" t="s">
        <v>7</v>
      </c>
      <c r="R5" s="6" t="s">
        <v>8</v>
      </c>
      <c r="S5" s="7" t="s">
        <v>9</v>
      </c>
      <c r="T5" s="5" t="s">
        <v>7</v>
      </c>
      <c r="U5" s="6" t="s">
        <v>8</v>
      </c>
      <c r="V5" s="7" t="s">
        <v>9</v>
      </c>
      <c r="W5" s="5" t="s">
        <v>7</v>
      </c>
      <c r="X5" s="6" t="s">
        <v>8</v>
      </c>
      <c r="Y5" s="7" t="s">
        <v>9</v>
      </c>
      <c r="Z5" s="5" t="s">
        <v>7</v>
      </c>
      <c r="AA5" s="6" t="s">
        <v>8</v>
      </c>
      <c r="AB5" s="7" t="s">
        <v>9</v>
      </c>
      <c r="AC5" s="5" t="s">
        <v>7</v>
      </c>
      <c r="AD5" s="6" t="s">
        <v>8</v>
      </c>
      <c r="AE5" s="7" t="s">
        <v>9</v>
      </c>
      <c r="AF5" s="5" t="s">
        <v>7</v>
      </c>
      <c r="AG5" s="6" t="s">
        <v>8</v>
      </c>
      <c r="AH5" s="7" t="s">
        <v>9</v>
      </c>
      <c r="AI5" s="5" t="s">
        <v>7</v>
      </c>
      <c r="AJ5" s="6" t="s">
        <v>8</v>
      </c>
      <c r="AK5" s="7" t="s">
        <v>9</v>
      </c>
      <c r="AL5" s="5" t="s">
        <v>7</v>
      </c>
      <c r="AM5" s="6" t="s">
        <v>8</v>
      </c>
      <c r="AN5" s="7" t="s">
        <v>9</v>
      </c>
      <c r="AO5" s="5" t="s">
        <v>7</v>
      </c>
      <c r="AP5" s="6" t="s">
        <v>8</v>
      </c>
      <c r="AQ5" s="7" t="s">
        <v>9</v>
      </c>
      <c r="AR5" s="5" t="s">
        <v>7</v>
      </c>
      <c r="AS5" s="6" t="s">
        <v>8</v>
      </c>
      <c r="AT5" s="7" t="s">
        <v>9</v>
      </c>
      <c r="AU5" s="5" t="s">
        <v>7</v>
      </c>
      <c r="AV5" s="6" t="s">
        <v>8</v>
      </c>
      <c r="AW5" s="7" t="s">
        <v>9</v>
      </c>
      <c r="AX5" s="5" t="s">
        <v>7</v>
      </c>
      <c r="AY5" s="6" t="s">
        <v>8</v>
      </c>
      <c r="AZ5" s="7" t="s">
        <v>9</v>
      </c>
      <c r="BA5" s="5" t="s">
        <v>7</v>
      </c>
      <c r="BB5" s="6" t="s">
        <v>8</v>
      </c>
      <c r="BC5" s="7" t="s">
        <v>9</v>
      </c>
    </row>
    <row r="6" spans="1:55" ht="14.25" customHeight="1">
      <c r="A6" s="3" t="s">
        <v>10</v>
      </c>
      <c r="B6" s="8">
        <v>228015272</v>
      </c>
      <c r="C6" s="9">
        <v>34.16</v>
      </c>
      <c r="D6" s="10"/>
      <c r="E6" s="8">
        <v>240297135</v>
      </c>
      <c r="F6" s="9">
        <v>35.87</v>
      </c>
      <c r="G6" s="10">
        <v>105.39</v>
      </c>
      <c r="H6" s="8">
        <v>246913225</v>
      </c>
      <c r="I6" s="11">
        <v>35.5</v>
      </c>
      <c r="J6" s="12">
        <v>102.75</v>
      </c>
      <c r="K6" s="8">
        <v>266862854</v>
      </c>
      <c r="L6" s="9">
        <v>38.39</v>
      </c>
      <c r="M6" s="10">
        <v>108.08</v>
      </c>
      <c r="N6" s="13">
        <v>257773502</v>
      </c>
      <c r="O6" s="14">
        <v>36.01</v>
      </c>
      <c r="P6" s="15">
        <v>96.59</v>
      </c>
      <c r="Q6" s="13">
        <v>261533544</v>
      </c>
      <c r="R6" s="14">
        <v>35.63</v>
      </c>
      <c r="S6" s="15">
        <v>101.46</v>
      </c>
      <c r="T6" s="13">
        <v>252089180</v>
      </c>
      <c r="U6" s="14">
        <v>35.72</v>
      </c>
      <c r="V6" s="15">
        <f>ROUND(T6/Q6*100,2)</f>
        <v>96.39</v>
      </c>
      <c r="W6" s="13">
        <v>253768082</v>
      </c>
      <c r="X6" s="14">
        <v>35.97</v>
      </c>
      <c r="Y6" s="15">
        <f>ROUND(W6/T6*100,2)</f>
        <v>100.67</v>
      </c>
      <c r="Z6" s="13">
        <v>251080063</v>
      </c>
      <c r="AA6" s="14">
        <v>36.44</v>
      </c>
      <c r="AB6" s="15">
        <f>ROUND(Z6/W6*100,2)</f>
        <v>98.94</v>
      </c>
      <c r="AC6" s="13">
        <v>244984047</v>
      </c>
      <c r="AD6" s="14">
        <f>ROUND(AC6/$AC$30*100,2)</f>
        <v>35.28</v>
      </c>
      <c r="AE6" s="15">
        <f>ROUND(AC6/Z6*100,2)</f>
        <v>97.57</v>
      </c>
      <c r="AF6" s="13">
        <v>247559361</v>
      </c>
      <c r="AG6" s="14">
        <f aca="true" t="shared" si="0" ref="AG6:AG29">ROUND(AF6/$AF$30*100,2)</f>
        <v>35.41</v>
      </c>
      <c r="AH6" s="15">
        <f>ROUND(AF6/AC6*100,2)</f>
        <v>101.05</v>
      </c>
      <c r="AI6" s="30">
        <v>256658107</v>
      </c>
      <c r="AJ6" s="14">
        <f>ROUND(AI6/$AI$30*100,2)</f>
        <v>37.68</v>
      </c>
      <c r="AK6" s="15">
        <f aca="true" t="shared" si="1" ref="AK6:AK11">ROUND(AI6/AF6*100,2)</f>
        <v>103.68</v>
      </c>
      <c r="AL6" s="30">
        <v>264358732</v>
      </c>
      <c r="AM6" s="14">
        <f>ROUND(AL6/$AL$30*100,2)</f>
        <v>40.08</v>
      </c>
      <c r="AN6" s="15">
        <f>ROUND(AL6/AI6*100,2)</f>
        <v>103</v>
      </c>
      <c r="AO6" s="30">
        <v>291780742</v>
      </c>
      <c r="AP6" s="14">
        <f>ROUND(AO6/$AO$30*100,2)</f>
        <v>44.13</v>
      </c>
      <c r="AQ6" s="15">
        <f>ROUND(AO6/AL6*100,2)</f>
        <v>110.37</v>
      </c>
      <c r="AR6" s="30">
        <v>298268978</v>
      </c>
      <c r="AS6" s="14">
        <f aca="true" t="shared" si="2" ref="AS6:AS28">ROUND(AR6/$AR$30*100,2)</f>
        <v>44.37</v>
      </c>
      <c r="AT6" s="15">
        <f>ROUND(AR6/AO6*100,2)</f>
        <v>102.22</v>
      </c>
      <c r="AU6" s="30">
        <v>281528426</v>
      </c>
      <c r="AV6" s="14">
        <f>ROUND(AU6/$AU$30*100,2)</f>
        <v>39.69</v>
      </c>
      <c r="AW6" s="15">
        <f>ROUND(AU6/AR6*100,2)</f>
        <v>94.39</v>
      </c>
      <c r="AX6" s="30">
        <v>275685993</v>
      </c>
      <c r="AY6" s="14">
        <f>ROUND(AX6/$AX$30*100,2)</f>
        <v>38.82</v>
      </c>
      <c r="AZ6" s="15">
        <f>ROUND(AX6/AU6*100,2)</f>
        <v>97.92</v>
      </c>
      <c r="BA6" s="30">
        <v>278351869</v>
      </c>
      <c r="BB6" s="14">
        <f aca="true" t="shared" si="3" ref="BB6:BB12">ROUND(BA6/$BA$30*100,2)</f>
        <v>38.97</v>
      </c>
      <c r="BC6" s="15">
        <f aca="true" t="shared" si="4" ref="BC6:BC12">ROUND(BA6/AX6*100,2)</f>
        <v>100.97</v>
      </c>
    </row>
    <row r="7" spans="1:55" ht="14.25" customHeight="1">
      <c r="A7" s="16" t="s">
        <v>11</v>
      </c>
      <c r="B7" s="8">
        <v>15602648</v>
      </c>
      <c r="C7" s="9">
        <v>2.34</v>
      </c>
      <c r="D7" s="17"/>
      <c r="E7" s="8">
        <v>16021005</v>
      </c>
      <c r="F7" s="9">
        <v>2.39</v>
      </c>
      <c r="G7" s="17">
        <v>102.68</v>
      </c>
      <c r="H7" s="8">
        <v>16585956</v>
      </c>
      <c r="I7" s="11">
        <v>2.38</v>
      </c>
      <c r="J7" s="18">
        <v>103.53</v>
      </c>
      <c r="K7" s="8">
        <v>10706539</v>
      </c>
      <c r="L7" s="9">
        <v>1.54</v>
      </c>
      <c r="M7" s="17">
        <v>64.55</v>
      </c>
      <c r="N7" s="13">
        <v>7529733</v>
      </c>
      <c r="O7" s="14">
        <v>1.05</v>
      </c>
      <c r="P7" s="19">
        <v>70.33</v>
      </c>
      <c r="Q7" s="13">
        <v>7767855</v>
      </c>
      <c r="R7" s="14">
        <v>1.06</v>
      </c>
      <c r="S7" s="19">
        <v>103.16</v>
      </c>
      <c r="T7" s="13">
        <v>7849210</v>
      </c>
      <c r="U7" s="14">
        <v>1.11</v>
      </c>
      <c r="V7" s="19">
        <f>ROUND(T7/Q7*100,2)</f>
        <v>101.05</v>
      </c>
      <c r="W7" s="13">
        <v>7946526</v>
      </c>
      <c r="X7" s="14">
        <v>1.13</v>
      </c>
      <c r="Y7" s="19">
        <f>ROUND(W7/T7*100,2)</f>
        <v>101.24</v>
      </c>
      <c r="Z7" s="13">
        <v>7985496</v>
      </c>
      <c r="AA7" s="14">
        <v>1.16</v>
      </c>
      <c r="AB7" s="19">
        <f>ROUND(Z7/W7*100,2)</f>
        <v>100.49</v>
      </c>
      <c r="AC7" s="13">
        <v>8393529</v>
      </c>
      <c r="AD7" s="14">
        <f aca="true" t="shared" si="5" ref="AD7:AD29">ROUND(AC7/$AC$30*100,2)</f>
        <v>1.21</v>
      </c>
      <c r="AE7" s="19">
        <f>ROUND(AC7/Z7*100,2)</f>
        <v>105.11</v>
      </c>
      <c r="AF7" s="13">
        <v>12047377</v>
      </c>
      <c r="AG7" s="14">
        <f t="shared" si="0"/>
        <v>1.72</v>
      </c>
      <c r="AH7" s="19">
        <f>ROUND(AF7/AC7*100,2)</f>
        <v>143.53</v>
      </c>
      <c r="AI7" s="30">
        <v>15459958</v>
      </c>
      <c r="AJ7" s="14">
        <f aca="true" t="shared" si="6" ref="AJ7:AJ29">ROUND(AI7/$AI$30*100,2)</f>
        <v>2.27</v>
      </c>
      <c r="AK7" s="19">
        <f t="shared" si="1"/>
        <v>128.33</v>
      </c>
      <c r="AL7" s="30">
        <v>22250747</v>
      </c>
      <c r="AM7" s="14">
        <f>ROUND(AL7/$AL$30*100,2)</f>
        <v>3.37</v>
      </c>
      <c r="AN7" s="19">
        <f>ROUND(AL7/AI7*100,2)</f>
        <v>143.93</v>
      </c>
      <c r="AO7" s="30">
        <v>8898254</v>
      </c>
      <c r="AP7" s="14">
        <f aca="true" t="shared" si="7" ref="AP7:AP29">ROUND(AO7/$AO$30*100,2)</f>
        <v>1.35</v>
      </c>
      <c r="AQ7" s="19">
        <f>ROUND(AO7/AL7*100,2)</f>
        <v>39.99</v>
      </c>
      <c r="AR7" s="30">
        <v>8661287</v>
      </c>
      <c r="AS7" s="14">
        <f t="shared" si="2"/>
        <v>1.29</v>
      </c>
      <c r="AT7" s="19">
        <f>ROUND(AR7/AO7*100,2)</f>
        <v>97.34</v>
      </c>
      <c r="AU7" s="30">
        <v>7965224</v>
      </c>
      <c r="AV7" s="14">
        <f aca="true" t="shared" si="8" ref="AV7:AV29">ROUND(AU7/$AU$30*100,2)</f>
        <v>1.12</v>
      </c>
      <c r="AW7" s="19">
        <f>ROUND(AU7/AR7*100,2)</f>
        <v>91.96</v>
      </c>
      <c r="AX7" s="30">
        <v>7821004</v>
      </c>
      <c r="AY7" s="14">
        <f aca="true" t="shared" si="9" ref="AY7:AY29">ROUND(AX7/$AX$30*100,2)</f>
        <v>1.1</v>
      </c>
      <c r="AZ7" s="19">
        <f aca="true" t="shared" si="10" ref="AZ7:AZ30">ROUND(AX7/AU7*100,2)</f>
        <v>98.19</v>
      </c>
      <c r="BA7" s="30">
        <v>7720226</v>
      </c>
      <c r="BB7" s="14">
        <f t="shared" si="3"/>
        <v>1.08</v>
      </c>
      <c r="BC7" s="19">
        <f t="shared" si="4"/>
        <v>98.71</v>
      </c>
    </row>
    <row r="8" spans="1:55" ht="14.25" customHeight="1">
      <c r="A8" s="16" t="s">
        <v>12</v>
      </c>
      <c r="B8" s="8">
        <v>9825030</v>
      </c>
      <c r="C8" s="9">
        <v>1.47</v>
      </c>
      <c r="D8" s="17"/>
      <c r="E8" s="8">
        <v>6368895</v>
      </c>
      <c r="F8" s="9">
        <v>0.95</v>
      </c>
      <c r="G8" s="17">
        <v>64.82</v>
      </c>
      <c r="H8" s="8">
        <v>3705236</v>
      </c>
      <c r="I8" s="11">
        <v>0.53</v>
      </c>
      <c r="J8" s="18">
        <v>58.18</v>
      </c>
      <c r="K8" s="8">
        <v>2802366</v>
      </c>
      <c r="L8" s="9">
        <v>0.4</v>
      </c>
      <c r="M8" s="17">
        <v>75.63</v>
      </c>
      <c r="N8" s="13">
        <v>2196904</v>
      </c>
      <c r="O8" s="14">
        <v>0.31</v>
      </c>
      <c r="P8" s="19">
        <v>78.39</v>
      </c>
      <c r="Q8" s="13">
        <v>2543408</v>
      </c>
      <c r="R8" s="14">
        <v>0.35</v>
      </c>
      <c r="S8" s="19">
        <v>115.77</v>
      </c>
      <c r="T8" s="13">
        <v>11800132</v>
      </c>
      <c r="U8" s="14">
        <v>1.67</v>
      </c>
      <c r="V8" s="19">
        <f aca="true" t="shared" si="11" ref="V8:V30">ROUND(T8/Q8*100,2)</f>
        <v>463.95</v>
      </c>
      <c r="W8" s="13">
        <v>11644065</v>
      </c>
      <c r="X8" s="14">
        <v>1.65</v>
      </c>
      <c r="Y8" s="19">
        <f aca="true" t="shared" si="12" ref="Y8:Y30">ROUND(W8/T8*100,2)</f>
        <v>98.68</v>
      </c>
      <c r="Z8" s="13">
        <v>3361848</v>
      </c>
      <c r="AA8" s="14">
        <v>0.49</v>
      </c>
      <c r="AB8" s="19">
        <f aca="true" t="shared" si="13" ref="AB8:AB30">ROUND(Z8/W8*100,2)</f>
        <v>28.87</v>
      </c>
      <c r="AC8" s="13">
        <v>2374514</v>
      </c>
      <c r="AD8" s="14">
        <f t="shared" si="5"/>
        <v>0.34</v>
      </c>
      <c r="AE8" s="19">
        <f aca="true" t="shared" si="14" ref="AE8:AE30">ROUND(AC8/Z8*100,2)</f>
        <v>70.63</v>
      </c>
      <c r="AF8" s="13">
        <v>2334266</v>
      </c>
      <c r="AG8" s="14">
        <f t="shared" si="0"/>
        <v>0.33</v>
      </c>
      <c r="AH8" s="19">
        <f aca="true" t="shared" si="15" ref="AH8:AH29">ROUND(AF8/AC8*100,2)</f>
        <v>98.31</v>
      </c>
      <c r="AI8" s="30">
        <v>1366357</v>
      </c>
      <c r="AJ8" s="14">
        <f t="shared" si="6"/>
        <v>0.2</v>
      </c>
      <c r="AK8" s="19">
        <f t="shared" si="1"/>
        <v>58.53</v>
      </c>
      <c r="AL8" s="30">
        <v>978738</v>
      </c>
      <c r="AM8" s="14">
        <f>ROUND(AL8/$AL$30*100,2)</f>
        <v>0.15</v>
      </c>
      <c r="AN8" s="19">
        <f aca="true" t="shared" si="16" ref="AN8:AN21">ROUND(AL8/AI8*100,2)</f>
        <v>71.63</v>
      </c>
      <c r="AO8" s="30">
        <v>1258155</v>
      </c>
      <c r="AP8" s="14">
        <f t="shared" si="7"/>
        <v>0.19</v>
      </c>
      <c r="AQ8" s="19">
        <f aca="true" t="shared" si="17" ref="AQ8:AQ21">ROUND(AO8/AL8*100,2)</f>
        <v>128.55</v>
      </c>
      <c r="AR8" s="30">
        <v>1345844</v>
      </c>
      <c r="AS8" s="14">
        <f t="shared" si="2"/>
        <v>0.2</v>
      </c>
      <c r="AT8" s="19">
        <f aca="true" t="shared" si="18" ref="AT8:AT21">ROUND(AR8/AO8*100,2)</f>
        <v>106.97</v>
      </c>
      <c r="AU8" s="30">
        <v>1098758</v>
      </c>
      <c r="AV8" s="14">
        <f t="shared" si="8"/>
        <v>0.15</v>
      </c>
      <c r="AW8" s="19">
        <f aca="true" t="shared" si="19" ref="AW8:AW21">ROUND(AU8/AR8*100,2)</f>
        <v>81.64</v>
      </c>
      <c r="AX8" s="30">
        <v>1032163</v>
      </c>
      <c r="AY8" s="14">
        <f t="shared" si="9"/>
        <v>0.15</v>
      </c>
      <c r="AZ8" s="19">
        <f t="shared" si="10"/>
        <v>93.94</v>
      </c>
      <c r="BA8" s="30">
        <v>965245</v>
      </c>
      <c r="BB8" s="14">
        <f t="shared" si="3"/>
        <v>0.14</v>
      </c>
      <c r="BC8" s="19">
        <f t="shared" si="4"/>
        <v>93.52</v>
      </c>
    </row>
    <row r="9" spans="1:55" ht="14.25" customHeight="1">
      <c r="A9" s="16" t="s">
        <v>46</v>
      </c>
      <c r="B9" s="8"/>
      <c r="C9" s="9"/>
      <c r="D9" s="17"/>
      <c r="E9" s="8"/>
      <c r="F9" s="9"/>
      <c r="G9" s="17"/>
      <c r="H9" s="8"/>
      <c r="I9" s="11"/>
      <c r="J9" s="18"/>
      <c r="K9" s="8"/>
      <c r="L9" s="9"/>
      <c r="M9" s="17"/>
      <c r="N9" s="13"/>
      <c r="O9" s="14"/>
      <c r="P9" s="19"/>
      <c r="Q9" s="13"/>
      <c r="R9" s="14"/>
      <c r="S9" s="19"/>
      <c r="T9" s="13"/>
      <c r="U9" s="14"/>
      <c r="V9" s="19"/>
      <c r="W9" s="13"/>
      <c r="X9" s="14"/>
      <c r="Y9" s="19"/>
      <c r="Z9" s="13"/>
      <c r="AA9" s="14"/>
      <c r="AB9" s="19"/>
      <c r="AC9" s="13"/>
      <c r="AD9" s="14"/>
      <c r="AE9" s="19"/>
      <c r="AF9" s="13">
        <v>484265</v>
      </c>
      <c r="AG9" s="14">
        <f t="shared" si="0"/>
        <v>0.07</v>
      </c>
      <c r="AH9" s="20" t="s">
        <v>48</v>
      </c>
      <c r="AI9" s="30">
        <v>734225</v>
      </c>
      <c r="AJ9" s="14">
        <f t="shared" si="6"/>
        <v>0.11</v>
      </c>
      <c r="AK9" s="19">
        <f t="shared" si="1"/>
        <v>151.62</v>
      </c>
      <c r="AL9" s="30">
        <v>1089306</v>
      </c>
      <c r="AM9" s="14">
        <f aca="true" t="shared" si="20" ref="AM9:AM29">ROUND(AL9/$AL$30*100,2)</f>
        <v>0.17</v>
      </c>
      <c r="AN9" s="19">
        <f t="shared" si="16"/>
        <v>148.36</v>
      </c>
      <c r="AO9" s="30">
        <v>1253003</v>
      </c>
      <c r="AP9" s="14">
        <f t="shared" si="7"/>
        <v>0.19</v>
      </c>
      <c r="AQ9" s="19">
        <f t="shared" si="17"/>
        <v>115.03</v>
      </c>
      <c r="AR9" s="30">
        <v>552712</v>
      </c>
      <c r="AS9" s="14">
        <f t="shared" si="2"/>
        <v>0.08</v>
      </c>
      <c r="AT9" s="19">
        <f t="shared" si="18"/>
        <v>44.11</v>
      </c>
      <c r="AU9" s="30">
        <v>419745</v>
      </c>
      <c r="AV9" s="14">
        <f t="shared" si="8"/>
        <v>0.06</v>
      </c>
      <c r="AW9" s="19">
        <f t="shared" si="19"/>
        <v>75.94</v>
      </c>
      <c r="AX9" s="30">
        <v>499583</v>
      </c>
      <c r="AY9" s="14">
        <f t="shared" si="9"/>
        <v>0.07</v>
      </c>
      <c r="AZ9" s="19">
        <f t="shared" si="10"/>
        <v>119.02</v>
      </c>
      <c r="BA9" s="30">
        <v>538067</v>
      </c>
      <c r="BB9" s="14">
        <f t="shared" si="3"/>
        <v>0.08</v>
      </c>
      <c r="BC9" s="19">
        <f t="shared" si="4"/>
        <v>107.7</v>
      </c>
    </row>
    <row r="10" spans="1:55" ht="14.25" customHeight="1">
      <c r="A10" s="16" t="s">
        <v>47</v>
      </c>
      <c r="B10" s="8"/>
      <c r="C10" s="9"/>
      <c r="D10" s="17"/>
      <c r="E10" s="8"/>
      <c r="F10" s="9"/>
      <c r="G10" s="17"/>
      <c r="H10" s="8"/>
      <c r="I10" s="11"/>
      <c r="J10" s="18"/>
      <c r="K10" s="8"/>
      <c r="L10" s="9"/>
      <c r="M10" s="17"/>
      <c r="N10" s="13"/>
      <c r="O10" s="14"/>
      <c r="P10" s="19"/>
      <c r="Q10" s="13"/>
      <c r="R10" s="14"/>
      <c r="S10" s="19"/>
      <c r="T10" s="13"/>
      <c r="U10" s="14"/>
      <c r="V10" s="19"/>
      <c r="W10" s="13"/>
      <c r="X10" s="14"/>
      <c r="Y10" s="19"/>
      <c r="Z10" s="13"/>
      <c r="AA10" s="14"/>
      <c r="AB10" s="19"/>
      <c r="AC10" s="13"/>
      <c r="AD10" s="14"/>
      <c r="AE10" s="19"/>
      <c r="AF10" s="13">
        <v>511606</v>
      </c>
      <c r="AG10" s="14">
        <f t="shared" si="0"/>
        <v>0.07</v>
      </c>
      <c r="AH10" s="20" t="s">
        <v>48</v>
      </c>
      <c r="AI10" s="30">
        <v>1160764</v>
      </c>
      <c r="AJ10" s="14">
        <f t="shared" si="6"/>
        <v>0.17</v>
      </c>
      <c r="AK10" s="19">
        <f t="shared" si="1"/>
        <v>226.89</v>
      </c>
      <c r="AL10" s="30">
        <v>1073375</v>
      </c>
      <c r="AM10" s="14">
        <f t="shared" si="20"/>
        <v>0.16</v>
      </c>
      <c r="AN10" s="19">
        <f t="shared" si="16"/>
        <v>92.47</v>
      </c>
      <c r="AO10" s="30">
        <v>955283</v>
      </c>
      <c r="AP10" s="14">
        <f t="shared" si="7"/>
        <v>0.14</v>
      </c>
      <c r="AQ10" s="19">
        <f t="shared" si="17"/>
        <v>89</v>
      </c>
      <c r="AR10" s="30">
        <v>188453</v>
      </c>
      <c r="AS10" s="14">
        <f t="shared" si="2"/>
        <v>0.03</v>
      </c>
      <c r="AT10" s="19">
        <f t="shared" si="18"/>
        <v>19.73</v>
      </c>
      <c r="AU10" s="30">
        <v>214178</v>
      </c>
      <c r="AV10" s="14">
        <f t="shared" si="8"/>
        <v>0.03</v>
      </c>
      <c r="AW10" s="19">
        <f t="shared" si="19"/>
        <v>113.65</v>
      </c>
      <c r="AX10" s="30">
        <v>162055</v>
      </c>
      <c r="AY10" s="14">
        <f t="shared" si="9"/>
        <v>0.02</v>
      </c>
      <c r="AZ10" s="19">
        <f t="shared" si="10"/>
        <v>75.66</v>
      </c>
      <c r="BA10" s="30">
        <v>132314</v>
      </c>
      <c r="BB10" s="14">
        <f t="shared" si="3"/>
        <v>0.02</v>
      </c>
      <c r="BC10" s="19">
        <f t="shared" si="4"/>
        <v>81.65</v>
      </c>
    </row>
    <row r="11" spans="1:55" ht="14.25" customHeight="1">
      <c r="A11" s="16" t="s">
        <v>13</v>
      </c>
      <c r="B11" s="8"/>
      <c r="C11" s="9"/>
      <c r="D11" s="17"/>
      <c r="E11" s="8" t="s">
        <v>14</v>
      </c>
      <c r="F11" s="9" t="s">
        <v>15</v>
      </c>
      <c r="G11" s="17" t="s">
        <v>15</v>
      </c>
      <c r="H11" s="8" t="s">
        <v>14</v>
      </c>
      <c r="I11" s="11" t="s">
        <v>15</v>
      </c>
      <c r="J11" s="18" t="s">
        <v>15</v>
      </c>
      <c r="K11" s="8">
        <v>4294021</v>
      </c>
      <c r="L11" s="9">
        <v>0.62</v>
      </c>
      <c r="M11" s="17" t="s">
        <v>16</v>
      </c>
      <c r="N11" s="13">
        <v>18885953</v>
      </c>
      <c r="O11" s="14">
        <v>2.64</v>
      </c>
      <c r="P11" s="19">
        <v>439.82</v>
      </c>
      <c r="Q11" s="13">
        <v>17548074</v>
      </c>
      <c r="R11" s="14">
        <v>2.39</v>
      </c>
      <c r="S11" s="19">
        <v>92.92</v>
      </c>
      <c r="T11" s="13">
        <v>18096770</v>
      </c>
      <c r="U11" s="14">
        <v>2.56</v>
      </c>
      <c r="V11" s="19">
        <f t="shared" si="11"/>
        <v>103.13</v>
      </c>
      <c r="W11" s="13">
        <v>16736997</v>
      </c>
      <c r="X11" s="14">
        <v>2.37</v>
      </c>
      <c r="Y11" s="19">
        <f t="shared" si="12"/>
        <v>92.49</v>
      </c>
      <c r="Z11" s="13">
        <v>15298410</v>
      </c>
      <c r="AA11" s="14">
        <v>2.22</v>
      </c>
      <c r="AB11" s="19">
        <f t="shared" si="13"/>
        <v>91.4</v>
      </c>
      <c r="AC11" s="13">
        <v>16599385</v>
      </c>
      <c r="AD11" s="14">
        <f t="shared" si="5"/>
        <v>2.39</v>
      </c>
      <c r="AE11" s="19">
        <f t="shared" si="14"/>
        <v>108.5</v>
      </c>
      <c r="AF11" s="13">
        <v>18097691</v>
      </c>
      <c r="AG11" s="14">
        <f t="shared" si="0"/>
        <v>2.59</v>
      </c>
      <c r="AH11" s="19">
        <f>ROUND(AF11/AC11*100,2)</f>
        <v>109.03</v>
      </c>
      <c r="AI11" s="30">
        <v>16727015</v>
      </c>
      <c r="AJ11" s="14">
        <f>ROUND(AI11/$AI$30*100,2)</f>
        <v>2.46</v>
      </c>
      <c r="AK11" s="19">
        <f t="shared" si="1"/>
        <v>92.43</v>
      </c>
      <c r="AL11" s="30">
        <v>17399795</v>
      </c>
      <c r="AM11" s="14">
        <f t="shared" si="20"/>
        <v>2.64</v>
      </c>
      <c r="AN11" s="19">
        <f t="shared" si="16"/>
        <v>104.02</v>
      </c>
      <c r="AO11" s="30">
        <v>17153271</v>
      </c>
      <c r="AP11" s="14">
        <f t="shared" si="7"/>
        <v>2.59</v>
      </c>
      <c r="AQ11" s="19">
        <f t="shared" si="17"/>
        <v>98.58</v>
      </c>
      <c r="AR11" s="30">
        <v>16278536</v>
      </c>
      <c r="AS11" s="14">
        <f t="shared" si="2"/>
        <v>2.42</v>
      </c>
      <c r="AT11" s="19">
        <f t="shared" si="18"/>
        <v>94.9</v>
      </c>
      <c r="AU11" s="30">
        <v>17611352</v>
      </c>
      <c r="AV11" s="14">
        <f t="shared" si="8"/>
        <v>2.48</v>
      </c>
      <c r="AW11" s="19">
        <f t="shared" si="19"/>
        <v>108.19</v>
      </c>
      <c r="AX11" s="30">
        <v>17581100</v>
      </c>
      <c r="AY11" s="14">
        <f t="shared" si="9"/>
        <v>2.48</v>
      </c>
      <c r="AZ11" s="19">
        <f t="shared" si="10"/>
        <v>99.83</v>
      </c>
      <c r="BA11" s="30">
        <v>17494044</v>
      </c>
      <c r="BB11" s="14">
        <f t="shared" si="3"/>
        <v>2.45</v>
      </c>
      <c r="BC11" s="19">
        <f t="shared" si="4"/>
        <v>99.5</v>
      </c>
    </row>
    <row r="12" spans="1:55" ht="14.25" customHeight="1">
      <c r="A12" s="16" t="s">
        <v>17</v>
      </c>
      <c r="B12" s="8">
        <v>2466069</v>
      </c>
      <c r="C12" s="9">
        <v>0.37</v>
      </c>
      <c r="D12" s="17"/>
      <c r="E12" s="8">
        <v>2537300</v>
      </c>
      <c r="F12" s="9">
        <v>0.38</v>
      </c>
      <c r="G12" s="17">
        <v>102.89</v>
      </c>
      <c r="H12" s="8">
        <v>2545045</v>
      </c>
      <c r="I12" s="11">
        <v>0.37</v>
      </c>
      <c r="J12" s="18">
        <v>100.31</v>
      </c>
      <c r="K12" s="8">
        <v>2527139</v>
      </c>
      <c r="L12" s="9">
        <v>0.36</v>
      </c>
      <c r="M12" s="17">
        <v>99.3</v>
      </c>
      <c r="N12" s="13">
        <v>2341979</v>
      </c>
      <c r="O12" s="14">
        <v>0.33</v>
      </c>
      <c r="P12" s="19">
        <v>92.67</v>
      </c>
      <c r="Q12" s="13">
        <v>2278019</v>
      </c>
      <c r="R12" s="14">
        <v>0.31</v>
      </c>
      <c r="S12" s="19">
        <v>97.27</v>
      </c>
      <c r="T12" s="13">
        <v>2119307</v>
      </c>
      <c r="U12" s="14">
        <v>0.3</v>
      </c>
      <c r="V12" s="19">
        <f t="shared" si="11"/>
        <v>93.03</v>
      </c>
      <c r="W12" s="13">
        <v>2038355</v>
      </c>
      <c r="X12" s="14">
        <v>0.29</v>
      </c>
      <c r="Y12" s="19">
        <f t="shared" si="12"/>
        <v>96.18</v>
      </c>
      <c r="Z12" s="13">
        <v>1912156</v>
      </c>
      <c r="AA12" s="14">
        <v>0.28</v>
      </c>
      <c r="AB12" s="19">
        <f t="shared" si="13"/>
        <v>93.81</v>
      </c>
      <c r="AC12" s="13">
        <v>1823217</v>
      </c>
      <c r="AD12" s="14">
        <f t="shared" si="5"/>
        <v>0.26</v>
      </c>
      <c r="AE12" s="19">
        <f t="shared" si="14"/>
        <v>95.35</v>
      </c>
      <c r="AF12" s="13">
        <v>1718732</v>
      </c>
      <c r="AG12" s="14">
        <f t="shared" si="0"/>
        <v>0.25</v>
      </c>
      <c r="AH12" s="19">
        <f t="shared" si="15"/>
        <v>94.27</v>
      </c>
      <c r="AI12" s="30">
        <v>1687040</v>
      </c>
      <c r="AJ12" s="14">
        <f t="shared" si="6"/>
        <v>0.25</v>
      </c>
      <c r="AK12" s="19">
        <f aca="true" t="shared" si="21" ref="AK12:AK28">ROUND(AI12/AF12*100,2)</f>
        <v>98.16</v>
      </c>
      <c r="AL12" s="30">
        <v>1664722</v>
      </c>
      <c r="AM12" s="14">
        <f t="shared" si="20"/>
        <v>0.25</v>
      </c>
      <c r="AN12" s="19">
        <f t="shared" si="16"/>
        <v>98.68</v>
      </c>
      <c r="AO12" s="30">
        <v>1717517</v>
      </c>
      <c r="AP12" s="14">
        <f t="shared" si="7"/>
        <v>0.26</v>
      </c>
      <c r="AQ12" s="19">
        <f t="shared" si="17"/>
        <v>103.17</v>
      </c>
      <c r="AR12" s="30">
        <v>1662997</v>
      </c>
      <c r="AS12" s="14">
        <f>ROUND(AR12/$AR$30*100,2)</f>
        <v>0.25</v>
      </c>
      <c r="AT12" s="19">
        <f t="shared" si="18"/>
        <v>96.83</v>
      </c>
      <c r="AU12" s="30">
        <v>1691910</v>
      </c>
      <c r="AV12" s="14">
        <f t="shared" si="8"/>
        <v>0.24</v>
      </c>
      <c r="AW12" s="19">
        <f t="shared" si="19"/>
        <v>101.74</v>
      </c>
      <c r="AX12" s="30">
        <v>1585300</v>
      </c>
      <c r="AY12" s="14">
        <f t="shared" si="9"/>
        <v>0.22</v>
      </c>
      <c r="AZ12" s="19">
        <f t="shared" si="10"/>
        <v>93.7</v>
      </c>
      <c r="BA12" s="30">
        <v>1489195</v>
      </c>
      <c r="BB12" s="14">
        <f t="shared" si="3"/>
        <v>0.21</v>
      </c>
      <c r="BC12" s="19">
        <f t="shared" si="4"/>
        <v>93.94</v>
      </c>
    </row>
    <row r="13" spans="1:55" ht="14.25" customHeight="1" hidden="1">
      <c r="A13" s="16" t="s">
        <v>18</v>
      </c>
      <c r="B13" s="8">
        <v>475805</v>
      </c>
      <c r="C13" s="9">
        <v>0.07</v>
      </c>
      <c r="D13" s="17"/>
      <c r="E13" s="8">
        <v>442009</v>
      </c>
      <c r="F13" s="9">
        <v>0.07</v>
      </c>
      <c r="G13" s="17">
        <v>92.9</v>
      </c>
      <c r="H13" s="8">
        <v>413066</v>
      </c>
      <c r="I13" s="11">
        <v>0.06</v>
      </c>
      <c r="J13" s="18">
        <v>93.45</v>
      </c>
      <c r="K13" s="8">
        <v>901123</v>
      </c>
      <c r="L13" s="9">
        <v>0.13</v>
      </c>
      <c r="M13" s="17">
        <v>218.15</v>
      </c>
      <c r="N13" s="13">
        <v>883220</v>
      </c>
      <c r="O13" s="14">
        <v>0.12</v>
      </c>
      <c r="P13" s="19">
        <v>98.01</v>
      </c>
      <c r="Q13" s="13">
        <v>760880</v>
      </c>
      <c r="R13" s="14">
        <v>0.1</v>
      </c>
      <c r="S13" s="19">
        <v>86.15</v>
      </c>
      <c r="T13" s="13">
        <v>148374</v>
      </c>
      <c r="U13" s="14">
        <v>0.02</v>
      </c>
      <c r="V13" s="19">
        <f t="shared" si="11"/>
        <v>19.5</v>
      </c>
      <c r="W13" s="13">
        <v>30360</v>
      </c>
      <c r="X13" s="14">
        <v>0</v>
      </c>
      <c r="Y13" s="19">
        <f t="shared" si="12"/>
        <v>20.46</v>
      </c>
      <c r="Z13" s="13">
        <v>1184</v>
      </c>
      <c r="AA13" s="14">
        <v>0</v>
      </c>
      <c r="AB13" s="19">
        <f t="shared" si="13"/>
        <v>3.9</v>
      </c>
      <c r="AC13" s="13">
        <v>2000</v>
      </c>
      <c r="AD13" s="14">
        <f t="shared" si="5"/>
        <v>0</v>
      </c>
      <c r="AE13" s="19">
        <f t="shared" si="14"/>
        <v>168.92</v>
      </c>
      <c r="AF13" s="13">
        <v>3163</v>
      </c>
      <c r="AG13" s="14">
        <f t="shared" si="0"/>
        <v>0</v>
      </c>
      <c r="AH13" s="19">
        <f t="shared" si="15"/>
        <v>158.15</v>
      </c>
      <c r="AI13" s="30">
        <v>167</v>
      </c>
      <c r="AJ13" s="14">
        <f t="shared" si="6"/>
        <v>0</v>
      </c>
      <c r="AK13" s="19">
        <f t="shared" si="21"/>
        <v>5.28</v>
      </c>
      <c r="AL13" s="30">
        <v>0</v>
      </c>
      <c r="AM13" s="14">
        <f t="shared" si="20"/>
        <v>0</v>
      </c>
      <c r="AN13" s="19">
        <f t="shared" si="16"/>
        <v>0</v>
      </c>
      <c r="AO13" s="30">
        <v>0</v>
      </c>
      <c r="AP13" s="14">
        <f t="shared" si="7"/>
        <v>0</v>
      </c>
      <c r="AQ13" s="19" t="e">
        <f t="shared" si="17"/>
        <v>#DIV/0!</v>
      </c>
      <c r="AR13" s="30">
        <v>0</v>
      </c>
      <c r="AS13" s="14">
        <f t="shared" si="2"/>
        <v>0</v>
      </c>
      <c r="AT13" s="19" t="e">
        <f t="shared" si="18"/>
        <v>#DIV/0!</v>
      </c>
      <c r="AU13" s="30"/>
      <c r="AV13" s="14">
        <f t="shared" si="8"/>
        <v>0</v>
      </c>
      <c r="AW13" s="19" t="e">
        <f t="shared" si="19"/>
        <v>#DIV/0!</v>
      </c>
      <c r="AX13" s="30"/>
      <c r="AY13" s="14">
        <f t="shared" si="9"/>
        <v>0</v>
      </c>
      <c r="AZ13" s="19" t="e">
        <f t="shared" si="10"/>
        <v>#DIV/0!</v>
      </c>
      <c r="BA13" s="30"/>
      <c r="BB13" s="14">
        <f>ROUND(BA13/$AU$30*100,2)</f>
        <v>0</v>
      </c>
      <c r="BC13" s="19" t="e">
        <f>ROUND(BA13/AX13*100,2)</f>
        <v>#DIV/0!</v>
      </c>
    </row>
    <row r="14" spans="1:55" ht="14.25" customHeight="1">
      <c r="A14" s="16" t="s">
        <v>19</v>
      </c>
      <c r="B14" s="8">
        <v>6906852</v>
      </c>
      <c r="C14" s="9">
        <v>1.03</v>
      </c>
      <c r="D14" s="17"/>
      <c r="E14" s="8">
        <v>7440106</v>
      </c>
      <c r="F14" s="9">
        <v>1.11</v>
      </c>
      <c r="G14" s="17">
        <v>107.72</v>
      </c>
      <c r="H14" s="8">
        <v>7718797</v>
      </c>
      <c r="I14" s="11">
        <v>1.11</v>
      </c>
      <c r="J14" s="18">
        <v>103.75</v>
      </c>
      <c r="K14" s="8">
        <v>7010751</v>
      </c>
      <c r="L14" s="9">
        <v>1.01</v>
      </c>
      <c r="M14" s="17">
        <v>90.83</v>
      </c>
      <c r="N14" s="13">
        <v>5838410</v>
      </c>
      <c r="O14" s="14">
        <v>0.82</v>
      </c>
      <c r="P14" s="19">
        <v>83.28</v>
      </c>
      <c r="Q14" s="13">
        <v>5684245</v>
      </c>
      <c r="R14" s="14">
        <v>0.77</v>
      </c>
      <c r="S14" s="19">
        <v>97.36</v>
      </c>
      <c r="T14" s="13">
        <v>5903680</v>
      </c>
      <c r="U14" s="14">
        <v>0.84</v>
      </c>
      <c r="V14" s="19">
        <f t="shared" si="11"/>
        <v>103.86</v>
      </c>
      <c r="W14" s="13">
        <v>5571762</v>
      </c>
      <c r="X14" s="14">
        <v>0.79</v>
      </c>
      <c r="Y14" s="19">
        <f t="shared" si="12"/>
        <v>94.38</v>
      </c>
      <c r="Z14" s="13">
        <v>5267637</v>
      </c>
      <c r="AA14" s="14">
        <v>0.76</v>
      </c>
      <c r="AB14" s="19">
        <f t="shared" si="13"/>
        <v>94.54</v>
      </c>
      <c r="AC14" s="13">
        <v>5633955</v>
      </c>
      <c r="AD14" s="14">
        <f t="shared" si="5"/>
        <v>0.81</v>
      </c>
      <c r="AE14" s="19">
        <f t="shared" si="14"/>
        <v>106.95</v>
      </c>
      <c r="AF14" s="13">
        <v>5746377</v>
      </c>
      <c r="AG14" s="14">
        <f t="shared" si="0"/>
        <v>0.82</v>
      </c>
      <c r="AH14" s="19">
        <f t="shared" si="15"/>
        <v>102</v>
      </c>
      <c r="AI14" s="30">
        <v>5848682</v>
      </c>
      <c r="AJ14" s="14">
        <f t="shared" si="6"/>
        <v>0.86</v>
      </c>
      <c r="AK14" s="19">
        <f t="shared" si="21"/>
        <v>101.78</v>
      </c>
      <c r="AL14" s="30">
        <v>5853389</v>
      </c>
      <c r="AM14" s="14">
        <f t="shared" si="20"/>
        <v>0.89</v>
      </c>
      <c r="AN14" s="19">
        <f t="shared" si="16"/>
        <v>100.08</v>
      </c>
      <c r="AO14" s="30">
        <v>5518270</v>
      </c>
      <c r="AP14" s="14">
        <f t="shared" si="7"/>
        <v>0.83</v>
      </c>
      <c r="AQ14" s="19">
        <f t="shared" si="17"/>
        <v>94.27</v>
      </c>
      <c r="AR14" s="30">
        <v>5019430</v>
      </c>
      <c r="AS14" s="14">
        <f>ROUND(AR14/$AR$30*100,3)</f>
        <v>0.747</v>
      </c>
      <c r="AT14" s="19">
        <f t="shared" si="18"/>
        <v>90.96</v>
      </c>
      <c r="AU14" s="30">
        <v>2661332</v>
      </c>
      <c r="AV14" s="14">
        <f t="shared" si="8"/>
        <v>0.38</v>
      </c>
      <c r="AW14" s="19">
        <f t="shared" si="19"/>
        <v>53.02</v>
      </c>
      <c r="AX14" s="30">
        <v>2447540</v>
      </c>
      <c r="AY14" s="14">
        <f t="shared" si="9"/>
        <v>0.34</v>
      </c>
      <c r="AZ14" s="19">
        <f t="shared" si="10"/>
        <v>91.97</v>
      </c>
      <c r="BA14" s="30">
        <v>2063555</v>
      </c>
      <c r="BB14" s="14">
        <f aca="true" t="shared" si="22" ref="BB14:BB29">ROUND(BA14/$BA$30*100,2)</f>
        <v>0.29</v>
      </c>
      <c r="BC14" s="19">
        <f aca="true" t="shared" si="23" ref="BC14:BC30">ROUND(BA14/AX14*100,2)</f>
        <v>84.31</v>
      </c>
    </row>
    <row r="15" spans="1:55" ht="14.25" customHeight="1">
      <c r="A15" s="16" t="s">
        <v>20</v>
      </c>
      <c r="B15" s="8"/>
      <c r="C15" s="9"/>
      <c r="D15" s="17"/>
      <c r="E15" s="8" t="s">
        <v>14</v>
      </c>
      <c r="F15" s="9" t="s">
        <v>15</v>
      </c>
      <c r="G15" s="17" t="s">
        <v>15</v>
      </c>
      <c r="H15" s="8" t="s">
        <v>14</v>
      </c>
      <c r="I15" s="11" t="s">
        <v>15</v>
      </c>
      <c r="J15" s="18" t="s">
        <v>15</v>
      </c>
      <c r="K15" s="8" t="s">
        <v>14</v>
      </c>
      <c r="L15" s="9" t="s">
        <v>15</v>
      </c>
      <c r="M15" s="17" t="s">
        <v>15</v>
      </c>
      <c r="N15" s="13" t="s">
        <v>14</v>
      </c>
      <c r="O15" s="14" t="s">
        <v>15</v>
      </c>
      <c r="P15" s="19" t="s">
        <v>15</v>
      </c>
      <c r="Q15" s="13">
        <v>6724407</v>
      </c>
      <c r="R15" s="14">
        <v>0.92</v>
      </c>
      <c r="S15" s="20" t="s">
        <v>16</v>
      </c>
      <c r="T15" s="13">
        <v>9338201</v>
      </c>
      <c r="U15" s="14">
        <v>1.32</v>
      </c>
      <c r="V15" s="19">
        <f t="shared" si="11"/>
        <v>138.87</v>
      </c>
      <c r="W15" s="13">
        <v>9207223</v>
      </c>
      <c r="X15" s="14">
        <v>1.31</v>
      </c>
      <c r="Y15" s="19">
        <f t="shared" si="12"/>
        <v>98.6</v>
      </c>
      <c r="Z15" s="13">
        <v>9152253</v>
      </c>
      <c r="AA15" s="14">
        <v>1.33</v>
      </c>
      <c r="AB15" s="19">
        <f t="shared" si="13"/>
        <v>99.4</v>
      </c>
      <c r="AC15" s="13">
        <v>9114959</v>
      </c>
      <c r="AD15" s="14">
        <f t="shared" si="5"/>
        <v>1.31</v>
      </c>
      <c r="AE15" s="19">
        <f t="shared" si="14"/>
        <v>99.59</v>
      </c>
      <c r="AF15" s="13">
        <v>9057789</v>
      </c>
      <c r="AG15" s="14">
        <f t="shared" si="0"/>
        <v>1.3</v>
      </c>
      <c r="AH15" s="19">
        <f t="shared" si="15"/>
        <v>99.37</v>
      </c>
      <c r="AI15" s="30">
        <v>9254257</v>
      </c>
      <c r="AJ15" s="14">
        <f t="shared" si="6"/>
        <v>1.36</v>
      </c>
      <c r="AK15" s="19">
        <f t="shared" si="21"/>
        <v>102.17</v>
      </c>
      <c r="AL15" s="30">
        <v>7706965</v>
      </c>
      <c r="AM15" s="14">
        <f>ROUND(AL15/$AL$30*100,2)</f>
        <v>1.17</v>
      </c>
      <c r="AN15" s="19">
        <f t="shared" si="16"/>
        <v>83.28</v>
      </c>
      <c r="AO15" s="30">
        <v>1976703</v>
      </c>
      <c r="AP15" s="14">
        <f t="shared" si="7"/>
        <v>0.3</v>
      </c>
      <c r="AQ15" s="19">
        <f t="shared" si="17"/>
        <v>25.65</v>
      </c>
      <c r="AR15" s="30">
        <v>3584041</v>
      </c>
      <c r="AS15" s="14">
        <f t="shared" si="2"/>
        <v>0.53</v>
      </c>
      <c r="AT15" s="19">
        <f t="shared" si="18"/>
        <v>181.31</v>
      </c>
      <c r="AU15" s="30">
        <v>3856986</v>
      </c>
      <c r="AV15" s="14">
        <f t="shared" si="8"/>
        <v>0.54</v>
      </c>
      <c r="AW15" s="19">
        <f t="shared" si="19"/>
        <v>107.62</v>
      </c>
      <c r="AX15" s="30">
        <v>3588228</v>
      </c>
      <c r="AY15" s="14">
        <f t="shared" si="9"/>
        <v>0.51</v>
      </c>
      <c r="AZ15" s="19">
        <f t="shared" si="10"/>
        <v>93.03</v>
      </c>
      <c r="BA15" s="30">
        <v>3527241</v>
      </c>
      <c r="BB15" s="14">
        <f t="shared" si="22"/>
        <v>0.49</v>
      </c>
      <c r="BC15" s="19">
        <f t="shared" si="23"/>
        <v>98.3</v>
      </c>
    </row>
    <row r="16" spans="1:55" ht="14.25" customHeight="1">
      <c r="A16" s="16" t="s">
        <v>21</v>
      </c>
      <c r="B16" s="8">
        <v>91046</v>
      </c>
      <c r="C16" s="9">
        <v>0.01</v>
      </c>
      <c r="D16" s="17"/>
      <c r="E16" s="8">
        <v>93609</v>
      </c>
      <c r="F16" s="9">
        <v>0.01</v>
      </c>
      <c r="G16" s="17">
        <v>102.82</v>
      </c>
      <c r="H16" s="8">
        <v>94238</v>
      </c>
      <c r="I16" s="11">
        <v>0.01</v>
      </c>
      <c r="J16" s="18">
        <v>100.67</v>
      </c>
      <c r="K16" s="8">
        <v>98951</v>
      </c>
      <c r="L16" s="9">
        <v>0.01</v>
      </c>
      <c r="M16" s="17">
        <v>105</v>
      </c>
      <c r="N16" s="13">
        <v>100847</v>
      </c>
      <c r="O16" s="14">
        <v>0.01</v>
      </c>
      <c r="P16" s="19">
        <v>101.92</v>
      </c>
      <c r="Q16" s="13">
        <v>95241</v>
      </c>
      <c r="R16" s="14">
        <v>0.01</v>
      </c>
      <c r="S16" s="19">
        <v>94.44</v>
      </c>
      <c r="T16" s="13">
        <v>99253</v>
      </c>
      <c r="U16" s="14">
        <v>0.01</v>
      </c>
      <c r="V16" s="19">
        <f t="shared" si="11"/>
        <v>104.21</v>
      </c>
      <c r="W16" s="13">
        <v>140893</v>
      </c>
      <c r="X16" s="14">
        <v>0.02</v>
      </c>
      <c r="Y16" s="19">
        <f t="shared" si="12"/>
        <v>141.95</v>
      </c>
      <c r="Z16" s="13">
        <v>102289</v>
      </c>
      <c r="AA16" s="14">
        <v>0.01</v>
      </c>
      <c r="AB16" s="19">
        <f t="shared" si="13"/>
        <v>72.6</v>
      </c>
      <c r="AC16" s="13">
        <v>102038</v>
      </c>
      <c r="AD16" s="14">
        <f t="shared" si="5"/>
        <v>0.01</v>
      </c>
      <c r="AE16" s="19">
        <f t="shared" si="14"/>
        <v>99.75</v>
      </c>
      <c r="AF16" s="13">
        <v>106602</v>
      </c>
      <c r="AG16" s="14">
        <f t="shared" si="0"/>
        <v>0.02</v>
      </c>
      <c r="AH16" s="19">
        <f t="shared" si="15"/>
        <v>104.47</v>
      </c>
      <c r="AI16" s="30">
        <v>120874</v>
      </c>
      <c r="AJ16" s="14">
        <f t="shared" si="6"/>
        <v>0.02</v>
      </c>
      <c r="AK16" s="19">
        <f t="shared" si="21"/>
        <v>113.39</v>
      </c>
      <c r="AL16" s="30">
        <v>113692</v>
      </c>
      <c r="AM16" s="14">
        <f t="shared" si="20"/>
        <v>0.02</v>
      </c>
      <c r="AN16" s="19">
        <f t="shared" si="16"/>
        <v>94.06</v>
      </c>
      <c r="AO16" s="30">
        <v>119317</v>
      </c>
      <c r="AP16" s="14">
        <f t="shared" si="7"/>
        <v>0.02</v>
      </c>
      <c r="AQ16" s="19">
        <f t="shared" si="17"/>
        <v>104.95</v>
      </c>
      <c r="AR16" s="30">
        <v>117859</v>
      </c>
      <c r="AS16" s="14">
        <f t="shared" si="2"/>
        <v>0.02</v>
      </c>
      <c r="AT16" s="19">
        <f t="shared" si="18"/>
        <v>98.78</v>
      </c>
      <c r="AU16" s="30">
        <v>111879</v>
      </c>
      <c r="AV16" s="14">
        <f t="shared" si="8"/>
        <v>0.02</v>
      </c>
      <c r="AW16" s="19">
        <f t="shared" si="19"/>
        <v>94.93</v>
      </c>
      <c r="AX16" s="30">
        <v>113427</v>
      </c>
      <c r="AY16" s="14">
        <f t="shared" si="9"/>
        <v>0.02</v>
      </c>
      <c r="AZ16" s="19">
        <f t="shared" si="10"/>
        <v>101.38</v>
      </c>
      <c r="BA16" s="30">
        <v>113237</v>
      </c>
      <c r="BB16" s="14">
        <f t="shared" si="22"/>
        <v>0.02</v>
      </c>
      <c r="BC16" s="19">
        <f t="shared" si="23"/>
        <v>99.83</v>
      </c>
    </row>
    <row r="17" spans="1:55" ht="14.25" customHeight="1">
      <c r="A17" s="16" t="s">
        <v>22</v>
      </c>
      <c r="B17" s="8">
        <v>115998527</v>
      </c>
      <c r="C17" s="9">
        <v>17.38</v>
      </c>
      <c r="D17" s="17"/>
      <c r="E17" s="8">
        <v>120828512</v>
      </c>
      <c r="F17" s="9">
        <v>18.04</v>
      </c>
      <c r="G17" s="17">
        <v>104.16</v>
      </c>
      <c r="H17" s="8">
        <v>125716726</v>
      </c>
      <c r="I17" s="11">
        <v>18.07</v>
      </c>
      <c r="J17" s="18">
        <v>104.05</v>
      </c>
      <c r="K17" s="8">
        <v>128942494</v>
      </c>
      <c r="L17" s="9">
        <v>18.55</v>
      </c>
      <c r="M17" s="17">
        <v>102.57</v>
      </c>
      <c r="N17" s="13">
        <v>132633349</v>
      </c>
      <c r="O17" s="14">
        <v>18.53</v>
      </c>
      <c r="P17" s="19">
        <v>102.86</v>
      </c>
      <c r="Q17" s="13">
        <v>150999661</v>
      </c>
      <c r="R17" s="14">
        <v>20.57</v>
      </c>
      <c r="S17" s="19">
        <v>113.85</v>
      </c>
      <c r="T17" s="13">
        <v>151163120</v>
      </c>
      <c r="U17" s="14">
        <v>21.42</v>
      </c>
      <c r="V17" s="19">
        <f t="shared" si="11"/>
        <v>100.11</v>
      </c>
      <c r="W17" s="13">
        <v>139824155</v>
      </c>
      <c r="X17" s="14">
        <v>19.82</v>
      </c>
      <c r="Y17" s="19">
        <f t="shared" si="12"/>
        <v>92.5</v>
      </c>
      <c r="Z17" s="13">
        <v>129611715</v>
      </c>
      <c r="AA17" s="14">
        <v>18.81</v>
      </c>
      <c r="AB17" s="19">
        <f t="shared" si="13"/>
        <v>92.7</v>
      </c>
      <c r="AC17" s="13">
        <v>117307157</v>
      </c>
      <c r="AD17" s="14">
        <f t="shared" si="5"/>
        <v>16.89</v>
      </c>
      <c r="AE17" s="19">
        <f t="shared" si="14"/>
        <v>90.51</v>
      </c>
      <c r="AF17" s="13">
        <v>108867934</v>
      </c>
      <c r="AG17" s="14">
        <f t="shared" si="0"/>
        <v>15.57</v>
      </c>
      <c r="AH17" s="19">
        <f t="shared" si="15"/>
        <v>92.81</v>
      </c>
      <c r="AI17" s="30">
        <v>110494691</v>
      </c>
      <c r="AJ17" s="14">
        <f t="shared" si="6"/>
        <v>16.22</v>
      </c>
      <c r="AK17" s="19">
        <f t="shared" si="21"/>
        <v>101.49</v>
      </c>
      <c r="AL17" s="30">
        <v>104209207</v>
      </c>
      <c r="AM17" s="14">
        <f t="shared" si="20"/>
        <v>15.8</v>
      </c>
      <c r="AN17" s="19">
        <f t="shared" si="16"/>
        <v>94.31</v>
      </c>
      <c r="AO17" s="30">
        <v>98807956</v>
      </c>
      <c r="AP17" s="14">
        <f t="shared" si="7"/>
        <v>14.94</v>
      </c>
      <c r="AQ17" s="19">
        <f t="shared" si="17"/>
        <v>94.82</v>
      </c>
      <c r="AR17" s="30">
        <v>103304130</v>
      </c>
      <c r="AS17" s="14">
        <f t="shared" si="2"/>
        <v>15.37</v>
      </c>
      <c r="AT17" s="19">
        <f t="shared" si="18"/>
        <v>104.55</v>
      </c>
      <c r="AU17" s="30">
        <v>111525355</v>
      </c>
      <c r="AV17" s="14">
        <f t="shared" si="8"/>
        <v>15.72</v>
      </c>
      <c r="AW17" s="19">
        <f t="shared" si="19"/>
        <v>107.96</v>
      </c>
      <c r="AX17" s="30">
        <v>127088661</v>
      </c>
      <c r="AY17" s="14">
        <f t="shared" si="9"/>
        <v>17.89</v>
      </c>
      <c r="AZ17" s="19">
        <f t="shared" si="10"/>
        <v>113.95</v>
      </c>
      <c r="BA17" s="30">
        <v>133950171</v>
      </c>
      <c r="BB17" s="14">
        <f t="shared" si="22"/>
        <v>18.75</v>
      </c>
      <c r="BC17" s="19">
        <f t="shared" si="23"/>
        <v>105.4</v>
      </c>
    </row>
    <row r="18" spans="1:55" ht="14.25" customHeight="1">
      <c r="A18" s="16" t="s">
        <v>23</v>
      </c>
      <c r="B18" s="8">
        <v>353452</v>
      </c>
      <c r="C18" s="9">
        <v>0.05</v>
      </c>
      <c r="D18" s="17"/>
      <c r="E18" s="8">
        <v>362427</v>
      </c>
      <c r="F18" s="9">
        <v>0.05</v>
      </c>
      <c r="G18" s="17">
        <v>102.54</v>
      </c>
      <c r="H18" s="8">
        <v>378593</v>
      </c>
      <c r="I18" s="11">
        <v>0.05</v>
      </c>
      <c r="J18" s="18">
        <v>104.46</v>
      </c>
      <c r="K18" s="8">
        <v>387903</v>
      </c>
      <c r="L18" s="9">
        <v>0.06</v>
      </c>
      <c r="M18" s="17">
        <v>102.46</v>
      </c>
      <c r="N18" s="13">
        <v>384778</v>
      </c>
      <c r="O18" s="14">
        <v>0.05</v>
      </c>
      <c r="P18" s="19">
        <v>99.19</v>
      </c>
      <c r="Q18" s="13">
        <v>383844</v>
      </c>
      <c r="R18" s="14">
        <v>0.05</v>
      </c>
      <c r="S18" s="19">
        <v>99.76</v>
      </c>
      <c r="T18" s="13">
        <v>329133</v>
      </c>
      <c r="U18" s="14">
        <v>0.05</v>
      </c>
      <c r="V18" s="19">
        <f t="shared" si="11"/>
        <v>85.75</v>
      </c>
      <c r="W18" s="13">
        <v>331084</v>
      </c>
      <c r="X18" s="14">
        <v>0.05</v>
      </c>
      <c r="Y18" s="19">
        <f t="shared" si="12"/>
        <v>100.59</v>
      </c>
      <c r="Z18" s="13">
        <v>326132</v>
      </c>
      <c r="AA18" s="14">
        <v>0.05</v>
      </c>
      <c r="AB18" s="19">
        <f t="shared" si="13"/>
        <v>98.5</v>
      </c>
      <c r="AC18" s="13">
        <v>351631</v>
      </c>
      <c r="AD18" s="14">
        <f t="shared" si="5"/>
        <v>0.05</v>
      </c>
      <c r="AE18" s="19">
        <f t="shared" si="14"/>
        <v>107.82</v>
      </c>
      <c r="AF18" s="13">
        <v>343097</v>
      </c>
      <c r="AG18" s="14">
        <f t="shared" si="0"/>
        <v>0.05</v>
      </c>
      <c r="AH18" s="19">
        <f t="shared" si="15"/>
        <v>97.57</v>
      </c>
      <c r="AI18" s="30">
        <v>355054</v>
      </c>
      <c r="AJ18" s="14">
        <f t="shared" si="6"/>
        <v>0.05</v>
      </c>
      <c r="AK18" s="19">
        <f t="shared" si="21"/>
        <v>103.49</v>
      </c>
      <c r="AL18" s="30">
        <v>382400</v>
      </c>
      <c r="AM18" s="14">
        <f t="shared" si="20"/>
        <v>0.06</v>
      </c>
      <c r="AN18" s="19">
        <f t="shared" si="16"/>
        <v>107.7</v>
      </c>
      <c r="AO18" s="30">
        <v>380778</v>
      </c>
      <c r="AP18" s="14">
        <f t="shared" si="7"/>
        <v>0.06</v>
      </c>
      <c r="AQ18" s="19">
        <f t="shared" si="17"/>
        <v>99.58</v>
      </c>
      <c r="AR18" s="30">
        <v>347103</v>
      </c>
      <c r="AS18" s="14">
        <f t="shared" si="2"/>
        <v>0.05</v>
      </c>
      <c r="AT18" s="19">
        <f t="shared" si="18"/>
        <v>91.16</v>
      </c>
      <c r="AU18" s="30">
        <v>352169</v>
      </c>
      <c r="AV18" s="14">
        <f t="shared" si="8"/>
        <v>0.05</v>
      </c>
      <c r="AW18" s="19">
        <f t="shared" si="19"/>
        <v>101.46</v>
      </c>
      <c r="AX18" s="30">
        <v>338609</v>
      </c>
      <c r="AY18" s="14">
        <f t="shared" si="9"/>
        <v>0.05</v>
      </c>
      <c r="AZ18" s="19">
        <f t="shared" si="10"/>
        <v>96.15</v>
      </c>
      <c r="BA18" s="30">
        <v>330476</v>
      </c>
      <c r="BB18" s="14">
        <f t="shared" si="22"/>
        <v>0.05</v>
      </c>
      <c r="BC18" s="19">
        <f t="shared" si="23"/>
        <v>97.6</v>
      </c>
    </row>
    <row r="19" spans="1:55" ht="14.25" customHeight="1">
      <c r="A19" s="16" t="s">
        <v>24</v>
      </c>
      <c r="B19" s="8">
        <v>9028766</v>
      </c>
      <c r="C19" s="9">
        <v>1.35</v>
      </c>
      <c r="D19" s="17"/>
      <c r="E19" s="8">
        <v>9564102</v>
      </c>
      <c r="F19" s="9">
        <v>1.43</v>
      </c>
      <c r="G19" s="17">
        <v>105.93</v>
      </c>
      <c r="H19" s="8">
        <v>9956655</v>
      </c>
      <c r="I19" s="11">
        <v>1.43</v>
      </c>
      <c r="J19" s="18">
        <v>104.1</v>
      </c>
      <c r="K19" s="8">
        <v>11670894</v>
      </c>
      <c r="L19" s="9">
        <v>1.68</v>
      </c>
      <c r="M19" s="17">
        <v>117.22</v>
      </c>
      <c r="N19" s="13">
        <v>11666114</v>
      </c>
      <c r="O19" s="14">
        <v>1.63</v>
      </c>
      <c r="P19" s="19">
        <v>99.96</v>
      </c>
      <c r="Q19" s="13">
        <v>11732279</v>
      </c>
      <c r="R19" s="14">
        <v>1.6</v>
      </c>
      <c r="S19" s="19">
        <v>100.57</v>
      </c>
      <c r="T19" s="13">
        <v>9142456</v>
      </c>
      <c r="U19" s="14">
        <v>1.3</v>
      </c>
      <c r="V19" s="19">
        <f t="shared" si="11"/>
        <v>77.93</v>
      </c>
      <c r="W19" s="13">
        <v>8976122</v>
      </c>
      <c r="X19" s="14">
        <v>1.27</v>
      </c>
      <c r="Y19" s="19">
        <f t="shared" si="12"/>
        <v>98.18</v>
      </c>
      <c r="Z19" s="13">
        <v>9199389</v>
      </c>
      <c r="AA19" s="14">
        <v>1.34</v>
      </c>
      <c r="AB19" s="19">
        <f t="shared" si="13"/>
        <v>102.49</v>
      </c>
      <c r="AC19" s="13">
        <v>8558592</v>
      </c>
      <c r="AD19" s="14">
        <f t="shared" si="5"/>
        <v>1.23</v>
      </c>
      <c r="AE19" s="19">
        <f t="shared" si="14"/>
        <v>93.03</v>
      </c>
      <c r="AF19" s="13">
        <v>7691119</v>
      </c>
      <c r="AG19" s="14">
        <f t="shared" si="0"/>
        <v>1.1</v>
      </c>
      <c r="AH19" s="19">
        <f t="shared" si="15"/>
        <v>89.86</v>
      </c>
      <c r="AI19" s="30">
        <v>7097054</v>
      </c>
      <c r="AJ19" s="14">
        <f t="shared" si="6"/>
        <v>1.04</v>
      </c>
      <c r="AK19" s="19">
        <f t="shared" si="21"/>
        <v>92.28</v>
      </c>
      <c r="AL19" s="30">
        <v>7332130</v>
      </c>
      <c r="AM19" s="14">
        <f t="shared" si="20"/>
        <v>1.11</v>
      </c>
      <c r="AN19" s="19">
        <f t="shared" si="16"/>
        <v>103.31</v>
      </c>
      <c r="AO19" s="30">
        <v>7389108</v>
      </c>
      <c r="AP19" s="14">
        <f t="shared" si="7"/>
        <v>1.12</v>
      </c>
      <c r="AQ19" s="19">
        <f t="shared" si="17"/>
        <v>100.78</v>
      </c>
      <c r="AR19" s="30">
        <v>7559714</v>
      </c>
      <c r="AS19" s="14">
        <f t="shared" si="2"/>
        <v>1.12</v>
      </c>
      <c r="AT19" s="19">
        <f t="shared" si="18"/>
        <v>102.31</v>
      </c>
      <c r="AU19" s="30">
        <v>7975113</v>
      </c>
      <c r="AV19" s="14">
        <f t="shared" si="8"/>
        <v>1.12</v>
      </c>
      <c r="AW19" s="19">
        <f t="shared" si="19"/>
        <v>105.49</v>
      </c>
      <c r="AX19" s="30">
        <v>8085377</v>
      </c>
      <c r="AY19" s="14">
        <f t="shared" si="9"/>
        <v>1.14</v>
      </c>
      <c r="AZ19" s="19">
        <f t="shared" si="10"/>
        <v>101.38</v>
      </c>
      <c r="BA19" s="30">
        <v>7732228</v>
      </c>
      <c r="BB19" s="14">
        <f t="shared" si="22"/>
        <v>1.08</v>
      </c>
      <c r="BC19" s="19">
        <f t="shared" si="23"/>
        <v>95.63</v>
      </c>
    </row>
    <row r="20" spans="1:55" ht="14.25" customHeight="1">
      <c r="A20" s="16" t="s">
        <v>25</v>
      </c>
      <c r="B20" s="8">
        <v>10878876</v>
      </c>
      <c r="C20" s="9">
        <v>1.63</v>
      </c>
      <c r="D20" s="17"/>
      <c r="E20" s="8">
        <v>11070001</v>
      </c>
      <c r="F20" s="9">
        <v>1.65</v>
      </c>
      <c r="G20" s="17">
        <v>101.76</v>
      </c>
      <c r="H20" s="8">
        <v>11238357</v>
      </c>
      <c r="I20" s="11">
        <v>1.62</v>
      </c>
      <c r="J20" s="18">
        <v>101.52</v>
      </c>
      <c r="K20" s="8">
        <v>11653192</v>
      </c>
      <c r="L20" s="9">
        <v>1.68</v>
      </c>
      <c r="M20" s="17">
        <v>103.69</v>
      </c>
      <c r="N20" s="13">
        <v>11917827</v>
      </c>
      <c r="O20" s="14">
        <v>1.66</v>
      </c>
      <c r="P20" s="19">
        <v>102.27</v>
      </c>
      <c r="Q20" s="13">
        <v>12047853</v>
      </c>
      <c r="R20" s="14">
        <v>1.64</v>
      </c>
      <c r="S20" s="19">
        <v>101.09</v>
      </c>
      <c r="T20" s="13">
        <v>12095664</v>
      </c>
      <c r="U20" s="14">
        <v>1.71</v>
      </c>
      <c r="V20" s="19">
        <f t="shared" si="11"/>
        <v>100.4</v>
      </c>
      <c r="W20" s="13">
        <v>12245489</v>
      </c>
      <c r="X20" s="14">
        <v>1.74</v>
      </c>
      <c r="Y20" s="19">
        <f t="shared" si="12"/>
        <v>101.24</v>
      </c>
      <c r="Z20" s="13">
        <v>12414261</v>
      </c>
      <c r="AA20" s="14">
        <v>1.8</v>
      </c>
      <c r="AB20" s="19">
        <f t="shared" si="13"/>
        <v>101.38</v>
      </c>
      <c r="AC20" s="13">
        <v>12198317</v>
      </c>
      <c r="AD20" s="14">
        <f t="shared" si="5"/>
        <v>1.76</v>
      </c>
      <c r="AE20" s="19">
        <f t="shared" si="14"/>
        <v>98.26</v>
      </c>
      <c r="AF20" s="13">
        <v>12418958</v>
      </c>
      <c r="AG20" s="14">
        <f t="shared" si="0"/>
        <v>1.78</v>
      </c>
      <c r="AH20" s="19">
        <f t="shared" si="15"/>
        <v>101.81</v>
      </c>
      <c r="AI20" s="30">
        <v>13578960</v>
      </c>
      <c r="AJ20" s="14">
        <f>ROUND(AI20/$AI$30*100,2)</f>
        <v>1.99</v>
      </c>
      <c r="AK20" s="19">
        <f t="shared" si="21"/>
        <v>109.34</v>
      </c>
      <c r="AL20" s="30">
        <v>13061804</v>
      </c>
      <c r="AM20" s="14">
        <f t="shared" si="20"/>
        <v>1.98</v>
      </c>
      <c r="AN20" s="19">
        <f t="shared" si="16"/>
        <v>96.19</v>
      </c>
      <c r="AO20" s="30">
        <v>12792765</v>
      </c>
      <c r="AP20" s="14">
        <f t="shared" si="7"/>
        <v>1.93</v>
      </c>
      <c r="AQ20" s="19">
        <f t="shared" si="17"/>
        <v>97.94</v>
      </c>
      <c r="AR20" s="30">
        <v>12322868</v>
      </c>
      <c r="AS20" s="14">
        <f t="shared" si="2"/>
        <v>1.83</v>
      </c>
      <c r="AT20" s="19">
        <f t="shared" si="18"/>
        <v>96.33</v>
      </c>
      <c r="AU20" s="30">
        <v>11983437</v>
      </c>
      <c r="AV20" s="14">
        <f t="shared" si="8"/>
        <v>1.69</v>
      </c>
      <c r="AW20" s="19">
        <f t="shared" si="19"/>
        <v>97.25</v>
      </c>
      <c r="AX20" s="30">
        <v>11314464</v>
      </c>
      <c r="AY20" s="14">
        <f t="shared" si="9"/>
        <v>1.59</v>
      </c>
      <c r="AZ20" s="19">
        <f t="shared" si="10"/>
        <v>94.42</v>
      </c>
      <c r="BA20" s="30">
        <v>11457241</v>
      </c>
      <c r="BB20" s="14">
        <f t="shared" si="22"/>
        <v>1.6</v>
      </c>
      <c r="BC20" s="19">
        <f t="shared" si="23"/>
        <v>101.26</v>
      </c>
    </row>
    <row r="21" spans="1:55" ht="14.25" customHeight="1">
      <c r="A21" s="16" t="s">
        <v>26</v>
      </c>
      <c r="B21" s="8">
        <v>2301896</v>
      </c>
      <c r="C21" s="9">
        <v>0.34</v>
      </c>
      <c r="D21" s="17"/>
      <c r="E21" s="8">
        <v>2410546</v>
      </c>
      <c r="F21" s="9">
        <v>0.36</v>
      </c>
      <c r="G21" s="17">
        <v>104.72</v>
      </c>
      <c r="H21" s="8">
        <v>2437613</v>
      </c>
      <c r="I21" s="11">
        <v>0.35</v>
      </c>
      <c r="J21" s="18">
        <v>101.12</v>
      </c>
      <c r="K21" s="8">
        <v>2426681</v>
      </c>
      <c r="L21" s="9">
        <v>0.35</v>
      </c>
      <c r="M21" s="17">
        <v>99.55</v>
      </c>
      <c r="N21" s="13">
        <v>2380095</v>
      </c>
      <c r="O21" s="14">
        <v>0.33</v>
      </c>
      <c r="P21" s="19">
        <v>98.08</v>
      </c>
      <c r="Q21" s="13">
        <v>2755342</v>
      </c>
      <c r="R21" s="14">
        <v>0.38</v>
      </c>
      <c r="S21" s="19">
        <v>115.77</v>
      </c>
      <c r="T21" s="13">
        <v>2940025</v>
      </c>
      <c r="U21" s="14">
        <v>0.42</v>
      </c>
      <c r="V21" s="19">
        <f t="shared" si="11"/>
        <v>106.7</v>
      </c>
      <c r="W21" s="13">
        <v>3213366</v>
      </c>
      <c r="X21" s="14">
        <v>0.46</v>
      </c>
      <c r="Y21" s="19">
        <f t="shared" si="12"/>
        <v>109.3</v>
      </c>
      <c r="Z21" s="13">
        <v>3228098</v>
      </c>
      <c r="AA21" s="14">
        <v>0.47</v>
      </c>
      <c r="AB21" s="19">
        <f t="shared" si="13"/>
        <v>100.46</v>
      </c>
      <c r="AC21" s="13">
        <v>3259988</v>
      </c>
      <c r="AD21" s="14">
        <f t="shared" si="5"/>
        <v>0.47</v>
      </c>
      <c r="AE21" s="19">
        <f t="shared" si="14"/>
        <v>100.99</v>
      </c>
      <c r="AF21" s="13">
        <v>3171004</v>
      </c>
      <c r="AG21" s="14">
        <f t="shared" si="0"/>
        <v>0.45</v>
      </c>
      <c r="AH21" s="19">
        <f t="shared" si="15"/>
        <v>97.27</v>
      </c>
      <c r="AI21" s="30">
        <v>3290635</v>
      </c>
      <c r="AJ21" s="14">
        <f t="shared" si="6"/>
        <v>0.48</v>
      </c>
      <c r="AK21" s="19">
        <f t="shared" si="21"/>
        <v>103.77</v>
      </c>
      <c r="AL21" s="30">
        <v>3448806</v>
      </c>
      <c r="AM21" s="14">
        <f t="shared" si="20"/>
        <v>0.52</v>
      </c>
      <c r="AN21" s="19">
        <f t="shared" si="16"/>
        <v>104.81</v>
      </c>
      <c r="AO21" s="30">
        <v>3444334</v>
      </c>
      <c r="AP21" s="14">
        <f t="shared" si="7"/>
        <v>0.52</v>
      </c>
      <c r="AQ21" s="19">
        <f t="shared" si="17"/>
        <v>99.87</v>
      </c>
      <c r="AR21" s="30">
        <v>3443611</v>
      </c>
      <c r="AS21" s="14">
        <f t="shared" si="2"/>
        <v>0.51</v>
      </c>
      <c r="AT21" s="19">
        <f t="shared" si="18"/>
        <v>99.98</v>
      </c>
      <c r="AU21" s="30">
        <v>3287144</v>
      </c>
      <c r="AV21" s="14">
        <f t="shared" si="8"/>
        <v>0.46</v>
      </c>
      <c r="AW21" s="19">
        <f t="shared" si="19"/>
        <v>95.46</v>
      </c>
      <c r="AX21" s="30">
        <v>3170490</v>
      </c>
      <c r="AY21" s="14">
        <f t="shared" si="9"/>
        <v>0.45</v>
      </c>
      <c r="AZ21" s="19">
        <f t="shared" si="10"/>
        <v>96.45</v>
      </c>
      <c r="BA21" s="30">
        <v>3128691</v>
      </c>
      <c r="BB21" s="14">
        <f t="shared" si="22"/>
        <v>0.44</v>
      </c>
      <c r="BC21" s="19">
        <f t="shared" si="23"/>
        <v>98.68</v>
      </c>
    </row>
    <row r="22" spans="1:55" ht="14.25" customHeight="1">
      <c r="A22" s="16" t="s">
        <v>27</v>
      </c>
      <c r="B22" s="8">
        <v>59619012</v>
      </c>
      <c r="C22" s="9">
        <v>8.93</v>
      </c>
      <c r="D22" s="17"/>
      <c r="E22" s="8">
        <v>58278281</v>
      </c>
      <c r="F22" s="9">
        <v>8.7</v>
      </c>
      <c r="G22" s="17">
        <v>97.75</v>
      </c>
      <c r="H22" s="8">
        <v>55583354</v>
      </c>
      <c r="I22" s="11">
        <v>7.99</v>
      </c>
      <c r="J22" s="18">
        <v>95.38</v>
      </c>
      <c r="K22" s="8">
        <v>54939433</v>
      </c>
      <c r="L22" s="9">
        <v>7.9</v>
      </c>
      <c r="M22" s="17">
        <v>98.84</v>
      </c>
      <c r="N22" s="13">
        <v>63775152</v>
      </c>
      <c r="O22" s="14">
        <v>8.91</v>
      </c>
      <c r="P22" s="19">
        <v>116.08</v>
      </c>
      <c r="Q22" s="13">
        <v>73147625</v>
      </c>
      <c r="R22" s="14">
        <v>9.96</v>
      </c>
      <c r="S22" s="19">
        <v>114.7</v>
      </c>
      <c r="T22" s="13">
        <v>51690345</v>
      </c>
      <c r="U22" s="14">
        <v>7.32</v>
      </c>
      <c r="V22" s="19">
        <f t="shared" si="11"/>
        <v>70.67</v>
      </c>
      <c r="W22" s="13">
        <v>53175612</v>
      </c>
      <c r="X22" s="14">
        <v>7.54</v>
      </c>
      <c r="Y22" s="19">
        <f t="shared" si="12"/>
        <v>102.87</v>
      </c>
      <c r="Z22" s="13">
        <v>49730738</v>
      </c>
      <c r="AA22" s="14">
        <v>7.22</v>
      </c>
      <c r="AB22" s="19">
        <f t="shared" si="13"/>
        <v>93.52</v>
      </c>
      <c r="AC22" s="13">
        <v>55000180</v>
      </c>
      <c r="AD22" s="14">
        <f t="shared" si="5"/>
        <v>7.92</v>
      </c>
      <c r="AE22" s="19">
        <f t="shared" si="14"/>
        <v>110.6</v>
      </c>
      <c r="AF22" s="13">
        <v>58469069</v>
      </c>
      <c r="AG22" s="14">
        <f t="shared" si="0"/>
        <v>8.36</v>
      </c>
      <c r="AH22" s="19">
        <f t="shared" si="15"/>
        <v>106.31</v>
      </c>
      <c r="AI22" s="30">
        <v>57398776</v>
      </c>
      <c r="AJ22" s="14">
        <f t="shared" si="6"/>
        <v>8.43</v>
      </c>
      <c r="AK22" s="19">
        <f>ROUND(AI22/AF22*100,2)</f>
        <v>98.17</v>
      </c>
      <c r="AL22" s="30">
        <v>53052206</v>
      </c>
      <c r="AM22" s="14">
        <f>ROUND(AL22/$AL$30*100,2)</f>
        <v>8.04</v>
      </c>
      <c r="AN22" s="19">
        <f>ROUND(AL22/AI22*100,2)</f>
        <v>92.43</v>
      </c>
      <c r="AO22" s="30">
        <v>51786694</v>
      </c>
      <c r="AP22" s="14">
        <f t="shared" si="7"/>
        <v>7.83</v>
      </c>
      <c r="AQ22" s="19">
        <f>ROUND(AO22/AL22*100,2)</f>
        <v>97.61</v>
      </c>
      <c r="AR22" s="30">
        <v>51560561</v>
      </c>
      <c r="AS22" s="14">
        <f t="shared" si="2"/>
        <v>7.67</v>
      </c>
      <c r="AT22" s="19">
        <f>ROUND(AR22/AO22*100,2)</f>
        <v>99.56</v>
      </c>
      <c r="AU22" s="30">
        <v>101483091</v>
      </c>
      <c r="AV22" s="14">
        <f t="shared" si="8"/>
        <v>14.31</v>
      </c>
      <c r="AW22" s="19">
        <f>ROUND(AU22/AR22*100,2)</f>
        <v>196.82</v>
      </c>
      <c r="AX22" s="30">
        <v>86744622</v>
      </c>
      <c r="AY22" s="14">
        <f t="shared" si="9"/>
        <v>12.21</v>
      </c>
      <c r="AZ22" s="19">
        <f t="shared" si="10"/>
        <v>85.48</v>
      </c>
      <c r="BA22" s="30">
        <v>82438253</v>
      </c>
      <c r="BB22" s="14">
        <f t="shared" si="22"/>
        <v>11.54</v>
      </c>
      <c r="BC22" s="19">
        <f t="shared" si="23"/>
        <v>95.04</v>
      </c>
    </row>
    <row r="23" spans="1:55" ht="14.25" customHeight="1">
      <c r="A23" s="16" t="s">
        <v>28</v>
      </c>
      <c r="B23" s="8">
        <v>36099541</v>
      </c>
      <c r="C23" s="9">
        <v>5.41</v>
      </c>
      <c r="D23" s="17"/>
      <c r="E23" s="8">
        <v>36841392</v>
      </c>
      <c r="F23" s="9">
        <v>5.5</v>
      </c>
      <c r="G23" s="17">
        <v>102.06</v>
      </c>
      <c r="H23" s="8">
        <v>37185184</v>
      </c>
      <c r="I23" s="11">
        <v>5.35</v>
      </c>
      <c r="J23" s="18">
        <v>100.93</v>
      </c>
      <c r="K23" s="8">
        <v>36849478</v>
      </c>
      <c r="L23" s="9">
        <v>5.3</v>
      </c>
      <c r="M23" s="17">
        <v>99.1</v>
      </c>
      <c r="N23" s="13">
        <v>36036442</v>
      </c>
      <c r="O23" s="14">
        <v>5.03</v>
      </c>
      <c r="P23" s="19">
        <v>97.79</v>
      </c>
      <c r="Q23" s="13">
        <v>36703407</v>
      </c>
      <c r="R23" s="14">
        <v>5</v>
      </c>
      <c r="S23" s="19">
        <v>101.85</v>
      </c>
      <c r="T23" s="13">
        <v>35129502</v>
      </c>
      <c r="U23" s="14">
        <v>4.98</v>
      </c>
      <c r="V23" s="19">
        <f t="shared" si="11"/>
        <v>95.71</v>
      </c>
      <c r="W23" s="13">
        <v>33963222</v>
      </c>
      <c r="X23" s="14">
        <v>4.81</v>
      </c>
      <c r="Y23" s="19">
        <f t="shared" si="12"/>
        <v>96.68</v>
      </c>
      <c r="Z23" s="13">
        <v>32296976</v>
      </c>
      <c r="AA23" s="14">
        <v>4.69</v>
      </c>
      <c r="AB23" s="19">
        <f t="shared" si="13"/>
        <v>95.09</v>
      </c>
      <c r="AC23" s="13">
        <v>31067847</v>
      </c>
      <c r="AD23" s="14">
        <f t="shared" si="5"/>
        <v>4.47</v>
      </c>
      <c r="AE23" s="19">
        <f t="shared" si="14"/>
        <v>96.19</v>
      </c>
      <c r="AF23" s="13">
        <v>30990621</v>
      </c>
      <c r="AG23" s="14">
        <f t="shared" si="0"/>
        <v>4.43</v>
      </c>
      <c r="AH23" s="19">
        <f t="shared" si="15"/>
        <v>99.75</v>
      </c>
      <c r="AI23" s="30">
        <v>33662451</v>
      </c>
      <c r="AJ23" s="14">
        <f t="shared" si="6"/>
        <v>4.94</v>
      </c>
      <c r="AK23" s="19">
        <f t="shared" si="21"/>
        <v>108.62</v>
      </c>
      <c r="AL23" s="30">
        <v>31130273</v>
      </c>
      <c r="AM23" s="14">
        <f t="shared" si="20"/>
        <v>4.72</v>
      </c>
      <c r="AN23" s="19">
        <f aca="true" t="shared" si="24" ref="AN23:AN28">ROUND(AL23/AI23*100,2)</f>
        <v>92.48</v>
      </c>
      <c r="AO23" s="30">
        <v>33832731</v>
      </c>
      <c r="AP23" s="14">
        <f t="shared" si="7"/>
        <v>5.12</v>
      </c>
      <c r="AQ23" s="19">
        <f aca="true" t="shared" si="25" ref="AQ23:AQ28">ROUND(AO23/AL23*100,2)</f>
        <v>108.68</v>
      </c>
      <c r="AR23" s="30">
        <v>34902173</v>
      </c>
      <c r="AS23" s="14">
        <f t="shared" si="2"/>
        <v>5.19</v>
      </c>
      <c r="AT23" s="19">
        <f aca="true" t="shared" si="26" ref="AT23:AT28">ROUND(AR23/AO23*100,2)</f>
        <v>103.16</v>
      </c>
      <c r="AU23" s="30">
        <v>36500627</v>
      </c>
      <c r="AV23" s="14">
        <f t="shared" si="8"/>
        <v>5.15</v>
      </c>
      <c r="AW23" s="19">
        <f aca="true" t="shared" si="27" ref="AW23:AW28">ROUND(AU23/AR23*100,2)</f>
        <v>104.58</v>
      </c>
      <c r="AX23" s="30">
        <v>42444129</v>
      </c>
      <c r="AY23" s="14">
        <f t="shared" si="9"/>
        <v>5.98</v>
      </c>
      <c r="AZ23" s="19">
        <f t="shared" si="10"/>
        <v>116.28</v>
      </c>
      <c r="BA23" s="30">
        <v>45177558</v>
      </c>
      <c r="BB23" s="14">
        <f t="shared" si="22"/>
        <v>6.32</v>
      </c>
      <c r="BC23" s="19">
        <f t="shared" si="23"/>
        <v>106.44</v>
      </c>
    </row>
    <row r="24" spans="1:55" ht="14.25" customHeight="1">
      <c r="A24" s="16" t="s">
        <v>29</v>
      </c>
      <c r="B24" s="8">
        <v>7950660</v>
      </c>
      <c r="C24" s="9">
        <v>1.19</v>
      </c>
      <c r="D24" s="17"/>
      <c r="E24" s="8">
        <v>5815196</v>
      </c>
      <c r="F24" s="9">
        <v>0.87</v>
      </c>
      <c r="G24" s="17">
        <v>73.14</v>
      </c>
      <c r="H24" s="8">
        <v>7791094</v>
      </c>
      <c r="I24" s="11">
        <v>1.12</v>
      </c>
      <c r="J24" s="18">
        <v>133.98</v>
      </c>
      <c r="K24" s="8">
        <v>3974214</v>
      </c>
      <c r="L24" s="9">
        <v>0.57</v>
      </c>
      <c r="M24" s="17">
        <v>51.01</v>
      </c>
      <c r="N24" s="13">
        <v>5294133</v>
      </c>
      <c r="O24" s="14">
        <v>0.74</v>
      </c>
      <c r="P24" s="19">
        <v>133.21</v>
      </c>
      <c r="Q24" s="13">
        <v>3754657</v>
      </c>
      <c r="R24" s="14">
        <v>0.51</v>
      </c>
      <c r="S24" s="19">
        <v>70.92</v>
      </c>
      <c r="T24" s="13">
        <v>4873499</v>
      </c>
      <c r="U24" s="14">
        <v>0.69</v>
      </c>
      <c r="V24" s="19">
        <f t="shared" si="11"/>
        <v>129.8</v>
      </c>
      <c r="W24" s="13">
        <v>3932368</v>
      </c>
      <c r="X24" s="14">
        <v>0.56</v>
      </c>
      <c r="Y24" s="19">
        <f t="shared" si="12"/>
        <v>80.69</v>
      </c>
      <c r="Z24" s="13">
        <v>2520619</v>
      </c>
      <c r="AA24" s="14">
        <v>0.37</v>
      </c>
      <c r="AB24" s="19">
        <f t="shared" si="13"/>
        <v>64.1</v>
      </c>
      <c r="AC24" s="13">
        <v>1991180</v>
      </c>
      <c r="AD24" s="14">
        <f t="shared" si="5"/>
        <v>0.29</v>
      </c>
      <c r="AE24" s="19">
        <f t="shared" si="14"/>
        <v>79</v>
      </c>
      <c r="AF24" s="13">
        <v>2847214</v>
      </c>
      <c r="AG24" s="14">
        <f t="shared" si="0"/>
        <v>0.41</v>
      </c>
      <c r="AH24" s="19">
        <f t="shared" si="15"/>
        <v>142.99</v>
      </c>
      <c r="AI24" s="30">
        <v>2318059</v>
      </c>
      <c r="AJ24" s="14">
        <f t="shared" si="6"/>
        <v>0.34</v>
      </c>
      <c r="AK24" s="19">
        <f t="shared" si="21"/>
        <v>81.41</v>
      </c>
      <c r="AL24" s="30">
        <v>2236272</v>
      </c>
      <c r="AM24" s="14">
        <f t="shared" si="20"/>
        <v>0.34</v>
      </c>
      <c r="AN24" s="19">
        <f t="shared" si="24"/>
        <v>96.47</v>
      </c>
      <c r="AO24" s="30">
        <v>3254701</v>
      </c>
      <c r="AP24" s="14">
        <f t="shared" si="7"/>
        <v>0.49</v>
      </c>
      <c r="AQ24" s="19">
        <f t="shared" si="25"/>
        <v>145.54</v>
      </c>
      <c r="AR24" s="30">
        <v>3314628</v>
      </c>
      <c r="AS24" s="14">
        <f t="shared" si="2"/>
        <v>0.49</v>
      </c>
      <c r="AT24" s="19">
        <f t="shared" si="26"/>
        <v>101.84</v>
      </c>
      <c r="AU24" s="30">
        <v>5497124</v>
      </c>
      <c r="AV24" s="14">
        <f t="shared" si="8"/>
        <v>0.78</v>
      </c>
      <c r="AW24" s="19">
        <f t="shared" si="27"/>
        <v>165.84</v>
      </c>
      <c r="AX24" s="30">
        <v>2802164</v>
      </c>
      <c r="AY24" s="14">
        <f t="shared" si="9"/>
        <v>0.39</v>
      </c>
      <c r="AZ24" s="19">
        <f t="shared" si="10"/>
        <v>50.98</v>
      </c>
      <c r="BA24" s="30">
        <v>2899860</v>
      </c>
      <c r="BB24" s="14">
        <f t="shared" si="22"/>
        <v>0.41</v>
      </c>
      <c r="BC24" s="19">
        <f t="shared" si="23"/>
        <v>103.49</v>
      </c>
    </row>
    <row r="25" spans="1:55" ht="14.25" customHeight="1">
      <c r="A25" s="16" t="s">
        <v>30</v>
      </c>
      <c r="B25" s="8">
        <v>2970157</v>
      </c>
      <c r="C25" s="9">
        <v>0.44</v>
      </c>
      <c r="D25" s="17"/>
      <c r="E25" s="8">
        <v>2116456</v>
      </c>
      <c r="F25" s="9">
        <v>0.32</v>
      </c>
      <c r="G25" s="17">
        <v>71.26</v>
      </c>
      <c r="H25" s="8">
        <v>2183468</v>
      </c>
      <c r="I25" s="11">
        <v>0.31</v>
      </c>
      <c r="J25" s="18">
        <v>103.17</v>
      </c>
      <c r="K25" s="8">
        <v>2016721</v>
      </c>
      <c r="L25" s="9">
        <v>0.29</v>
      </c>
      <c r="M25" s="17">
        <v>92.36</v>
      </c>
      <c r="N25" s="13">
        <v>2104173</v>
      </c>
      <c r="O25" s="14">
        <v>0.29</v>
      </c>
      <c r="P25" s="19">
        <v>104.34</v>
      </c>
      <c r="Q25" s="13">
        <v>1142156</v>
      </c>
      <c r="R25" s="14">
        <v>0.16</v>
      </c>
      <c r="S25" s="19">
        <v>54.28</v>
      </c>
      <c r="T25" s="13">
        <v>2159398</v>
      </c>
      <c r="U25" s="14">
        <v>0.31</v>
      </c>
      <c r="V25" s="19">
        <f t="shared" si="11"/>
        <v>189.06</v>
      </c>
      <c r="W25" s="13">
        <v>2047378</v>
      </c>
      <c r="X25" s="14">
        <v>0.29</v>
      </c>
      <c r="Y25" s="19">
        <f t="shared" si="12"/>
        <v>94.81</v>
      </c>
      <c r="Z25" s="13">
        <v>2052951</v>
      </c>
      <c r="AA25" s="14">
        <v>0.3</v>
      </c>
      <c r="AB25" s="19">
        <f t="shared" si="13"/>
        <v>100.27</v>
      </c>
      <c r="AC25" s="13">
        <v>2389045</v>
      </c>
      <c r="AD25" s="14">
        <f t="shared" si="5"/>
        <v>0.34</v>
      </c>
      <c r="AE25" s="19">
        <f t="shared" si="14"/>
        <v>116.37</v>
      </c>
      <c r="AF25" s="13">
        <v>591394</v>
      </c>
      <c r="AG25" s="14">
        <f t="shared" si="0"/>
        <v>0.08</v>
      </c>
      <c r="AH25" s="19">
        <f t="shared" si="15"/>
        <v>24.75</v>
      </c>
      <c r="AI25" s="30">
        <v>284423</v>
      </c>
      <c r="AJ25" s="14">
        <f>ROUND(AI25/$AI$30*100,2)</f>
        <v>0.04</v>
      </c>
      <c r="AK25" s="19">
        <f t="shared" si="21"/>
        <v>48.09</v>
      </c>
      <c r="AL25" s="30">
        <v>593337</v>
      </c>
      <c r="AM25" s="14">
        <f t="shared" si="20"/>
        <v>0.09</v>
      </c>
      <c r="AN25" s="19">
        <f t="shared" si="24"/>
        <v>208.61</v>
      </c>
      <c r="AO25" s="30">
        <v>504644</v>
      </c>
      <c r="AP25" s="14">
        <f t="shared" si="7"/>
        <v>0.08</v>
      </c>
      <c r="AQ25" s="19">
        <f t="shared" si="25"/>
        <v>85.05</v>
      </c>
      <c r="AR25" s="30">
        <v>519936</v>
      </c>
      <c r="AS25" s="14">
        <f t="shared" si="2"/>
        <v>0.08</v>
      </c>
      <c r="AT25" s="19">
        <f t="shared" si="26"/>
        <v>103.03</v>
      </c>
      <c r="AU25" s="30">
        <v>397684</v>
      </c>
      <c r="AV25" s="14">
        <f t="shared" si="8"/>
        <v>0.06</v>
      </c>
      <c r="AW25" s="19">
        <f t="shared" si="27"/>
        <v>76.49</v>
      </c>
      <c r="AX25" s="30">
        <v>621204</v>
      </c>
      <c r="AY25" s="14">
        <f t="shared" si="9"/>
        <v>0.09</v>
      </c>
      <c r="AZ25" s="19">
        <f t="shared" si="10"/>
        <v>156.21</v>
      </c>
      <c r="BA25" s="30">
        <v>240934</v>
      </c>
      <c r="BB25" s="14">
        <f t="shared" si="22"/>
        <v>0.03</v>
      </c>
      <c r="BC25" s="19">
        <f t="shared" si="23"/>
        <v>38.79</v>
      </c>
    </row>
    <row r="26" spans="1:55" ht="14.25" customHeight="1">
      <c r="A26" s="16" t="s">
        <v>31</v>
      </c>
      <c r="B26" s="8">
        <v>25897852</v>
      </c>
      <c r="C26" s="9">
        <v>3.88</v>
      </c>
      <c r="D26" s="17"/>
      <c r="E26" s="8">
        <v>22623811</v>
      </c>
      <c r="F26" s="9">
        <v>3.38</v>
      </c>
      <c r="G26" s="17">
        <v>87.36</v>
      </c>
      <c r="H26" s="8">
        <v>28906696</v>
      </c>
      <c r="I26" s="11">
        <v>4.16</v>
      </c>
      <c r="J26" s="18">
        <v>127.77</v>
      </c>
      <c r="K26" s="8">
        <v>23582113</v>
      </c>
      <c r="L26" s="9">
        <v>3.39</v>
      </c>
      <c r="M26" s="17">
        <v>81.58</v>
      </c>
      <c r="N26" s="13">
        <v>23658454</v>
      </c>
      <c r="O26" s="14">
        <v>3.3</v>
      </c>
      <c r="P26" s="19">
        <v>100.32</v>
      </c>
      <c r="Q26" s="13">
        <v>18467364</v>
      </c>
      <c r="R26" s="14">
        <v>2.52</v>
      </c>
      <c r="S26" s="19">
        <v>78.06</v>
      </c>
      <c r="T26" s="13">
        <v>17686497</v>
      </c>
      <c r="U26" s="14">
        <v>2.51</v>
      </c>
      <c r="V26" s="19">
        <f t="shared" si="11"/>
        <v>95.77</v>
      </c>
      <c r="W26" s="13">
        <v>25392959</v>
      </c>
      <c r="X26" s="14">
        <v>3.6</v>
      </c>
      <c r="Y26" s="19">
        <f t="shared" si="12"/>
        <v>143.57</v>
      </c>
      <c r="Z26" s="13">
        <v>34001069</v>
      </c>
      <c r="AA26" s="14">
        <v>4.93</v>
      </c>
      <c r="AB26" s="19">
        <f t="shared" si="13"/>
        <v>133.9</v>
      </c>
      <c r="AC26" s="13">
        <v>45010637</v>
      </c>
      <c r="AD26" s="14">
        <f t="shared" si="5"/>
        <v>6.48</v>
      </c>
      <c r="AE26" s="19">
        <f t="shared" si="14"/>
        <v>132.38</v>
      </c>
      <c r="AF26" s="13">
        <v>49736903</v>
      </c>
      <c r="AG26" s="14">
        <f t="shared" si="0"/>
        <v>7.11</v>
      </c>
      <c r="AH26" s="19">
        <f t="shared" si="15"/>
        <v>110.5</v>
      </c>
      <c r="AI26" s="30">
        <v>34630971</v>
      </c>
      <c r="AJ26" s="14">
        <f t="shared" si="6"/>
        <v>5.08</v>
      </c>
      <c r="AK26" s="19">
        <f t="shared" si="21"/>
        <v>69.63</v>
      </c>
      <c r="AL26" s="30">
        <v>22582230</v>
      </c>
      <c r="AM26" s="14">
        <f t="shared" si="20"/>
        <v>3.42</v>
      </c>
      <c r="AN26" s="19">
        <f t="shared" si="24"/>
        <v>65.21</v>
      </c>
      <c r="AO26" s="30">
        <v>18006849</v>
      </c>
      <c r="AP26" s="14">
        <f t="shared" si="7"/>
        <v>2.72</v>
      </c>
      <c r="AQ26" s="19">
        <f t="shared" si="25"/>
        <v>79.74</v>
      </c>
      <c r="AR26" s="30">
        <v>20142397</v>
      </c>
      <c r="AS26" s="14">
        <f t="shared" si="2"/>
        <v>3</v>
      </c>
      <c r="AT26" s="19">
        <f t="shared" si="26"/>
        <v>111.86</v>
      </c>
      <c r="AU26" s="30">
        <v>17862721</v>
      </c>
      <c r="AV26" s="14">
        <f t="shared" si="8"/>
        <v>2.52</v>
      </c>
      <c r="AW26" s="19">
        <f t="shared" si="27"/>
        <v>88.68</v>
      </c>
      <c r="AX26" s="30">
        <v>11200671</v>
      </c>
      <c r="AY26" s="14">
        <f t="shared" si="9"/>
        <v>1.58</v>
      </c>
      <c r="AZ26" s="19">
        <f t="shared" si="10"/>
        <v>62.7</v>
      </c>
      <c r="BA26" s="30">
        <v>11486378</v>
      </c>
      <c r="BB26" s="14">
        <f t="shared" si="22"/>
        <v>1.61</v>
      </c>
      <c r="BC26" s="19">
        <f t="shared" si="23"/>
        <v>102.55</v>
      </c>
    </row>
    <row r="27" spans="1:55" ht="14.25" customHeight="1">
      <c r="A27" s="16" t="s">
        <v>32</v>
      </c>
      <c r="B27" s="8">
        <v>21443686</v>
      </c>
      <c r="C27" s="9">
        <v>3.21</v>
      </c>
      <c r="D27" s="17"/>
      <c r="E27" s="8">
        <v>20374418</v>
      </c>
      <c r="F27" s="9">
        <v>3.04</v>
      </c>
      <c r="G27" s="17">
        <v>95.01</v>
      </c>
      <c r="H27" s="8">
        <v>22514638</v>
      </c>
      <c r="I27" s="11">
        <v>3.24</v>
      </c>
      <c r="J27" s="18">
        <v>110.5</v>
      </c>
      <c r="K27" s="8">
        <v>20344782</v>
      </c>
      <c r="L27" s="9">
        <v>2.93</v>
      </c>
      <c r="M27" s="17">
        <v>90.36</v>
      </c>
      <c r="N27" s="13">
        <v>20782869</v>
      </c>
      <c r="O27" s="14">
        <v>2.9</v>
      </c>
      <c r="P27" s="19">
        <v>102.15</v>
      </c>
      <c r="Q27" s="13">
        <v>27058344</v>
      </c>
      <c r="R27" s="14">
        <v>3.69</v>
      </c>
      <c r="S27" s="19">
        <v>130.2</v>
      </c>
      <c r="T27" s="13">
        <v>30261816</v>
      </c>
      <c r="U27" s="14">
        <v>4.29</v>
      </c>
      <c r="V27" s="19">
        <f t="shared" si="11"/>
        <v>111.84</v>
      </c>
      <c r="W27" s="13">
        <v>29291838</v>
      </c>
      <c r="X27" s="14">
        <v>4.15</v>
      </c>
      <c r="Y27" s="19">
        <f t="shared" si="12"/>
        <v>96.79</v>
      </c>
      <c r="Z27" s="13">
        <v>28506014</v>
      </c>
      <c r="AA27" s="14">
        <v>4.14</v>
      </c>
      <c r="AB27" s="19">
        <f t="shared" si="13"/>
        <v>97.32</v>
      </c>
      <c r="AC27" s="13">
        <v>24637228</v>
      </c>
      <c r="AD27" s="14">
        <f t="shared" si="5"/>
        <v>3.55</v>
      </c>
      <c r="AE27" s="19">
        <f t="shared" si="14"/>
        <v>86.43</v>
      </c>
      <c r="AF27" s="13">
        <v>27182828</v>
      </c>
      <c r="AG27" s="14">
        <f t="shared" si="0"/>
        <v>3.89</v>
      </c>
      <c r="AH27" s="19">
        <f t="shared" si="15"/>
        <v>110.33</v>
      </c>
      <c r="AI27" s="30">
        <v>22935153</v>
      </c>
      <c r="AJ27" s="14">
        <f>ROUND(AI27/$AI$30*100,2)</f>
        <v>3.37</v>
      </c>
      <c r="AK27" s="19">
        <f t="shared" si="21"/>
        <v>84.37</v>
      </c>
      <c r="AL27" s="30">
        <v>23716595</v>
      </c>
      <c r="AM27" s="14">
        <f t="shared" si="20"/>
        <v>3.6</v>
      </c>
      <c r="AN27" s="19">
        <f t="shared" si="24"/>
        <v>103.41</v>
      </c>
      <c r="AO27" s="30">
        <v>24174381</v>
      </c>
      <c r="AP27" s="14">
        <f t="shared" si="7"/>
        <v>3.66</v>
      </c>
      <c r="AQ27" s="19">
        <f t="shared" si="25"/>
        <v>101.93</v>
      </c>
      <c r="AR27" s="30">
        <v>18138036</v>
      </c>
      <c r="AS27" s="14">
        <f t="shared" si="2"/>
        <v>2.7</v>
      </c>
      <c r="AT27" s="19">
        <f t="shared" si="26"/>
        <v>75.03</v>
      </c>
      <c r="AU27" s="30">
        <v>20767387</v>
      </c>
      <c r="AV27" s="14">
        <f t="shared" si="8"/>
        <v>2.93</v>
      </c>
      <c r="AW27" s="19">
        <f t="shared" si="27"/>
        <v>114.5</v>
      </c>
      <c r="AX27" s="30">
        <v>19596797</v>
      </c>
      <c r="AY27" s="14">
        <f t="shared" si="9"/>
        <v>2.76</v>
      </c>
      <c r="AZ27" s="19">
        <f t="shared" si="10"/>
        <v>94.36</v>
      </c>
      <c r="BA27" s="30">
        <v>23607229</v>
      </c>
      <c r="BB27" s="14">
        <f t="shared" si="22"/>
        <v>3.3</v>
      </c>
      <c r="BC27" s="19">
        <f t="shared" si="23"/>
        <v>120.46</v>
      </c>
    </row>
    <row r="28" spans="1:55" ht="14.25" customHeight="1">
      <c r="A28" s="16" t="s">
        <v>33</v>
      </c>
      <c r="B28" s="8">
        <v>35589415</v>
      </c>
      <c r="C28" s="9">
        <v>5.33</v>
      </c>
      <c r="D28" s="17"/>
      <c r="E28" s="8">
        <v>29046062</v>
      </c>
      <c r="F28" s="9">
        <v>4.34</v>
      </c>
      <c r="G28" s="17">
        <v>81.61</v>
      </c>
      <c r="H28" s="8">
        <v>26501795</v>
      </c>
      <c r="I28" s="11">
        <v>3.81</v>
      </c>
      <c r="J28" s="18">
        <v>91.24</v>
      </c>
      <c r="K28" s="8">
        <v>27532305</v>
      </c>
      <c r="L28" s="9">
        <v>3.96</v>
      </c>
      <c r="M28" s="17">
        <v>103.89</v>
      </c>
      <c r="N28" s="13">
        <v>30086307</v>
      </c>
      <c r="O28" s="14">
        <v>4.2</v>
      </c>
      <c r="P28" s="19">
        <v>109.28</v>
      </c>
      <c r="Q28" s="13">
        <v>29223741</v>
      </c>
      <c r="R28" s="14">
        <v>3.98</v>
      </c>
      <c r="S28" s="19">
        <v>97.13</v>
      </c>
      <c r="T28" s="13">
        <v>23644815</v>
      </c>
      <c r="U28" s="14">
        <v>3.35</v>
      </c>
      <c r="V28" s="19">
        <f t="shared" si="11"/>
        <v>80.91</v>
      </c>
      <c r="W28" s="13">
        <v>22869670</v>
      </c>
      <c r="X28" s="14">
        <v>3.24</v>
      </c>
      <c r="Y28" s="19">
        <f t="shared" si="12"/>
        <v>96.72</v>
      </c>
      <c r="Z28" s="13">
        <v>20727573</v>
      </c>
      <c r="AA28" s="14">
        <v>3.01</v>
      </c>
      <c r="AB28" s="19">
        <f t="shared" si="13"/>
        <v>90.63</v>
      </c>
      <c r="AC28" s="13">
        <v>20022252</v>
      </c>
      <c r="AD28" s="14">
        <f t="shared" si="5"/>
        <v>2.88</v>
      </c>
      <c r="AE28" s="19">
        <f t="shared" si="14"/>
        <v>96.6</v>
      </c>
      <c r="AF28" s="13">
        <v>19575819</v>
      </c>
      <c r="AG28" s="14">
        <f t="shared" si="0"/>
        <v>2.8</v>
      </c>
      <c r="AH28" s="19">
        <f t="shared" si="15"/>
        <v>97.77</v>
      </c>
      <c r="AI28" s="30">
        <v>18881866</v>
      </c>
      <c r="AJ28" s="14">
        <f t="shared" si="6"/>
        <v>2.77</v>
      </c>
      <c r="AK28" s="19">
        <f t="shared" si="21"/>
        <v>96.46</v>
      </c>
      <c r="AL28" s="30">
        <v>16730704</v>
      </c>
      <c r="AM28" s="14">
        <f t="shared" si="20"/>
        <v>2.54</v>
      </c>
      <c r="AN28" s="19">
        <f t="shared" si="24"/>
        <v>88.61</v>
      </c>
      <c r="AO28" s="30">
        <v>20303981</v>
      </c>
      <c r="AP28" s="14">
        <f t="shared" si="7"/>
        <v>3.07</v>
      </c>
      <c r="AQ28" s="19">
        <f t="shared" si="25"/>
        <v>121.36</v>
      </c>
      <c r="AR28" s="30">
        <v>18789199</v>
      </c>
      <c r="AS28" s="14">
        <f t="shared" si="2"/>
        <v>2.8</v>
      </c>
      <c r="AT28" s="19">
        <f t="shared" si="26"/>
        <v>92.54</v>
      </c>
      <c r="AU28" s="30">
        <v>19059751</v>
      </c>
      <c r="AV28" s="14">
        <f t="shared" si="8"/>
        <v>2.69</v>
      </c>
      <c r="AW28" s="19">
        <f t="shared" si="27"/>
        <v>101.44</v>
      </c>
      <c r="AX28" s="30">
        <v>16688615</v>
      </c>
      <c r="AY28" s="14">
        <f t="shared" si="9"/>
        <v>2.35</v>
      </c>
      <c r="AZ28" s="19">
        <f t="shared" si="10"/>
        <v>87.56</v>
      </c>
      <c r="BA28" s="30">
        <v>18568359</v>
      </c>
      <c r="BB28" s="14">
        <f t="shared" si="22"/>
        <v>2.6</v>
      </c>
      <c r="BC28" s="19">
        <f t="shared" si="23"/>
        <v>111.26</v>
      </c>
    </row>
    <row r="29" spans="1:55" ht="14.25" customHeight="1">
      <c r="A29" s="4" t="s">
        <v>34</v>
      </c>
      <c r="B29" s="8">
        <v>76033435</v>
      </c>
      <c r="C29" s="9">
        <v>11.39</v>
      </c>
      <c r="D29" s="17"/>
      <c r="E29" s="8">
        <v>77385600</v>
      </c>
      <c r="F29" s="9">
        <v>11.55</v>
      </c>
      <c r="G29" s="17">
        <v>101.78</v>
      </c>
      <c r="H29" s="8">
        <v>87204510</v>
      </c>
      <c r="I29" s="11">
        <v>12.54</v>
      </c>
      <c r="J29" s="18">
        <v>112.69</v>
      </c>
      <c r="K29" s="8">
        <v>75543400</v>
      </c>
      <c r="L29" s="9">
        <v>10.87</v>
      </c>
      <c r="M29" s="17">
        <v>86.63</v>
      </c>
      <c r="N29" s="13">
        <v>79596900</v>
      </c>
      <c r="O29" s="14">
        <v>11.12</v>
      </c>
      <c r="P29" s="19">
        <v>105.37</v>
      </c>
      <c r="Q29" s="13">
        <v>61710560</v>
      </c>
      <c r="R29" s="14">
        <v>8.41</v>
      </c>
      <c r="S29" s="19">
        <v>77.53</v>
      </c>
      <c r="T29" s="13">
        <v>57267300</v>
      </c>
      <c r="U29" s="14">
        <v>8.11</v>
      </c>
      <c r="V29" s="19">
        <f t="shared" si="11"/>
        <v>92.8</v>
      </c>
      <c r="W29" s="13">
        <v>63148549</v>
      </c>
      <c r="X29" s="14">
        <v>8.95</v>
      </c>
      <c r="Y29" s="19">
        <f t="shared" si="12"/>
        <v>110.27</v>
      </c>
      <c r="Z29" s="13">
        <v>70276178</v>
      </c>
      <c r="AA29" s="14">
        <v>10.2</v>
      </c>
      <c r="AB29" s="19">
        <f t="shared" si="13"/>
        <v>111.29</v>
      </c>
      <c r="AC29" s="13">
        <v>83611360</v>
      </c>
      <c r="AD29" s="14">
        <f t="shared" si="5"/>
        <v>12.04</v>
      </c>
      <c r="AE29" s="19">
        <f t="shared" si="14"/>
        <v>118.98</v>
      </c>
      <c r="AF29" s="13">
        <v>79571655</v>
      </c>
      <c r="AG29" s="14">
        <f t="shared" si="0"/>
        <v>11.38</v>
      </c>
      <c r="AH29" s="19">
        <f t="shared" si="15"/>
        <v>95.17</v>
      </c>
      <c r="AI29" s="30">
        <v>67120350</v>
      </c>
      <c r="AJ29" s="14">
        <f t="shared" si="6"/>
        <v>9.86</v>
      </c>
      <c r="AK29" s="19">
        <f>ROUND(AI29/AF29*100,2)</f>
        <v>84.35</v>
      </c>
      <c r="AL29" s="30">
        <v>58694000</v>
      </c>
      <c r="AM29" s="14">
        <f t="shared" si="20"/>
        <v>8.9</v>
      </c>
      <c r="AN29" s="19">
        <f>ROUND(AL29/AI29*100,2)</f>
        <v>87.45</v>
      </c>
      <c r="AO29" s="30">
        <v>55845135</v>
      </c>
      <c r="AP29" s="14">
        <f t="shared" si="7"/>
        <v>8.45</v>
      </c>
      <c r="AQ29" s="19">
        <f>ROUND(AO29/AL29*100,2)</f>
        <v>95.15</v>
      </c>
      <c r="AR29" s="30">
        <v>62157734</v>
      </c>
      <c r="AS29" s="14">
        <f>ROUND(AR29/$AR$30*100,3)</f>
        <v>9.247</v>
      </c>
      <c r="AT29" s="19">
        <f>ROUND(AR29/AO29*100,2)</f>
        <v>111.3</v>
      </c>
      <c r="AU29" s="30">
        <v>55447557</v>
      </c>
      <c r="AV29" s="14">
        <f t="shared" si="8"/>
        <v>7.82</v>
      </c>
      <c r="AW29" s="19">
        <f>ROUND(AU29/AR29*100,2)</f>
        <v>89.2</v>
      </c>
      <c r="AX29" s="30">
        <v>69599397</v>
      </c>
      <c r="AY29" s="14">
        <f t="shared" si="9"/>
        <v>9.8</v>
      </c>
      <c r="AZ29" s="19">
        <f t="shared" si="10"/>
        <v>125.52</v>
      </c>
      <c r="BA29" s="30">
        <v>60886574</v>
      </c>
      <c r="BB29" s="14">
        <f t="shared" si="22"/>
        <v>8.52</v>
      </c>
      <c r="BC29" s="19">
        <f t="shared" si="23"/>
        <v>87.48</v>
      </c>
    </row>
    <row r="30" spans="1:55" ht="14.25" customHeight="1">
      <c r="A30" s="21" t="s">
        <v>35</v>
      </c>
      <c r="B30" s="22">
        <v>667547997</v>
      </c>
      <c r="C30" s="23">
        <v>99.98</v>
      </c>
      <c r="D30" s="24">
        <v>0</v>
      </c>
      <c r="E30" s="22">
        <v>669916863</v>
      </c>
      <c r="F30" s="23">
        <v>100.01</v>
      </c>
      <c r="G30" s="24">
        <v>100.35</v>
      </c>
      <c r="H30" s="22">
        <v>695574246</v>
      </c>
      <c r="I30" s="25">
        <v>100</v>
      </c>
      <c r="J30" s="26">
        <v>103.83</v>
      </c>
      <c r="K30" s="22">
        <v>695067354</v>
      </c>
      <c r="L30" s="23">
        <v>99.99</v>
      </c>
      <c r="M30" s="24">
        <v>99.93</v>
      </c>
      <c r="N30" s="27">
        <v>715867141</v>
      </c>
      <c r="O30" s="28">
        <v>99.98</v>
      </c>
      <c r="P30" s="29">
        <v>102.99</v>
      </c>
      <c r="Q30" s="27">
        <v>734062506</v>
      </c>
      <c r="R30" s="28">
        <v>100.01</v>
      </c>
      <c r="S30" s="29">
        <v>102.54</v>
      </c>
      <c r="T30" s="27">
        <f>SUM(T6:T29)</f>
        <v>705827677</v>
      </c>
      <c r="U30" s="28">
        <v>100.01</v>
      </c>
      <c r="V30" s="29">
        <f t="shared" si="11"/>
        <v>96.15</v>
      </c>
      <c r="W30" s="27">
        <f>SUM(W6:W29)</f>
        <v>705496075</v>
      </c>
      <c r="X30" s="28">
        <v>100.01</v>
      </c>
      <c r="Y30" s="29">
        <f t="shared" si="12"/>
        <v>99.95</v>
      </c>
      <c r="Z30" s="27">
        <f>SUM(Z6:Z29)</f>
        <v>689053049</v>
      </c>
      <c r="AA30" s="28">
        <v>100.01</v>
      </c>
      <c r="AB30" s="29">
        <f t="shared" si="13"/>
        <v>97.67</v>
      </c>
      <c r="AC30" s="27">
        <f>SUM(AC6:AC29)</f>
        <v>694433058</v>
      </c>
      <c r="AD30" s="28">
        <v>100.01</v>
      </c>
      <c r="AE30" s="29">
        <f t="shared" si="14"/>
        <v>100.78</v>
      </c>
      <c r="AF30" s="27">
        <f>SUM(AF6:AF29)</f>
        <v>699124844</v>
      </c>
      <c r="AG30" s="28">
        <v>100.01</v>
      </c>
      <c r="AH30" s="29">
        <f>ROUND(AF30/AC30*100,2)</f>
        <v>100.68</v>
      </c>
      <c r="AI30" s="31">
        <f>SUM(AI6:AI29)</f>
        <v>681065889</v>
      </c>
      <c r="AJ30" s="28">
        <f>SUM(AJ6:AJ29)</f>
        <v>99.99000000000001</v>
      </c>
      <c r="AK30" s="29">
        <f>ROUND(AI30/AF30*100,2)</f>
        <v>97.42</v>
      </c>
      <c r="AL30" s="31">
        <f>SUM(AL6:AL29)</f>
        <v>659659425</v>
      </c>
      <c r="AM30" s="28">
        <f>SUM(AM6:AM29)</f>
        <v>100.02000000000001</v>
      </c>
      <c r="AN30" s="29">
        <f>ROUND(AL30/AI30*100,2)</f>
        <v>96.86</v>
      </c>
      <c r="AO30" s="31">
        <f>SUM(AO6:AO29)</f>
        <v>661154572</v>
      </c>
      <c r="AP30" s="28">
        <f>SUM(AP6:AP29)</f>
        <v>99.99</v>
      </c>
      <c r="AQ30" s="29">
        <f>ROUND(AO30/AL30*100,2)</f>
        <v>100.23</v>
      </c>
      <c r="AR30" s="31">
        <f>SUM(AR6:AR29)</f>
        <v>672182227</v>
      </c>
      <c r="AS30" s="28">
        <f>SUM(AS6:AS29)</f>
        <v>99.994</v>
      </c>
      <c r="AT30" s="29">
        <f>ROUND(AR30/AO30*100,2)</f>
        <v>101.67</v>
      </c>
      <c r="AU30" s="31">
        <f>SUM(AU6:AU29)</f>
        <v>709298950</v>
      </c>
      <c r="AV30" s="28">
        <f>SUM(AV6:AV29)</f>
        <v>100.00999999999999</v>
      </c>
      <c r="AW30" s="29">
        <f>ROUND(AU30/AR30*100,2)</f>
        <v>105.52</v>
      </c>
      <c r="AX30" s="31">
        <f>SUM(AX6:AX29)</f>
        <v>710211593</v>
      </c>
      <c r="AY30" s="28">
        <f>SUM(AY6:AY29)</f>
        <v>100.01</v>
      </c>
      <c r="AZ30" s="29">
        <f t="shared" si="10"/>
        <v>100.13</v>
      </c>
      <c r="BA30" s="31">
        <f>SUM(BA6:BA29)</f>
        <v>714298945</v>
      </c>
      <c r="BB30" s="28">
        <f>SUM(BB6:BB29)</f>
        <v>99.99999999999999</v>
      </c>
      <c r="BC30" s="29">
        <f t="shared" si="23"/>
        <v>100.58</v>
      </c>
    </row>
    <row r="31" spans="20:23" ht="13.5">
      <c r="T31" s="40"/>
      <c r="W31" s="40"/>
    </row>
    <row r="32" spans="20:23" ht="13.5">
      <c r="T32" s="40"/>
      <c r="W32" s="40"/>
    </row>
    <row r="33" spans="20:23" ht="13.5">
      <c r="T33" s="40"/>
      <c r="W33" s="40"/>
    </row>
    <row r="34" spans="20:23" ht="13.5">
      <c r="T34" s="40"/>
      <c r="W34" s="40"/>
    </row>
    <row r="35" spans="20:23" ht="13.5">
      <c r="T35" s="40"/>
      <c r="W35" s="40"/>
    </row>
    <row r="36" spans="20:23" ht="13.5">
      <c r="T36" s="40"/>
      <c r="W36" s="40"/>
    </row>
    <row r="37" spans="20:23" ht="13.5">
      <c r="T37" s="40"/>
      <c r="W37" s="40"/>
    </row>
    <row r="38" spans="20:23" ht="13.5">
      <c r="T38" s="40"/>
      <c r="W38" s="40"/>
    </row>
    <row r="39" spans="20:23" ht="13.5">
      <c r="T39" s="40"/>
      <c r="W39" s="40"/>
    </row>
    <row r="40" spans="20:23" ht="13.5">
      <c r="T40" s="40"/>
      <c r="W40" s="40"/>
    </row>
    <row r="41" spans="20:23" ht="13.5">
      <c r="T41" s="40"/>
      <c r="W41" s="40"/>
    </row>
    <row r="42" spans="20:23" ht="13.5">
      <c r="T42" s="40"/>
      <c r="W42" s="40"/>
    </row>
    <row r="43" spans="20:23" ht="13.5">
      <c r="T43" s="40"/>
      <c r="W43" s="40"/>
    </row>
    <row r="44" spans="20:23" ht="13.5">
      <c r="T44" s="40"/>
      <c r="W44" s="40"/>
    </row>
    <row r="45" spans="20:23" ht="13.5">
      <c r="T45" s="40"/>
      <c r="W45" s="40"/>
    </row>
    <row r="46" spans="20:23" ht="13.5">
      <c r="T46" s="40"/>
      <c r="W46" s="40"/>
    </row>
    <row r="47" spans="20:23" ht="13.5">
      <c r="T47" s="40"/>
      <c r="W47" s="40"/>
    </row>
    <row r="48" spans="20:23" ht="13.5">
      <c r="T48" s="40"/>
      <c r="W48" s="40"/>
    </row>
    <row r="49" spans="20:23" ht="13.5">
      <c r="T49" s="40"/>
      <c r="W49" s="40"/>
    </row>
    <row r="50" spans="20:23" ht="13.5">
      <c r="T50" s="40"/>
      <c r="W50" s="40"/>
    </row>
    <row r="51" spans="20:23" ht="13.5">
      <c r="T51" s="40"/>
      <c r="W51" s="40"/>
    </row>
    <row r="52" spans="20:23" ht="13.5">
      <c r="T52" s="40"/>
      <c r="W52" s="40"/>
    </row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</sheetData>
  <sheetProtection/>
  <mergeCells count="19">
    <mergeCell ref="BA4:BC4"/>
    <mergeCell ref="AC4:AE4"/>
    <mergeCell ref="AL4:AN4"/>
    <mergeCell ref="W4:Y4"/>
    <mergeCell ref="AU4:AW4"/>
    <mergeCell ref="AI4:AK4"/>
    <mergeCell ref="AF4:AH4"/>
    <mergeCell ref="AR4:AT4"/>
    <mergeCell ref="AO4:AQ4"/>
    <mergeCell ref="AX4:AZ4"/>
    <mergeCell ref="K4:M4"/>
    <mergeCell ref="Z4:AB4"/>
    <mergeCell ref="A4:A5"/>
    <mergeCell ref="B4:D4"/>
    <mergeCell ref="E4:G4"/>
    <mergeCell ref="H4:J4"/>
    <mergeCell ref="N4:P4"/>
    <mergeCell ref="Q4:S4"/>
    <mergeCell ref="T4:V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69" r:id="rId2"/>
  <headerFooter alignWithMargins="0">
    <oddFooter>&amp;C&amp;"ＭＳ Ｐ明朝,標準"&amp;20- 1 -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2013-03-08T01:04:14Z</cp:lastPrinted>
  <dcterms:created xsi:type="dcterms:W3CDTF">2002-03-19T23:51:54Z</dcterms:created>
  <dcterms:modified xsi:type="dcterms:W3CDTF">2013-03-28T10:12:11Z</dcterms:modified>
  <cp:category/>
  <cp:version/>
  <cp:contentType/>
  <cp:contentStatus/>
</cp:coreProperties>
</file>