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55" tabRatio="611" activeTab="0"/>
  </bookViews>
  <sheets>
    <sheet name="当年度" sheetId="1" r:id="rId1"/>
    <sheet name="前年度" sheetId="2" r:id="rId2"/>
    <sheet name="増減額" sheetId="3" r:id="rId3"/>
    <sheet name="増減率" sheetId="4" r:id="rId4"/>
    <sheet name="率・当" sheetId="5" r:id="rId5"/>
    <sheet name="率・当減" sheetId="6" r:id="rId6"/>
    <sheet name="率・前" sheetId="7" r:id="rId7"/>
    <sheet name="率・前減" sheetId="8" r:id="rId8"/>
    <sheet name="率・差" sheetId="9" r:id="rId9"/>
    <sheet name="率・差減" sheetId="10" r:id="rId10"/>
    <sheet name="参考" sheetId="11" r:id="rId11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0">'参考'!$B$2:$AA$75</definedName>
    <definedName name="_xlnm.Print_Area" localSheetId="1">'前年度'!$C$2:$P$82</definedName>
    <definedName name="_xlnm.Print_Area" localSheetId="2">'増減額'!$C$2:$P$82</definedName>
    <definedName name="_xlnm.Print_Area" localSheetId="3">'増減率'!$C$2:$P$82</definedName>
    <definedName name="_xlnm.Print_Area" localSheetId="0">'当年度'!$C$2:$P$82</definedName>
    <definedName name="_xlnm.Print_Area" localSheetId="8">'率・差'!$C$2:$P$87</definedName>
    <definedName name="_xlnm.Print_Area" localSheetId="9">'率・差減'!$C$2:$M$87</definedName>
    <definedName name="_xlnm.Print_Area" localSheetId="6">'率・前'!$C$2:$P$87</definedName>
    <definedName name="_xlnm.Print_Area" localSheetId="7">'率・前減'!$C$2:$M$87</definedName>
    <definedName name="_xlnm.Print_Area" localSheetId="4">'率・当'!$C$2:$P$87</definedName>
    <definedName name="_xlnm.Print_Area" localSheetId="5">'率・当減'!$C$2:$M$87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  <definedName name="_xlnm.Print_Titles" localSheetId="8">'率・差'!$B:$B</definedName>
    <definedName name="_xlnm.Print_Titles" localSheetId="9">'率・差減'!$B:$B</definedName>
    <definedName name="_xlnm.Print_Titles" localSheetId="6">'率・前'!$B:$B</definedName>
    <definedName name="_xlnm.Print_Titles" localSheetId="7">'率・前減'!$B:$B</definedName>
    <definedName name="_xlnm.Print_Titles" localSheetId="4">'率・当'!$B:$B</definedName>
    <definedName name="_xlnm.Print_Titles" localSheetId="5">'率・当減'!$B:$B</definedName>
  </definedNames>
  <calcPr fullCalcOnLoad="1"/>
</workbook>
</file>

<file path=xl/sharedStrings.xml><?xml version="1.0" encoding="utf-8"?>
<sst xmlns="http://schemas.openxmlformats.org/spreadsheetml/2006/main" count="2135" uniqueCount="169">
  <si>
    <t>(単位:千円)</t>
  </si>
  <si>
    <t>(単位:％)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</si>
  <si>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</si>
  <si>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</si>
  <si>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</si>
  <si>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</si>
  <si>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</si>
  <si>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</si>
  <si>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</si>
  <si>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投資及び出資</t>
  </si>
  <si>
    <t>繰 出 金</t>
  </si>
  <si>
    <t>繰上充用</t>
  </si>
  <si>
    <t>経常経費充</t>
  </si>
  <si>
    <t>経常一般</t>
  </si>
  <si>
    <t>金・貸付金</t>
  </si>
  <si>
    <t>当一般財源</t>
  </si>
  <si>
    <t>財    源</t>
  </si>
  <si>
    <t>津    市</t>
  </si>
  <si>
    <t>四日市市</t>
  </si>
  <si>
    <t>伊 勢 市</t>
  </si>
  <si>
    <t>松 阪 市</t>
  </si>
  <si>
    <t>桑 名 市</t>
  </si>
  <si>
    <t>上 野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</si>
  <si>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</si>
  <si>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</si>
  <si>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</si>
  <si>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</si>
  <si>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</si>
  <si>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</si>
  <si>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</si>
  <si>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多 度 町</t>
  </si>
  <si>
    <t>長 島 町</t>
  </si>
  <si>
    <t>木曽岬町</t>
  </si>
  <si>
    <t>北 勢 町</t>
  </si>
  <si>
    <t>員 弁 町</t>
  </si>
  <si>
    <t>大 安 町</t>
  </si>
  <si>
    <t>東 員 町</t>
  </si>
  <si>
    <t>藤 原 町</t>
  </si>
  <si>
    <t>菰 野 町</t>
  </si>
  <si>
    <t>楠    町</t>
  </si>
  <si>
    <t>朝 日 町</t>
  </si>
  <si>
    <t>川 越 町</t>
  </si>
  <si>
    <t>関   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</si>
  <si>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</si>
  <si>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</si>
  <si>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</si>
  <si>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</si>
  <si>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</si>
  <si>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</si>
  <si>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</si>
  <si>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嬉 野 町</t>
  </si>
  <si>
    <t>美 杉 村</t>
  </si>
  <si>
    <t>三 雲 町</t>
  </si>
  <si>
    <t>飯 南 町</t>
  </si>
  <si>
    <t>飯 高 町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</si>
  <si>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</si>
  <si>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</si>
  <si>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</si>
  <si>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</si>
  <si>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</si>
  <si>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</si>
  <si>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</si>
  <si>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</si>
  <si>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</si>
  <si>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</si>
  <si>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大 宮 町</t>
  </si>
  <si>
    <t>紀 勢 町</t>
  </si>
  <si>
    <t>御 薗 村</t>
  </si>
  <si>
    <t>大内山村</t>
  </si>
  <si>
    <t>度 会 町</t>
  </si>
  <si>
    <t>伊 賀 町</t>
  </si>
  <si>
    <t>島ヶ原村</t>
  </si>
  <si>
    <t>阿 山 町</t>
  </si>
  <si>
    <t>大山田村</t>
  </si>
  <si>
    <t>青 山 町</t>
  </si>
  <si>
    <t>浜 島 町</t>
  </si>
  <si>
    <t>大 王 町</t>
  </si>
  <si>
    <t>志 摩 町</t>
  </si>
  <si>
    <t>阿 児 町</t>
  </si>
  <si>
    <t>磯 部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</si>
  <si>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</si>
  <si>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</si>
  <si>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</si>
  <si>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</si>
  <si>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</si>
  <si>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</si>
  <si>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</si>
  <si>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&lt;町村計&gt;</t>
  </si>
  <si>
    <t>&lt;県　計&gt;</t>
  </si>
  <si>
    <t>（単位：％）</t>
  </si>
  <si>
    <t>経常収支</t>
  </si>
  <si>
    <t>標準財政規模</t>
  </si>
  <si>
    <t>比　　率</t>
  </si>
  <si>
    <t>財源比率</t>
  </si>
  <si>
    <t>&lt;市 平 均&gt;</t>
  </si>
  <si>
    <t>&lt;町村平均&gt;</t>
  </si>
  <si>
    <t>&lt;県 平 均&gt;</t>
  </si>
  <si>
    <t>平成１１年度</t>
  </si>
  <si>
    <t>当年度</t>
  </si>
  <si>
    <t>前年度</t>
  </si>
  <si>
    <t>増減額</t>
  </si>
  <si>
    <t>増減率</t>
  </si>
  <si>
    <t>当年度経常収支比率</t>
  </si>
  <si>
    <t>前年度経常収支比率</t>
  </si>
  <si>
    <t>前年度経常収支比率（含む減税補てん債）</t>
  </si>
  <si>
    <t>増減率（経常収支比率）</t>
  </si>
  <si>
    <t>減税補てん債</t>
  </si>
  <si>
    <t>平成１１年度</t>
  </si>
  <si>
    <t>平成１０年度</t>
  </si>
  <si>
    <t>(含む減税)</t>
  </si>
  <si>
    <t>(単位：％）</t>
  </si>
  <si>
    <t>参考</t>
  </si>
  <si>
    <t>＊加重平均</t>
  </si>
  <si>
    <t>（単位：千円）</t>
  </si>
  <si>
    <t>＊単純平均</t>
  </si>
  <si>
    <t>＊単純平均</t>
  </si>
  <si>
    <t xml:space="preserve">&lt;参　考&gt; </t>
  </si>
  <si>
    <t>＊単純平均</t>
  </si>
  <si>
    <t>（単位：千円）</t>
  </si>
  <si>
    <t>　</t>
  </si>
  <si>
    <t>臨時財政対策債</t>
  </si>
  <si>
    <t>臨時財政対策債</t>
  </si>
  <si>
    <t xml:space="preserve"> </t>
  </si>
  <si>
    <t>当年度経常収支比率（含む減税補てん債、臨時財政対策債）</t>
  </si>
  <si>
    <t>増減率（経常収支比率・減税補てん債、臨時財政対策債含む）</t>
  </si>
  <si>
    <t>平成１3年度</t>
  </si>
  <si>
    <t>平成１2年度</t>
  </si>
  <si>
    <t>平成１2年度</t>
  </si>
  <si>
    <t>平成１3年度</t>
  </si>
  <si>
    <t>平成１４年度</t>
  </si>
  <si>
    <t>平成１５年度</t>
  </si>
  <si>
    <t>平成１５年度</t>
  </si>
  <si>
    <t>いなべ市</t>
  </si>
  <si>
    <t>(単位：％）</t>
  </si>
  <si>
    <t>(四日市市)</t>
  </si>
  <si>
    <t>(松 阪 市)</t>
  </si>
  <si>
    <t>(桑 名 市)</t>
  </si>
  <si>
    <t>(上 野 市)</t>
  </si>
  <si>
    <t>(亀 山 市)</t>
  </si>
  <si>
    <t>いなべ市</t>
  </si>
  <si>
    <t>志 摩 市</t>
  </si>
  <si>
    <t>伊 賀 市</t>
  </si>
  <si>
    <t>(多 度 町)</t>
  </si>
  <si>
    <t>(長 島 町)</t>
  </si>
  <si>
    <t>(楠    町)</t>
  </si>
  <si>
    <t>(関    町)</t>
  </si>
  <si>
    <t>(嬉 野 町)</t>
  </si>
  <si>
    <t>(三 雲 町)</t>
  </si>
  <si>
    <t>(飯 南 町)</t>
  </si>
  <si>
    <t>(飯 高 町)</t>
  </si>
  <si>
    <t>(大 宮 町)</t>
  </si>
  <si>
    <t>(紀 勢 町)</t>
  </si>
  <si>
    <t>(大内山村)</t>
  </si>
  <si>
    <t>大 紀 町</t>
  </si>
  <si>
    <t>(伊 賀 町)</t>
  </si>
  <si>
    <t>(島ヶ原村)</t>
  </si>
  <si>
    <t>(阿 山 町)</t>
  </si>
  <si>
    <t>(大山田村)</t>
  </si>
  <si>
    <t>(青 山 町)</t>
  </si>
  <si>
    <t>(浜 島 町)</t>
  </si>
  <si>
    <t>(大 王 町)</t>
  </si>
  <si>
    <t>(志 摩 町)</t>
  </si>
  <si>
    <t>(阿 児 町)</t>
  </si>
  <si>
    <t>(磯 部 町)</t>
  </si>
  <si>
    <t>平成１６年度</t>
  </si>
  <si>
    <t>大 紀 町</t>
  </si>
  <si>
    <t>志 摩 市</t>
  </si>
  <si>
    <t>伊 賀 市</t>
  </si>
  <si>
    <t>いなべ市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</si>
</sst>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▲ &quot;#,##0"/>
    <numFmt numFmtId="179" formatCode="#,##0.0;&quot;▲ &quot;#,##0.0"/>
    <numFmt numFmtId="180" formatCode="0.0_);[Red]\(0.0\)"/>
  </numFmts>
  <fonts count="8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5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37" fontId="0" fillId="0" borderId="2" xfId="0" applyBorder="1" applyAlignment="1" applyProtection="1">
      <alignment horizontal="right"/>
      <protection/>
    </xf>
    <xf numFmtId="176" fontId="0" fillId="0" borderId="1" xfId="0" applyNumberFormat="1" applyBorder="1" applyAlignment="1" applyProtection="1">
      <alignment/>
      <protection/>
    </xf>
    <xf numFmtId="37" fontId="0" fillId="0" borderId="2" xfId="0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7" xfId="0" applyBorder="1" applyAlignment="1">
      <alignment/>
    </xf>
    <xf numFmtId="179" fontId="0" fillId="0" borderId="8" xfId="0" applyNumberFormat="1" applyBorder="1" applyAlignment="1" applyProtection="1">
      <alignment/>
      <protection/>
    </xf>
    <xf numFmtId="37" fontId="0" fillId="0" borderId="5" xfId="0" applyBorder="1" applyAlignment="1">
      <alignment/>
    </xf>
    <xf numFmtId="37" fontId="0" fillId="0" borderId="9" xfId="0" applyBorder="1" applyAlignment="1" applyProtection="1">
      <alignment/>
      <protection/>
    </xf>
    <xf numFmtId="37" fontId="0" fillId="0" borderId="4" xfId="0" applyBorder="1" applyAlignment="1">
      <alignment/>
    </xf>
    <xf numFmtId="37" fontId="0" fillId="0" borderId="4" xfId="0" applyBorder="1" applyAlignment="1" applyProtection="1">
      <alignment horizontal="left"/>
      <protection/>
    </xf>
    <xf numFmtId="37" fontId="0" fillId="0" borderId="5" xfId="0" applyBorder="1" applyAlignment="1" applyProtection="1">
      <alignment horizontal="left"/>
      <protection/>
    </xf>
    <xf numFmtId="37" fontId="0" fillId="0" borderId="8" xfId="0" applyBorder="1" applyAlignment="1" applyProtection="1">
      <alignment horizontal="center"/>
      <protection/>
    </xf>
    <xf numFmtId="37" fontId="0" fillId="0" borderId="8" xfId="0" applyBorder="1" applyAlignment="1" applyProtection="1">
      <alignment/>
      <protection/>
    </xf>
    <xf numFmtId="37" fontId="0" fillId="0" borderId="6" xfId="0" applyBorder="1" applyAlignment="1" applyProtection="1">
      <alignment horizontal="center"/>
      <protection/>
    </xf>
    <xf numFmtId="37" fontId="0" fillId="0" borderId="6" xfId="0" applyBorder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1" xfId="0" applyBorder="1" applyAlignment="1" applyProtection="1">
      <alignment/>
      <protection/>
    </xf>
    <xf numFmtId="37" fontId="0" fillId="0" borderId="9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178" fontId="0" fillId="0" borderId="9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179" fontId="0" fillId="0" borderId="11" xfId="0" applyNumberFormat="1" applyBorder="1" applyAlignment="1" applyProtection="1">
      <alignment/>
      <protection/>
    </xf>
    <xf numFmtId="179" fontId="0" fillId="0" borderId="6" xfId="0" applyNumberFormat="1" applyBorder="1" applyAlignment="1" applyProtection="1">
      <alignment/>
      <protection/>
    </xf>
    <xf numFmtId="179" fontId="0" fillId="0" borderId="9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37" fontId="4" fillId="0" borderId="11" xfId="0" applyNumberFormat="1" applyFont="1" applyBorder="1" applyAlignment="1" applyProtection="1">
      <alignment/>
      <protection locked="0"/>
    </xf>
    <xf numFmtId="37" fontId="4" fillId="0" borderId="6" xfId="0" applyNumberFormat="1" applyFont="1" applyBorder="1" applyAlignment="1" applyProtection="1">
      <alignment/>
      <protection locked="0"/>
    </xf>
    <xf numFmtId="177" fontId="0" fillId="0" borderId="9" xfId="0" applyNumberFormat="1" applyBorder="1" applyAlignment="1" applyProtection="1">
      <alignment/>
      <protection/>
    </xf>
    <xf numFmtId="178" fontId="0" fillId="0" borderId="8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6" fontId="0" fillId="2" borderId="10" xfId="0" applyNumberFormat="1" applyFill="1" applyBorder="1" applyAlignment="1" applyProtection="1">
      <alignment/>
      <protection/>
    </xf>
    <xf numFmtId="37" fontId="0" fillId="0" borderId="3" xfId="0" applyBorder="1" applyAlignment="1" applyProtection="1">
      <alignment horizontal="left"/>
      <protection/>
    </xf>
    <xf numFmtId="37" fontId="0" fillId="0" borderId="5" xfId="0" applyBorder="1" applyAlignment="1" applyProtection="1" quotePrefix="1">
      <alignment horizontal="center"/>
      <protection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0" fillId="3" borderId="8" xfId="0" applyFill="1" applyBorder="1" applyAlignment="1" applyProtection="1">
      <alignment horizontal="center"/>
      <protection/>
    </xf>
    <xf numFmtId="176" fontId="0" fillId="3" borderId="8" xfId="0" applyNumberFormat="1" applyFill="1" applyBorder="1" applyAlignment="1" applyProtection="1">
      <alignment/>
      <protection/>
    </xf>
    <xf numFmtId="37" fontId="0" fillId="3" borderId="10" xfId="0" applyFill="1" applyBorder="1" applyAlignment="1" applyProtection="1">
      <alignment horizontal="center"/>
      <protection/>
    </xf>
    <xf numFmtId="176" fontId="0" fillId="3" borderId="10" xfId="0" applyNumberFormat="1" applyFill="1" applyBorder="1" applyAlignment="1" applyProtection="1">
      <alignment/>
      <protection/>
    </xf>
    <xf numFmtId="37" fontId="0" fillId="2" borderId="10" xfId="0" applyFill="1" applyBorder="1" applyAlignment="1" applyProtection="1">
      <alignment horizontal="center"/>
      <protection/>
    </xf>
    <xf numFmtId="37" fontId="0" fillId="2" borderId="6" xfId="0" applyFill="1" applyBorder="1" applyAlignment="1" applyProtection="1">
      <alignment horizontal="center"/>
      <protection/>
    </xf>
    <xf numFmtId="176" fontId="0" fillId="2" borderId="6" xfId="0" applyNumberFormat="1" applyFill="1" applyBorder="1" applyAlignment="1" applyProtection="1">
      <alignment/>
      <protection/>
    </xf>
    <xf numFmtId="37" fontId="0" fillId="4" borderId="10" xfId="0" applyFill="1" applyBorder="1" applyAlignment="1" applyProtection="1">
      <alignment horizontal="center"/>
      <protection/>
    </xf>
    <xf numFmtId="176" fontId="0" fillId="4" borderId="10" xfId="0" applyNumberFormat="1" applyFill="1" applyBorder="1" applyAlignment="1" applyProtection="1">
      <alignment/>
      <protection/>
    </xf>
    <xf numFmtId="37" fontId="0" fillId="5" borderId="10" xfId="0" applyFill="1" applyBorder="1" applyAlignment="1" applyProtection="1">
      <alignment horizontal="center"/>
      <protection/>
    </xf>
    <xf numFmtId="176" fontId="0" fillId="5" borderId="10" xfId="0" applyNumberFormat="1" applyFill="1" applyBorder="1" applyAlignment="1" applyProtection="1">
      <alignment/>
      <protection/>
    </xf>
    <xf numFmtId="37" fontId="0" fillId="5" borderId="11" xfId="0" applyFill="1" applyBorder="1" applyAlignment="1" applyProtection="1">
      <alignment horizontal="center"/>
      <protection/>
    </xf>
    <xf numFmtId="176" fontId="0" fillId="5" borderId="11" xfId="0" applyNumberFormat="1" applyFill="1" applyBorder="1" applyAlignment="1" applyProtection="1">
      <alignment/>
      <protection/>
    </xf>
    <xf numFmtId="37" fontId="0" fillId="2" borderId="8" xfId="0" applyFill="1" applyBorder="1" applyAlignment="1" applyProtection="1">
      <alignment horizontal="center"/>
      <protection/>
    </xf>
    <xf numFmtId="176" fontId="0" fillId="2" borderId="8" xfId="0" applyNumberFormat="1" applyFill="1" applyBorder="1" applyAlignment="1" applyProtection="1">
      <alignment/>
      <protection/>
    </xf>
    <xf numFmtId="37" fontId="0" fillId="0" borderId="0" xfId="0" applyBorder="1" applyAlignment="1">
      <alignment horizontal="right"/>
    </xf>
    <xf numFmtId="176" fontId="0" fillId="3" borderId="6" xfId="0" applyNumberFormat="1" applyFill="1" applyBorder="1" applyAlignment="1" applyProtection="1">
      <alignment/>
      <protection/>
    </xf>
    <xf numFmtId="37" fontId="0" fillId="4" borderId="6" xfId="0" applyFill="1" applyBorder="1" applyAlignment="1" applyProtection="1">
      <alignment horizontal="center"/>
      <protection/>
    </xf>
    <xf numFmtId="176" fontId="0" fillId="4" borderId="6" xfId="0" applyNumberFormat="1" applyFill="1" applyBorder="1" applyAlignment="1" applyProtection="1">
      <alignment/>
      <protection/>
    </xf>
    <xf numFmtId="37" fontId="0" fillId="5" borderId="6" xfId="0" applyFill="1" applyBorder="1" applyAlignment="1" applyProtection="1">
      <alignment horizontal="center"/>
      <protection/>
    </xf>
    <xf numFmtId="176" fontId="0" fillId="5" borderId="6" xfId="0" applyNumberFormat="1" applyFill="1" applyBorder="1" applyAlignment="1" applyProtection="1">
      <alignment/>
      <protection/>
    </xf>
    <xf numFmtId="37" fontId="0" fillId="5" borderId="5" xfId="0" applyFill="1" applyBorder="1" applyAlignment="1" applyProtection="1">
      <alignment horizontal="center"/>
      <protection/>
    </xf>
    <xf numFmtId="176" fontId="0" fillId="5" borderId="5" xfId="0" applyNumberFormat="1" applyFill="1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3" xfId="0" applyFill="1" applyBorder="1" applyAlignment="1">
      <alignment/>
    </xf>
    <xf numFmtId="37" fontId="0" fillId="0" borderId="4" xfId="0" applyFill="1" applyBorder="1" applyAlignment="1" applyProtection="1">
      <alignment horizontal="center"/>
      <protection/>
    </xf>
    <xf numFmtId="37" fontId="0" fillId="0" borderId="5" xfId="0" applyFill="1" applyBorder="1" applyAlignment="1" applyProtection="1">
      <alignment horizontal="center"/>
      <protection/>
    </xf>
    <xf numFmtId="37" fontId="0" fillId="0" borderId="5" xfId="0" applyFill="1" applyBorder="1" applyAlignment="1" applyProtection="1">
      <alignment horizontal="left"/>
      <protection/>
    </xf>
    <xf numFmtId="37" fontId="5" fillId="0" borderId="4" xfId="0" applyFont="1" applyFill="1" applyBorder="1" applyAlignment="1" applyProtection="1">
      <alignment horizontal="center"/>
      <protection/>
    </xf>
    <xf numFmtId="37" fontId="5" fillId="0" borderId="4" xfId="0" applyFont="1" applyBorder="1" applyAlignment="1">
      <alignment/>
    </xf>
    <xf numFmtId="37" fontId="5" fillId="0" borderId="4" xfId="0" applyFont="1" applyBorder="1" applyAlignment="1">
      <alignment horizontal="center"/>
    </xf>
    <xf numFmtId="176" fontId="0" fillId="0" borderId="3" xfId="0" applyNumberFormat="1" applyBorder="1" applyAlignment="1" applyProtection="1">
      <alignment/>
      <protection/>
    </xf>
    <xf numFmtId="37" fontId="0" fillId="3" borderId="12" xfId="0" applyFill="1" applyBorder="1" applyAlignment="1" applyProtection="1">
      <alignment horizontal="center"/>
      <protection/>
    </xf>
    <xf numFmtId="176" fontId="4" fillId="0" borderId="10" xfId="0" applyNumberFormat="1" applyFont="1" applyBorder="1" applyAlignment="1" applyProtection="1">
      <alignment/>
      <protection/>
    </xf>
    <xf numFmtId="37" fontId="0" fillId="2" borderId="12" xfId="0" applyFill="1" applyBorder="1" applyAlignment="1" applyProtection="1">
      <alignment horizontal="center"/>
      <protection/>
    </xf>
    <xf numFmtId="37" fontId="0" fillId="2" borderId="11" xfId="0" applyFill="1" applyBorder="1" applyAlignment="1" applyProtection="1">
      <alignment horizontal="center"/>
      <protection/>
    </xf>
    <xf numFmtId="176" fontId="0" fillId="3" borderId="3" xfId="0" applyNumberFormat="1" applyFill="1" applyBorder="1" applyAlignment="1" applyProtection="1">
      <alignment/>
      <protection/>
    </xf>
    <xf numFmtId="176" fontId="0" fillId="3" borderId="12" xfId="0" applyNumberFormat="1" applyFill="1" applyBorder="1" applyAlignment="1" applyProtection="1">
      <alignment/>
      <protection/>
    </xf>
    <xf numFmtId="177" fontId="0" fillId="0" borderId="0" xfId="0" applyNumberFormat="1" applyAlignment="1">
      <alignment/>
    </xf>
    <xf numFmtId="37" fontId="4" fillId="2" borderId="10" xfId="0" applyNumberFormat="1" applyFont="1" applyFill="1" applyBorder="1" applyAlignment="1" applyProtection="1">
      <alignment/>
      <protection locked="0"/>
    </xf>
    <xf numFmtId="177" fontId="4" fillId="2" borderId="10" xfId="0" applyNumberFormat="1" applyFont="1" applyFill="1" applyBorder="1" applyAlignment="1" applyProtection="1">
      <alignment/>
      <protection locked="0"/>
    </xf>
    <xf numFmtId="176" fontId="4" fillId="2" borderId="10" xfId="0" applyNumberFormat="1" applyFont="1" applyFill="1" applyBorder="1" applyAlignment="1" applyProtection="1">
      <alignment/>
      <protection/>
    </xf>
    <xf numFmtId="37" fontId="4" fillId="2" borderId="10" xfId="0" applyFont="1" applyFill="1" applyBorder="1" applyAlignment="1" applyProtection="1">
      <alignment/>
      <protection locked="0"/>
    </xf>
    <xf numFmtId="37" fontId="4" fillId="4" borderId="10" xfId="0" applyFont="1" applyFill="1" applyBorder="1" applyAlignment="1" applyProtection="1">
      <alignment/>
      <protection locked="0"/>
    </xf>
    <xf numFmtId="177" fontId="4" fillId="4" borderId="10" xfId="0" applyNumberFormat="1" applyFont="1" applyFill="1" applyBorder="1" applyAlignment="1" applyProtection="1">
      <alignment/>
      <protection locked="0"/>
    </xf>
    <xf numFmtId="37" fontId="0" fillId="0" borderId="12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179" fontId="0" fillId="0" borderId="12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 locked="0"/>
    </xf>
    <xf numFmtId="177" fontId="0" fillId="0" borderId="12" xfId="0" applyNumberFormat="1" applyBorder="1" applyAlignment="1" applyProtection="1">
      <alignment/>
      <protection/>
    </xf>
    <xf numFmtId="178" fontId="0" fillId="0" borderId="6" xfId="0" applyNumberFormat="1" applyBorder="1" applyAlignment="1">
      <alignment/>
    </xf>
    <xf numFmtId="37" fontId="4" fillId="3" borderId="10" xfId="0" applyNumberFormat="1" applyFont="1" applyFill="1" applyBorder="1" applyAlignment="1" applyProtection="1">
      <alignment/>
      <protection locked="0"/>
    </xf>
    <xf numFmtId="177" fontId="4" fillId="3" borderId="10" xfId="0" applyNumberFormat="1" applyFont="1" applyFill="1" applyBorder="1" applyAlignment="1" applyProtection="1">
      <alignment/>
      <protection locked="0"/>
    </xf>
    <xf numFmtId="176" fontId="4" fillId="3" borderId="10" xfId="0" applyNumberFormat="1" applyFont="1" applyFill="1" applyBorder="1" applyAlignment="1" applyProtection="1">
      <alignment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5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179" fontId="0" fillId="0" borderId="15" xfId="0" applyNumberFormat="1" applyBorder="1" applyAlignment="1" applyProtection="1">
      <alignment/>
      <protection/>
    </xf>
    <xf numFmtId="179" fontId="0" fillId="0" borderId="16" xfId="0" applyNumberFormat="1" applyBorder="1" applyAlignment="1" applyProtection="1">
      <alignment/>
      <protection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37" fontId="0" fillId="0" borderId="21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 locked="0"/>
    </xf>
    <xf numFmtId="177" fontId="0" fillId="0" borderId="21" xfId="0" applyNumberFormat="1" applyBorder="1" applyAlignment="1" applyProtection="1">
      <alignment/>
      <protection/>
    </xf>
    <xf numFmtId="176" fontId="0" fillId="0" borderId="22" xfId="0" applyNumberForma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 locked="0"/>
    </xf>
    <xf numFmtId="177" fontId="0" fillId="0" borderId="22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 shrinkToFit="1"/>
      <protection/>
    </xf>
    <xf numFmtId="178" fontId="0" fillId="0" borderId="6" xfId="0" applyNumberFormat="1" applyBorder="1" applyAlignment="1" applyProtection="1">
      <alignment shrinkToFit="1"/>
      <protection/>
    </xf>
    <xf numFmtId="178" fontId="0" fillId="0" borderId="10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1" xfId="0" applyNumberFormat="1" applyBorder="1" applyAlignment="1" applyProtection="1">
      <alignment shrinkToFit="1"/>
      <protection/>
    </xf>
    <xf numFmtId="178" fontId="0" fillId="0" borderId="9" xfId="0" applyNumberFormat="1" applyBorder="1" applyAlignment="1" applyProtection="1">
      <alignment shrinkToFit="1"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/>
    </xf>
    <xf numFmtId="37" fontId="4" fillId="0" borderId="10" xfId="0" applyFont="1" applyFill="1" applyBorder="1" applyAlignment="1" applyProtection="1">
      <alignment/>
      <protection locked="0"/>
    </xf>
    <xf numFmtId="37" fontId="4" fillId="5" borderId="10" xfId="0" applyNumberFormat="1" applyFont="1" applyFill="1" applyBorder="1" applyAlignment="1" applyProtection="1">
      <alignment/>
      <protection locked="0"/>
    </xf>
    <xf numFmtId="177" fontId="4" fillId="5" borderId="10" xfId="0" applyNumberFormat="1" applyFont="1" applyFill="1" applyBorder="1" applyAlignment="1" applyProtection="1">
      <alignment/>
      <protection locked="0"/>
    </xf>
    <xf numFmtId="178" fontId="0" fillId="0" borderId="3" xfId="0" applyNumberFormat="1" applyBorder="1" applyAlignment="1" applyProtection="1">
      <alignment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1"/>
  <sheetViews>
    <sheetView tabSelected="1" view="pageBreakPreview" zoomScale="60" zoomScaleNormal="50" workbookViewId="0" topLeftCell="B1">
      <pane xSplit="1" ySplit="5" topLeftCell="E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P79" sqref="P79"/>
    </sheetView>
  </sheetViews>
  <sheetFormatPr defaultColWidth="8.66015625" defaultRowHeight="18"/>
  <cols>
    <col min="2" max="2" width="10.66015625" style="0" customWidth="1"/>
    <col min="3" max="16" width="12.66015625" style="0" customWidth="1"/>
  </cols>
  <sheetData>
    <row r="1" spans="2:15" ht="17.25">
      <c r="B1" t="s">
        <v>98</v>
      </c>
      <c r="O1" s="3"/>
    </row>
    <row r="2" spans="2:16" ht="17.25">
      <c r="B2" s="2"/>
      <c r="C2" s="2"/>
      <c r="D2" s="2"/>
      <c r="E2" s="2"/>
      <c r="F2" s="2"/>
      <c r="G2" s="2"/>
      <c r="H2" s="2"/>
      <c r="I2" s="2"/>
      <c r="J2" s="6" t="s">
        <v>0</v>
      </c>
      <c r="K2" s="2"/>
      <c r="L2" s="2"/>
      <c r="M2" s="2"/>
      <c r="N2" s="2"/>
      <c r="O2" s="6" t="s">
        <v>119</v>
      </c>
      <c r="P2" s="6" t="s">
        <v>0</v>
      </c>
    </row>
    <row r="3" spans="2:16" ht="17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1"/>
      <c r="O3" s="81"/>
      <c r="P3" s="81"/>
    </row>
    <row r="4" spans="2:16" ht="17.25">
      <c r="B4" s="18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82" t="s">
        <v>13</v>
      </c>
      <c r="O4" s="82" t="s">
        <v>106</v>
      </c>
      <c r="P4" s="85" t="s">
        <v>120</v>
      </c>
    </row>
    <row r="5" spans="2:16" ht="17.25">
      <c r="B5" s="16"/>
      <c r="C5" s="16"/>
      <c r="D5" s="16"/>
      <c r="E5" s="16"/>
      <c r="F5" s="16"/>
      <c r="G5" s="16"/>
      <c r="H5" s="16"/>
      <c r="I5" s="16"/>
      <c r="J5" s="11" t="s">
        <v>14</v>
      </c>
      <c r="K5" s="16"/>
      <c r="L5" s="16"/>
      <c r="M5" s="11" t="s">
        <v>15</v>
      </c>
      <c r="N5" s="83" t="s">
        <v>16</v>
      </c>
      <c r="O5" s="84"/>
      <c r="P5" s="84"/>
    </row>
    <row r="6" spans="2:16" ht="17.25">
      <c r="B6" s="21" t="s">
        <v>17</v>
      </c>
      <c r="C6" s="22">
        <v>9935596</v>
      </c>
      <c r="D6" s="22">
        <v>4328149</v>
      </c>
      <c r="E6" s="22">
        <v>329508</v>
      </c>
      <c r="F6" s="22">
        <v>2314283</v>
      </c>
      <c r="G6" s="22">
        <v>1483532</v>
      </c>
      <c r="H6" s="22">
        <v>5039427</v>
      </c>
      <c r="I6" s="22">
        <v>0</v>
      </c>
      <c r="J6" s="22">
        <v>0</v>
      </c>
      <c r="K6" s="22">
        <v>3281016</v>
      </c>
      <c r="L6" s="22">
        <v>0</v>
      </c>
      <c r="M6" s="22">
        <f>SUM(C6:L6)</f>
        <v>26711511</v>
      </c>
      <c r="N6" s="22">
        <v>28739747</v>
      </c>
      <c r="O6" s="22">
        <v>508700</v>
      </c>
      <c r="P6" s="22">
        <v>2103600</v>
      </c>
    </row>
    <row r="7" spans="2:16" ht="17.25">
      <c r="B7" s="23" t="s">
        <v>18</v>
      </c>
      <c r="C7" s="24">
        <v>16727367</v>
      </c>
      <c r="D7" s="24">
        <v>8604411</v>
      </c>
      <c r="E7" s="24">
        <v>1289780</v>
      </c>
      <c r="F7" s="24">
        <v>4659859</v>
      </c>
      <c r="G7" s="24">
        <v>8047857</v>
      </c>
      <c r="H7" s="24">
        <v>12846971</v>
      </c>
      <c r="I7" s="24">
        <v>0</v>
      </c>
      <c r="J7" s="24">
        <v>4484</v>
      </c>
      <c r="K7" s="24">
        <v>4053591</v>
      </c>
      <c r="L7" s="24">
        <v>0</v>
      </c>
      <c r="M7" s="26">
        <f>SUM(C7:L7)</f>
        <v>56234320</v>
      </c>
      <c r="N7" s="24">
        <v>59181024</v>
      </c>
      <c r="O7" s="24">
        <v>828900</v>
      </c>
      <c r="P7" s="24">
        <v>3755600</v>
      </c>
    </row>
    <row r="8" spans="2:16" ht="17.25">
      <c r="B8" s="25" t="s">
        <v>134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2:16" ht="17.25">
      <c r="B9" s="25" t="s">
        <v>19</v>
      </c>
      <c r="C9" s="26">
        <v>6622062</v>
      </c>
      <c r="D9" s="26">
        <v>2471945</v>
      </c>
      <c r="E9" s="26">
        <v>142180</v>
      </c>
      <c r="F9" s="26">
        <v>1421909</v>
      </c>
      <c r="G9" s="26">
        <v>1886493</v>
      </c>
      <c r="H9" s="26">
        <v>3854473</v>
      </c>
      <c r="I9" s="26">
        <v>0</v>
      </c>
      <c r="J9" s="26">
        <v>0</v>
      </c>
      <c r="K9" s="26">
        <v>1836977</v>
      </c>
      <c r="L9" s="26">
        <v>0</v>
      </c>
      <c r="M9" s="26">
        <f>SUM(C9:L9)</f>
        <v>18236039</v>
      </c>
      <c r="N9" s="26">
        <v>17432405</v>
      </c>
      <c r="O9" s="26">
        <v>168800</v>
      </c>
      <c r="P9" s="26">
        <v>1366000</v>
      </c>
    </row>
    <row r="10" spans="2:16" ht="17.25">
      <c r="B10" s="25" t="s">
        <v>20</v>
      </c>
      <c r="C10" s="26">
        <v>11312748</v>
      </c>
      <c r="D10" s="26">
        <v>4450463</v>
      </c>
      <c r="E10" s="26">
        <v>769382</v>
      </c>
      <c r="F10" s="26">
        <v>2186134</v>
      </c>
      <c r="G10" s="26">
        <v>4552525</v>
      </c>
      <c r="H10" s="26">
        <v>6940082</v>
      </c>
      <c r="I10" s="26">
        <v>0</v>
      </c>
      <c r="J10" s="26">
        <v>236458</v>
      </c>
      <c r="K10" s="26">
        <v>2960802</v>
      </c>
      <c r="L10" s="26">
        <v>0</v>
      </c>
      <c r="M10" s="26">
        <f aca="true" t="shared" si="0" ref="M10:M24">SUM(C10:L10)</f>
        <v>33408594</v>
      </c>
      <c r="N10" s="26">
        <v>34202168</v>
      </c>
      <c r="O10" s="26">
        <v>297500</v>
      </c>
      <c r="P10" s="26">
        <v>2552900</v>
      </c>
    </row>
    <row r="11" spans="2:16" ht="17.25">
      <c r="B11" s="25" t="s">
        <v>135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2:16" ht="17.25">
      <c r="B12" s="25" t="s">
        <v>21</v>
      </c>
      <c r="C12" s="26">
        <v>8144604</v>
      </c>
      <c r="D12" s="26">
        <v>4706555</v>
      </c>
      <c r="E12" s="26">
        <v>539476</v>
      </c>
      <c r="F12" s="26">
        <v>1928407</v>
      </c>
      <c r="G12" s="26">
        <v>2479445</v>
      </c>
      <c r="H12" s="26">
        <v>3613648</v>
      </c>
      <c r="I12" s="26">
        <v>0</v>
      </c>
      <c r="J12" s="26">
        <v>0</v>
      </c>
      <c r="K12" s="26">
        <v>2799144</v>
      </c>
      <c r="L12" s="26">
        <v>0</v>
      </c>
      <c r="M12" s="26">
        <f t="shared" si="0"/>
        <v>24211279</v>
      </c>
      <c r="N12" s="26">
        <v>24309347</v>
      </c>
      <c r="O12" s="26">
        <v>298100</v>
      </c>
      <c r="P12" s="26">
        <v>2014300</v>
      </c>
    </row>
    <row r="13" spans="2:16" ht="17.25">
      <c r="B13" s="25" t="s">
        <v>136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2:16" ht="17.25">
      <c r="B14" s="25" t="s">
        <v>137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2:16" ht="17.25">
      <c r="B15" s="25" t="s">
        <v>23</v>
      </c>
      <c r="C15" s="26">
        <v>10291258</v>
      </c>
      <c r="D15" s="26">
        <v>5559927</v>
      </c>
      <c r="E15" s="26">
        <v>1000249</v>
      </c>
      <c r="F15" s="26">
        <v>2671022</v>
      </c>
      <c r="G15" s="26">
        <v>1077602</v>
      </c>
      <c r="H15" s="26">
        <v>8764812</v>
      </c>
      <c r="I15" s="26">
        <v>0</v>
      </c>
      <c r="J15" s="26">
        <v>0</v>
      </c>
      <c r="K15" s="26">
        <v>2159835</v>
      </c>
      <c r="L15" s="26">
        <v>0</v>
      </c>
      <c r="M15" s="26">
        <f t="shared" si="0"/>
        <v>31524705</v>
      </c>
      <c r="N15" s="26">
        <v>33249301</v>
      </c>
      <c r="O15" s="26">
        <v>396000</v>
      </c>
      <c r="P15" s="26">
        <v>2200000</v>
      </c>
    </row>
    <row r="16" spans="2:16" ht="17.25">
      <c r="B16" s="25" t="s">
        <v>24</v>
      </c>
      <c r="C16" s="26">
        <v>3979099</v>
      </c>
      <c r="D16" s="26">
        <v>1549298</v>
      </c>
      <c r="E16" s="26">
        <v>219670</v>
      </c>
      <c r="F16" s="26">
        <v>843879</v>
      </c>
      <c r="G16" s="26">
        <v>3428737</v>
      </c>
      <c r="H16" s="26">
        <v>3122089</v>
      </c>
      <c r="I16" s="26">
        <v>0</v>
      </c>
      <c r="J16" s="26">
        <v>1804</v>
      </c>
      <c r="K16" s="26">
        <v>1275260</v>
      </c>
      <c r="L16" s="26">
        <v>0</v>
      </c>
      <c r="M16" s="26">
        <f t="shared" si="0"/>
        <v>14419836</v>
      </c>
      <c r="N16" s="26">
        <v>13998934</v>
      </c>
      <c r="O16" s="26">
        <v>178600</v>
      </c>
      <c r="P16" s="26">
        <v>1094600</v>
      </c>
    </row>
    <row r="17" spans="2:16" ht="17.25">
      <c r="B17" s="25" t="s">
        <v>25</v>
      </c>
      <c r="C17" s="26">
        <v>1778997</v>
      </c>
      <c r="D17" s="26">
        <v>932207</v>
      </c>
      <c r="E17" s="26">
        <v>41604</v>
      </c>
      <c r="F17" s="26">
        <v>447420</v>
      </c>
      <c r="G17" s="26">
        <v>1120184</v>
      </c>
      <c r="H17" s="26">
        <v>931160</v>
      </c>
      <c r="I17" s="26">
        <v>0</v>
      </c>
      <c r="J17" s="26">
        <v>2326</v>
      </c>
      <c r="K17" s="26">
        <v>295935</v>
      </c>
      <c r="L17" s="26">
        <v>0</v>
      </c>
      <c r="M17" s="26">
        <f t="shared" si="0"/>
        <v>5549833</v>
      </c>
      <c r="N17" s="26">
        <v>5273848</v>
      </c>
      <c r="O17" s="26">
        <v>32900</v>
      </c>
      <c r="P17" s="26">
        <v>386000</v>
      </c>
    </row>
    <row r="18" spans="2:16" ht="17.25">
      <c r="B18" s="25" t="s">
        <v>26</v>
      </c>
      <c r="C18" s="26">
        <v>3783816</v>
      </c>
      <c r="D18" s="26">
        <v>2234513</v>
      </c>
      <c r="E18" s="26">
        <v>119691</v>
      </c>
      <c r="F18" s="26">
        <v>535397</v>
      </c>
      <c r="G18" s="26">
        <v>598863</v>
      </c>
      <c r="H18" s="26">
        <v>2318130</v>
      </c>
      <c r="I18" s="26">
        <v>0</v>
      </c>
      <c r="J18" s="26">
        <v>0</v>
      </c>
      <c r="K18" s="26">
        <v>761548</v>
      </c>
      <c r="L18" s="26">
        <v>0</v>
      </c>
      <c r="M18" s="26">
        <f t="shared" si="0"/>
        <v>10351958</v>
      </c>
      <c r="N18" s="26">
        <v>10185138</v>
      </c>
      <c r="O18" s="26">
        <v>230200</v>
      </c>
      <c r="P18" s="26">
        <v>774200</v>
      </c>
    </row>
    <row r="19" spans="2:16" ht="17.25">
      <c r="B19" s="25" t="s">
        <v>138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</row>
    <row r="20" spans="2:16" ht="17.25">
      <c r="B20" s="25" t="s">
        <v>27</v>
      </c>
      <c r="C20" s="26">
        <v>2681720</v>
      </c>
      <c r="D20" s="26">
        <v>926888</v>
      </c>
      <c r="E20" s="26">
        <v>82263</v>
      </c>
      <c r="F20" s="26">
        <v>272433</v>
      </c>
      <c r="G20" s="26">
        <v>245941</v>
      </c>
      <c r="H20" s="26">
        <v>1130915</v>
      </c>
      <c r="I20" s="26">
        <v>0</v>
      </c>
      <c r="J20" s="26">
        <v>0</v>
      </c>
      <c r="K20" s="26">
        <v>284222</v>
      </c>
      <c r="L20" s="26">
        <v>0</v>
      </c>
      <c r="M20" s="26">
        <f t="shared" si="0"/>
        <v>5624382</v>
      </c>
      <c r="N20" s="26">
        <v>5639366</v>
      </c>
      <c r="O20" s="26">
        <v>72700</v>
      </c>
      <c r="P20" s="26">
        <v>394400</v>
      </c>
    </row>
    <row r="21" spans="2:16" ht="17.25">
      <c r="B21" s="25" t="s">
        <v>28</v>
      </c>
      <c r="C21" s="26">
        <v>2073409</v>
      </c>
      <c r="D21" s="26">
        <v>640854</v>
      </c>
      <c r="E21" s="26">
        <v>62229</v>
      </c>
      <c r="F21" s="26">
        <v>266494</v>
      </c>
      <c r="G21" s="26">
        <v>134717</v>
      </c>
      <c r="H21" s="26">
        <v>1229979</v>
      </c>
      <c r="I21" s="26">
        <v>0</v>
      </c>
      <c r="J21" s="26">
        <v>15670</v>
      </c>
      <c r="K21" s="26">
        <v>387546</v>
      </c>
      <c r="L21" s="26">
        <v>0</v>
      </c>
      <c r="M21" s="26">
        <f t="shared" si="0"/>
        <v>4810898</v>
      </c>
      <c r="N21" s="26">
        <v>5221871</v>
      </c>
      <c r="O21" s="26">
        <v>19100</v>
      </c>
      <c r="P21" s="26">
        <v>365700</v>
      </c>
    </row>
    <row r="22" spans="2:16" ht="17.25">
      <c r="B22" s="102" t="s">
        <v>29</v>
      </c>
      <c r="C22" s="103">
        <v>2492839</v>
      </c>
      <c r="D22" s="103">
        <v>984194</v>
      </c>
      <c r="E22" s="103">
        <v>222338</v>
      </c>
      <c r="F22" s="103">
        <v>512791</v>
      </c>
      <c r="G22" s="103">
        <v>1214271</v>
      </c>
      <c r="H22" s="103">
        <v>1439948</v>
      </c>
      <c r="I22" s="103">
        <v>0</v>
      </c>
      <c r="J22" s="103">
        <v>0</v>
      </c>
      <c r="K22" s="103">
        <v>743511</v>
      </c>
      <c r="L22" s="103">
        <v>0</v>
      </c>
      <c r="M22" s="26">
        <f t="shared" si="0"/>
        <v>7609892</v>
      </c>
      <c r="N22" s="103">
        <v>7894100</v>
      </c>
      <c r="O22" s="103">
        <v>72800</v>
      </c>
      <c r="P22" s="103">
        <v>592100</v>
      </c>
    </row>
    <row r="23" spans="2:16" ht="17.25">
      <c r="B23" s="25" t="s">
        <v>139</v>
      </c>
      <c r="C23" s="26">
        <v>3155905</v>
      </c>
      <c r="D23" s="26">
        <v>2802089</v>
      </c>
      <c r="E23" s="26">
        <v>238129</v>
      </c>
      <c r="F23" s="26">
        <v>312189</v>
      </c>
      <c r="G23" s="26">
        <v>1142069</v>
      </c>
      <c r="H23" s="26">
        <v>1680742</v>
      </c>
      <c r="I23" s="26">
        <v>0</v>
      </c>
      <c r="J23" s="26">
        <v>0</v>
      </c>
      <c r="K23" s="26">
        <v>1287872</v>
      </c>
      <c r="L23" s="26">
        <v>0</v>
      </c>
      <c r="M23" s="26">
        <f t="shared" si="0"/>
        <v>10618995</v>
      </c>
      <c r="N23" s="26">
        <v>11867674</v>
      </c>
      <c r="O23" s="26">
        <v>242900</v>
      </c>
      <c r="P23" s="26">
        <v>1011700</v>
      </c>
    </row>
    <row r="24" spans="2:16" ht="17.25">
      <c r="B24" s="25" t="s">
        <v>140</v>
      </c>
      <c r="C24" s="26">
        <v>5548825</v>
      </c>
      <c r="D24" s="26">
        <v>1507127</v>
      </c>
      <c r="E24" s="26">
        <v>52016</v>
      </c>
      <c r="F24" s="26">
        <v>433238</v>
      </c>
      <c r="G24" s="26">
        <v>2137610</v>
      </c>
      <c r="H24" s="26">
        <v>2636735</v>
      </c>
      <c r="I24" s="26">
        <v>0</v>
      </c>
      <c r="J24" s="26">
        <v>0</v>
      </c>
      <c r="K24" s="26">
        <v>1216819</v>
      </c>
      <c r="L24" s="26">
        <v>0</v>
      </c>
      <c r="M24" s="26">
        <f t="shared" si="0"/>
        <v>13532370</v>
      </c>
      <c r="N24" s="26">
        <v>12999149</v>
      </c>
      <c r="O24" s="26">
        <v>135500</v>
      </c>
      <c r="P24" s="26">
        <v>1281500</v>
      </c>
    </row>
    <row r="25" spans="2:16" ht="17.25">
      <c r="B25" s="27" t="s">
        <v>141</v>
      </c>
      <c r="C25" s="28">
        <v>8457197</v>
      </c>
      <c r="D25" s="28">
        <v>4036123</v>
      </c>
      <c r="E25" s="28">
        <v>419225</v>
      </c>
      <c r="F25" s="28">
        <v>1429178</v>
      </c>
      <c r="G25" s="28">
        <v>1710593</v>
      </c>
      <c r="H25" s="28">
        <v>5207286</v>
      </c>
      <c r="I25" s="28">
        <v>0</v>
      </c>
      <c r="J25" s="28">
        <v>0</v>
      </c>
      <c r="K25" s="28">
        <v>1842925</v>
      </c>
      <c r="L25" s="28">
        <v>0</v>
      </c>
      <c r="M25" s="28">
        <f>SUM(C25:L25)</f>
        <v>23102527</v>
      </c>
      <c r="N25" s="28">
        <v>23563355</v>
      </c>
      <c r="O25" s="28">
        <v>279400</v>
      </c>
      <c r="P25" s="28">
        <v>1863500</v>
      </c>
    </row>
    <row r="26" spans="2:16" ht="17.25">
      <c r="B26" s="23" t="s">
        <v>142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2:16" ht="17.25">
      <c r="B27" s="25" t="s">
        <v>143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2:16" ht="17.25">
      <c r="B28" s="25" t="s">
        <v>32</v>
      </c>
      <c r="C28" s="26">
        <v>500734</v>
      </c>
      <c r="D28" s="26">
        <v>347294</v>
      </c>
      <c r="E28" s="26">
        <v>672</v>
      </c>
      <c r="F28" s="26">
        <v>19381</v>
      </c>
      <c r="G28" s="26">
        <v>273323</v>
      </c>
      <c r="H28" s="26">
        <v>216973</v>
      </c>
      <c r="I28" s="26">
        <v>0</v>
      </c>
      <c r="J28" s="26">
        <v>0</v>
      </c>
      <c r="K28" s="26">
        <v>128520</v>
      </c>
      <c r="L28" s="26">
        <v>0</v>
      </c>
      <c r="M28" s="26">
        <f>SUM(C28:L28)</f>
        <v>1486897</v>
      </c>
      <c r="N28" s="26">
        <v>1744488</v>
      </c>
      <c r="O28" s="26">
        <v>10800</v>
      </c>
      <c r="P28" s="26">
        <v>210500</v>
      </c>
    </row>
    <row r="29" spans="2:16" ht="17.25">
      <c r="B29" s="25" t="s">
        <v>36</v>
      </c>
      <c r="C29" s="26">
        <v>1323847</v>
      </c>
      <c r="D29" s="26">
        <v>919332</v>
      </c>
      <c r="E29" s="26">
        <v>48559</v>
      </c>
      <c r="F29" s="26">
        <v>133636</v>
      </c>
      <c r="G29" s="26">
        <v>829223</v>
      </c>
      <c r="H29" s="26">
        <v>484130</v>
      </c>
      <c r="I29" s="26">
        <v>0</v>
      </c>
      <c r="J29" s="26">
        <v>0</v>
      </c>
      <c r="K29" s="26">
        <v>288447</v>
      </c>
      <c r="L29" s="26">
        <v>0</v>
      </c>
      <c r="M29" s="26">
        <f>SUM(C29:L29)</f>
        <v>4027174</v>
      </c>
      <c r="N29" s="26">
        <v>4784748</v>
      </c>
      <c r="O29" s="26">
        <v>52400</v>
      </c>
      <c r="P29" s="26">
        <v>435100</v>
      </c>
    </row>
    <row r="30" spans="2:16" ht="17.25">
      <c r="B30" s="25" t="s">
        <v>38</v>
      </c>
      <c r="C30" s="26">
        <v>2256082</v>
      </c>
      <c r="D30" s="26">
        <v>1284374</v>
      </c>
      <c r="E30" s="26">
        <v>175433</v>
      </c>
      <c r="F30" s="26">
        <v>219849</v>
      </c>
      <c r="G30" s="26">
        <v>619690</v>
      </c>
      <c r="H30" s="26">
        <v>783270</v>
      </c>
      <c r="I30" s="26">
        <v>0</v>
      </c>
      <c r="J30" s="26">
        <v>0</v>
      </c>
      <c r="K30" s="26">
        <v>605128</v>
      </c>
      <c r="L30" s="26">
        <v>0</v>
      </c>
      <c r="M30" s="26">
        <f>SUM(C30:L30)</f>
        <v>5943826</v>
      </c>
      <c r="N30" s="26">
        <v>6950928</v>
      </c>
      <c r="O30" s="26">
        <v>145600</v>
      </c>
      <c r="P30" s="26">
        <v>550000</v>
      </c>
    </row>
    <row r="31" spans="2:16" ht="17.25">
      <c r="B31" s="25" t="s">
        <v>144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2:16" ht="17.25">
      <c r="B32" s="25" t="s">
        <v>40</v>
      </c>
      <c r="C32" s="26">
        <v>652944</v>
      </c>
      <c r="D32" s="26">
        <v>301753</v>
      </c>
      <c r="E32" s="26">
        <v>28605</v>
      </c>
      <c r="F32" s="26">
        <v>27809</v>
      </c>
      <c r="G32" s="26">
        <v>190615</v>
      </c>
      <c r="H32" s="26">
        <v>306766</v>
      </c>
      <c r="I32" s="26">
        <v>0</v>
      </c>
      <c r="J32" s="26">
        <v>0</v>
      </c>
      <c r="K32" s="26">
        <v>135931</v>
      </c>
      <c r="L32" s="26">
        <v>0</v>
      </c>
      <c r="M32" s="26">
        <f>SUM(C32:L32)</f>
        <v>1644423</v>
      </c>
      <c r="N32" s="26">
        <v>1802923</v>
      </c>
      <c r="O32" s="26">
        <v>21000</v>
      </c>
      <c r="P32" s="26">
        <v>202400</v>
      </c>
    </row>
    <row r="33" spans="2:16" ht="17.25">
      <c r="B33" s="25" t="s">
        <v>41</v>
      </c>
      <c r="C33" s="26">
        <v>822095</v>
      </c>
      <c r="D33" s="26">
        <v>648151</v>
      </c>
      <c r="E33" s="26">
        <v>17506</v>
      </c>
      <c r="F33" s="26">
        <v>130408</v>
      </c>
      <c r="G33" s="26">
        <v>381901</v>
      </c>
      <c r="H33" s="26">
        <v>151144</v>
      </c>
      <c r="I33" s="26">
        <v>0</v>
      </c>
      <c r="J33" s="26">
        <v>0</v>
      </c>
      <c r="K33" s="26">
        <v>655927</v>
      </c>
      <c r="L33" s="26">
        <v>0</v>
      </c>
      <c r="M33" s="26">
        <f>SUM(C33:L33)</f>
        <v>2807132</v>
      </c>
      <c r="N33" s="26">
        <v>4863516</v>
      </c>
      <c r="O33" s="26">
        <v>0</v>
      </c>
      <c r="P33" s="26">
        <v>0</v>
      </c>
    </row>
    <row r="34" spans="2:16" ht="17.25">
      <c r="B34" s="25" t="s">
        <v>145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2:16" ht="17.25">
      <c r="B35" s="25" t="s">
        <v>43</v>
      </c>
      <c r="C35" s="26">
        <v>1014794</v>
      </c>
      <c r="D35" s="26">
        <v>480354</v>
      </c>
      <c r="E35" s="26">
        <v>17142</v>
      </c>
      <c r="F35" s="26">
        <v>163718</v>
      </c>
      <c r="G35" s="26">
        <v>430722</v>
      </c>
      <c r="H35" s="26">
        <v>672558</v>
      </c>
      <c r="I35" s="26">
        <v>0</v>
      </c>
      <c r="J35" s="26">
        <v>0</v>
      </c>
      <c r="K35" s="26">
        <v>209855</v>
      </c>
      <c r="L35" s="26">
        <v>0</v>
      </c>
      <c r="M35" s="26">
        <f aca="true" t="shared" si="1" ref="M35:M41">SUM(C35:L35)</f>
        <v>2989143</v>
      </c>
      <c r="N35" s="26">
        <v>3168809</v>
      </c>
      <c r="O35" s="26">
        <v>35700</v>
      </c>
      <c r="P35" s="26">
        <v>310900</v>
      </c>
    </row>
    <row r="36" spans="2:16" ht="17.25">
      <c r="B36" s="25" t="s">
        <v>44</v>
      </c>
      <c r="C36" s="26">
        <v>722999</v>
      </c>
      <c r="D36" s="26">
        <v>340837</v>
      </c>
      <c r="E36" s="26">
        <v>32641</v>
      </c>
      <c r="F36" s="26">
        <v>53588</v>
      </c>
      <c r="G36" s="26">
        <v>343384</v>
      </c>
      <c r="H36" s="26">
        <v>622230</v>
      </c>
      <c r="I36" s="26">
        <v>0</v>
      </c>
      <c r="J36" s="26">
        <v>0</v>
      </c>
      <c r="K36" s="26">
        <v>184401</v>
      </c>
      <c r="L36" s="26">
        <v>0</v>
      </c>
      <c r="M36" s="26">
        <f t="shared" si="1"/>
        <v>2300080</v>
      </c>
      <c r="N36" s="26">
        <v>2461013</v>
      </c>
      <c r="O36" s="26">
        <v>25800</v>
      </c>
      <c r="P36" s="26">
        <v>224700</v>
      </c>
    </row>
    <row r="37" spans="2:16" ht="17.25">
      <c r="B37" s="25" t="s">
        <v>45</v>
      </c>
      <c r="C37" s="26">
        <v>525145</v>
      </c>
      <c r="D37" s="26">
        <v>200936</v>
      </c>
      <c r="E37" s="26">
        <v>52143</v>
      </c>
      <c r="F37" s="26">
        <v>39243</v>
      </c>
      <c r="G37" s="26">
        <v>214670</v>
      </c>
      <c r="H37" s="26">
        <v>283053</v>
      </c>
      <c r="I37" s="26">
        <v>0</v>
      </c>
      <c r="J37" s="26">
        <v>0</v>
      </c>
      <c r="K37" s="26">
        <v>139461</v>
      </c>
      <c r="L37" s="26">
        <v>0</v>
      </c>
      <c r="M37" s="26">
        <f t="shared" si="1"/>
        <v>1454651</v>
      </c>
      <c r="N37" s="26">
        <v>1325793</v>
      </c>
      <c r="O37" s="26">
        <v>7300</v>
      </c>
      <c r="P37" s="26">
        <v>151800</v>
      </c>
    </row>
    <row r="38" spans="2:16" ht="17.25">
      <c r="B38" s="25" t="s">
        <v>46</v>
      </c>
      <c r="C38" s="26">
        <v>800639</v>
      </c>
      <c r="D38" s="26">
        <v>391406</v>
      </c>
      <c r="E38" s="26">
        <v>75433</v>
      </c>
      <c r="F38" s="26">
        <v>728</v>
      </c>
      <c r="G38" s="26">
        <v>454938</v>
      </c>
      <c r="H38" s="26">
        <v>828187</v>
      </c>
      <c r="I38" s="26">
        <v>0</v>
      </c>
      <c r="J38" s="26">
        <v>0</v>
      </c>
      <c r="K38" s="26">
        <v>269943</v>
      </c>
      <c r="L38" s="26">
        <v>0</v>
      </c>
      <c r="M38" s="26">
        <f t="shared" si="1"/>
        <v>2821274</v>
      </c>
      <c r="N38" s="26">
        <v>3019022</v>
      </c>
      <c r="O38" s="26">
        <v>52800</v>
      </c>
      <c r="P38" s="26">
        <v>247700</v>
      </c>
    </row>
    <row r="39" spans="2:16" ht="17.25">
      <c r="B39" s="25" t="s">
        <v>47</v>
      </c>
      <c r="C39" s="26">
        <v>577752</v>
      </c>
      <c r="D39" s="26">
        <v>202157</v>
      </c>
      <c r="E39" s="26">
        <v>10642</v>
      </c>
      <c r="F39" s="26">
        <v>29445</v>
      </c>
      <c r="G39" s="26">
        <v>219834</v>
      </c>
      <c r="H39" s="26">
        <v>348856</v>
      </c>
      <c r="I39" s="26">
        <v>0</v>
      </c>
      <c r="J39" s="26">
        <v>0</v>
      </c>
      <c r="K39" s="26">
        <v>59031</v>
      </c>
      <c r="L39" s="26">
        <v>0</v>
      </c>
      <c r="M39" s="26">
        <f t="shared" si="1"/>
        <v>1447717</v>
      </c>
      <c r="N39" s="26">
        <v>1555328</v>
      </c>
      <c r="O39" s="26">
        <v>8100</v>
      </c>
      <c r="P39" s="26">
        <v>163600</v>
      </c>
    </row>
    <row r="40" spans="2:16" ht="17.25">
      <c r="B40" s="25" t="s">
        <v>48</v>
      </c>
      <c r="C40" s="26">
        <v>946857</v>
      </c>
      <c r="D40" s="26">
        <v>697621</v>
      </c>
      <c r="E40" s="26">
        <v>50771</v>
      </c>
      <c r="F40" s="26">
        <v>64939</v>
      </c>
      <c r="G40" s="26">
        <v>566568</v>
      </c>
      <c r="H40" s="26">
        <v>804518</v>
      </c>
      <c r="I40" s="26">
        <v>0</v>
      </c>
      <c r="J40" s="26">
        <v>0</v>
      </c>
      <c r="K40" s="26">
        <v>280755</v>
      </c>
      <c r="L40" s="26">
        <v>0</v>
      </c>
      <c r="M40" s="26">
        <f t="shared" si="1"/>
        <v>3412029</v>
      </c>
      <c r="N40" s="26">
        <v>3317418</v>
      </c>
      <c r="O40" s="26">
        <v>25100</v>
      </c>
      <c r="P40" s="26">
        <v>280800</v>
      </c>
    </row>
    <row r="41" spans="2:16" ht="17.25">
      <c r="B41" s="25" t="s">
        <v>49</v>
      </c>
      <c r="C41" s="26">
        <v>1092026</v>
      </c>
      <c r="D41" s="26">
        <v>585148</v>
      </c>
      <c r="E41" s="26">
        <v>61121</v>
      </c>
      <c r="F41" s="26">
        <v>148660</v>
      </c>
      <c r="G41" s="26">
        <v>588090</v>
      </c>
      <c r="H41" s="26">
        <v>700983</v>
      </c>
      <c r="I41" s="26">
        <v>0</v>
      </c>
      <c r="J41" s="26">
        <v>0</v>
      </c>
      <c r="K41" s="26">
        <v>280999</v>
      </c>
      <c r="L41" s="26">
        <v>0</v>
      </c>
      <c r="M41" s="26">
        <f t="shared" si="1"/>
        <v>3457027</v>
      </c>
      <c r="N41" s="26">
        <v>3225031</v>
      </c>
      <c r="O41" s="26">
        <v>30300</v>
      </c>
      <c r="P41" s="26">
        <v>274300</v>
      </c>
    </row>
    <row r="42" spans="2:16" ht="17.25">
      <c r="B42" s="25" t="s">
        <v>146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</row>
    <row r="43" spans="2:16" ht="17.25">
      <c r="B43" s="25" t="s">
        <v>51</v>
      </c>
      <c r="C43" s="26">
        <v>866090</v>
      </c>
      <c r="D43" s="26">
        <v>154003</v>
      </c>
      <c r="E43" s="26">
        <v>32105</v>
      </c>
      <c r="F43" s="26">
        <v>52618</v>
      </c>
      <c r="G43" s="26">
        <v>379498</v>
      </c>
      <c r="H43" s="26">
        <v>829073</v>
      </c>
      <c r="I43" s="26">
        <v>0</v>
      </c>
      <c r="J43" s="26">
        <v>0</v>
      </c>
      <c r="K43" s="26">
        <v>233092</v>
      </c>
      <c r="L43" s="26">
        <v>0</v>
      </c>
      <c r="M43" s="26">
        <f>SUM(C43:L43)</f>
        <v>2546479</v>
      </c>
      <c r="N43" s="26">
        <v>2574989</v>
      </c>
      <c r="O43" s="26">
        <v>5900</v>
      </c>
      <c r="P43" s="26">
        <v>227600</v>
      </c>
    </row>
    <row r="44" spans="2:16" ht="17.25">
      <c r="B44" s="25" t="s">
        <v>147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</row>
    <row r="45" spans="2:16" ht="17.25">
      <c r="B45" s="25" t="s">
        <v>148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</row>
    <row r="46" spans="2:16" ht="17.25">
      <c r="B46" s="25" t="s">
        <v>149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</row>
    <row r="47" spans="2:16" ht="17.25">
      <c r="B47" s="25" t="s">
        <v>55</v>
      </c>
      <c r="C47" s="26">
        <v>769032</v>
      </c>
      <c r="D47" s="26">
        <v>518156</v>
      </c>
      <c r="E47" s="26">
        <v>21174</v>
      </c>
      <c r="F47" s="26">
        <v>57914</v>
      </c>
      <c r="G47" s="26">
        <v>440266</v>
      </c>
      <c r="H47" s="26">
        <v>456910</v>
      </c>
      <c r="I47" s="26">
        <v>0</v>
      </c>
      <c r="J47" s="26">
        <v>0</v>
      </c>
      <c r="K47" s="26">
        <v>272324</v>
      </c>
      <c r="L47" s="26">
        <v>0</v>
      </c>
      <c r="M47" s="26">
        <f aca="true" t="shared" si="2" ref="M47:M56">SUM(C47:L47)</f>
        <v>2535776</v>
      </c>
      <c r="N47" s="26">
        <v>2568197</v>
      </c>
      <c r="O47" s="26">
        <v>75000</v>
      </c>
      <c r="P47" s="26">
        <v>243400</v>
      </c>
    </row>
    <row r="48" spans="2:16" ht="17.25">
      <c r="B48" s="25" t="s">
        <v>56</v>
      </c>
      <c r="C48" s="26">
        <v>1441791</v>
      </c>
      <c r="D48" s="26">
        <v>351979</v>
      </c>
      <c r="E48" s="26">
        <v>40138</v>
      </c>
      <c r="F48" s="26">
        <v>243226</v>
      </c>
      <c r="G48" s="26">
        <v>714227</v>
      </c>
      <c r="H48" s="26">
        <v>733873</v>
      </c>
      <c r="I48" s="26">
        <v>0</v>
      </c>
      <c r="J48" s="26">
        <v>32023</v>
      </c>
      <c r="K48" s="26">
        <v>409086</v>
      </c>
      <c r="L48" s="26">
        <v>0</v>
      </c>
      <c r="M48" s="26">
        <f t="shared" si="2"/>
        <v>3966343</v>
      </c>
      <c r="N48" s="26">
        <v>4293468</v>
      </c>
      <c r="O48" s="26">
        <v>26700</v>
      </c>
      <c r="P48" s="26">
        <v>362600</v>
      </c>
    </row>
    <row r="49" spans="2:16" ht="17.25">
      <c r="B49" s="25" t="s">
        <v>57</v>
      </c>
      <c r="C49" s="26">
        <v>733409</v>
      </c>
      <c r="D49" s="26">
        <v>161656</v>
      </c>
      <c r="E49" s="26">
        <v>23305</v>
      </c>
      <c r="F49" s="26">
        <v>82376</v>
      </c>
      <c r="G49" s="26">
        <v>417332</v>
      </c>
      <c r="H49" s="26">
        <v>468041</v>
      </c>
      <c r="I49" s="26">
        <v>0</v>
      </c>
      <c r="J49" s="26">
        <v>0</v>
      </c>
      <c r="K49" s="26">
        <v>218212</v>
      </c>
      <c r="L49" s="26">
        <v>0</v>
      </c>
      <c r="M49" s="26">
        <f t="shared" si="2"/>
        <v>2104331</v>
      </c>
      <c r="N49" s="26">
        <v>1906858</v>
      </c>
      <c r="O49" s="26">
        <v>7800</v>
      </c>
      <c r="P49" s="26">
        <v>203500</v>
      </c>
    </row>
    <row r="50" spans="2:16" ht="17.25">
      <c r="B50" s="25" t="s">
        <v>58</v>
      </c>
      <c r="C50" s="26">
        <v>627356</v>
      </c>
      <c r="D50" s="26">
        <v>211007</v>
      </c>
      <c r="E50" s="26">
        <v>6034</v>
      </c>
      <c r="F50" s="26">
        <v>16732</v>
      </c>
      <c r="G50" s="26">
        <v>284986</v>
      </c>
      <c r="H50" s="26">
        <v>379528</v>
      </c>
      <c r="I50" s="26">
        <v>0</v>
      </c>
      <c r="J50" s="26">
        <v>12000</v>
      </c>
      <c r="K50" s="26">
        <v>154591</v>
      </c>
      <c r="L50" s="26">
        <v>0</v>
      </c>
      <c r="M50" s="26">
        <f t="shared" si="2"/>
        <v>1692234</v>
      </c>
      <c r="N50" s="26">
        <v>1679500</v>
      </c>
      <c r="O50" s="26">
        <v>5000</v>
      </c>
      <c r="P50" s="26">
        <v>169900</v>
      </c>
    </row>
    <row r="51" spans="2:16" ht="17.25">
      <c r="B51" s="25" t="s">
        <v>59</v>
      </c>
      <c r="C51" s="26">
        <v>580223</v>
      </c>
      <c r="D51" s="26">
        <v>247889</v>
      </c>
      <c r="E51" s="26">
        <v>5613</v>
      </c>
      <c r="F51" s="26">
        <v>65052</v>
      </c>
      <c r="G51" s="26">
        <v>301140</v>
      </c>
      <c r="H51" s="26">
        <v>684241</v>
      </c>
      <c r="I51" s="26">
        <v>0</v>
      </c>
      <c r="J51" s="26">
        <v>0</v>
      </c>
      <c r="K51" s="26">
        <v>151183</v>
      </c>
      <c r="L51" s="26">
        <v>0</v>
      </c>
      <c r="M51" s="26">
        <f t="shared" si="2"/>
        <v>2035341</v>
      </c>
      <c r="N51" s="26">
        <v>1993437</v>
      </c>
      <c r="O51" s="26">
        <v>3200</v>
      </c>
      <c r="P51" s="26">
        <v>192300</v>
      </c>
    </row>
    <row r="52" spans="2:16" ht="17.25">
      <c r="B52" s="25" t="s">
        <v>60</v>
      </c>
      <c r="C52" s="26">
        <v>940500</v>
      </c>
      <c r="D52" s="26">
        <v>489755</v>
      </c>
      <c r="E52" s="26">
        <v>18473</v>
      </c>
      <c r="F52" s="26">
        <v>95303</v>
      </c>
      <c r="G52" s="26">
        <v>511290</v>
      </c>
      <c r="H52" s="26">
        <v>481182</v>
      </c>
      <c r="I52" s="26">
        <v>0</v>
      </c>
      <c r="J52" s="26">
        <v>0</v>
      </c>
      <c r="K52" s="26">
        <v>205051</v>
      </c>
      <c r="L52" s="26">
        <v>0</v>
      </c>
      <c r="M52" s="26">
        <f t="shared" si="2"/>
        <v>2741554</v>
      </c>
      <c r="N52" s="26">
        <v>2991608</v>
      </c>
      <c r="O52" s="26">
        <v>67100</v>
      </c>
      <c r="P52" s="26">
        <v>277900</v>
      </c>
    </row>
    <row r="53" spans="2:16" ht="17.25">
      <c r="B53" s="25" t="s">
        <v>61</v>
      </c>
      <c r="C53" s="26">
        <v>736428</v>
      </c>
      <c r="D53" s="26">
        <v>100707</v>
      </c>
      <c r="E53" s="26">
        <v>4626</v>
      </c>
      <c r="F53" s="26">
        <v>55617</v>
      </c>
      <c r="G53" s="26">
        <v>195533</v>
      </c>
      <c r="H53" s="26">
        <v>423741</v>
      </c>
      <c r="I53" s="26">
        <v>0</v>
      </c>
      <c r="J53" s="26">
        <v>0</v>
      </c>
      <c r="K53" s="26">
        <v>146756</v>
      </c>
      <c r="L53" s="26">
        <v>0</v>
      </c>
      <c r="M53" s="26">
        <f t="shared" si="2"/>
        <v>1663408</v>
      </c>
      <c r="N53" s="26">
        <v>1854293</v>
      </c>
      <c r="O53" s="26">
        <v>9000</v>
      </c>
      <c r="P53" s="26">
        <v>223900</v>
      </c>
    </row>
    <row r="54" spans="2:16" ht="17.25">
      <c r="B54" s="25" t="s">
        <v>62</v>
      </c>
      <c r="C54" s="26">
        <v>775380</v>
      </c>
      <c r="D54" s="26">
        <v>555995</v>
      </c>
      <c r="E54" s="26">
        <v>10115</v>
      </c>
      <c r="F54" s="26">
        <v>111650</v>
      </c>
      <c r="G54" s="26">
        <v>819651</v>
      </c>
      <c r="H54" s="26">
        <v>759173</v>
      </c>
      <c r="I54" s="26">
        <v>0</v>
      </c>
      <c r="J54" s="26">
        <v>83163</v>
      </c>
      <c r="K54" s="26">
        <v>119053</v>
      </c>
      <c r="L54" s="26">
        <v>0</v>
      </c>
      <c r="M54" s="26">
        <f t="shared" si="2"/>
        <v>3234180</v>
      </c>
      <c r="N54" s="26">
        <v>3433962</v>
      </c>
      <c r="O54" s="26">
        <v>25900</v>
      </c>
      <c r="P54" s="26">
        <v>317400</v>
      </c>
    </row>
    <row r="55" spans="2:16" ht="17.25">
      <c r="B55" s="25" t="s">
        <v>63</v>
      </c>
      <c r="C55" s="26">
        <v>1145044</v>
      </c>
      <c r="D55" s="26">
        <v>365787</v>
      </c>
      <c r="E55" s="26">
        <v>9933</v>
      </c>
      <c r="F55" s="26">
        <v>79014</v>
      </c>
      <c r="G55" s="26">
        <v>417212</v>
      </c>
      <c r="H55" s="26">
        <v>598817</v>
      </c>
      <c r="I55" s="26">
        <v>0</v>
      </c>
      <c r="J55" s="26">
        <v>1200</v>
      </c>
      <c r="K55" s="26">
        <v>252163</v>
      </c>
      <c r="L55" s="26">
        <v>0</v>
      </c>
      <c r="M55" s="26">
        <f t="shared" si="2"/>
        <v>2869170</v>
      </c>
      <c r="N55" s="26">
        <v>2792207</v>
      </c>
      <c r="O55" s="26">
        <v>16000</v>
      </c>
      <c r="P55" s="26">
        <v>247700</v>
      </c>
    </row>
    <row r="56" spans="2:16" ht="17.25">
      <c r="B56" s="25" t="s">
        <v>64</v>
      </c>
      <c r="C56" s="26">
        <v>1030436</v>
      </c>
      <c r="D56" s="26">
        <v>414544</v>
      </c>
      <c r="E56" s="26">
        <v>31639</v>
      </c>
      <c r="F56" s="26">
        <v>101324</v>
      </c>
      <c r="G56" s="26">
        <v>242071</v>
      </c>
      <c r="H56" s="26">
        <v>515001</v>
      </c>
      <c r="I56" s="26">
        <v>0</v>
      </c>
      <c r="J56" s="26">
        <v>0</v>
      </c>
      <c r="K56" s="26">
        <v>185279</v>
      </c>
      <c r="L56" s="26">
        <v>0</v>
      </c>
      <c r="M56" s="26">
        <f t="shared" si="2"/>
        <v>2520294</v>
      </c>
      <c r="N56" s="26">
        <v>2371650</v>
      </c>
      <c r="O56" s="26">
        <v>7300</v>
      </c>
      <c r="P56" s="26">
        <v>231600</v>
      </c>
    </row>
    <row r="57" spans="2:16" ht="17.25">
      <c r="B57" s="25" t="s">
        <v>150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</row>
    <row r="58" spans="2:16" ht="17.25">
      <c r="B58" s="25" t="s">
        <v>151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</row>
    <row r="59" spans="2:16" ht="17.25">
      <c r="B59" s="25" t="s">
        <v>67</v>
      </c>
      <c r="C59" s="26">
        <v>610194</v>
      </c>
      <c r="D59" s="26">
        <v>311569</v>
      </c>
      <c r="E59" s="26">
        <v>15274</v>
      </c>
      <c r="F59" s="26">
        <v>81033</v>
      </c>
      <c r="G59" s="26">
        <v>285128</v>
      </c>
      <c r="H59" s="26">
        <v>178359</v>
      </c>
      <c r="I59" s="26">
        <v>0</v>
      </c>
      <c r="J59" s="26">
        <v>0</v>
      </c>
      <c r="K59" s="26">
        <v>163355</v>
      </c>
      <c r="L59" s="26">
        <v>0</v>
      </c>
      <c r="M59" s="26">
        <f>SUM(C59:L59)</f>
        <v>1644912</v>
      </c>
      <c r="N59" s="26">
        <v>1658396</v>
      </c>
      <c r="O59" s="26">
        <v>23800</v>
      </c>
      <c r="P59" s="26">
        <v>225100</v>
      </c>
    </row>
    <row r="60" spans="2:16" ht="17.25">
      <c r="B60" s="25" t="s">
        <v>152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</row>
    <row r="61" spans="2:16" ht="17.25">
      <c r="B61" s="25" t="s">
        <v>69</v>
      </c>
      <c r="C61" s="26">
        <v>794523</v>
      </c>
      <c r="D61" s="26">
        <v>278577</v>
      </c>
      <c r="E61" s="26">
        <v>39676</v>
      </c>
      <c r="F61" s="26">
        <v>72985</v>
      </c>
      <c r="G61" s="26">
        <v>256200</v>
      </c>
      <c r="H61" s="26">
        <v>388069</v>
      </c>
      <c r="I61" s="26">
        <v>0</v>
      </c>
      <c r="J61" s="26">
        <v>0</v>
      </c>
      <c r="K61" s="26">
        <v>164001</v>
      </c>
      <c r="L61" s="26">
        <v>0</v>
      </c>
      <c r="M61" s="26">
        <f>SUM(C61:L61)</f>
        <v>1994031</v>
      </c>
      <c r="N61" s="26">
        <v>2150018</v>
      </c>
      <c r="O61" s="26">
        <v>8600</v>
      </c>
      <c r="P61" s="26">
        <v>242800</v>
      </c>
    </row>
    <row r="62" spans="2:16" ht="17.25">
      <c r="B62" s="25" t="s">
        <v>153</v>
      </c>
      <c r="C62" s="26">
        <v>1597747</v>
      </c>
      <c r="D62" s="26">
        <v>383938</v>
      </c>
      <c r="E62" s="26">
        <v>48564</v>
      </c>
      <c r="F62" s="26">
        <v>98252</v>
      </c>
      <c r="G62" s="26">
        <v>691494</v>
      </c>
      <c r="H62" s="26">
        <v>1166486</v>
      </c>
      <c r="I62" s="26">
        <v>0</v>
      </c>
      <c r="J62" s="26">
        <v>0</v>
      </c>
      <c r="K62" s="26">
        <v>250951</v>
      </c>
      <c r="L62" s="26">
        <v>0</v>
      </c>
      <c r="M62" s="26">
        <f>SUM(C62:L62)</f>
        <v>4237432</v>
      </c>
      <c r="N62" s="26">
        <v>3981348</v>
      </c>
      <c r="O62" s="26">
        <v>9200</v>
      </c>
      <c r="P62" s="26">
        <v>421400</v>
      </c>
    </row>
    <row r="63" spans="2:16" ht="17.25">
      <c r="B63" s="25" t="s">
        <v>154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</row>
    <row r="64" spans="2:16" ht="17.25">
      <c r="B64" s="25" t="s">
        <v>155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</row>
    <row r="65" spans="2:16" ht="17.25">
      <c r="B65" s="25" t="s">
        <v>156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</row>
    <row r="66" spans="2:16" ht="17.25">
      <c r="B66" s="25" t="s">
        <v>157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</row>
    <row r="67" spans="2:16" ht="17.25">
      <c r="B67" s="25" t="s">
        <v>158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</row>
    <row r="68" spans="2:16" ht="17.25">
      <c r="B68" s="25" t="s">
        <v>159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</row>
    <row r="69" spans="2:16" ht="17.25">
      <c r="B69" s="25" t="s">
        <v>160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</row>
    <row r="70" spans="2:16" ht="17.25">
      <c r="B70" s="25" t="s">
        <v>161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</row>
    <row r="71" spans="2:16" ht="17.25">
      <c r="B71" s="25" t="s">
        <v>162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</row>
    <row r="72" spans="2:16" ht="17.25">
      <c r="B72" s="25" t="s">
        <v>163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</row>
    <row r="73" spans="2:16" ht="17.25">
      <c r="B73" s="25" t="s">
        <v>80</v>
      </c>
      <c r="C73" s="26">
        <v>916967</v>
      </c>
      <c r="D73" s="26">
        <v>367538</v>
      </c>
      <c r="E73" s="26">
        <v>24243</v>
      </c>
      <c r="F73" s="26">
        <v>117796</v>
      </c>
      <c r="G73" s="26">
        <v>552410</v>
      </c>
      <c r="H73" s="26">
        <v>565840</v>
      </c>
      <c r="I73" s="26">
        <v>0</v>
      </c>
      <c r="J73" s="26">
        <v>1780</v>
      </c>
      <c r="K73" s="26">
        <v>143713</v>
      </c>
      <c r="L73" s="26">
        <v>0</v>
      </c>
      <c r="M73" s="26">
        <f aca="true" t="shared" si="3" ref="M73:M78">SUM(C73:L73)</f>
        <v>2690287</v>
      </c>
      <c r="N73" s="26">
        <v>2654773</v>
      </c>
      <c r="O73" s="26">
        <v>10900</v>
      </c>
      <c r="P73" s="26">
        <v>255000</v>
      </c>
    </row>
    <row r="74" spans="2:16" ht="17.25">
      <c r="B74" s="25" t="s">
        <v>81</v>
      </c>
      <c r="C74" s="26">
        <v>832766</v>
      </c>
      <c r="D74" s="26">
        <v>288311</v>
      </c>
      <c r="E74" s="26">
        <v>176</v>
      </c>
      <c r="F74" s="26">
        <v>62603</v>
      </c>
      <c r="G74" s="26">
        <v>469470</v>
      </c>
      <c r="H74" s="26">
        <v>689753</v>
      </c>
      <c r="I74" s="26">
        <v>0</v>
      </c>
      <c r="J74" s="26">
        <v>0</v>
      </c>
      <c r="K74" s="26">
        <v>329596</v>
      </c>
      <c r="L74" s="26">
        <v>0</v>
      </c>
      <c r="M74" s="26">
        <f t="shared" si="3"/>
        <v>2672675</v>
      </c>
      <c r="N74" s="26">
        <v>2553311</v>
      </c>
      <c r="O74" s="26">
        <v>9300</v>
      </c>
      <c r="P74" s="26">
        <v>254400</v>
      </c>
    </row>
    <row r="75" spans="2:16" ht="17.25">
      <c r="B75" s="25" t="s">
        <v>82</v>
      </c>
      <c r="C75" s="26">
        <v>954700</v>
      </c>
      <c r="D75" s="26">
        <v>298632</v>
      </c>
      <c r="E75" s="26">
        <v>37062</v>
      </c>
      <c r="F75" s="26">
        <v>101298</v>
      </c>
      <c r="G75" s="26">
        <v>705525</v>
      </c>
      <c r="H75" s="26">
        <v>647285</v>
      </c>
      <c r="I75" s="26">
        <v>0</v>
      </c>
      <c r="J75" s="26">
        <v>0</v>
      </c>
      <c r="K75" s="26">
        <v>291680</v>
      </c>
      <c r="L75" s="26">
        <v>0</v>
      </c>
      <c r="M75" s="26">
        <f t="shared" si="3"/>
        <v>3036182</v>
      </c>
      <c r="N75" s="26">
        <v>2974797</v>
      </c>
      <c r="O75" s="26">
        <v>9000</v>
      </c>
      <c r="P75" s="26">
        <v>240600</v>
      </c>
    </row>
    <row r="76" spans="2:16" ht="17.25">
      <c r="B76" s="25" t="s">
        <v>83</v>
      </c>
      <c r="C76" s="26">
        <v>818355</v>
      </c>
      <c r="D76" s="26">
        <v>256400</v>
      </c>
      <c r="E76" s="26">
        <v>44735</v>
      </c>
      <c r="F76" s="26">
        <v>80438</v>
      </c>
      <c r="G76" s="26">
        <v>345411</v>
      </c>
      <c r="H76" s="26">
        <v>421620</v>
      </c>
      <c r="I76" s="26">
        <v>0</v>
      </c>
      <c r="J76" s="26">
        <v>0</v>
      </c>
      <c r="K76" s="26">
        <v>174240</v>
      </c>
      <c r="L76" s="26">
        <v>0</v>
      </c>
      <c r="M76" s="26">
        <f t="shared" si="3"/>
        <v>2141199</v>
      </c>
      <c r="N76" s="26">
        <v>1920555</v>
      </c>
      <c r="O76" s="26">
        <v>10000</v>
      </c>
      <c r="P76" s="26">
        <v>220500</v>
      </c>
    </row>
    <row r="77" spans="2:16" ht="17.25">
      <c r="B77" s="25" t="s">
        <v>84</v>
      </c>
      <c r="C77" s="26">
        <v>384794</v>
      </c>
      <c r="D77" s="26">
        <v>136051</v>
      </c>
      <c r="E77" s="26">
        <v>18282</v>
      </c>
      <c r="F77" s="26">
        <v>22146</v>
      </c>
      <c r="G77" s="26">
        <v>108953</v>
      </c>
      <c r="H77" s="26">
        <v>329449</v>
      </c>
      <c r="I77" s="26">
        <v>0</v>
      </c>
      <c r="J77" s="26">
        <v>0</v>
      </c>
      <c r="K77" s="26">
        <v>73398</v>
      </c>
      <c r="L77" s="26">
        <v>0</v>
      </c>
      <c r="M77" s="26">
        <f t="shared" si="3"/>
        <v>1073073</v>
      </c>
      <c r="N77" s="26">
        <v>1025709</v>
      </c>
      <c r="O77" s="26">
        <v>0</v>
      </c>
      <c r="P77" s="26">
        <v>95500</v>
      </c>
    </row>
    <row r="78" spans="2:16" ht="17.25">
      <c r="B78" s="27" t="s">
        <v>85</v>
      </c>
      <c r="C78" s="28">
        <v>437422</v>
      </c>
      <c r="D78" s="28">
        <v>213200</v>
      </c>
      <c r="E78" s="28">
        <v>5250</v>
      </c>
      <c r="F78" s="28">
        <v>51900</v>
      </c>
      <c r="G78" s="28">
        <v>300672</v>
      </c>
      <c r="H78" s="28">
        <v>171998</v>
      </c>
      <c r="I78" s="28">
        <v>0</v>
      </c>
      <c r="J78" s="28">
        <v>0</v>
      </c>
      <c r="K78" s="28">
        <v>116024</v>
      </c>
      <c r="L78" s="28">
        <v>0</v>
      </c>
      <c r="M78" s="28">
        <f t="shared" si="3"/>
        <v>1296466</v>
      </c>
      <c r="N78" s="28">
        <v>1169747</v>
      </c>
      <c r="O78" s="28">
        <v>4600</v>
      </c>
      <c r="P78" s="28">
        <v>155900</v>
      </c>
    </row>
    <row r="79" spans="2:16" ht="17.25">
      <c r="B79" s="29" t="s">
        <v>86</v>
      </c>
      <c r="C79" s="17">
        <f>SUM(C6:C25)</f>
        <v>96985442</v>
      </c>
      <c r="D79" s="17">
        <f aca="true" t="shared" si="4" ref="D79:P79">SUM(D6:D25)</f>
        <v>45734743</v>
      </c>
      <c r="E79" s="17">
        <f t="shared" si="4"/>
        <v>5527740</v>
      </c>
      <c r="F79" s="17">
        <f t="shared" si="4"/>
        <v>20234633</v>
      </c>
      <c r="G79" s="17">
        <f t="shared" si="4"/>
        <v>31260439</v>
      </c>
      <c r="H79" s="17">
        <f t="shared" si="4"/>
        <v>60756397</v>
      </c>
      <c r="I79" s="17">
        <f t="shared" si="4"/>
        <v>0</v>
      </c>
      <c r="J79" s="17">
        <f t="shared" si="4"/>
        <v>260742</v>
      </c>
      <c r="K79" s="17">
        <f t="shared" si="4"/>
        <v>25187003</v>
      </c>
      <c r="L79" s="17">
        <f t="shared" si="4"/>
        <v>0</v>
      </c>
      <c r="M79" s="17">
        <f t="shared" si="4"/>
        <v>285947139</v>
      </c>
      <c r="N79" s="17">
        <f t="shared" si="4"/>
        <v>293757427</v>
      </c>
      <c r="O79" s="17">
        <f t="shared" si="4"/>
        <v>3762100</v>
      </c>
      <c r="P79" s="17">
        <f t="shared" si="4"/>
        <v>21756100</v>
      </c>
    </row>
    <row r="80" spans="2:16" ht="17.25">
      <c r="B80" s="29" t="s">
        <v>87</v>
      </c>
      <c r="C80" s="17">
        <f aca="true" t="shared" si="5" ref="C80:O80">SUM(C26:C78)</f>
        <v>28229071</v>
      </c>
      <c r="D80" s="17">
        <f t="shared" si="5"/>
        <v>12505057</v>
      </c>
      <c r="E80" s="17">
        <f t="shared" si="5"/>
        <v>1007085</v>
      </c>
      <c r="F80" s="17">
        <f t="shared" si="5"/>
        <v>2680681</v>
      </c>
      <c r="G80" s="17">
        <f t="shared" si="5"/>
        <v>13551427</v>
      </c>
      <c r="H80" s="17">
        <f t="shared" si="5"/>
        <v>17091107</v>
      </c>
      <c r="I80" s="17">
        <f t="shared" si="5"/>
        <v>0</v>
      </c>
      <c r="J80" s="17">
        <f t="shared" si="5"/>
        <v>130166</v>
      </c>
      <c r="K80" s="17">
        <f t="shared" si="5"/>
        <v>7292146</v>
      </c>
      <c r="L80" s="17">
        <f t="shared" si="5"/>
        <v>0</v>
      </c>
      <c r="M80" s="17">
        <f t="shared" si="5"/>
        <v>82486740</v>
      </c>
      <c r="N80" s="17">
        <f t="shared" si="5"/>
        <v>86767840</v>
      </c>
      <c r="O80" s="17">
        <f t="shared" si="5"/>
        <v>749200</v>
      </c>
      <c r="P80" s="17">
        <f>SUM(P26:P78)</f>
        <v>7860800</v>
      </c>
    </row>
    <row r="81" spans="2:16" ht="17.25">
      <c r="B81" s="29" t="s">
        <v>88</v>
      </c>
      <c r="C81" s="17">
        <f aca="true" t="shared" si="6" ref="C81:N81">SUM(C6:C78)</f>
        <v>125214513</v>
      </c>
      <c r="D81" s="17">
        <f t="shared" si="6"/>
        <v>58239800</v>
      </c>
      <c r="E81" s="17">
        <f t="shared" si="6"/>
        <v>6534825</v>
      </c>
      <c r="F81" s="17">
        <f t="shared" si="6"/>
        <v>22915314</v>
      </c>
      <c r="G81" s="17">
        <f t="shared" si="6"/>
        <v>44811866</v>
      </c>
      <c r="H81" s="17">
        <f t="shared" si="6"/>
        <v>77847504</v>
      </c>
      <c r="I81" s="17">
        <f t="shared" si="6"/>
        <v>0</v>
      </c>
      <c r="J81" s="17">
        <f t="shared" si="6"/>
        <v>390908</v>
      </c>
      <c r="K81" s="17">
        <f t="shared" si="6"/>
        <v>32479149</v>
      </c>
      <c r="L81" s="17">
        <f t="shared" si="6"/>
        <v>0</v>
      </c>
      <c r="M81" s="17">
        <f t="shared" si="6"/>
        <v>368433879</v>
      </c>
      <c r="N81" s="17">
        <f t="shared" si="6"/>
        <v>380525267</v>
      </c>
      <c r="O81" s="17">
        <f>O80+O79</f>
        <v>4511300</v>
      </c>
      <c r="P81" s="17">
        <f>P80+P79</f>
        <v>29616900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ゴシック,標準"&amp;24９　経常経費の状況（１６年度決算額）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7"/>
  <sheetViews>
    <sheetView view="pageBreakPreview" zoomScale="60" zoomScaleNormal="50" workbookViewId="0" topLeftCell="A49">
      <selection activeCell="P79" sqref="P79"/>
    </sheetView>
  </sheetViews>
  <sheetFormatPr defaultColWidth="8.66015625" defaultRowHeight="18"/>
  <cols>
    <col min="2" max="2" width="10.66015625" style="0" customWidth="1"/>
    <col min="3" max="13" width="11.66015625" style="0" customWidth="1"/>
  </cols>
  <sheetData>
    <row r="1" ht="17.25">
      <c r="B1" t="s">
        <v>124</v>
      </c>
    </row>
    <row r="2" spans="2:13" ht="17.25">
      <c r="B2" s="2"/>
      <c r="C2" s="2"/>
      <c r="D2" s="2"/>
      <c r="E2" s="2"/>
      <c r="F2" s="2"/>
      <c r="G2" s="2"/>
      <c r="H2" s="2"/>
      <c r="I2" s="2"/>
      <c r="J2" s="6"/>
      <c r="K2" s="6" t="s">
        <v>89</v>
      </c>
      <c r="L2" s="2"/>
      <c r="M2" s="6" t="s">
        <v>89</v>
      </c>
    </row>
    <row r="3" spans="2:13" ht="17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7.25">
      <c r="B4" s="18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90</v>
      </c>
    </row>
    <row r="5" spans="2:13" ht="17.25">
      <c r="B5" s="16"/>
      <c r="C5" s="16"/>
      <c r="D5" s="16"/>
      <c r="E5" s="16"/>
      <c r="F5" s="16"/>
      <c r="G5" s="16"/>
      <c r="H5" s="16"/>
      <c r="I5" s="16"/>
      <c r="J5" s="11" t="s">
        <v>14</v>
      </c>
      <c r="K5" s="16"/>
      <c r="L5" s="16"/>
      <c r="M5" s="11" t="s">
        <v>92</v>
      </c>
    </row>
    <row r="6" spans="2:13" ht="17.25">
      <c r="B6" s="21" t="s">
        <v>17</v>
      </c>
      <c r="C6" s="15">
        <f>+'率・当減'!C6-'率・前減'!C6</f>
        <v>0.1999999999999993</v>
      </c>
      <c r="D6" s="15">
        <f>+'率・当減'!D6-'率・前減'!D6</f>
        <v>0</v>
      </c>
      <c r="E6" s="15">
        <f>+'率・当減'!E6-'率・前減'!E6</f>
        <v>0.10000000000000009</v>
      </c>
      <c r="F6" s="15">
        <f>+'率・当減'!F6-'率・前減'!F6</f>
        <v>0.5</v>
      </c>
      <c r="G6" s="15">
        <f>+'率・当減'!G6-'率・前減'!G6</f>
        <v>0</v>
      </c>
      <c r="H6" s="15">
        <f>+'率・当減'!H6-'率・前減'!H6</f>
        <v>1.200000000000001</v>
      </c>
      <c r="I6" s="15">
        <f>+'率・当減'!I6-'率・前減'!I6</f>
        <v>0</v>
      </c>
      <c r="J6" s="15">
        <f>+'率・当減'!J6-'率・前減'!J6</f>
        <v>0</v>
      </c>
      <c r="K6" s="15">
        <f>+'率・当減'!K6-'率・前減'!K6</f>
        <v>0.5</v>
      </c>
      <c r="L6" s="15">
        <f>+'率・当減'!L6-'率・前減'!L6</f>
        <v>0</v>
      </c>
      <c r="M6" s="15">
        <f>+'率・当減'!M6-'率・前減'!M6</f>
        <v>2.4000000000000057</v>
      </c>
    </row>
    <row r="7" spans="2:13" ht="17.25">
      <c r="B7" s="23" t="s">
        <v>18</v>
      </c>
      <c r="C7" s="34">
        <f>+'率・当減'!C7-'率・前減'!C7</f>
        <v>26.2</v>
      </c>
      <c r="D7" s="34">
        <f>+'率・当減'!D7-'率・前減'!D7</f>
        <v>13.5</v>
      </c>
      <c r="E7" s="34">
        <f>+'率・当減'!E7-'率・前減'!E7</f>
        <v>2</v>
      </c>
      <c r="F7" s="34">
        <f>+'率・当減'!F7-'率・前減'!F7</f>
        <v>7.3</v>
      </c>
      <c r="G7" s="34">
        <f>+'率・当減'!G7-'率・前減'!G7</f>
        <v>12.6</v>
      </c>
      <c r="H7" s="34">
        <f>+'率・当減'!H7-'率・前減'!H7</f>
        <v>20.1</v>
      </c>
      <c r="I7" s="34">
        <f>+'率・当減'!I7-'率・前減'!I7</f>
        <v>0</v>
      </c>
      <c r="J7" s="34">
        <f>+'率・当減'!J7-'率・前減'!J7</f>
        <v>0</v>
      </c>
      <c r="K7" s="34">
        <f>+'率・当減'!K7-'率・前減'!K7</f>
        <v>6.4</v>
      </c>
      <c r="L7" s="34">
        <f>+'率・当減'!L7-'率・前減'!L7</f>
        <v>0</v>
      </c>
      <c r="M7" s="34">
        <f>+'率・当減'!M7-'率・前減'!M7</f>
        <v>88.2</v>
      </c>
    </row>
    <row r="8" spans="2:13" ht="17.25">
      <c r="B8" s="25" t="s">
        <v>134</v>
      </c>
      <c r="C8" s="32">
        <f>+'率・当減'!C8-'率・前減'!C8</f>
        <v>-25.5</v>
      </c>
      <c r="D8" s="32">
        <f>+'率・当減'!D8-'率・前減'!D8</f>
        <v>-12.7</v>
      </c>
      <c r="E8" s="32">
        <f>+'率・当減'!E8-'率・前減'!E8</f>
        <v>-1.9</v>
      </c>
      <c r="F8" s="32">
        <f>+'率・当減'!F8-'率・前減'!F8</f>
        <v>-6.3</v>
      </c>
      <c r="G8" s="32">
        <f>+'率・当減'!G8-'率・前減'!G8</f>
        <v>-13.3</v>
      </c>
      <c r="H8" s="32">
        <f>+'率・当減'!H8-'率・前減'!H8</f>
        <v>-19.6</v>
      </c>
      <c r="I8" s="32">
        <f>+'率・当減'!I8-'率・前減'!I8</f>
        <v>0</v>
      </c>
      <c r="J8" s="32">
        <f>+'率・当減'!J8-'率・前減'!J8</f>
        <v>0</v>
      </c>
      <c r="K8" s="32">
        <f>+'率・当減'!K8-'率・前減'!K8</f>
        <v>-5.7</v>
      </c>
      <c r="L8" s="32">
        <f>+'率・当減'!L8-'率・前減'!L8</f>
        <v>0</v>
      </c>
      <c r="M8" s="32">
        <f>+'率・当減'!M8-'率・前減'!M8</f>
        <v>-85</v>
      </c>
    </row>
    <row r="9" spans="2:13" ht="17.25">
      <c r="B9" s="25" t="s">
        <v>19</v>
      </c>
      <c r="C9" s="32">
        <f>+'率・当減'!C9-'率・前減'!C9</f>
        <v>0</v>
      </c>
      <c r="D9" s="32">
        <f>+'率・当減'!D9-'率・前減'!D9</f>
        <v>-0.1999999999999993</v>
      </c>
      <c r="E9" s="32">
        <f>+'率・当減'!E9-'率・前減'!E9</f>
        <v>0.09999999999999998</v>
      </c>
      <c r="F9" s="32">
        <f>+'率・当減'!F9-'率・前減'!F9</f>
        <v>0.5999999999999996</v>
      </c>
      <c r="G9" s="32">
        <f>+'率・当減'!G9-'率・前減'!G9</f>
        <v>-0.29999999999999893</v>
      </c>
      <c r="H9" s="32">
        <f>+'率・当減'!H9-'率・前減'!H9</f>
        <v>0.3000000000000007</v>
      </c>
      <c r="I9" s="32">
        <f>+'率・当減'!I9-'率・前減'!I9</f>
        <v>0</v>
      </c>
      <c r="J9" s="32">
        <f>+'率・当減'!J9-'率・前減'!J9</f>
        <v>0</v>
      </c>
      <c r="K9" s="32">
        <f>+'率・当減'!K9-'率・前減'!K9</f>
        <v>1.3999999999999986</v>
      </c>
      <c r="L9" s="32">
        <f>+'率・当減'!L9-'率・前減'!L9</f>
        <v>0</v>
      </c>
      <c r="M9" s="32">
        <f>+'率・当減'!M9-'率・前減'!M9</f>
        <v>1.8999999999999915</v>
      </c>
    </row>
    <row r="10" spans="2:13" ht="17.25">
      <c r="B10" s="25" t="s">
        <v>20</v>
      </c>
      <c r="C10" s="32">
        <f>+'率・当減'!C10-'率・前減'!C10</f>
        <v>30.5</v>
      </c>
      <c r="D10" s="32">
        <f>+'率・当減'!D10-'率・前減'!D10</f>
        <v>12</v>
      </c>
      <c r="E10" s="32">
        <f>+'率・当減'!E10-'率・前減'!E10</f>
        <v>2.1</v>
      </c>
      <c r="F10" s="32">
        <f>+'率・当減'!F10-'率・前減'!F10</f>
        <v>5.9</v>
      </c>
      <c r="G10" s="32">
        <f>+'率・当減'!G10-'率・前減'!G10</f>
        <v>12.3</v>
      </c>
      <c r="H10" s="32">
        <f>+'率・当減'!H10-'率・前減'!H10</f>
        <v>18.7</v>
      </c>
      <c r="I10" s="32">
        <f>+'率・当減'!I10-'率・前減'!I10</f>
        <v>0</v>
      </c>
      <c r="J10" s="32">
        <f>+'率・当減'!J10-'率・前減'!J10</f>
        <v>0.6</v>
      </c>
      <c r="K10" s="32">
        <f>+'率・当減'!K10-'率・前減'!K10</f>
        <v>8</v>
      </c>
      <c r="L10" s="32">
        <f>+'率・当減'!L10-'率・前減'!L10</f>
        <v>0</v>
      </c>
      <c r="M10" s="32">
        <f>+'率・当減'!M10-'率・前減'!M10</f>
        <v>90.2</v>
      </c>
    </row>
    <row r="11" spans="2:13" ht="17.25">
      <c r="B11" s="25" t="s">
        <v>135</v>
      </c>
      <c r="C11" s="32">
        <f>+'率・当減'!C11-'率・前減'!C11</f>
        <v>-27.1</v>
      </c>
      <c r="D11" s="32">
        <f>+'率・当減'!D11-'率・前減'!D11</f>
        <v>-10.6</v>
      </c>
      <c r="E11" s="32">
        <f>+'率・当減'!E11-'率・前減'!E11</f>
        <v>-2.2</v>
      </c>
      <c r="F11" s="32">
        <f>+'率・当減'!F11-'率・前減'!F11</f>
        <v>-6.8</v>
      </c>
      <c r="G11" s="32">
        <f>+'率・当減'!G11-'率・前減'!G11</f>
        <v>-10.5</v>
      </c>
      <c r="H11" s="32">
        <f>+'率・当減'!H11-'率・前減'!H11</f>
        <v>-18.5</v>
      </c>
      <c r="I11" s="32">
        <f>+'率・当減'!I11-'率・前減'!I11</f>
        <v>0</v>
      </c>
      <c r="J11" s="32">
        <f>+'率・当減'!J11-'率・前減'!J11</f>
        <v>-0.9</v>
      </c>
      <c r="K11" s="32">
        <f>+'率・当減'!K11-'率・前減'!K11</f>
        <v>-8.5</v>
      </c>
      <c r="L11" s="32">
        <f>+'率・当減'!L11-'率・前減'!L11</f>
        <v>0</v>
      </c>
      <c r="M11" s="32">
        <f>+'率・当減'!M11-'率・前減'!M11</f>
        <v>-85</v>
      </c>
    </row>
    <row r="12" spans="2:13" ht="17.25">
      <c r="B12" s="25" t="s">
        <v>21</v>
      </c>
      <c r="C12" s="32">
        <f>+'率・当減'!C12-'率・前減'!C12</f>
        <v>30.6</v>
      </c>
      <c r="D12" s="32">
        <f>+'率・当減'!D12-'率・前減'!D12</f>
        <v>17.7</v>
      </c>
      <c r="E12" s="32">
        <f>+'率・当減'!E12-'率・前減'!E12</f>
        <v>2</v>
      </c>
      <c r="F12" s="32">
        <f>+'率・当減'!F12-'率・前減'!F12</f>
        <v>7.2</v>
      </c>
      <c r="G12" s="32">
        <f>+'率・当減'!G12-'率・前減'!G12</f>
        <v>9.3</v>
      </c>
      <c r="H12" s="32">
        <f>+'率・当減'!H12-'率・前減'!H12</f>
        <v>13.6</v>
      </c>
      <c r="I12" s="32">
        <f>+'率・当減'!I12-'率・前減'!I12</f>
        <v>0</v>
      </c>
      <c r="J12" s="32">
        <f>+'率・当減'!J12-'率・前減'!J12</f>
        <v>0</v>
      </c>
      <c r="K12" s="32">
        <f>+'率・当減'!K12-'率・前減'!K12</f>
        <v>10.5</v>
      </c>
      <c r="L12" s="32">
        <f>+'率・当減'!L12-'率・前減'!L12</f>
        <v>0</v>
      </c>
      <c r="M12" s="32">
        <f>+'率・当減'!M12-'率・前減'!M12</f>
        <v>90.9</v>
      </c>
    </row>
    <row r="13" spans="2:13" ht="17.25">
      <c r="B13" s="25" t="s">
        <v>136</v>
      </c>
      <c r="C13" s="32">
        <f>+'率・当減'!C13-'率・前減'!C13</f>
        <v>-30.4</v>
      </c>
      <c r="D13" s="32">
        <f>+'率・当減'!D13-'率・前減'!D13</f>
        <v>-17.3</v>
      </c>
      <c r="E13" s="32">
        <f>+'率・当減'!E13-'率・前減'!E13</f>
        <v>-1.8</v>
      </c>
      <c r="F13" s="32">
        <f>+'率・当減'!F13-'率・前減'!F13</f>
        <v>-7.8</v>
      </c>
      <c r="G13" s="32">
        <f>+'率・当減'!G13-'率・前減'!G13</f>
        <v>-7.6</v>
      </c>
      <c r="H13" s="32">
        <f>+'率・当減'!H13-'率・前減'!H13</f>
        <v>-15.6</v>
      </c>
      <c r="I13" s="32">
        <f>+'率・当減'!I13-'率・前減'!I13</f>
        <v>0</v>
      </c>
      <c r="J13" s="32">
        <f>+'率・当減'!J13-'率・前減'!J13</f>
        <v>0</v>
      </c>
      <c r="K13" s="32">
        <f>+'率・当減'!K13-'率・前減'!K13</f>
        <v>-11.1</v>
      </c>
      <c r="L13" s="32">
        <f>+'率・当減'!L13-'率・前減'!L13</f>
        <v>0</v>
      </c>
      <c r="M13" s="32">
        <f>+'率・当減'!M13-'率・前減'!M13</f>
        <v>-91.5</v>
      </c>
    </row>
    <row r="14" spans="2:13" ht="17.25">
      <c r="B14" s="25" t="s">
        <v>137</v>
      </c>
      <c r="C14" s="32">
        <f>+'率・当減'!C14-'率・前減'!C14</f>
        <v>-26.2</v>
      </c>
      <c r="D14" s="32">
        <f>+'率・当減'!D14-'率・前減'!D14</f>
        <v>-11.9</v>
      </c>
      <c r="E14" s="32">
        <f>+'率・当減'!E14-'率・前減'!E14</f>
        <v>-2.5</v>
      </c>
      <c r="F14" s="32">
        <f>+'率・当減'!F14-'率・前減'!F14</f>
        <v>-8</v>
      </c>
      <c r="G14" s="32">
        <f>+'率・当減'!G14-'率・前減'!G14</f>
        <v>-14.7</v>
      </c>
      <c r="H14" s="32">
        <f>+'率・当減'!H14-'率・前減'!H14</f>
        <v>-18.3</v>
      </c>
      <c r="I14" s="32">
        <f>+'率・当減'!I14-'率・前減'!I14</f>
        <v>0</v>
      </c>
      <c r="J14" s="32">
        <f>+'率・当減'!J14-'率・前減'!J14</f>
        <v>0</v>
      </c>
      <c r="K14" s="32">
        <f>+'率・当減'!K14-'率・前減'!K14</f>
        <v>-7.4</v>
      </c>
      <c r="L14" s="32">
        <f>+'率・当減'!L14-'率・前減'!L14</f>
        <v>0</v>
      </c>
      <c r="M14" s="32">
        <f>+'率・当減'!M14-'率・前減'!M14</f>
        <v>-88.9</v>
      </c>
    </row>
    <row r="15" spans="2:13" ht="17.25">
      <c r="B15" s="25" t="s">
        <v>23</v>
      </c>
      <c r="C15" s="32">
        <f>+'率・当減'!C15-'率・前減'!C15</f>
        <v>1.3000000000000007</v>
      </c>
      <c r="D15" s="32">
        <f>+'率・当減'!D15-'率・前減'!D15</f>
        <v>0.5</v>
      </c>
      <c r="E15" s="32">
        <f>+'率・当減'!E15-'率・前減'!E15</f>
        <v>-0.10000000000000009</v>
      </c>
      <c r="F15" s="32">
        <f>+'率・当減'!F15-'率・前減'!F15</f>
        <v>0.9000000000000004</v>
      </c>
      <c r="G15" s="32">
        <f>+'率・当減'!G15-'率・前減'!G15</f>
        <v>0</v>
      </c>
      <c r="H15" s="32">
        <f>+'率・当減'!H15-'率・前減'!H15</f>
        <v>5.800000000000001</v>
      </c>
      <c r="I15" s="32">
        <f>+'率・当減'!I15-'率・前減'!I15</f>
        <v>0</v>
      </c>
      <c r="J15" s="32">
        <f>+'率・当減'!J15-'率・前減'!J15</f>
        <v>0</v>
      </c>
      <c r="K15" s="32">
        <f>+'率・当減'!K15-'率・前減'!K15</f>
        <v>0.7999999999999998</v>
      </c>
      <c r="L15" s="32">
        <f>+'率・当減'!L15-'率・前減'!L15</f>
        <v>0</v>
      </c>
      <c r="M15" s="32">
        <f>+'率・当減'!M15-'率・前減'!M15</f>
        <v>9.100000000000009</v>
      </c>
    </row>
    <row r="16" spans="2:13" ht="17.25">
      <c r="B16" s="25" t="s">
        <v>24</v>
      </c>
      <c r="C16" s="32">
        <f>+'率・当減'!C16-'率・前減'!C16</f>
        <v>2.3000000000000007</v>
      </c>
      <c r="D16" s="32">
        <f>+'率・当減'!D16-'率・前減'!D16</f>
        <v>0.6999999999999993</v>
      </c>
      <c r="E16" s="32">
        <f>+'率・当減'!E16-'率・前減'!E16</f>
        <v>0</v>
      </c>
      <c r="F16" s="32">
        <f>+'率・当減'!F16-'率・前減'!F16</f>
        <v>0.7999999999999998</v>
      </c>
      <c r="G16" s="32">
        <f>+'率・当減'!G16-'率・前減'!G16</f>
        <v>-0.10000000000000142</v>
      </c>
      <c r="H16" s="32">
        <f>+'率・当減'!H16-'率・前減'!H16</f>
        <v>-2.400000000000002</v>
      </c>
      <c r="I16" s="32">
        <f>+'率・当減'!I16-'率・前減'!I16</f>
        <v>0</v>
      </c>
      <c r="J16" s="32">
        <f>+'率・当減'!J16-'率・前減'!J16</f>
        <v>0</v>
      </c>
      <c r="K16" s="32">
        <f>+'率・当減'!K16-'率・前減'!K16</f>
        <v>0.9000000000000004</v>
      </c>
      <c r="L16" s="32">
        <f>+'率・当減'!L16-'率・前減'!L16</f>
        <v>0</v>
      </c>
      <c r="M16" s="32">
        <f>+'率・当減'!M16-'率・前減'!M16</f>
        <v>2.200000000000003</v>
      </c>
    </row>
    <row r="17" spans="2:13" ht="17.25">
      <c r="B17" s="25" t="s">
        <v>25</v>
      </c>
      <c r="C17" s="32">
        <f>+'率・当減'!C17-'率・前減'!C17</f>
        <v>-1.4000000000000021</v>
      </c>
      <c r="D17" s="32">
        <f>+'率・当減'!D17-'率・前減'!D17</f>
        <v>1.5999999999999979</v>
      </c>
      <c r="E17" s="32">
        <f>+'率・当減'!E17-'率・前減'!E17</f>
        <v>-0.20000000000000007</v>
      </c>
      <c r="F17" s="32">
        <f>+'率・当減'!F17-'率・前減'!F17</f>
        <v>0.40000000000000036</v>
      </c>
      <c r="G17" s="32">
        <f>+'率・当減'!G17-'率・前減'!G17</f>
        <v>0</v>
      </c>
      <c r="H17" s="32">
        <f>+'率・当減'!H17-'率・前減'!H17</f>
        <v>1.5999999999999979</v>
      </c>
      <c r="I17" s="32">
        <f>+'率・当減'!I17-'率・前減'!I17</f>
        <v>0</v>
      </c>
      <c r="J17" s="32">
        <f>+'率・当減'!J17-'率・前減'!J17</f>
        <v>0</v>
      </c>
      <c r="K17" s="32">
        <f>+'率・当減'!K17-'率・前減'!K17</f>
        <v>0.40000000000000036</v>
      </c>
      <c r="L17" s="32">
        <f>+'率・当減'!L17-'率・前減'!L17</f>
        <v>0</v>
      </c>
      <c r="M17" s="32">
        <f>+'率・当減'!M17-'率・前減'!M17</f>
        <v>2.4000000000000057</v>
      </c>
    </row>
    <row r="18" spans="2:13" ht="17.25">
      <c r="B18" s="25" t="s">
        <v>26</v>
      </c>
      <c r="C18" s="32">
        <f>+'率・当減'!C18-'率・前減'!C18</f>
        <v>33.8</v>
      </c>
      <c r="D18" s="32">
        <f>+'率・当減'!D18-'率・前減'!D18</f>
        <v>20</v>
      </c>
      <c r="E18" s="32">
        <f>+'率・当減'!E18-'率・前減'!E18</f>
        <v>1.1</v>
      </c>
      <c r="F18" s="32">
        <f>+'率・当減'!F18-'率・前減'!F18</f>
        <v>4.8</v>
      </c>
      <c r="G18" s="32">
        <f>+'率・当減'!G18-'率・前減'!G18</f>
        <v>5.4</v>
      </c>
      <c r="H18" s="32">
        <f>+'率・当減'!H18-'率・前減'!H18</f>
        <v>20.7</v>
      </c>
      <c r="I18" s="32">
        <f>+'率・当減'!I18-'率・前減'!I18</f>
        <v>0</v>
      </c>
      <c r="J18" s="32">
        <f>+'率・当減'!J18-'率・前減'!J18</f>
        <v>0</v>
      </c>
      <c r="K18" s="32">
        <f>+'率・当減'!K18-'率・前減'!K18</f>
        <v>6.8</v>
      </c>
      <c r="L18" s="32">
        <f>+'率・当減'!L18-'率・前減'!L18</f>
        <v>0</v>
      </c>
      <c r="M18" s="32">
        <f>+'率・当減'!M18-'率・前減'!M18</f>
        <v>92.5</v>
      </c>
    </row>
    <row r="19" spans="2:13" ht="17.25">
      <c r="B19" s="25" t="s">
        <v>138</v>
      </c>
      <c r="C19" s="32">
        <f>+'率・当減'!C19-'率・前減'!C19</f>
        <v>-32</v>
      </c>
      <c r="D19" s="32">
        <f>+'率・当減'!D19-'率・前減'!D19</f>
        <v>-17.1</v>
      </c>
      <c r="E19" s="32">
        <f>+'率・当減'!E19-'率・前減'!E19</f>
        <v>-1</v>
      </c>
      <c r="F19" s="32">
        <f>+'率・当減'!F19-'率・前減'!F19</f>
        <v>-4</v>
      </c>
      <c r="G19" s="32">
        <f>+'率・当減'!G19-'率・前減'!G19</f>
        <v>-5.9</v>
      </c>
      <c r="H19" s="32">
        <f>+'率・当減'!H19-'率・前減'!H19</f>
        <v>-22.8</v>
      </c>
      <c r="I19" s="32">
        <f>+'率・当減'!I19-'率・前減'!I19</f>
        <v>0</v>
      </c>
      <c r="J19" s="32">
        <f>+'率・当減'!J19-'率・前減'!J19</f>
        <v>0</v>
      </c>
      <c r="K19" s="32">
        <f>+'率・当減'!K19-'率・前減'!K19</f>
        <v>-6.1</v>
      </c>
      <c r="L19" s="32">
        <f>+'率・当減'!L19-'率・前減'!L19</f>
        <v>0</v>
      </c>
      <c r="M19" s="32">
        <f>+'率・当減'!M19-'率・前減'!M19</f>
        <v>-89</v>
      </c>
    </row>
    <row r="20" spans="2:13" ht="17.25">
      <c r="B20" s="25" t="s">
        <v>27</v>
      </c>
      <c r="C20" s="32">
        <f>+'率・当減'!C20-'率・前減'!C20</f>
        <v>0.6000000000000014</v>
      </c>
      <c r="D20" s="32">
        <f>+'率・当減'!D20-'率・前減'!D20</f>
        <v>0</v>
      </c>
      <c r="E20" s="32">
        <f>+'率・当減'!E20-'率・前減'!E20</f>
        <v>-0.19999999999999996</v>
      </c>
      <c r="F20" s="32">
        <f>+'率・当減'!F20-'率・前減'!F20</f>
        <v>0.8999999999999999</v>
      </c>
      <c r="G20" s="32">
        <f>+'率・当減'!G20-'率・前減'!G20</f>
        <v>-0.09999999999999964</v>
      </c>
      <c r="H20" s="32">
        <f>+'率・当減'!H20-'率・前減'!H20</f>
        <v>-0.5</v>
      </c>
      <c r="I20" s="32">
        <f>+'率・当減'!I20-'率・前減'!I20</f>
        <v>0</v>
      </c>
      <c r="J20" s="32">
        <f>+'率・当減'!J20-'率・前減'!J20</f>
        <v>0</v>
      </c>
      <c r="K20" s="32">
        <f>+'率・当減'!K20-'率・前減'!K20</f>
        <v>0.20000000000000018</v>
      </c>
      <c r="L20" s="32">
        <f>+'率・当減'!L20-'率・前減'!L20</f>
        <v>0</v>
      </c>
      <c r="M20" s="32">
        <f>+'率・当減'!M20-'率・前減'!M20</f>
        <v>0.7999999999999972</v>
      </c>
    </row>
    <row r="21" spans="2:13" ht="17.25">
      <c r="B21" s="25" t="s">
        <v>28</v>
      </c>
      <c r="C21" s="32">
        <f>+'率・当減'!C21-'率・前減'!C21</f>
        <v>1</v>
      </c>
      <c r="D21" s="32">
        <f>+'率・当減'!D21-'率・前減'!D21</f>
        <v>-0.40000000000000036</v>
      </c>
      <c r="E21" s="32">
        <f>+'率・当減'!E21-'率・前減'!E21</f>
        <v>-0.19999999999999996</v>
      </c>
      <c r="F21" s="32">
        <f>+'率・当減'!F21-'率・前減'!F21</f>
        <v>0.2999999999999998</v>
      </c>
      <c r="G21" s="32">
        <f>+'率・当減'!G21-'率・前減'!G21</f>
        <v>0.2999999999999998</v>
      </c>
      <c r="H21" s="32">
        <f>+'率・当減'!H21-'率・前減'!H21</f>
        <v>0.7999999999999972</v>
      </c>
      <c r="I21" s="32">
        <f>+'率・当減'!I21-'率・前減'!I21</f>
        <v>0</v>
      </c>
      <c r="J21" s="32">
        <f>+'率・当減'!J21-'率・前減'!J21</f>
        <v>0.19999999999999998</v>
      </c>
      <c r="K21" s="32">
        <f>+'率・当減'!K21-'率・前減'!K21</f>
        <v>0.7000000000000002</v>
      </c>
      <c r="L21" s="32">
        <f>+'率・当減'!L21-'率・前減'!L21</f>
        <v>0</v>
      </c>
      <c r="M21" s="32">
        <f>+'率・当減'!M21-'率・前減'!M21</f>
        <v>2.700000000000003</v>
      </c>
    </row>
    <row r="22" spans="2:13" ht="17.25">
      <c r="B22" s="102" t="s">
        <v>29</v>
      </c>
      <c r="C22" s="104">
        <f>+'率・当減'!C22-'率・前減'!C22</f>
        <v>0.5</v>
      </c>
      <c r="D22" s="104">
        <f>+'率・当減'!D22-'率・前減'!D22</f>
        <v>-0.1999999999999993</v>
      </c>
      <c r="E22" s="104">
        <f>+'率・当減'!E22-'率・前減'!E22</f>
        <v>0</v>
      </c>
      <c r="F22" s="104">
        <f>+'率・当減'!F22-'率・前減'!F22</f>
        <v>0.5999999999999996</v>
      </c>
      <c r="G22" s="104">
        <f>+'率・当減'!G22-'率・前減'!G22</f>
        <v>0.09999999999999964</v>
      </c>
      <c r="H22" s="104">
        <f>+'率・当減'!H22-'率・前減'!H22</f>
        <v>-0.3999999999999986</v>
      </c>
      <c r="I22" s="104">
        <f>+'率・当減'!I22-'率・前減'!I22</f>
        <v>0</v>
      </c>
      <c r="J22" s="104">
        <f>+'率・当減'!J22-'率・前減'!J22</f>
        <v>0</v>
      </c>
      <c r="K22" s="104">
        <f>+'率・当減'!K22-'率・前減'!K22</f>
        <v>0.5</v>
      </c>
      <c r="L22" s="104">
        <f>+'率・当減'!L22-'率・前減'!L22</f>
        <v>0</v>
      </c>
      <c r="M22" s="104">
        <f>+'率・当減'!M22-'率・前減'!M22</f>
        <v>1</v>
      </c>
    </row>
    <row r="23" spans="2:16" ht="17.25">
      <c r="B23" s="25" t="s">
        <v>139</v>
      </c>
      <c r="C23" s="32">
        <f>+'率・当減'!C23-'率・前減'!C23</f>
        <v>0</v>
      </c>
      <c r="D23" s="32">
        <f>+'率・当減'!D23-'率・前減'!D23</f>
        <v>4.5</v>
      </c>
      <c r="E23" s="32">
        <f>+'率・当減'!E23-'率・前減'!E23</f>
        <v>-1.0999999999999999</v>
      </c>
      <c r="F23" s="32">
        <f>+'率・当減'!F23-'率・前減'!F23</f>
        <v>0.5</v>
      </c>
      <c r="G23" s="32">
        <f>+'率・当減'!G23-'率・前減'!G23</f>
        <v>-1.6000000000000014</v>
      </c>
      <c r="H23" s="32">
        <f>+'率・当減'!H23-'率・前減'!H23</f>
        <v>-0.5999999999999996</v>
      </c>
      <c r="I23" s="32">
        <f>+'率・当減'!I23-'率・前減'!I23</f>
        <v>0</v>
      </c>
      <c r="J23" s="32">
        <f>+'率・当減'!J23-'率・前減'!J23</f>
        <v>-0.1</v>
      </c>
      <c r="K23" s="32">
        <f>+'率・当減'!K23-'率・前減'!K23</f>
        <v>4.1000000000000005</v>
      </c>
      <c r="L23" s="32">
        <f>+'率・当減'!L23-'率・前減'!L23</f>
        <v>0</v>
      </c>
      <c r="M23" s="32">
        <f>+'率・当減'!M23-'率・前減'!M23</f>
        <v>5.700000000000003</v>
      </c>
      <c r="O23" s="3"/>
      <c r="P23" s="3"/>
    </row>
    <row r="24" spans="2:16" ht="17.25">
      <c r="B24" s="25" t="s">
        <v>140</v>
      </c>
      <c r="C24" s="32">
        <f>+'率・当減'!C24-'率・前減'!C24</f>
        <v>38.5</v>
      </c>
      <c r="D24" s="32">
        <f>+'率・当減'!D24-'率・前減'!D24</f>
        <v>10.5</v>
      </c>
      <c r="E24" s="32">
        <f>+'率・当減'!E24-'率・前減'!E24</f>
        <v>0.4</v>
      </c>
      <c r="F24" s="32">
        <f>+'率・当減'!F24-'率・前減'!F24</f>
        <v>3</v>
      </c>
      <c r="G24" s="32">
        <f>+'率・当減'!G24-'率・前減'!G24</f>
        <v>14.8</v>
      </c>
      <c r="H24" s="32">
        <f>+'率・当減'!H24-'率・前減'!H24</f>
        <v>18.3</v>
      </c>
      <c r="I24" s="32">
        <f>+'率・当減'!I24-'率・前減'!I24</f>
        <v>0</v>
      </c>
      <c r="J24" s="32">
        <f>+'率・当減'!J24-'率・前減'!J24</f>
        <v>0</v>
      </c>
      <c r="K24" s="32">
        <f>+'率・当減'!K24-'率・前減'!K24</f>
        <v>8.4</v>
      </c>
      <c r="L24" s="32">
        <f>+'率・当減'!L24-'率・前減'!L24</f>
        <v>0</v>
      </c>
      <c r="M24" s="32">
        <f>+'率・当減'!M24-'率・前減'!M24</f>
        <v>93.9</v>
      </c>
      <c r="O24" s="3"/>
      <c r="P24" s="3"/>
    </row>
    <row r="25" spans="2:16" ht="17.25">
      <c r="B25" s="27" t="s">
        <v>141</v>
      </c>
      <c r="C25" s="33">
        <f>+'率・当減'!C25-'率・前減'!C25</f>
        <v>32.9</v>
      </c>
      <c r="D25" s="33">
        <f>+'率・当減'!D25-'率・前減'!D25</f>
        <v>15.7</v>
      </c>
      <c r="E25" s="33">
        <f>+'率・当減'!E25-'率・前減'!E25</f>
        <v>1.6</v>
      </c>
      <c r="F25" s="33">
        <f>+'率・当減'!F25-'率・前減'!F25</f>
        <v>5.6</v>
      </c>
      <c r="G25" s="33">
        <f>+'率・当減'!G25-'率・前減'!G25</f>
        <v>6.7</v>
      </c>
      <c r="H25" s="33">
        <f>+'率・当減'!H25-'率・前減'!H25</f>
        <v>20.3</v>
      </c>
      <c r="I25" s="33">
        <f>+'率・当減'!I25-'率・前減'!I25</f>
        <v>0</v>
      </c>
      <c r="J25" s="33">
        <f>+'率・当減'!J25-'率・前減'!J25</f>
        <v>0</v>
      </c>
      <c r="K25" s="33">
        <f>+'率・当減'!K25-'率・前減'!K25</f>
        <v>7.2</v>
      </c>
      <c r="L25" s="33">
        <f>+'率・当減'!L25-'率・前減'!L25</f>
        <v>0</v>
      </c>
      <c r="M25" s="33">
        <f>+'率・当減'!M25-'率・前減'!M25</f>
        <v>89.9</v>
      </c>
      <c r="O25" s="3"/>
      <c r="P25" s="3"/>
    </row>
    <row r="26" spans="2:13" ht="17.25">
      <c r="B26" s="23" t="s">
        <v>142</v>
      </c>
      <c r="C26" s="34">
        <f>+'率・当減'!C26-'率・前減'!C26</f>
        <v>-25.2</v>
      </c>
      <c r="D26" s="34">
        <f>+'率・当減'!D26-'率・前減'!D26</f>
        <v>-15.7</v>
      </c>
      <c r="E26" s="34">
        <f>+'率・当減'!E26-'率・前減'!E26</f>
        <v>-2.6</v>
      </c>
      <c r="F26" s="34">
        <f>+'率・当減'!F26-'率・前減'!F26</f>
        <v>-2.9</v>
      </c>
      <c r="G26" s="34">
        <f>+'率・当減'!G26-'率・前減'!G26</f>
        <v>-11.2</v>
      </c>
      <c r="H26" s="34">
        <f>+'率・当減'!H26-'率・前減'!H26</f>
        <v>-12.8</v>
      </c>
      <c r="I26" s="34">
        <f>+'率・当減'!I26-'率・前減'!I26</f>
        <v>0</v>
      </c>
      <c r="J26" s="34">
        <f>+'率・当減'!J26-'率・前減'!J26</f>
        <v>0</v>
      </c>
      <c r="K26" s="34">
        <f>+'率・当減'!K26-'率・前減'!K26</f>
        <v>-6</v>
      </c>
      <c r="L26" s="34">
        <f>+'率・当減'!L26-'率・前減'!L26</f>
        <v>0</v>
      </c>
      <c r="M26" s="34">
        <f>+'率・当減'!M26-'率・前減'!M26</f>
        <v>-76.3</v>
      </c>
    </row>
    <row r="27" spans="2:13" ht="17.25">
      <c r="B27" s="25" t="s">
        <v>143</v>
      </c>
      <c r="C27" s="32">
        <f>+'率・当減'!C27-'率・前減'!C27</f>
        <v>-26.2</v>
      </c>
      <c r="D27" s="32">
        <f>+'率・当減'!D27-'率・前減'!D27</f>
        <v>-17</v>
      </c>
      <c r="E27" s="32">
        <f>+'率・当減'!E27-'率・前減'!E27</f>
        <v>-3</v>
      </c>
      <c r="F27" s="32">
        <f>+'率・当減'!F27-'率・前減'!F27</f>
        <v>-2.8</v>
      </c>
      <c r="G27" s="32">
        <f>+'率・当減'!G27-'率・前減'!G27</f>
        <v>-12.1</v>
      </c>
      <c r="H27" s="32">
        <f>+'率・当減'!H27-'率・前減'!H27</f>
        <v>-11.1</v>
      </c>
      <c r="I27" s="32">
        <f>+'率・当減'!I27-'率・前減'!I27</f>
        <v>0</v>
      </c>
      <c r="J27" s="32">
        <f>+'率・当減'!J27-'率・前減'!J27</f>
        <v>0</v>
      </c>
      <c r="K27" s="32">
        <f>+'率・当減'!K27-'率・前減'!K27</f>
        <v>-1.1</v>
      </c>
      <c r="L27" s="32">
        <f>+'率・当減'!L27-'率・前減'!L27</f>
        <v>0</v>
      </c>
      <c r="M27" s="32">
        <f>+'率・当減'!M27-'率・前減'!M27</f>
        <v>-73.4</v>
      </c>
    </row>
    <row r="28" spans="2:13" ht="17.25">
      <c r="B28" s="25" t="s">
        <v>32</v>
      </c>
      <c r="C28" s="32">
        <f>+'率・当減'!C28-'率・前減'!C28</f>
        <v>1.3000000000000007</v>
      </c>
      <c r="D28" s="32">
        <f>+'率・当減'!D28-'率・前減'!D28</f>
        <v>1.3000000000000007</v>
      </c>
      <c r="E28" s="32">
        <f>+'率・当減'!E28-'率・前減'!E28</f>
        <v>0</v>
      </c>
      <c r="F28" s="32">
        <f>+'率・当減'!F28-'率・前減'!F28</f>
        <v>0</v>
      </c>
      <c r="G28" s="32">
        <f>+'率・当減'!G28-'率・前減'!G28</f>
        <v>0.8000000000000007</v>
      </c>
      <c r="H28" s="32">
        <f>+'率・当減'!H28-'率・前減'!H28</f>
        <v>2.5999999999999996</v>
      </c>
      <c r="I28" s="32">
        <f>+'率・当減'!I28-'率・前減'!I28</f>
        <v>0</v>
      </c>
      <c r="J28" s="32">
        <f>+'率・当減'!J28-'率・前減'!J28</f>
        <v>0</v>
      </c>
      <c r="K28" s="32">
        <f>+'率・当減'!K28-'率・前減'!K28</f>
        <v>0.20000000000000018</v>
      </c>
      <c r="L28" s="32">
        <f>+'率・当減'!L28-'率・前減'!L28</f>
        <v>0</v>
      </c>
      <c r="M28" s="32">
        <f>+'率・当減'!M28-'率・前減'!M28</f>
        <v>6.099999999999994</v>
      </c>
    </row>
    <row r="29" spans="2:13" ht="17.25">
      <c r="B29" s="25" t="s">
        <v>36</v>
      </c>
      <c r="C29" s="32">
        <f>+'率・当減'!C29-'率・前減'!C29</f>
        <v>1.6000000000000014</v>
      </c>
      <c r="D29" s="32">
        <f>+'率・当減'!D29-'率・前減'!D29</f>
        <v>-0.40000000000000213</v>
      </c>
      <c r="E29" s="32">
        <f>+'率・当減'!E29-'率・前減'!E29</f>
        <v>-0.4</v>
      </c>
      <c r="F29" s="32">
        <f>+'率・当減'!F29-'率・前減'!F29</f>
        <v>0</v>
      </c>
      <c r="G29" s="32">
        <f>+'率・当減'!G29-'率・前減'!G29</f>
        <v>3</v>
      </c>
      <c r="H29" s="32">
        <f>+'率・当減'!H29-'率・前減'!H29</f>
        <v>0.3999999999999986</v>
      </c>
      <c r="I29" s="32">
        <f>+'率・当減'!I29-'率・前減'!I29</f>
        <v>0</v>
      </c>
      <c r="J29" s="32">
        <f>+'率・当減'!J29-'率・前減'!J29</f>
        <v>0</v>
      </c>
      <c r="K29" s="32">
        <f>+'率・当減'!K29-'率・前減'!K29</f>
        <v>0.20000000000000018</v>
      </c>
      <c r="L29" s="32">
        <f>+'率・当減'!L29-'率・前減'!L29</f>
        <v>0</v>
      </c>
      <c r="M29" s="32">
        <f>+'率・当減'!M29-'率・前減'!M29</f>
        <v>4.6000000000000085</v>
      </c>
    </row>
    <row r="30" spans="2:13" ht="17.25">
      <c r="B30" s="25" t="s">
        <v>38</v>
      </c>
      <c r="C30" s="32">
        <f>+'率・当減'!C30-'率・前減'!C30</f>
        <v>1.5</v>
      </c>
      <c r="D30" s="32">
        <f>+'率・当減'!D30-'率・前減'!D30</f>
        <v>-0.5</v>
      </c>
      <c r="E30" s="32">
        <f>+'率・当減'!E30-'率・前減'!E30</f>
        <v>-0.20000000000000018</v>
      </c>
      <c r="F30" s="32">
        <f>+'率・当減'!F30-'率・前減'!F30</f>
        <v>0.10000000000000009</v>
      </c>
      <c r="G30" s="32">
        <f>+'率・当減'!G30-'率・前減'!G30</f>
        <v>-0.40000000000000036</v>
      </c>
      <c r="H30" s="32">
        <f>+'率・当減'!H30-'率・前減'!H30</f>
        <v>-0.8000000000000007</v>
      </c>
      <c r="I30" s="32">
        <f>+'率・当減'!I30-'率・前減'!I30</f>
        <v>0</v>
      </c>
      <c r="J30" s="32">
        <f>+'率・当減'!J30-'率・前減'!J30</f>
        <v>0</v>
      </c>
      <c r="K30" s="32">
        <f>+'率・当減'!K30-'率・前減'!K30</f>
        <v>1.3000000000000007</v>
      </c>
      <c r="L30" s="32">
        <f>+'率・当減'!L30-'率・前減'!L30</f>
        <v>0</v>
      </c>
      <c r="M30" s="32">
        <f>+'率・当減'!M30-'率・前減'!M30</f>
        <v>1</v>
      </c>
    </row>
    <row r="31" spans="2:13" ht="17.25">
      <c r="B31" s="25" t="s">
        <v>144</v>
      </c>
      <c r="C31" s="32">
        <f>+'率・当減'!C31-'率・前減'!C31</f>
        <v>-28.7</v>
      </c>
      <c r="D31" s="32">
        <f>+'率・当減'!D31-'率・前減'!D31</f>
        <v>-13.8</v>
      </c>
      <c r="E31" s="32">
        <f>+'率・当減'!E31-'率・前減'!E31</f>
        <v>-1.3</v>
      </c>
      <c r="F31" s="32">
        <f>+'率・当減'!F31-'率・前減'!F31</f>
        <v>-2.4</v>
      </c>
      <c r="G31" s="32">
        <f>+'率・当減'!G31-'率・前減'!G31</f>
        <v>-9</v>
      </c>
      <c r="H31" s="32">
        <f>+'率・当減'!H31-'率・前減'!H31</f>
        <v>-15.3</v>
      </c>
      <c r="I31" s="32">
        <f>+'率・当減'!I31-'率・前減'!I31</f>
        <v>0</v>
      </c>
      <c r="J31" s="32">
        <f>+'率・当減'!J31-'率・前減'!J31</f>
        <v>0</v>
      </c>
      <c r="K31" s="32">
        <f>+'率・当減'!K31-'率・前減'!K31</f>
        <v>-9.4</v>
      </c>
      <c r="L31" s="32">
        <f>+'率・当減'!L31-'率・前減'!L31</f>
        <v>0</v>
      </c>
      <c r="M31" s="32">
        <f>+'率・当減'!M31-'率・前減'!M31</f>
        <v>-79.9</v>
      </c>
    </row>
    <row r="32" spans="2:13" ht="17.25">
      <c r="B32" s="25" t="s">
        <v>40</v>
      </c>
      <c r="C32" s="32">
        <f>+'率・当減'!C32-'率・前減'!C32</f>
        <v>1.9000000000000021</v>
      </c>
      <c r="D32" s="32">
        <f>+'率・当減'!D32-'率・前減'!D32</f>
        <v>1.0999999999999996</v>
      </c>
      <c r="E32" s="32">
        <f>+'率・当減'!E32-'率・前減'!E32</f>
        <v>0.4999999999999999</v>
      </c>
      <c r="F32" s="32">
        <f>+'率・当減'!F32-'率・前減'!F32</f>
        <v>0.4999999999999999</v>
      </c>
      <c r="G32" s="32">
        <f>+'率・当減'!G32-'率・前減'!G32</f>
        <v>-0.5</v>
      </c>
      <c r="H32" s="32">
        <f>+'率・当減'!H32-'率・前減'!H32</f>
        <v>-1.799999999999999</v>
      </c>
      <c r="I32" s="32">
        <f>+'率・当減'!I32-'率・前減'!I32</f>
        <v>0</v>
      </c>
      <c r="J32" s="32">
        <f>+'率・当減'!J32-'率・前減'!J32</f>
        <v>0</v>
      </c>
      <c r="K32" s="32">
        <f>+'率・当減'!K32-'率・前減'!K32</f>
        <v>0.5</v>
      </c>
      <c r="L32" s="32">
        <f>+'率・当減'!L32-'率・前減'!L32</f>
        <v>0</v>
      </c>
      <c r="M32" s="32">
        <f>+'率・当減'!M32-'率・前減'!M32</f>
        <v>2.200000000000003</v>
      </c>
    </row>
    <row r="33" spans="2:13" ht="17.25">
      <c r="B33" s="25" t="s">
        <v>41</v>
      </c>
      <c r="C33" s="32">
        <f>+'率・当減'!C33-'率・前減'!C33</f>
        <v>4.299999999999999</v>
      </c>
      <c r="D33" s="32">
        <f>+'率・当減'!D33-'率・前減'!D33</f>
        <v>2.700000000000001</v>
      </c>
      <c r="E33" s="32">
        <f>+'率・当減'!E33-'率・前減'!E33</f>
        <v>0.2</v>
      </c>
      <c r="F33" s="32">
        <f>+'率・当減'!F33-'率・前減'!F33</f>
        <v>0.6000000000000001</v>
      </c>
      <c r="G33" s="32">
        <f>+'率・当減'!G33-'率・前減'!G33</f>
        <v>1.4000000000000004</v>
      </c>
      <c r="H33" s="32">
        <f>+'率・当減'!H33-'率・前減'!H33</f>
        <v>0.5</v>
      </c>
      <c r="I33" s="32">
        <f>+'率・当減'!I33-'率・前減'!I33</f>
        <v>0</v>
      </c>
      <c r="J33" s="32">
        <f>+'率・当減'!J33-'率・前減'!J33</f>
        <v>0</v>
      </c>
      <c r="K33" s="32">
        <f>+'率・当減'!K33-'率・前減'!K33</f>
        <v>-8</v>
      </c>
      <c r="L33" s="32">
        <f>+'率・当減'!L33-'率・前減'!L33</f>
        <v>0</v>
      </c>
      <c r="M33" s="32">
        <f>+'率・当減'!M33-'率・前減'!M33</f>
        <v>1.6000000000000014</v>
      </c>
    </row>
    <row r="34" spans="2:13" ht="17.25">
      <c r="B34" s="25" t="s">
        <v>145</v>
      </c>
      <c r="C34" s="32">
        <f>+'率・当減'!C34-'率・前減'!C34</f>
        <v>-38.1</v>
      </c>
      <c r="D34" s="32">
        <f>+'率・当減'!D34-'率・前減'!D34</f>
        <v>-19.4</v>
      </c>
      <c r="E34" s="32">
        <f>+'率・当減'!E34-'率・前減'!E34</f>
        <v>-0.8</v>
      </c>
      <c r="F34" s="32">
        <f>+'率・当減'!F34-'率・前減'!F34</f>
        <v>-2.3</v>
      </c>
      <c r="G34" s="32">
        <f>+'率・当減'!G34-'率・前減'!G34</f>
        <v>-10</v>
      </c>
      <c r="H34" s="32">
        <f>+'率・当減'!H34-'率・前減'!H34</f>
        <v>-13.6</v>
      </c>
      <c r="I34" s="32">
        <f>+'率・当減'!I34-'率・前減'!I34</f>
        <v>0</v>
      </c>
      <c r="J34" s="32">
        <f>+'率・当減'!J34-'率・前減'!J34</f>
        <v>0</v>
      </c>
      <c r="K34" s="32">
        <f>+'率・当減'!K34-'率・前減'!K34</f>
        <v>-7.5</v>
      </c>
      <c r="L34" s="32">
        <f>+'率・当減'!L34-'率・前減'!L34</f>
        <v>0</v>
      </c>
      <c r="M34" s="32">
        <f>+'率・当減'!M34-'率・前減'!M34</f>
        <v>-91.8</v>
      </c>
    </row>
    <row r="35" spans="2:13" ht="17.25">
      <c r="B35" s="25" t="s">
        <v>43</v>
      </c>
      <c r="C35" s="32">
        <f>+'率・当減'!C35-'率・前減'!C35</f>
        <v>1.6999999999999993</v>
      </c>
      <c r="D35" s="32">
        <f>+'率・当減'!D35-'率・前減'!D35</f>
        <v>1.0999999999999996</v>
      </c>
      <c r="E35" s="32">
        <f>+'率・当減'!E35-'率・前減'!E35</f>
        <v>0.2</v>
      </c>
      <c r="F35" s="32">
        <f>+'率・当減'!F35-'率・前減'!F35</f>
        <v>0.40000000000000036</v>
      </c>
      <c r="G35" s="32">
        <f>+'率・当減'!G35-'率・前減'!G35</f>
        <v>0.8000000000000007</v>
      </c>
      <c r="H35" s="32">
        <f>+'率・当減'!H35-'率・前減'!H35</f>
        <v>1</v>
      </c>
      <c r="I35" s="32">
        <f>+'率・当減'!I35-'率・前減'!I35</f>
        <v>0</v>
      </c>
      <c r="J35" s="32">
        <f>+'率・当減'!J35-'率・前減'!J35</f>
        <v>0</v>
      </c>
      <c r="K35" s="32">
        <f>+'率・当減'!K35-'率・前減'!K35</f>
        <v>-0.7000000000000002</v>
      </c>
      <c r="L35" s="32">
        <f>+'率・当減'!L35-'率・前減'!L35</f>
        <v>0</v>
      </c>
      <c r="M35" s="32">
        <f>+'率・当減'!M35-'率・前減'!M35</f>
        <v>4.200000000000003</v>
      </c>
    </row>
    <row r="36" spans="2:13" ht="17.25">
      <c r="B36" s="25" t="s">
        <v>44</v>
      </c>
      <c r="C36" s="32">
        <f>+'率・当減'!C36-'率・前減'!C36</f>
        <v>1.8000000000000007</v>
      </c>
      <c r="D36" s="32">
        <f>+'率・当減'!D36-'率・前減'!D36</f>
        <v>1.9000000000000004</v>
      </c>
      <c r="E36" s="32">
        <f>+'率・当減'!E36-'率・前減'!E36</f>
        <v>-0.10000000000000009</v>
      </c>
      <c r="F36" s="32">
        <f>+'率・当減'!F36-'率・前減'!F36</f>
        <v>0.10000000000000009</v>
      </c>
      <c r="G36" s="32">
        <f>+'率・当減'!G36-'率・前減'!G36</f>
        <v>-0.3000000000000007</v>
      </c>
      <c r="H36" s="32">
        <f>+'率・当減'!H36-'率・前減'!H36</f>
        <v>3</v>
      </c>
      <c r="I36" s="32">
        <f>+'率・当減'!I36-'率・前減'!I36</f>
        <v>0</v>
      </c>
      <c r="J36" s="32">
        <f>+'率・当減'!J36-'率・前減'!J36</f>
        <v>0</v>
      </c>
      <c r="K36" s="32">
        <f>+'率・当減'!K36-'率・前減'!K36</f>
        <v>0.7000000000000002</v>
      </c>
      <c r="L36" s="32">
        <f>+'率・当減'!L36-'率・前減'!L36</f>
        <v>0</v>
      </c>
      <c r="M36" s="32">
        <f>+'率・当減'!M36-'率・前減'!M36</f>
        <v>6.8999999999999915</v>
      </c>
    </row>
    <row r="37" spans="2:13" ht="17.25">
      <c r="B37" s="25" t="s">
        <v>45</v>
      </c>
      <c r="C37" s="32">
        <f>+'率・当減'!C37-'率・前減'!C37</f>
        <v>4.699999999999999</v>
      </c>
      <c r="D37" s="32">
        <f>+'率・当減'!D37-'率・前減'!D37</f>
        <v>-0.09999999999999964</v>
      </c>
      <c r="E37" s="32">
        <f>+'率・当減'!E37-'率・前減'!E37</f>
        <v>-1.5</v>
      </c>
      <c r="F37" s="32">
        <f>+'率・当減'!F37-'率・前減'!F37</f>
        <v>0</v>
      </c>
      <c r="G37" s="32">
        <f>+'率・当減'!G37-'率・前減'!G37</f>
        <v>-0.8000000000000007</v>
      </c>
      <c r="H37" s="32">
        <f>+'率・当減'!H37-'率・前減'!H37</f>
        <v>3</v>
      </c>
      <c r="I37" s="32">
        <f>+'率・当減'!I37-'率・前減'!I37</f>
        <v>0</v>
      </c>
      <c r="J37" s="32">
        <f>+'率・当減'!J37-'率・前減'!J37</f>
        <v>0</v>
      </c>
      <c r="K37" s="32">
        <f>+'率・当減'!K37-'率・前減'!K37</f>
        <v>1.0999999999999996</v>
      </c>
      <c r="L37" s="32">
        <f>+'率・当減'!L37-'率・前減'!L37</f>
        <v>0</v>
      </c>
      <c r="M37" s="32">
        <f>+'率・当減'!M37-'率・前減'!M37</f>
        <v>6.400000000000006</v>
      </c>
    </row>
    <row r="38" spans="2:13" ht="17.25">
      <c r="B38" s="25" t="s">
        <v>46</v>
      </c>
      <c r="C38" s="32">
        <f>+'率・当減'!C38-'率・前減'!C38</f>
        <v>1.2000000000000028</v>
      </c>
      <c r="D38" s="32">
        <f>+'率・当減'!D38-'率・前減'!D38</f>
        <v>-0.8999999999999986</v>
      </c>
      <c r="E38" s="32">
        <f>+'率・当減'!E38-'率・前減'!E38</f>
        <v>-0.30000000000000027</v>
      </c>
      <c r="F38" s="32">
        <f>+'率・当減'!F38-'率・前減'!F38</f>
        <v>0</v>
      </c>
      <c r="G38" s="32">
        <f>+'率・当減'!G38-'率・前減'!G38</f>
        <v>-0.20000000000000107</v>
      </c>
      <c r="H38" s="32">
        <f>+'率・当減'!H38-'率・前減'!H38</f>
        <v>-0.3000000000000007</v>
      </c>
      <c r="I38" s="32">
        <f>+'率・当減'!I38-'率・前減'!I38</f>
        <v>0</v>
      </c>
      <c r="J38" s="32">
        <f>+'率・当減'!J38-'率・前減'!J38</f>
        <v>0</v>
      </c>
      <c r="K38" s="32">
        <f>+'率・当減'!K38-'率・前減'!K38</f>
        <v>1.5999999999999996</v>
      </c>
      <c r="L38" s="32">
        <f>+'率・当減'!L38-'率・前減'!L38</f>
        <v>0</v>
      </c>
      <c r="M38" s="32">
        <f>+'率・当減'!M38-'率・前減'!M38</f>
        <v>1.2000000000000028</v>
      </c>
    </row>
    <row r="39" spans="2:13" ht="17.25">
      <c r="B39" s="25" t="s">
        <v>47</v>
      </c>
      <c r="C39" s="32">
        <f>+'率・当減'!C39-'率・前減'!C39</f>
        <v>2.8000000000000007</v>
      </c>
      <c r="D39" s="32">
        <f>+'率・当減'!D39-'率・前減'!D39</f>
        <v>2.799999999999999</v>
      </c>
      <c r="E39" s="32">
        <f>+'率・当減'!E39-'率・前減'!E39</f>
        <v>0.19999999999999996</v>
      </c>
      <c r="F39" s="32">
        <f>+'率・当減'!F39-'率・前減'!F39</f>
        <v>0.19999999999999996</v>
      </c>
      <c r="G39" s="32">
        <f>+'率・当減'!G39-'率・前減'!G39</f>
        <v>2.799999999999999</v>
      </c>
      <c r="H39" s="32">
        <f>+'率・当減'!H39-'率・前減'!H39</f>
        <v>-3.400000000000002</v>
      </c>
      <c r="I39" s="32">
        <f>+'率・当減'!I39-'率・前減'!I39</f>
        <v>0</v>
      </c>
      <c r="J39" s="32">
        <f>+'率・当減'!J39-'率・前減'!J39</f>
        <v>0</v>
      </c>
      <c r="K39" s="32">
        <f>+'率・当減'!K39-'率・前減'!K39</f>
        <v>0.10000000000000009</v>
      </c>
      <c r="L39" s="32">
        <f>+'率・当減'!L39-'率・前減'!L39</f>
        <v>0</v>
      </c>
      <c r="M39" s="32">
        <f>+'率・当減'!M39-'率・前減'!M39</f>
        <v>5.5</v>
      </c>
    </row>
    <row r="40" spans="2:13" ht="17.25">
      <c r="B40" s="25" t="s">
        <v>48</v>
      </c>
      <c r="C40" s="32">
        <f>+'率・当減'!C40-'率・前減'!C40</f>
        <v>-0.5</v>
      </c>
      <c r="D40" s="32">
        <f>+'率・当減'!D40-'率・前減'!D40</f>
        <v>3.3000000000000007</v>
      </c>
      <c r="E40" s="32">
        <f>+'率・当減'!E40-'率・前減'!E40</f>
        <v>-0.20000000000000018</v>
      </c>
      <c r="F40" s="32">
        <f>+'率・当減'!F40-'率・前減'!F40</f>
        <v>0.10000000000000009</v>
      </c>
      <c r="G40" s="32">
        <f>+'率・当減'!G40-'率・前減'!G40</f>
        <v>0.40000000000000036</v>
      </c>
      <c r="H40" s="32">
        <f>+'率・当減'!H40-'率・前減'!H40</f>
        <v>1.3000000000000007</v>
      </c>
      <c r="I40" s="32">
        <f>+'率・当減'!I40-'率・前減'!I40</f>
        <v>0</v>
      </c>
      <c r="J40" s="32">
        <f>+'率・当減'!J40-'率・前減'!J40</f>
        <v>0</v>
      </c>
      <c r="K40" s="32">
        <f>+'率・当減'!K40-'率・前減'!K40</f>
        <v>1.2000000000000002</v>
      </c>
      <c r="L40" s="32">
        <f>+'率・当減'!L40-'率・前減'!L40</f>
        <v>0</v>
      </c>
      <c r="M40" s="32">
        <f>+'率・当減'!M40-'率・前減'!M40</f>
        <v>5.799999999999997</v>
      </c>
    </row>
    <row r="41" spans="2:13" ht="17.25">
      <c r="B41" s="25" t="s">
        <v>49</v>
      </c>
      <c r="C41" s="32">
        <f>+'率・当減'!C41-'率・前減'!C41</f>
        <v>1.2999999999999972</v>
      </c>
      <c r="D41" s="32">
        <f>+'率・当減'!D41-'率・前減'!D41</f>
        <v>2.900000000000002</v>
      </c>
      <c r="E41" s="32">
        <f>+'率・当減'!E41-'率・前減'!E41</f>
        <v>-0.19999999999999996</v>
      </c>
      <c r="F41" s="32">
        <f>+'率・当減'!F41-'率・前減'!F41</f>
        <v>1.8000000000000003</v>
      </c>
      <c r="G41" s="32">
        <f>+'率・当減'!G41-'率・前減'!G41</f>
        <v>1.3999999999999986</v>
      </c>
      <c r="H41" s="32">
        <f>+'率・当減'!H41-'率・前減'!H41</f>
        <v>-0.40000000000000213</v>
      </c>
      <c r="I41" s="32">
        <f>+'率・当減'!I41-'率・前減'!I41</f>
        <v>0</v>
      </c>
      <c r="J41" s="32">
        <f>+'率・当減'!J41-'率・前減'!J41</f>
        <v>0</v>
      </c>
      <c r="K41" s="32">
        <f>+'率・当減'!K41-'率・前減'!K41</f>
        <v>1.7999999999999998</v>
      </c>
      <c r="L41" s="32">
        <f>+'率・当減'!L41-'率・前減'!L41</f>
        <v>0</v>
      </c>
      <c r="M41" s="32">
        <f>+'率・当減'!M41-'率・前減'!M41</f>
        <v>8.5</v>
      </c>
    </row>
    <row r="42" spans="2:13" ht="17.25">
      <c r="B42" s="25" t="s">
        <v>146</v>
      </c>
      <c r="C42" s="32">
        <f>+'率・当減'!C42-'率・前減'!C42</f>
        <v>-26.6</v>
      </c>
      <c r="D42" s="32">
        <f>+'率・当減'!D42-'率・前減'!D42</f>
        <v>-12.8</v>
      </c>
      <c r="E42" s="32">
        <f>+'率・当減'!E42-'率・前減'!E42</f>
        <v>-0.6</v>
      </c>
      <c r="F42" s="32">
        <f>+'率・当減'!F42-'率・前減'!F42</f>
        <v>-2.4</v>
      </c>
      <c r="G42" s="32">
        <f>+'率・当減'!G42-'率・前減'!G42</f>
        <v>-13.7</v>
      </c>
      <c r="H42" s="32">
        <f>+'率・当減'!H42-'率・前減'!H42</f>
        <v>-18.3</v>
      </c>
      <c r="I42" s="32">
        <f>+'率・当減'!I42-'率・前減'!I42</f>
        <v>0</v>
      </c>
      <c r="J42" s="32">
        <f>+'率・当減'!J42-'率・前減'!J42</f>
        <v>0</v>
      </c>
      <c r="K42" s="32">
        <f>+'率・当減'!K42-'率・前減'!K42</f>
        <v>-9.5</v>
      </c>
      <c r="L42" s="32">
        <f>+'率・当減'!L42-'率・前減'!L42</f>
        <v>0</v>
      </c>
      <c r="M42" s="32">
        <f>+'率・当減'!M42-'率・前減'!M42</f>
        <v>-83.9</v>
      </c>
    </row>
    <row r="43" spans="2:13" ht="17.25">
      <c r="B43" s="25" t="s">
        <v>51</v>
      </c>
      <c r="C43" s="32">
        <f>+'率・当減'!C43-'率・前減'!C43</f>
        <v>0.1999999999999993</v>
      </c>
      <c r="D43" s="32">
        <f>+'率・当減'!D43-'率・前減'!D43</f>
        <v>-0.7000000000000002</v>
      </c>
      <c r="E43" s="32">
        <f>+'率・当減'!E43-'率・前減'!E43</f>
        <v>-0.09999999999999987</v>
      </c>
      <c r="F43" s="32">
        <f>+'率・当減'!F43-'率・前減'!F43</f>
        <v>0.19999999999999996</v>
      </c>
      <c r="G43" s="32">
        <f>+'率・当減'!G43-'率・前減'!G43</f>
        <v>0.3000000000000007</v>
      </c>
      <c r="H43" s="32">
        <f>+'率・当減'!H43-'率・前減'!H43</f>
        <v>1.6999999999999993</v>
      </c>
      <c r="I43" s="32">
        <f>+'率・当減'!I43-'率・前減'!I43</f>
        <v>0</v>
      </c>
      <c r="J43" s="32">
        <f>+'率・当減'!J43-'率・前減'!J43</f>
        <v>0</v>
      </c>
      <c r="K43" s="32">
        <f>+'率・当減'!K43-'率・前減'!K43</f>
        <v>-0.1999999999999993</v>
      </c>
      <c r="L43" s="32">
        <f>+'率・当減'!L43-'率・前減'!L43</f>
        <v>0</v>
      </c>
      <c r="M43" s="32">
        <f>+'率・当減'!M43-'率・前減'!M43</f>
        <v>1.5</v>
      </c>
    </row>
    <row r="44" spans="2:13" ht="17.25">
      <c r="B44" s="25" t="s">
        <v>147</v>
      </c>
      <c r="C44" s="32">
        <f>+'率・当減'!C44-'率・前減'!C44</f>
        <v>-25.5</v>
      </c>
      <c r="D44" s="32">
        <f>+'率・当減'!D44-'率・前減'!D44</f>
        <v>-12.3</v>
      </c>
      <c r="E44" s="32">
        <f>+'率・当減'!E44-'率・前減'!E44</f>
        <v>-0.6</v>
      </c>
      <c r="F44" s="32">
        <f>+'率・当減'!F44-'率・前減'!F44</f>
        <v>-0.9</v>
      </c>
      <c r="G44" s="32">
        <f>+'率・当減'!G44-'率・前減'!G44</f>
        <v>-13.9</v>
      </c>
      <c r="H44" s="32">
        <f>+'率・当減'!H44-'率・前減'!H44</f>
        <v>-13.8</v>
      </c>
      <c r="I44" s="32">
        <f>+'率・当減'!I44-'率・前減'!I44</f>
        <v>0</v>
      </c>
      <c r="J44" s="32">
        <f>+'率・当減'!J44-'率・前減'!J44</f>
        <v>-0.1</v>
      </c>
      <c r="K44" s="32">
        <f>+'率・当減'!K44-'率・前減'!K44</f>
        <v>-12.4</v>
      </c>
      <c r="L44" s="32">
        <f>+'率・当減'!L44-'率・前減'!L44</f>
        <v>0</v>
      </c>
      <c r="M44" s="32">
        <f>+'率・当減'!M44-'率・前減'!M44</f>
        <v>-79.6</v>
      </c>
    </row>
    <row r="45" spans="2:13" ht="17.25">
      <c r="B45" s="25" t="s">
        <v>148</v>
      </c>
      <c r="C45" s="32">
        <f>+'率・当減'!C45-'率・前減'!C45</f>
        <v>-28</v>
      </c>
      <c r="D45" s="32">
        <f>+'率・当減'!D45-'率・前減'!D45</f>
        <v>-13</v>
      </c>
      <c r="E45" s="32">
        <f>+'率・当減'!E45-'率・前減'!E45</f>
        <v>-0.3</v>
      </c>
      <c r="F45" s="32">
        <f>+'率・当減'!F45-'率・前減'!F45</f>
        <v>-1.5</v>
      </c>
      <c r="G45" s="32">
        <f>+'率・当減'!G45-'率・前減'!G45</f>
        <v>-20</v>
      </c>
      <c r="H45" s="32">
        <f>+'率・当減'!H45-'率・前減'!H45</f>
        <v>-23.4</v>
      </c>
      <c r="I45" s="32">
        <f>+'率・当減'!I45-'率・前減'!I45</f>
        <v>0</v>
      </c>
      <c r="J45" s="32">
        <f>+'率・当減'!J45-'率・前減'!J45</f>
        <v>0</v>
      </c>
      <c r="K45" s="32">
        <f>+'率・当減'!K45-'率・前減'!K45</f>
        <v>-6</v>
      </c>
      <c r="L45" s="32">
        <f>+'率・当減'!L45-'率・前減'!L45</f>
        <v>0</v>
      </c>
      <c r="M45" s="32">
        <f>+'率・当減'!M45-'率・前減'!M45</f>
        <v>-92.1</v>
      </c>
    </row>
    <row r="46" spans="2:13" ht="17.25">
      <c r="B46" s="25" t="s">
        <v>149</v>
      </c>
      <c r="C46" s="32">
        <f>+'率・当減'!C46-'率・前減'!C46</f>
        <v>-28.8</v>
      </c>
      <c r="D46" s="32">
        <f>+'率・当減'!D46-'率・前減'!D46</f>
        <v>-10.8</v>
      </c>
      <c r="E46" s="32">
        <f>+'率・当減'!E46-'率・前減'!E46</f>
        <v>-0.8</v>
      </c>
      <c r="F46" s="32">
        <f>+'率・当減'!F46-'率・前減'!F46</f>
        <v>-2.3</v>
      </c>
      <c r="G46" s="32">
        <f>+'率・当減'!G46-'率・前減'!G46</f>
        <v>-14.5</v>
      </c>
      <c r="H46" s="32">
        <f>+'率・当減'!H46-'率・前減'!H46</f>
        <v>-25.4</v>
      </c>
      <c r="I46" s="32">
        <f>+'率・当減'!I46-'率・前減'!I46</f>
        <v>0</v>
      </c>
      <c r="J46" s="32">
        <f>+'率・当減'!J46-'率・前減'!J46</f>
        <v>0</v>
      </c>
      <c r="K46" s="32">
        <f>+'率・当減'!K46-'率・前減'!K46</f>
        <v>-5.8</v>
      </c>
      <c r="L46" s="32">
        <f>+'率・当減'!L46-'率・前減'!L46</f>
        <v>0</v>
      </c>
      <c r="M46" s="32">
        <f>+'率・当減'!M46-'率・前減'!M46</f>
        <v>-88.4</v>
      </c>
    </row>
    <row r="47" spans="2:13" ht="17.25">
      <c r="B47" s="25" t="s">
        <v>55</v>
      </c>
      <c r="C47" s="32">
        <f>+'率・当減'!C47-'率・前減'!C47</f>
        <v>6.600000000000001</v>
      </c>
      <c r="D47" s="32">
        <f>+'率・当減'!D47-'率・前減'!D47</f>
        <v>4.1</v>
      </c>
      <c r="E47" s="32">
        <f>+'率・当減'!E47-'率・前減'!E47</f>
        <v>0.09999999999999998</v>
      </c>
      <c r="F47" s="32">
        <f>+'率・当減'!F47-'率・前減'!F47</f>
        <v>0.7</v>
      </c>
      <c r="G47" s="32">
        <f>+'率・当減'!G47-'率・前減'!G47</f>
        <v>3.200000000000001</v>
      </c>
      <c r="H47" s="32">
        <f>+'率・当減'!H47-'率・前減'!H47</f>
        <v>3.4000000000000004</v>
      </c>
      <c r="I47" s="32">
        <f>+'率・当減'!I47-'率・前減'!I47</f>
        <v>0</v>
      </c>
      <c r="J47" s="32">
        <f>+'率・当減'!J47-'率・前減'!J47</f>
        <v>0</v>
      </c>
      <c r="K47" s="32">
        <f>+'率・当減'!K47-'率・前減'!K47</f>
        <v>3.1000000000000005</v>
      </c>
      <c r="L47" s="32">
        <f>+'率・当減'!L47-'率・前減'!L47</f>
        <v>0</v>
      </c>
      <c r="M47" s="32">
        <f>+'率・当減'!M47-'率・前減'!M47</f>
        <v>21.099999999999994</v>
      </c>
    </row>
    <row r="48" spans="2:13" ht="17.25">
      <c r="B48" s="25" t="s">
        <v>56</v>
      </c>
      <c r="C48" s="32">
        <f>+'率・当減'!C48-'率・前減'!C48</f>
        <v>3.6000000000000014</v>
      </c>
      <c r="D48" s="32">
        <f>+'率・当減'!D48-'率・前減'!D48</f>
        <v>0.09999999999999964</v>
      </c>
      <c r="E48" s="32">
        <f>+'率・当減'!E48-'率・前減'!E48</f>
        <v>-0.09999999999999998</v>
      </c>
      <c r="F48" s="32">
        <f>+'率・当減'!F48-'率・前減'!F48</f>
        <v>1.2000000000000002</v>
      </c>
      <c r="G48" s="32">
        <f>+'率・当減'!G48-'率・前減'!G48</f>
        <v>0.7000000000000011</v>
      </c>
      <c r="H48" s="32">
        <f>+'率・当減'!H48-'率・前減'!H48</f>
        <v>0.6999999999999993</v>
      </c>
      <c r="I48" s="32">
        <f>+'率・当減'!I48-'率・前減'!I48</f>
        <v>0</v>
      </c>
      <c r="J48" s="32">
        <f>+'率・当減'!J48-'率・前減'!J48</f>
        <v>0.09999999999999998</v>
      </c>
      <c r="K48" s="32">
        <f>+'率・当減'!K48-'率・前減'!K48</f>
        <v>0.9999999999999991</v>
      </c>
      <c r="L48" s="32">
        <f>+'率・当減'!L48-'率・前減'!L48</f>
        <v>0</v>
      </c>
      <c r="M48" s="32">
        <f>+'率・当減'!M48-'率・前減'!M48</f>
        <v>7.200000000000003</v>
      </c>
    </row>
    <row r="49" spans="2:13" ht="17.25">
      <c r="B49" s="25" t="s">
        <v>57</v>
      </c>
      <c r="C49" s="32">
        <f>+'率・当減'!C49-'率・前減'!C49</f>
        <v>2.3000000000000043</v>
      </c>
      <c r="D49" s="32">
        <f>+'率・当減'!D49-'率・前減'!D49</f>
        <v>-1.0999999999999996</v>
      </c>
      <c r="E49" s="32">
        <f>+'率・当減'!E49-'率・前減'!E49</f>
        <v>-0.3999999999999999</v>
      </c>
      <c r="F49" s="32">
        <f>+'率・当減'!F49-'率・前減'!F49</f>
        <v>-0.10000000000000009</v>
      </c>
      <c r="G49" s="32">
        <f>+'率・当減'!G49-'率・前減'!G49</f>
        <v>1.3999999999999986</v>
      </c>
      <c r="H49" s="32">
        <f>+'率・当減'!H49-'率・前減'!H49</f>
        <v>-0.5999999999999979</v>
      </c>
      <c r="I49" s="32">
        <f>+'率・当減'!I49-'率・前減'!I49</f>
        <v>0</v>
      </c>
      <c r="J49" s="32">
        <f>+'率・当減'!J49-'率・前減'!J49</f>
        <v>0</v>
      </c>
      <c r="K49" s="32">
        <f>+'率・当減'!K49-'率・前減'!K49</f>
        <v>-1</v>
      </c>
      <c r="L49" s="32">
        <f>+'率・当減'!L49-'率・前減'!L49</f>
        <v>0</v>
      </c>
      <c r="M49" s="32">
        <f>+'率・当減'!M49-'率・前減'!M49</f>
        <v>0.3999999999999915</v>
      </c>
    </row>
    <row r="50" spans="2:13" ht="17.25">
      <c r="B50" s="25" t="s">
        <v>58</v>
      </c>
      <c r="C50" s="32">
        <f>+'率・当減'!C50-'率・前減'!C50</f>
        <v>2.299999999999997</v>
      </c>
      <c r="D50" s="32">
        <f>+'率・当減'!D50-'率・前減'!D50</f>
        <v>0.7000000000000011</v>
      </c>
      <c r="E50" s="32">
        <f>+'率・当減'!E50-'率・前減'!E50</f>
        <v>0.09999999999999998</v>
      </c>
      <c r="F50" s="32">
        <f>+'率・当減'!F50-'率・前減'!F50</f>
        <v>-0.29999999999999993</v>
      </c>
      <c r="G50" s="32">
        <f>+'率・当減'!G50-'率・前減'!G50</f>
        <v>2.5999999999999996</v>
      </c>
      <c r="H50" s="32">
        <f>+'率・当減'!H50-'率・前減'!H50</f>
        <v>1.1999999999999993</v>
      </c>
      <c r="I50" s="32">
        <f>+'率・当減'!I50-'率・前減'!I50</f>
        <v>0</v>
      </c>
      <c r="J50" s="32">
        <f>+'率・当減'!J50-'率・前減'!J50</f>
        <v>0</v>
      </c>
      <c r="K50" s="32">
        <f>+'率・当減'!K50-'率・前減'!K50</f>
        <v>-0.29999999999999893</v>
      </c>
      <c r="L50" s="32">
        <f>+'率・当減'!L50-'率・前減'!L50</f>
        <v>0</v>
      </c>
      <c r="M50" s="32">
        <f>+'率・当減'!M50-'率・前減'!M50</f>
        <v>6.3999999999999915</v>
      </c>
    </row>
    <row r="51" spans="2:13" ht="17.25">
      <c r="B51" s="25" t="s">
        <v>59</v>
      </c>
      <c r="C51" s="32">
        <f>+'率・当減'!C51-'率・前減'!C51</f>
        <v>3</v>
      </c>
      <c r="D51" s="32">
        <f>+'率・当減'!D51-'率・前減'!D51</f>
        <v>0.20000000000000107</v>
      </c>
      <c r="E51" s="32">
        <f>+'率・当減'!E51-'率・前減'!E51</f>
        <v>0.09999999999999998</v>
      </c>
      <c r="F51" s="32">
        <f>+'率・当減'!F51-'率・前減'!F51</f>
        <v>0.3999999999999999</v>
      </c>
      <c r="G51" s="32">
        <f>+'率・当減'!G51-'率・前減'!G51</f>
        <v>1.1000000000000014</v>
      </c>
      <c r="H51" s="32">
        <f>+'率・当減'!H51-'率・前減'!H51</f>
        <v>0.9000000000000021</v>
      </c>
      <c r="I51" s="32">
        <f>+'率・当減'!I51-'率・前減'!I51</f>
        <v>0</v>
      </c>
      <c r="J51" s="32">
        <f>+'率・当減'!J51-'率・前減'!J51</f>
        <v>0</v>
      </c>
      <c r="K51" s="32">
        <f>+'率・当減'!K51-'率・前減'!K51</f>
        <v>-0.5</v>
      </c>
      <c r="L51" s="32">
        <f>+'率・当減'!L51-'率・前減'!L51</f>
        <v>0</v>
      </c>
      <c r="M51" s="32">
        <f>+'率・当減'!M51-'率・前減'!M51</f>
        <v>5.099999999999994</v>
      </c>
    </row>
    <row r="52" spans="2:13" ht="17.25">
      <c r="B52" s="25" t="s">
        <v>60</v>
      </c>
      <c r="C52" s="32">
        <f>+'率・当減'!C52-'率・前減'!C52</f>
        <v>3.8000000000000007</v>
      </c>
      <c r="D52" s="32">
        <f>+'率・当減'!D52-'率・前減'!D52</f>
        <v>1.799999999999999</v>
      </c>
      <c r="E52" s="32">
        <f>+'率・当減'!E52-'率・前減'!E52</f>
        <v>-0.09999999999999998</v>
      </c>
      <c r="F52" s="32">
        <f>+'率・当減'!F52-'率・前減'!F52</f>
        <v>0.5</v>
      </c>
      <c r="G52" s="32">
        <f>+'率・当減'!G52-'率・前減'!G52</f>
        <v>1.200000000000001</v>
      </c>
      <c r="H52" s="32">
        <f>+'率・当減'!H52-'率・前減'!H52</f>
        <v>1.200000000000001</v>
      </c>
      <c r="I52" s="32">
        <f>+'率・当減'!I52-'率・前減'!I52</f>
        <v>0</v>
      </c>
      <c r="J52" s="32">
        <f>+'率・当減'!J52-'率・前減'!J52</f>
        <v>0</v>
      </c>
      <c r="K52" s="32">
        <f>+'率・当減'!K52-'率・前減'!K52</f>
        <v>1.0999999999999996</v>
      </c>
      <c r="L52" s="32">
        <f>+'率・当減'!L52-'率・前減'!L52</f>
        <v>0</v>
      </c>
      <c r="M52" s="32">
        <f>+'率・当減'!M52-'率・前減'!M52</f>
        <v>9.5</v>
      </c>
    </row>
    <row r="53" spans="2:13" ht="17.25">
      <c r="B53" s="25" t="s">
        <v>61</v>
      </c>
      <c r="C53" s="32">
        <f>+'率・当減'!C53-'率・前減'!C53</f>
        <v>2.299999999999997</v>
      </c>
      <c r="D53" s="32">
        <f>+'率・当減'!D53-'率・前減'!D53</f>
        <v>0.39999999999999947</v>
      </c>
      <c r="E53" s="32">
        <f>+'率・当減'!E53-'率・前減'!E53</f>
        <v>-0.09999999999999998</v>
      </c>
      <c r="F53" s="32">
        <f>+'率・当減'!F53-'率・前減'!F53</f>
        <v>0.30000000000000027</v>
      </c>
      <c r="G53" s="32">
        <f>+'率・当減'!G53-'率・前減'!G53</f>
        <v>0.3000000000000007</v>
      </c>
      <c r="H53" s="32">
        <f>+'率・当減'!H53-'率・前減'!H53</f>
        <v>1.1000000000000014</v>
      </c>
      <c r="I53" s="32">
        <f>+'率・当減'!I53-'率・前減'!I53</f>
        <v>0</v>
      </c>
      <c r="J53" s="32">
        <f>+'率・当減'!J53-'率・前減'!J53</f>
        <v>0</v>
      </c>
      <c r="K53" s="32">
        <f>+'率・当減'!K53-'率・前減'!K53</f>
        <v>-0.7999999999999998</v>
      </c>
      <c r="L53" s="32">
        <f>+'率・当減'!L53-'率・前減'!L53</f>
        <v>0</v>
      </c>
      <c r="M53" s="32">
        <f>+'率・当減'!M53-'率・前減'!M53</f>
        <v>3.6000000000000085</v>
      </c>
    </row>
    <row r="54" spans="2:13" ht="17.25">
      <c r="B54" s="25" t="s">
        <v>62</v>
      </c>
      <c r="C54" s="32">
        <f>+'率・当減'!C54-'率・前減'!C54</f>
        <v>2.5</v>
      </c>
      <c r="D54" s="32">
        <f>+'率・当減'!D54-'率・前減'!D54</f>
        <v>2.1999999999999993</v>
      </c>
      <c r="E54" s="32">
        <f>+'率・当減'!E54-'率・前減'!E54</f>
        <v>0.09999999999999998</v>
      </c>
      <c r="F54" s="32">
        <f>+'率・当減'!F54-'率・前減'!F54</f>
        <v>0.20000000000000018</v>
      </c>
      <c r="G54" s="32">
        <f>+'率・当減'!G54-'率・前減'!G54</f>
        <v>0.5999999999999979</v>
      </c>
      <c r="H54" s="32">
        <f>+'率・当減'!H54-'率・前減'!H54</f>
        <v>0.40000000000000213</v>
      </c>
      <c r="I54" s="32">
        <f>+'率・当減'!I54-'率・前減'!I54</f>
        <v>0</v>
      </c>
      <c r="J54" s="32">
        <f>+'率・当減'!J54-'率・前減'!J54</f>
        <v>1.0000000000000002</v>
      </c>
      <c r="K54" s="32">
        <f>+'率・当減'!K54-'率・前減'!K54</f>
        <v>0.7000000000000002</v>
      </c>
      <c r="L54" s="32">
        <f>+'率・当減'!L54-'率・前減'!L54</f>
        <v>0</v>
      </c>
      <c r="M54" s="32">
        <f>+'率・当減'!M54-'率・前減'!M54</f>
        <v>7.699999999999989</v>
      </c>
    </row>
    <row r="55" spans="2:13" ht="17.25">
      <c r="B55" s="25" t="s">
        <v>63</v>
      </c>
      <c r="C55" s="32">
        <f>+'率・当減'!C55-'率・前減'!C55</f>
        <v>2.3999999999999986</v>
      </c>
      <c r="D55" s="32">
        <f>+'率・当減'!D55-'率・前減'!D55</f>
        <v>0.5</v>
      </c>
      <c r="E55" s="32">
        <f>+'率・当減'!E55-'率・前減'!E55</f>
        <v>0.09999999999999998</v>
      </c>
      <c r="F55" s="32">
        <f>+'率・当減'!F55-'率・前減'!F55</f>
        <v>0.30000000000000027</v>
      </c>
      <c r="G55" s="32">
        <f>+'率・当減'!G55-'率・前減'!G55</f>
        <v>0.1999999999999993</v>
      </c>
      <c r="H55" s="32">
        <f>+'率・当減'!H55-'率・前減'!H55</f>
        <v>1.2000000000000028</v>
      </c>
      <c r="I55" s="32">
        <f>+'率・当減'!I55-'率・前減'!I55</f>
        <v>0</v>
      </c>
      <c r="J55" s="32">
        <f>+'率・当減'!J55-'率・前減'!J55</f>
        <v>-0.1</v>
      </c>
      <c r="K55" s="32">
        <f>+'率・当減'!K55-'率・前減'!K55</f>
        <v>-1</v>
      </c>
      <c r="L55" s="32">
        <f>+'率・当減'!L55-'率・前減'!L55</f>
        <v>0</v>
      </c>
      <c r="M55" s="32">
        <f>+'率・当減'!M55-'率・前減'!M55</f>
        <v>3.5</v>
      </c>
    </row>
    <row r="56" spans="2:13" ht="17.25">
      <c r="B56" s="25" t="s">
        <v>64</v>
      </c>
      <c r="C56" s="32">
        <f>+'率・当減'!C56-'率・前減'!C56</f>
        <v>2.799999999999997</v>
      </c>
      <c r="D56" s="32">
        <f>+'率・当減'!D56-'率・前減'!D56</f>
        <v>2.200000000000001</v>
      </c>
      <c r="E56" s="32">
        <f>+'率・当減'!E56-'率・前減'!E56</f>
        <v>0</v>
      </c>
      <c r="F56" s="32">
        <f>+'率・当減'!F56-'率・前減'!F56</f>
        <v>0.19999999999999973</v>
      </c>
      <c r="G56" s="32">
        <f>+'率・当減'!G56-'率・前減'!G56</f>
        <v>0.10000000000000142</v>
      </c>
      <c r="H56" s="32">
        <f>+'率・当減'!H56-'率・前減'!H56</f>
        <v>-0.10000000000000142</v>
      </c>
      <c r="I56" s="32">
        <f>+'率・当減'!I56-'率・前減'!I56</f>
        <v>0</v>
      </c>
      <c r="J56" s="32">
        <f>+'率・当減'!J56-'率・前減'!J56</f>
        <v>0</v>
      </c>
      <c r="K56" s="32">
        <f>+'率・当減'!K56-'率・前減'!K56</f>
        <v>-2.700000000000001</v>
      </c>
      <c r="L56" s="32">
        <f>+'率・当減'!L56-'率・前減'!L56</f>
        <v>0</v>
      </c>
      <c r="M56" s="32">
        <f>+'率・当減'!M56-'率・前減'!M56</f>
        <v>2.5</v>
      </c>
    </row>
    <row r="57" spans="2:13" ht="17.25">
      <c r="B57" s="25" t="s">
        <v>150</v>
      </c>
      <c r="C57" s="32">
        <f>+'率・当減'!C57-'率・前減'!C57</f>
        <v>-33.3</v>
      </c>
      <c r="D57" s="32">
        <f>+'率・当減'!D57-'率・前減'!D57</f>
        <v>-9.8</v>
      </c>
      <c r="E57" s="32">
        <f>+'率・当減'!E57-'率・前減'!E57</f>
        <v>-1</v>
      </c>
      <c r="F57" s="32">
        <f>+'率・当減'!F57-'率・前減'!F57</f>
        <v>-2</v>
      </c>
      <c r="G57" s="32">
        <f>+'率・当減'!G57-'率・前減'!G57</f>
        <v>-14.4</v>
      </c>
      <c r="H57" s="32">
        <f>+'率・当減'!H57-'率・前減'!H57</f>
        <v>-26.4</v>
      </c>
      <c r="I57" s="32">
        <f>+'率・当減'!I57-'率・前減'!I57</f>
        <v>0</v>
      </c>
      <c r="J57" s="32">
        <f>+'率・当減'!J57-'率・前減'!J57</f>
        <v>0</v>
      </c>
      <c r="K57" s="32">
        <f>+'率・当減'!K57-'率・前減'!K57</f>
        <v>-4.6</v>
      </c>
      <c r="L57" s="32">
        <f>+'率・当減'!L57-'率・前減'!L57</f>
        <v>0</v>
      </c>
      <c r="M57" s="32">
        <f>+'率・当減'!M57-'率・前減'!M57</f>
        <v>-91.5</v>
      </c>
    </row>
    <row r="58" spans="2:13" ht="17.25">
      <c r="B58" s="25" t="s">
        <v>151</v>
      </c>
      <c r="C58" s="32">
        <f>+'率・当減'!C58-'率・前減'!C58</f>
        <v>-33.1</v>
      </c>
      <c r="D58" s="32">
        <f>+'率・当減'!D58-'率・前減'!D58</f>
        <v>-8.2</v>
      </c>
      <c r="E58" s="32">
        <f>+'率・当減'!E58-'率・前減'!E58</f>
        <v>-1.5</v>
      </c>
      <c r="F58" s="32">
        <f>+'率・当減'!F58-'率・前減'!F58</f>
        <v>-2</v>
      </c>
      <c r="G58" s="32">
        <f>+'率・当減'!G58-'率・前減'!G58</f>
        <v>-14.4</v>
      </c>
      <c r="H58" s="32">
        <f>+'率・当減'!H58-'率・前減'!H58</f>
        <v>-24.1</v>
      </c>
      <c r="I58" s="32">
        <f>+'率・当減'!I58-'率・前減'!I58</f>
        <v>0</v>
      </c>
      <c r="J58" s="32">
        <f>+'率・当減'!J58-'率・前減'!J58</f>
        <v>0</v>
      </c>
      <c r="K58" s="32">
        <f>+'率・当減'!K58-'率・前減'!K58</f>
        <v>-7.8</v>
      </c>
      <c r="L58" s="32">
        <f>+'率・当減'!L58-'率・前減'!L58</f>
        <v>0</v>
      </c>
      <c r="M58" s="32">
        <f>+'率・当減'!M58-'率・前減'!M58</f>
        <v>-91</v>
      </c>
    </row>
    <row r="59" spans="2:13" ht="17.25">
      <c r="B59" s="25" t="s">
        <v>67</v>
      </c>
      <c r="C59" s="32">
        <f>+'率・当減'!C59-'率・前減'!C59</f>
        <v>3.6000000000000014</v>
      </c>
      <c r="D59" s="32">
        <f>+'率・当減'!D59-'率・前減'!D59</f>
        <v>0.40000000000000036</v>
      </c>
      <c r="E59" s="32">
        <f>+'率・当減'!E59-'率・前減'!E59</f>
        <v>-0.09999999999999998</v>
      </c>
      <c r="F59" s="32">
        <f>+'率・当減'!F59-'率・前減'!F59</f>
        <v>1.3000000000000003</v>
      </c>
      <c r="G59" s="32">
        <f>+'率・当減'!G59-'率・前減'!G59</f>
        <v>0.8000000000000007</v>
      </c>
      <c r="H59" s="32">
        <f>+'率・当減'!H59-'率・前減'!H59</f>
        <v>0.40000000000000036</v>
      </c>
      <c r="I59" s="32">
        <f>+'率・当減'!I59-'率・前減'!I59</f>
        <v>0</v>
      </c>
      <c r="J59" s="32">
        <f>+'率・当減'!J59-'率・前減'!J59</f>
        <v>0</v>
      </c>
      <c r="K59" s="32">
        <f>+'率・当減'!K59-'率・前減'!K59</f>
        <v>3</v>
      </c>
      <c r="L59" s="32">
        <f>+'率・当減'!L59-'率・前減'!L59</f>
        <v>0</v>
      </c>
      <c r="M59" s="32">
        <f>+'率・当減'!M59-'率・前減'!M59</f>
        <v>9.400000000000006</v>
      </c>
    </row>
    <row r="60" spans="2:13" ht="17.25">
      <c r="B60" s="25" t="s">
        <v>152</v>
      </c>
      <c r="C60" s="32">
        <f>+'率・当減'!C60-'率・前減'!C60</f>
        <v>-34.6</v>
      </c>
      <c r="D60" s="32">
        <f>+'率・当減'!D60-'率・前減'!D60</f>
        <v>-5.8</v>
      </c>
      <c r="E60" s="32">
        <f>+'率・当減'!E60-'率・前減'!E60</f>
        <v>-0.3</v>
      </c>
      <c r="F60" s="32">
        <f>+'率・当減'!F60-'率・前減'!F60</f>
        <v>-1.2</v>
      </c>
      <c r="G60" s="32">
        <f>+'率・当減'!G60-'率・前減'!G60</f>
        <v>-14.2</v>
      </c>
      <c r="H60" s="32">
        <f>+'率・当減'!H60-'率・前減'!H60</f>
        <v>-28.5</v>
      </c>
      <c r="I60" s="32">
        <f>+'率・当減'!I60-'率・前減'!I60</f>
        <v>0</v>
      </c>
      <c r="J60" s="32">
        <f>+'率・当減'!J60-'率・前減'!J60</f>
        <v>0</v>
      </c>
      <c r="K60" s="32">
        <f>+'率・当減'!K60-'率・前減'!K60</f>
        <v>-4</v>
      </c>
      <c r="L60" s="32">
        <f>+'率・当減'!L60-'率・前減'!L60</f>
        <v>0</v>
      </c>
      <c r="M60" s="32">
        <f>+'率・当減'!M60-'率・前減'!M60</f>
        <v>-88.6</v>
      </c>
    </row>
    <row r="61" spans="2:13" ht="17.25">
      <c r="B61" s="25" t="s">
        <v>69</v>
      </c>
      <c r="C61" s="32">
        <f>+'率・当減'!C61-'率・前減'!C61</f>
        <v>3.400000000000002</v>
      </c>
      <c r="D61" s="32">
        <f>+'率・当減'!D61-'率・前減'!D61</f>
        <v>0.5999999999999996</v>
      </c>
      <c r="E61" s="32">
        <f>+'率・当減'!E61-'率・前減'!E61</f>
        <v>-0.19999999999999996</v>
      </c>
      <c r="F61" s="32">
        <f>+'率・当減'!F61-'率・前減'!F61</f>
        <v>0.7000000000000002</v>
      </c>
      <c r="G61" s="32">
        <f>+'率・当減'!G61-'率・前減'!G61</f>
        <v>0.3999999999999986</v>
      </c>
      <c r="H61" s="32">
        <f>+'率・当減'!H61-'率・前減'!H61</f>
        <v>0.09999999999999787</v>
      </c>
      <c r="I61" s="32">
        <f>+'率・当減'!I61-'率・前減'!I61</f>
        <v>0</v>
      </c>
      <c r="J61" s="32">
        <f>+'率・当減'!J61-'率・前減'!J61</f>
        <v>0</v>
      </c>
      <c r="K61" s="32">
        <f>+'率・当減'!K61-'率・前減'!K61</f>
        <v>0.09999999999999964</v>
      </c>
      <c r="L61" s="32">
        <f>+'率・当減'!L61-'率・前減'!L61</f>
        <v>0</v>
      </c>
      <c r="M61" s="32">
        <f>+'率・当減'!M61-'率・前減'!M61</f>
        <v>5</v>
      </c>
    </row>
    <row r="62" spans="2:13" ht="17.25">
      <c r="B62" s="25" t="s">
        <v>153</v>
      </c>
      <c r="C62" s="32">
        <f>+'率・当減'!C62-'率・前減'!C62</f>
        <v>36.2</v>
      </c>
      <c r="D62" s="32">
        <f>+'率・当減'!D62-'率・前減'!D62</f>
        <v>8.7</v>
      </c>
      <c r="E62" s="32">
        <f>+'率・当減'!E62-'率・前減'!E62</f>
        <v>1.1</v>
      </c>
      <c r="F62" s="32">
        <f>+'率・当減'!F62-'率・前減'!F62</f>
        <v>2.2</v>
      </c>
      <c r="G62" s="32">
        <f>+'率・当減'!G62-'率・前減'!G62</f>
        <v>15.7</v>
      </c>
      <c r="H62" s="32">
        <f>+'率・当減'!H62-'率・前減'!H62</f>
        <v>26.4</v>
      </c>
      <c r="I62" s="32">
        <f>+'率・当減'!I62-'率・前減'!I62</f>
        <v>0</v>
      </c>
      <c r="J62" s="32">
        <f>+'率・当減'!J62-'率・前減'!J62</f>
        <v>0</v>
      </c>
      <c r="K62" s="32">
        <f>+'率・当減'!K62-'率・前減'!K62</f>
        <v>5.7</v>
      </c>
      <c r="L62" s="32">
        <f>+'率・当減'!L62-'率・前減'!L62</f>
        <v>0</v>
      </c>
      <c r="M62" s="32">
        <f>+'率・当減'!M62-'率・前減'!M62</f>
        <v>96</v>
      </c>
    </row>
    <row r="63" spans="2:13" ht="17.25">
      <c r="B63" s="25" t="s">
        <v>154</v>
      </c>
      <c r="C63" s="32">
        <f>+'率・当減'!C63-'率・前減'!C63</f>
        <v>-24.9</v>
      </c>
      <c r="D63" s="32">
        <f>+'率・当減'!D63-'率・前減'!D63</f>
        <v>-12</v>
      </c>
      <c r="E63" s="32">
        <f>+'率・当減'!E63-'率・前減'!E63</f>
        <v>-1.8</v>
      </c>
      <c r="F63" s="32">
        <f>+'率・当減'!F63-'率・前減'!F63</f>
        <v>-2.2</v>
      </c>
      <c r="G63" s="32">
        <f>+'率・当減'!G63-'率・前減'!G63</f>
        <v>-13.3</v>
      </c>
      <c r="H63" s="32">
        <f>+'率・当減'!H63-'率・前減'!H63</f>
        <v>-24.1</v>
      </c>
      <c r="I63" s="32">
        <f>+'率・当減'!I63-'率・前減'!I63</f>
        <v>0</v>
      </c>
      <c r="J63" s="32">
        <f>+'率・当減'!J63-'率・前減'!J63</f>
        <v>0</v>
      </c>
      <c r="K63" s="32">
        <f>+'率・当減'!K63-'率・前減'!K63</f>
        <v>-5.5</v>
      </c>
      <c r="L63" s="32">
        <f>+'率・当減'!L63-'率・前減'!L63</f>
        <v>0</v>
      </c>
      <c r="M63" s="32">
        <f>+'率・当減'!M63-'率・前減'!M63</f>
        <v>-83.7</v>
      </c>
    </row>
    <row r="64" spans="2:13" ht="17.25">
      <c r="B64" s="25" t="s">
        <v>155</v>
      </c>
      <c r="C64" s="32">
        <f>+'率・当減'!C64-'率・前減'!C64</f>
        <v>-27.8</v>
      </c>
      <c r="D64" s="32">
        <f>+'率・当減'!D64-'率・前減'!D64</f>
        <v>-12.4</v>
      </c>
      <c r="E64" s="32">
        <f>+'率・当減'!E64-'率・前減'!E64</f>
        <v>-0.4</v>
      </c>
      <c r="F64" s="32">
        <f>+'率・当減'!F64-'率・前減'!F64</f>
        <v>-1.3</v>
      </c>
      <c r="G64" s="32">
        <f>+'率・当減'!G64-'率・前減'!G64</f>
        <v>-21.1</v>
      </c>
      <c r="H64" s="32">
        <f>+'率・当減'!H64-'率・前減'!H64</f>
        <v>-14.4</v>
      </c>
      <c r="I64" s="32">
        <f>+'率・当減'!I64-'率・前減'!I64</f>
        <v>0</v>
      </c>
      <c r="J64" s="32">
        <f>+'率・当減'!J64-'率・前減'!J64</f>
        <v>0</v>
      </c>
      <c r="K64" s="32">
        <f>+'率・当減'!K64-'率・前減'!K64</f>
        <v>-5.8</v>
      </c>
      <c r="L64" s="32">
        <f>+'率・当減'!L64-'率・前減'!L64</f>
        <v>0</v>
      </c>
      <c r="M64" s="32">
        <f>+'率・当減'!M64-'率・前減'!M64</f>
        <v>-83.3</v>
      </c>
    </row>
    <row r="65" spans="2:13" ht="17.25">
      <c r="B65" s="25" t="s">
        <v>156</v>
      </c>
      <c r="C65" s="32">
        <f>+'率・当減'!C65-'率・前減'!C65</f>
        <v>-34.9</v>
      </c>
      <c r="D65" s="32">
        <f>+'率・当減'!D65-'率・前減'!D65</f>
        <v>-7.5</v>
      </c>
      <c r="E65" s="32">
        <f>+'率・当減'!E65-'率・前減'!E65</f>
        <v>-1.1</v>
      </c>
      <c r="F65" s="32">
        <f>+'率・当減'!F65-'率・前減'!F65</f>
        <v>-1.6</v>
      </c>
      <c r="G65" s="32">
        <f>+'率・当減'!G65-'率・前減'!G65</f>
        <v>-20.2</v>
      </c>
      <c r="H65" s="32">
        <f>+'率・当減'!H65-'率・前減'!H65</f>
        <v>-18</v>
      </c>
      <c r="I65" s="32">
        <f>+'率・当減'!I65-'率・前減'!I65</f>
        <v>0</v>
      </c>
      <c r="J65" s="32">
        <f>+'率・当減'!J65-'率・前減'!J65</f>
        <v>0</v>
      </c>
      <c r="K65" s="32">
        <f>+'率・当減'!K65-'率・前減'!K65</f>
        <v>-7.2</v>
      </c>
      <c r="L65" s="32">
        <f>+'率・当減'!L65-'率・前減'!L65</f>
        <v>0</v>
      </c>
      <c r="M65" s="32">
        <f>+'率・当減'!M65-'率・前減'!M65</f>
        <v>-90.6</v>
      </c>
    </row>
    <row r="66" spans="2:13" ht="17.25">
      <c r="B66" s="25" t="s">
        <v>157</v>
      </c>
      <c r="C66" s="32">
        <f>+'率・当減'!C66-'率・前減'!C66</f>
        <v>-28.9</v>
      </c>
      <c r="D66" s="32">
        <f>+'率・当減'!D66-'率・前減'!D66</f>
        <v>-10.7</v>
      </c>
      <c r="E66" s="32">
        <f>+'率・当減'!E66-'率・前減'!E66</f>
        <v>-2.7</v>
      </c>
      <c r="F66" s="32">
        <f>+'率・当減'!F66-'率・前減'!F66</f>
        <v>-3</v>
      </c>
      <c r="G66" s="32">
        <f>+'率・当減'!G66-'率・前減'!G66</f>
        <v>-15.3</v>
      </c>
      <c r="H66" s="32">
        <f>+'率・当減'!H66-'率・前減'!H66</f>
        <v>-13.3</v>
      </c>
      <c r="I66" s="32">
        <f>+'率・当減'!I66-'率・前減'!I66</f>
        <v>0</v>
      </c>
      <c r="J66" s="32">
        <f>+'率・当減'!J66-'率・前減'!J66</f>
        <v>0</v>
      </c>
      <c r="K66" s="32">
        <f>+'率・当減'!K66-'率・前減'!K66</f>
        <v>-6.7</v>
      </c>
      <c r="L66" s="32">
        <f>+'率・当減'!L66-'率・前減'!L66</f>
        <v>0</v>
      </c>
      <c r="M66" s="32">
        <f>+'率・当減'!M66-'率・前減'!M66</f>
        <v>-80.6</v>
      </c>
    </row>
    <row r="67" spans="2:13" ht="17.25">
      <c r="B67" s="25" t="s">
        <v>158</v>
      </c>
      <c r="C67" s="32">
        <f>+'率・当減'!C67-'率・前減'!C67</f>
        <v>-29.8</v>
      </c>
      <c r="D67" s="32">
        <f>+'率・当減'!D67-'率・前減'!D67</f>
        <v>-8.4</v>
      </c>
      <c r="E67" s="32">
        <f>+'率・当減'!E67-'率・前減'!E67</f>
        <v>-0.1</v>
      </c>
      <c r="F67" s="32">
        <f>+'率・当減'!F67-'率・前減'!F67</f>
        <v>-2</v>
      </c>
      <c r="G67" s="32">
        <f>+'率・当減'!G67-'率・前減'!G67</f>
        <v>-16.2</v>
      </c>
      <c r="H67" s="32">
        <f>+'率・当減'!H67-'率・前減'!H67</f>
        <v>-17.6</v>
      </c>
      <c r="I67" s="32">
        <f>+'率・当減'!I67-'率・前減'!I67</f>
        <v>0</v>
      </c>
      <c r="J67" s="32">
        <f>+'率・当減'!J67-'率・前減'!J67</f>
        <v>0</v>
      </c>
      <c r="K67" s="32">
        <f>+'率・当減'!K67-'率・前減'!K67</f>
        <v>-4.6</v>
      </c>
      <c r="L67" s="32">
        <f>+'率・当減'!L67-'率・前減'!L67</f>
        <v>0</v>
      </c>
      <c r="M67" s="32">
        <f>+'率・当減'!M67-'率・前減'!M67</f>
        <v>-78.6</v>
      </c>
    </row>
    <row r="68" spans="2:13" ht="17.25">
      <c r="B68" s="25" t="s">
        <v>159</v>
      </c>
      <c r="C68" s="32">
        <f>+'率・当減'!C68-'率・前減'!C68</f>
        <v>-39.3</v>
      </c>
      <c r="D68" s="32">
        <f>+'率・当減'!D68-'率・前減'!D68</f>
        <v>-10.9</v>
      </c>
      <c r="E68" s="32">
        <f>+'率・当減'!E68-'率・前減'!E68</f>
        <v>-0.1</v>
      </c>
      <c r="F68" s="32">
        <f>+'率・当減'!F68-'率・前減'!F68</f>
        <v>-1.5</v>
      </c>
      <c r="G68" s="32">
        <f>+'率・当減'!G68-'率・前減'!G68</f>
        <v>-15.4</v>
      </c>
      <c r="H68" s="32">
        <f>+'率・当減'!H68-'率・前減'!H68</f>
        <v>-16.6</v>
      </c>
      <c r="I68" s="32">
        <f>+'率・当減'!I68-'率・前減'!I68</f>
        <v>0</v>
      </c>
      <c r="J68" s="32">
        <f>+'率・当減'!J68-'率・前減'!J68</f>
        <v>0</v>
      </c>
      <c r="K68" s="32">
        <f>+'率・当減'!K68-'率・前減'!K68</f>
        <v>-13.5</v>
      </c>
      <c r="L68" s="32">
        <f>+'率・当減'!L68-'率・前減'!L68</f>
        <v>0</v>
      </c>
      <c r="M68" s="32">
        <f>+'率・当減'!M68-'率・前減'!M68</f>
        <v>-97.3</v>
      </c>
    </row>
    <row r="69" spans="2:13" ht="17.25">
      <c r="B69" s="25" t="s">
        <v>160</v>
      </c>
      <c r="C69" s="32">
        <f>+'率・当減'!C69-'率・前減'!C69</f>
        <v>-35.1</v>
      </c>
      <c r="D69" s="32">
        <f>+'率・当減'!D69-'率・前減'!D69</f>
        <v>-15.4</v>
      </c>
      <c r="E69" s="32">
        <f>+'率・当減'!E69-'率・前減'!E69</f>
        <v>-1</v>
      </c>
      <c r="F69" s="32">
        <f>+'率・当減'!F69-'率・前減'!F69</f>
        <v>-3.8</v>
      </c>
      <c r="G69" s="32">
        <f>+'率・当減'!G69-'率・前減'!G69</f>
        <v>-22.2</v>
      </c>
      <c r="H69" s="32">
        <f>+'率・当減'!H69-'率・前減'!H69</f>
        <v>-13.4</v>
      </c>
      <c r="I69" s="32">
        <f>+'率・当減'!I69-'率・前減'!I69</f>
        <v>0</v>
      </c>
      <c r="J69" s="32">
        <f>+'率・当減'!J69-'率・前減'!J69</f>
        <v>0</v>
      </c>
      <c r="K69" s="32">
        <f>+'率・当減'!K69-'率・前減'!K69</f>
        <v>-2.5</v>
      </c>
      <c r="L69" s="32">
        <f>+'率・当減'!L69-'率・前減'!L69</f>
        <v>0</v>
      </c>
      <c r="M69" s="32">
        <f>+'率・当減'!M69-'率・前減'!M69</f>
        <v>-93.6</v>
      </c>
    </row>
    <row r="70" spans="2:13" ht="17.25">
      <c r="B70" s="25" t="s">
        <v>161</v>
      </c>
      <c r="C70" s="32">
        <f>+'率・当減'!C70-'率・前減'!C70</f>
        <v>-36.8</v>
      </c>
      <c r="D70" s="32">
        <f>+'率・当減'!D70-'率・前減'!D70</f>
        <v>-9.4</v>
      </c>
      <c r="E70" s="32">
        <f>+'率・当減'!E70-'率・前減'!E70</f>
        <v>-0.6</v>
      </c>
      <c r="F70" s="32">
        <f>+'率・当減'!F70-'率・前減'!F70</f>
        <v>-2.5</v>
      </c>
      <c r="G70" s="32">
        <f>+'率・当減'!G70-'率・前減'!G70</f>
        <v>-13.9</v>
      </c>
      <c r="H70" s="32">
        <f>+'率・当減'!H70-'率・前減'!H70</f>
        <v>-20.6</v>
      </c>
      <c r="I70" s="32">
        <f>+'率・当減'!I70-'率・前減'!I70</f>
        <v>0</v>
      </c>
      <c r="J70" s="32">
        <f>+'率・当減'!J70-'率・前減'!J70</f>
        <v>0</v>
      </c>
      <c r="K70" s="32">
        <f>+'率・当減'!K70-'率・前減'!K70</f>
        <v>-5.5</v>
      </c>
      <c r="L70" s="32">
        <f>+'率・当減'!L70-'率・前減'!L70</f>
        <v>0</v>
      </c>
      <c r="M70" s="32">
        <f>+'率・当減'!M70-'率・前減'!M70</f>
        <v>-89.3</v>
      </c>
    </row>
    <row r="71" spans="2:13" ht="17.25">
      <c r="B71" s="25" t="s">
        <v>162</v>
      </c>
      <c r="C71" s="32">
        <f>+'率・当減'!C71-'率・前減'!C71</f>
        <v>-31.7</v>
      </c>
      <c r="D71" s="32">
        <f>+'率・当減'!D71-'率・前減'!D71</f>
        <v>-10.6</v>
      </c>
      <c r="E71" s="32">
        <f>+'率・当減'!E71-'率・前減'!E71</f>
        <v>-1.1</v>
      </c>
      <c r="F71" s="32">
        <f>+'率・当減'!F71-'率・前減'!F71</f>
        <v>-2.5</v>
      </c>
      <c r="G71" s="32">
        <f>+'率・当減'!G71-'率・前減'!G71</f>
        <v>-12.8</v>
      </c>
      <c r="H71" s="32">
        <f>+'率・当減'!H71-'率・前減'!H71</f>
        <v>-20.8</v>
      </c>
      <c r="I71" s="32">
        <f>+'率・当減'!I71-'率・前減'!I71</f>
        <v>0</v>
      </c>
      <c r="J71" s="32">
        <f>+'率・当減'!J71-'率・前減'!J71</f>
        <v>0</v>
      </c>
      <c r="K71" s="32">
        <f>+'率・当減'!K71-'率・前減'!K71</f>
        <v>-11</v>
      </c>
      <c r="L71" s="32">
        <f>+'率・当減'!L71-'率・前減'!L71</f>
        <v>0</v>
      </c>
      <c r="M71" s="32">
        <f>+'率・当減'!M71-'率・前減'!M71</f>
        <v>-90.4</v>
      </c>
    </row>
    <row r="72" spans="2:13" ht="17.25">
      <c r="B72" s="25" t="s">
        <v>163</v>
      </c>
      <c r="C72" s="32">
        <f>+'率・当減'!C72-'率・前減'!C72</f>
        <v>-33.1</v>
      </c>
      <c r="D72" s="32">
        <f>+'率・当減'!D72-'率・前減'!D72</f>
        <v>-13.6</v>
      </c>
      <c r="E72" s="32">
        <f>+'率・当減'!E72-'率・前減'!E72</f>
        <v>-0.5</v>
      </c>
      <c r="F72" s="32">
        <f>+'率・当減'!F72-'率・前減'!F72</f>
        <v>-2</v>
      </c>
      <c r="G72" s="32">
        <f>+'率・当減'!G72-'率・前減'!G72</f>
        <v>-11.4</v>
      </c>
      <c r="H72" s="32">
        <f>+'率・当減'!H72-'率・前減'!H72</f>
        <v>-16.5</v>
      </c>
      <c r="I72" s="32">
        <f>+'率・当減'!I72-'率・前減'!I72</f>
        <v>0</v>
      </c>
      <c r="J72" s="32">
        <f>+'率・当減'!J72-'率・前減'!J72</f>
        <v>0</v>
      </c>
      <c r="K72" s="32">
        <f>+'率・当減'!K72-'率・前減'!K72</f>
        <v>-6.7</v>
      </c>
      <c r="L72" s="32">
        <f>+'率・当減'!L72-'率・前減'!L72</f>
        <v>0</v>
      </c>
      <c r="M72" s="32">
        <f>+'率・当減'!M72-'率・前減'!M72</f>
        <v>-83.8</v>
      </c>
    </row>
    <row r="73" spans="2:13" ht="17.25">
      <c r="B73" s="25" t="s">
        <v>80</v>
      </c>
      <c r="C73" s="32">
        <f>+'率・当減'!C73-'率・前減'!C73</f>
        <v>1.3999999999999986</v>
      </c>
      <c r="D73" s="32">
        <f>+'率・当減'!D73-'率・前減'!D73</f>
        <v>0.9000000000000004</v>
      </c>
      <c r="E73" s="32">
        <f>+'率・当減'!E73-'率・前減'!E73</f>
        <v>-0.09999999999999998</v>
      </c>
      <c r="F73" s="32">
        <f>+'率・当減'!F73-'率・前減'!F73</f>
        <v>0.20000000000000018</v>
      </c>
      <c r="G73" s="32">
        <f>+'率・当減'!G73-'率・前減'!G73</f>
        <v>1.3999999999999986</v>
      </c>
      <c r="H73" s="32">
        <f>+'率・当減'!H73-'率・前減'!H73</f>
        <v>1.0999999999999979</v>
      </c>
      <c r="I73" s="32">
        <f>+'率・当減'!I73-'率・前減'!I73</f>
        <v>0</v>
      </c>
      <c r="J73" s="32">
        <f>+'率・当減'!J73-'率・前減'!J73</f>
        <v>0.1</v>
      </c>
      <c r="K73" s="32">
        <f>+'率・当減'!K73-'率・前減'!K73</f>
        <v>-1.6999999999999993</v>
      </c>
      <c r="L73" s="32">
        <f>+'率・当減'!L73-'率・前減'!L73</f>
        <v>0</v>
      </c>
      <c r="M73" s="32">
        <f>+'率・当減'!M73-'率・前減'!M73</f>
        <v>3.299999999999997</v>
      </c>
    </row>
    <row r="74" spans="2:13" ht="17.25">
      <c r="B74" s="25" t="s">
        <v>81</v>
      </c>
      <c r="C74" s="32">
        <f>+'率・当減'!C74-'率・前減'!C74</f>
        <v>0.6000000000000014</v>
      </c>
      <c r="D74" s="32">
        <f>+'率・当減'!D74-'率・前減'!D74</f>
        <v>-5</v>
      </c>
      <c r="E74" s="32">
        <f>+'率・当減'!E74-'率・前減'!E74</f>
        <v>-0.1</v>
      </c>
      <c r="F74" s="32">
        <f>+'率・当減'!F74-'率・前減'!F74</f>
        <v>0.10000000000000009</v>
      </c>
      <c r="G74" s="32">
        <f>+'率・当減'!G74-'率・前減'!G74</f>
        <v>0.5999999999999979</v>
      </c>
      <c r="H74" s="32">
        <f>+'率・当減'!H74-'率・前減'!H74</f>
        <v>3.1000000000000014</v>
      </c>
      <c r="I74" s="32">
        <f>+'率・当減'!I74-'率・前減'!I74</f>
        <v>0</v>
      </c>
      <c r="J74" s="32">
        <f>+'率・当減'!J74-'率・前減'!J74</f>
        <v>0</v>
      </c>
      <c r="K74" s="32">
        <f>+'率・当減'!K74-'率・前減'!K74</f>
        <v>2.799999999999999</v>
      </c>
      <c r="L74" s="32">
        <f>+'率・当減'!L74-'率・前減'!L74</f>
        <v>0</v>
      </c>
      <c r="M74" s="32">
        <f>+'率・当減'!M74-'率・前減'!M74</f>
        <v>2.1000000000000085</v>
      </c>
    </row>
    <row r="75" spans="2:13" ht="17.25">
      <c r="B75" s="25" t="s">
        <v>82</v>
      </c>
      <c r="C75" s="32">
        <f>+'率・当減'!C75-'率・前減'!C75</f>
        <v>1.4000000000000021</v>
      </c>
      <c r="D75" s="32">
        <f>+'率・当減'!D75-'率・前減'!D75</f>
        <v>0.5</v>
      </c>
      <c r="E75" s="32">
        <f>+'率・当減'!E75-'率・前減'!E75</f>
        <v>0.20000000000000007</v>
      </c>
      <c r="F75" s="32">
        <f>+'率・当減'!F75-'率・前減'!F75</f>
        <v>0.3999999999999999</v>
      </c>
      <c r="G75" s="32">
        <f>+'率・当減'!G75-'率・前減'!G75</f>
        <v>1.6999999999999993</v>
      </c>
      <c r="H75" s="32">
        <f>+'率・当減'!H75-'率・前減'!H75</f>
        <v>-0.6999999999999993</v>
      </c>
      <c r="I75" s="32">
        <f>+'率・当減'!I75-'率・前減'!I75</f>
        <v>0</v>
      </c>
      <c r="J75" s="32">
        <f>+'率・当減'!J75-'率・前減'!J75</f>
        <v>0</v>
      </c>
      <c r="K75" s="32">
        <f>+'率・当減'!K75-'率・前減'!K75</f>
        <v>0.9000000000000004</v>
      </c>
      <c r="L75" s="32">
        <f>+'率・当減'!L75-'率・前減'!L75</f>
        <v>0</v>
      </c>
      <c r="M75" s="32">
        <f>+'率・当減'!M75-'率・前減'!M75</f>
        <v>4.400000000000006</v>
      </c>
    </row>
    <row r="76" spans="2:13" ht="17.25">
      <c r="B76" s="25" t="s">
        <v>83</v>
      </c>
      <c r="C76" s="32">
        <f>+'率・当減'!C76-'率・前減'!C76</f>
        <v>5.100000000000001</v>
      </c>
      <c r="D76" s="32">
        <f>+'率・当減'!D76-'率・前減'!D76</f>
        <v>-2.0999999999999996</v>
      </c>
      <c r="E76" s="32">
        <f>+'率・当減'!E76-'率・前減'!E76</f>
        <v>0</v>
      </c>
      <c r="F76" s="32">
        <f>+'率・当減'!F76-'率・前減'!F76</f>
        <v>0.6000000000000001</v>
      </c>
      <c r="G76" s="32">
        <f>+'率・当減'!G76-'率・前減'!G76</f>
        <v>0.6000000000000014</v>
      </c>
      <c r="H76" s="32">
        <f>+'率・当減'!H76-'率・前減'!H76</f>
        <v>1.4000000000000021</v>
      </c>
      <c r="I76" s="32">
        <f>+'率・当減'!I76-'率・前減'!I76</f>
        <v>0</v>
      </c>
      <c r="J76" s="32">
        <f>+'率・当減'!J76-'率・前減'!J76</f>
        <v>0</v>
      </c>
      <c r="K76" s="32">
        <f>+'率・当減'!K76-'率・前減'!K76</f>
        <v>1.2999999999999998</v>
      </c>
      <c r="L76" s="32">
        <f>+'率・当減'!L76-'率・前減'!L76</f>
        <v>0</v>
      </c>
      <c r="M76" s="32">
        <f>+'率・当減'!M76-'率・前減'!M76</f>
        <v>6.900000000000006</v>
      </c>
    </row>
    <row r="77" spans="2:13" ht="17.25">
      <c r="B77" s="25" t="s">
        <v>84</v>
      </c>
      <c r="C77" s="32">
        <f>+'率・当減'!C77-'率・前減'!C77</f>
        <v>4.099999999999998</v>
      </c>
      <c r="D77" s="32">
        <f>+'率・当減'!D77-'率・前減'!D77</f>
        <v>1.4000000000000004</v>
      </c>
      <c r="E77" s="32">
        <f>+'率・当減'!E77-'率・前減'!E77</f>
        <v>-0.2999999999999998</v>
      </c>
      <c r="F77" s="32">
        <f>+'率・当減'!F77-'率・前減'!F77</f>
        <v>0.5</v>
      </c>
      <c r="G77" s="32">
        <f>+'率・当減'!G77-'率・前減'!G77</f>
        <v>1.1999999999999993</v>
      </c>
      <c r="H77" s="32">
        <f>+'率・当減'!H77-'率・前減'!H77</f>
        <v>2.1999999999999993</v>
      </c>
      <c r="I77" s="32">
        <f>+'率・当減'!I77-'率・前減'!I77</f>
        <v>0</v>
      </c>
      <c r="J77" s="32">
        <f>+'率・当減'!J77-'率・前減'!J77</f>
        <v>0</v>
      </c>
      <c r="K77" s="32">
        <f>+'率・当減'!K77-'率・前減'!K77</f>
        <v>-0.09999999999999964</v>
      </c>
      <c r="L77" s="32">
        <f>+'率・当減'!L77-'率・前減'!L77</f>
        <v>0</v>
      </c>
      <c r="M77" s="32">
        <f>+'率・当減'!M77-'率・前減'!M77</f>
        <v>9</v>
      </c>
    </row>
    <row r="78" spans="2:13" ht="17.25">
      <c r="B78" s="27" t="s">
        <v>85</v>
      </c>
      <c r="C78" s="33">
        <f>+'率・当減'!C78-'率・前減'!C78</f>
        <v>0.8999999999999986</v>
      </c>
      <c r="D78" s="33">
        <f>+'率・当減'!D78-'率・前減'!D78</f>
        <v>1.5999999999999996</v>
      </c>
      <c r="E78" s="33">
        <f>+'率・当減'!E78-'率・前減'!E78</f>
        <v>0.10000000000000003</v>
      </c>
      <c r="F78" s="33">
        <f>+'率・当減'!F78-'率・前減'!F78</f>
        <v>0.6999999999999997</v>
      </c>
      <c r="G78" s="33">
        <f>+'率・当減'!G78-'率・前減'!G78</f>
        <v>4.600000000000001</v>
      </c>
      <c r="H78" s="33">
        <f>+'率・当減'!H78-'率・前減'!H78</f>
        <v>-1.5999999999999996</v>
      </c>
      <c r="I78" s="33">
        <f>+'率・当減'!I78-'率・前減'!I78</f>
        <v>0</v>
      </c>
      <c r="J78" s="33">
        <f>+'率・当減'!J78-'率・前減'!J78</f>
        <v>0</v>
      </c>
      <c r="K78" s="33">
        <f>+'率・当減'!K78-'率・前減'!K78</f>
        <v>1.799999999999999</v>
      </c>
      <c r="L78" s="33">
        <f>+'率・当減'!L78-'率・前減'!L78</f>
        <v>0</v>
      </c>
      <c r="M78" s="33">
        <f>+'率・当減'!M78-'率・前減'!M78</f>
        <v>8.099999999999994</v>
      </c>
    </row>
    <row r="79" spans="2:13" ht="17.25">
      <c r="B79" s="29" t="s">
        <v>94</v>
      </c>
      <c r="C79" s="35">
        <f>+'率・当減'!C79-'率・前減'!C79</f>
        <v>4</v>
      </c>
      <c r="D79" s="35">
        <f>+'率・当減'!D79-'率・前減'!D79</f>
        <v>1.9000000000000004</v>
      </c>
      <c r="E79" s="35">
        <f>+'率・当減'!E79-'率・前減'!E79</f>
        <v>0</v>
      </c>
      <c r="F79" s="35">
        <f>+'率・当減'!F79-'率・前減'!F79</f>
        <v>0.5999999999999996</v>
      </c>
      <c r="G79" s="35">
        <f>+'率・当減'!G79-'率・前減'!G79</f>
        <v>0.5</v>
      </c>
      <c r="H79" s="35">
        <f>+'率・当減'!H79-'率・前減'!H79</f>
        <v>2.099999999999998</v>
      </c>
      <c r="I79" s="35">
        <f>+'率・当減'!I79-'率・前減'!I79</f>
        <v>0</v>
      </c>
      <c r="J79" s="35">
        <f>+'率・当減'!J79-'率・前減'!J79</f>
        <v>0</v>
      </c>
      <c r="K79" s="35">
        <f>+'率・当減'!K79-'率・前減'!K79</f>
        <v>1.2999999999999998</v>
      </c>
      <c r="L79" s="35">
        <f>+'率・当減'!L79-'率・前減'!L79</f>
        <v>0</v>
      </c>
      <c r="M79" s="35">
        <f>+'率・当減'!M79-'率・前減'!M79</f>
        <v>3.799999999999997</v>
      </c>
    </row>
    <row r="80" spans="2:13" ht="17.25">
      <c r="B80" s="29" t="s">
        <v>95</v>
      </c>
      <c r="C80" s="35">
        <f>+'率・当減'!C80-'率・前減'!C80</f>
        <v>4.199999999999996</v>
      </c>
      <c r="D80" s="35">
        <f>+'率・当減'!D80-'率・前減'!D80</f>
        <v>1.9000000000000004</v>
      </c>
      <c r="E80" s="35">
        <f>+'率・当減'!E80-'率・前減'!E80</f>
        <v>0.09999999999999987</v>
      </c>
      <c r="F80" s="35">
        <f>+'率・当減'!F80-'率・前減'!F80</f>
        <v>0.7000000000000002</v>
      </c>
      <c r="G80" s="35">
        <f>+'率・当減'!G80-'率・前減'!G80</f>
        <v>1.9000000000000004</v>
      </c>
      <c r="H80" s="35">
        <f>+'率・当減'!H80-'率・前減'!H80</f>
        <v>2.1999999999999993</v>
      </c>
      <c r="I80" s="35">
        <f>+'率・当減'!I80-'率・前減'!I80</f>
        <v>0</v>
      </c>
      <c r="J80" s="35">
        <f>+'率・当減'!J80-'率・前減'!J80</f>
        <v>0</v>
      </c>
      <c r="K80" s="35">
        <f>+'率・当減'!K80-'率・前減'!K80</f>
        <v>0.8000000000000007</v>
      </c>
      <c r="L80" s="35">
        <f>+'率・当減'!L80-'率・前減'!L80</f>
        <v>0</v>
      </c>
      <c r="M80" s="35">
        <f>+'率・当減'!M80-'率・前減'!M80</f>
        <v>4.200000000000003</v>
      </c>
    </row>
    <row r="81" spans="2:13" ht="17.25">
      <c r="B81" s="29" t="s">
        <v>96</v>
      </c>
      <c r="C81" s="35">
        <f>+'率・当減'!C81-'率・前減'!C81</f>
        <v>4.100000000000001</v>
      </c>
      <c r="D81" s="35">
        <f>+'率・当減'!D81-'率・前減'!D81</f>
        <v>2</v>
      </c>
      <c r="E81" s="35">
        <f>+'率・当減'!E81-'率・前減'!E81</f>
        <v>0.09999999999999987</v>
      </c>
      <c r="F81" s="35">
        <f>+'率・当減'!F81-'率・前減'!F81</f>
        <v>1.0999999999999996</v>
      </c>
      <c r="G81" s="35">
        <f>+'率・当減'!G81-'率・前減'!G81</f>
        <v>0.40000000000000036</v>
      </c>
      <c r="H81" s="35">
        <f>+'率・当減'!H81-'率・前減'!H81</f>
        <v>2.1999999999999993</v>
      </c>
      <c r="I81" s="35">
        <f>+'率・当減'!I81-'率・前減'!I81</f>
        <v>0</v>
      </c>
      <c r="J81" s="35">
        <f>+'率・当減'!J81-'率・前減'!J81</f>
        <v>0</v>
      </c>
      <c r="K81" s="35">
        <f>+'率・当減'!K81-'率・前減'!K81</f>
        <v>1.1000000000000005</v>
      </c>
      <c r="L81" s="35">
        <f>+'率・当減'!L81-'率・前減'!L81</f>
        <v>0</v>
      </c>
      <c r="M81" s="35">
        <f>+'率・当減'!M81-'率・前減'!M81</f>
        <v>4.400000000000006</v>
      </c>
    </row>
    <row r="82" spans="3:14" ht="17.25">
      <c r="C82" s="4" t="s">
        <v>112</v>
      </c>
      <c r="K82" s="4" t="s">
        <v>112</v>
      </c>
      <c r="M82" s="3"/>
      <c r="N82" s="3"/>
    </row>
    <row r="83" spans="2:14" ht="17.25">
      <c r="B83" s="8" t="s">
        <v>116</v>
      </c>
      <c r="C83" s="2"/>
      <c r="D83" s="2"/>
      <c r="E83" s="2"/>
      <c r="F83" s="2"/>
      <c r="G83" s="2"/>
      <c r="H83" s="2"/>
      <c r="I83" s="2"/>
      <c r="J83" s="6" t="s">
        <v>89</v>
      </c>
      <c r="K83" s="2"/>
      <c r="L83" s="2"/>
      <c r="M83" s="6" t="s">
        <v>89</v>
      </c>
      <c r="N83" s="3"/>
    </row>
    <row r="84" spans="2:13" ht="17.25">
      <c r="B84" s="29" t="s">
        <v>94</v>
      </c>
      <c r="C84" s="35">
        <f>+'率・当減'!C84-'率・前減'!C84</f>
        <v>1.6999999999999993</v>
      </c>
      <c r="D84" s="35">
        <f>+'率・当減'!D84-'率・前減'!D84</f>
        <v>0.8000000000000007</v>
      </c>
      <c r="E84" s="35">
        <f>+'率・当減'!E84-'率・前減'!E84</f>
        <v>-0.30000000000000004</v>
      </c>
      <c r="F84" s="35">
        <f>+'率・当減'!F84-'率・前減'!F84</f>
        <v>0</v>
      </c>
      <c r="G84" s="35">
        <f>+'率・当減'!G84-'率・前減'!G84</f>
        <v>-0.1999999999999993</v>
      </c>
      <c r="H84" s="35">
        <f>+'率・当減'!H84-'率・前減'!H84</f>
        <v>0.3000000000000007</v>
      </c>
      <c r="I84" s="35">
        <f>+'率・当減'!I84-'率・前減'!I84</f>
        <v>0</v>
      </c>
      <c r="J84" s="35">
        <f>+'率・当減'!J84-'率・前減'!J84</f>
        <v>0</v>
      </c>
      <c r="K84" s="35">
        <f>+'率・当減'!K84-'率・前減'!K84</f>
        <v>0.7000000000000002</v>
      </c>
      <c r="L84" s="35">
        <f>+'率・当減'!L84-'率・前減'!L84</f>
        <v>0</v>
      </c>
      <c r="M84" s="35">
        <f>+'率・当減'!M84-'率・前減'!M84</f>
        <v>3.200000000000003</v>
      </c>
    </row>
    <row r="85" spans="2:13" ht="17.25">
      <c r="B85" s="29" t="s">
        <v>95</v>
      </c>
      <c r="C85" s="35">
        <f>+'率・当減'!C85-'率・前減'!C85</f>
        <v>1.3999999999999986</v>
      </c>
      <c r="D85" s="35">
        <f>+'率・当減'!D85-'率・前減'!D85</f>
        <v>0.8000000000000007</v>
      </c>
      <c r="E85" s="35">
        <f>+'率・当減'!E85-'率・前減'!E85</f>
        <v>-0.10000000000000009</v>
      </c>
      <c r="F85" s="35">
        <f>+'率・当減'!F85-'率・前減'!F85</f>
        <v>0.40000000000000036</v>
      </c>
      <c r="G85" s="35">
        <f>+'率・当減'!G85-'率・前減'!G85</f>
        <v>0.5999999999999996</v>
      </c>
      <c r="H85" s="35">
        <f>+'率・当減'!H85-'率・前減'!H85</f>
        <v>0.7999999999999972</v>
      </c>
      <c r="I85" s="35">
        <f>+'率・当減'!I85-'率・前減'!I85</f>
        <v>0</v>
      </c>
      <c r="J85" s="35">
        <f>+'率・当減'!J85-'率・前減'!J85</f>
        <v>0</v>
      </c>
      <c r="K85" s="35">
        <f>+'率・当減'!K85-'率・前減'!K85</f>
        <v>0.39999999999999947</v>
      </c>
      <c r="L85" s="35">
        <f>+'率・当減'!L85-'率・前減'!L85</f>
        <v>0</v>
      </c>
      <c r="M85" s="35">
        <f>+'率・当減'!M85-'率・前減'!M85</f>
        <v>4.299999999999997</v>
      </c>
    </row>
    <row r="86" spans="2:13" ht="17.25">
      <c r="B86" s="29" t="s">
        <v>96</v>
      </c>
      <c r="C86" s="35">
        <f>+'率・当減'!C86-'率・前減'!C86</f>
        <v>1.6000000000000014</v>
      </c>
      <c r="D86" s="35">
        <f>+'率・当減'!D86-'率・前減'!D86</f>
        <v>1</v>
      </c>
      <c r="E86" s="35">
        <f>+'率・当減'!E86-'率・前減'!E86</f>
        <v>0</v>
      </c>
      <c r="F86" s="35">
        <f>+'率・当減'!F86-'率・前減'!F86</f>
        <v>0.7000000000000002</v>
      </c>
      <c r="G86" s="35">
        <f>+'率・当減'!G86-'率・前減'!G86</f>
        <v>-0.09999999999999964</v>
      </c>
      <c r="H86" s="35">
        <f>+'率・当減'!H86-'率・前減'!H86</f>
        <v>0.6000000000000014</v>
      </c>
      <c r="I86" s="35">
        <f>+'率・当減'!I86-'率・前減'!I86</f>
        <v>0</v>
      </c>
      <c r="J86" s="35">
        <f>+'率・当減'!J86-'率・前減'!J86</f>
        <v>0</v>
      </c>
      <c r="K86" s="35">
        <f>+'率・当減'!K86-'率・前減'!K86</f>
        <v>0.5</v>
      </c>
      <c r="L86" s="35">
        <f>+'率・当減'!L86-'率・前減'!L86</f>
        <v>0</v>
      </c>
      <c r="M86" s="35">
        <f>+'率・当減'!M86-'率・前減'!M86</f>
        <v>4.200000000000003</v>
      </c>
    </row>
    <row r="87" spans="3:11" ht="17.25">
      <c r="C87" t="s">
        <v>114</v>
      </c>
      <c r="K87" t="s">
        <v>114</v>
      </c>
    </row>
  </sheetData>
  <printOptions verticalCentered="1"/>
  <pageMargins left="0.7874015748031497" right="0.7874015748031497" top="0.7874015748031497" bottom="0.1968503937007874" header="0.5118110236220472" footer="0.5118110236220472"/>
  <pageSetup fitToWidth="2" fitToHeight="1" horizontalDpi="300" verticalDpi="300" orientation="portrait" paperSize="9" scale="58" r:id="rId1"/>
  <headerFooter alignWithMargins="0">
    <oddHeader>&amp;L&amp;"ＭＳ ゴシック,標準"&amp;24９-3　経常収支比率（減税補てん債含む）の状況（対前年度増減率）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44"/>
  <sheetViews>
    <sheetView view="pageBreakPreview" zoomScale="75" zoomScaleSheetLayoutView="75" workbookViewId="0" topLeftCell="A4">
      <selection activeCell="P79" sqref="P79"/>
    </sheetView>
  </sheetViews>
  <sheetFormatPr defaultColWidth="8.66015625" defaultRowHeight="18"/>
  <cols>
    <col min="2" max="11" width="12.66015625" style="0" customWidth="1"/>
    <col min="12" max="13" width="12.66015625" style="0" hidden="1" customWidth="1"/>
    <col min="14" max="23" width="12.66015625" style="0" customWidth="1"/>
    <col min="24" max="27" width="12.66015625" style="0" hidden="1" customWidth="1"/>
  </cols>
  <sheetData>
    <row r="1" spans="2:12" ht="17.25">
      <c r="B1" t="s">
        <v>111</v>
      </c>
      <c r="H1" t="s">
        <v>119</v>
      </c>
      <c r="L1" t="s">
        <v>122</v>
      </c>
    </row>
    <row r="2" spans="11:27" ht="17.25">
      <c r="K2" s="3" t="s">
        <v>133</v>
      </c>
      <c r="L2" s="3"/>
      <c r="M2" s="3" t="s">
        <v>133</v>
      </c>
      <c r="N2" s="72"/>
      <c r="O2" s="72"/>
      <c r="P2" s="72"/>
      <c r="Q2" s="72"/>
      <c r="R2" s="72"/>
      <c r="S2" s="72"/>
      <c r="W2" s="3" t="s">
        <v>133</v>
      </c>
      <c r="Y2" t="s">
        <v>133</v>
      </c>
      <c r="Z2" s="3"/>
      <c r="AA2" s="72" t="s">
        <v>110</v>
      </c>
    </row>
    <row r="3" spans="1:28" ht="17.25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53"/>
      <c r="O3" s="30" t="s">
        <v>90</v>
      </c>
      <c r="P3" s="53"/>
      <c r="Q3" s="30" t="s">
        <v>90</v>
      </c>
      <c r="R3" s="53"/>
      <c r="S3" s="30" t="s">
        <v>90</v>
      </c>
      <c r="T3" s="53"/>
      <c r="U3" s="30" t="s">
        <v>90</v>
      </c>
      <c r="V3" s="53"/>
      <c r="W3" s="30" t="s">
        <v>90</v>
      </c>
      <c r="X3" s="53"/>
      <c r="Y3" s="30" t="s">
        <v>90</v>
      </c>
      <c r="Z3" s="53"/>
      <c r="AA3" s="30" t="s">
        <v>90</v>
      </c>
      <c r="AB3" s="1"/>
    </row>
    <row r="4" spans="1:28" ht="17.25">
      <c r="A4" s="3"/>
      <c r="B4" s="18"/>
      <c r="C4" s="10" t="s">
        <v>90</v>
      </c>
      <c r="D4" s="18"/>
      <c r="E4" s="10" t="s">
        <v>90</v>
      </c>
      <c r="F4" s="18"/>
      <c r="G4" s="10" t="s">
        <v>90</v>
      </c>
      <c r="H4" s="18"/>
      <c r="I4" s="10" t="s">
        <v>90</v>
      </c>
      <c r="J4" s="18"/>
      <c r="K4" s="10" t="s">
        <v>90</v>
      </c>
      <c r="L4" s="18"/>
      <c r="M4" s="10" t="s">
        <v>90</v>
      </c>
      <c r="N4" s="19"/>
      <c r="O4" s="10" t="s">
        <v>92</v>
      </c>
      <c r="P4" s="19"/>
      <c r="Q4" s="10" t="s">
        <v>92</v>
      </c>
      <c r="R4" s="19"/>
      <c r="S4" s="10" t="s">
        <v>92</v>
      </c>
      <c r="T4" s="19"/>
      <c r="U4" s="10" t="s">
        <v>92</v>
      </c>
      <c r="V4" s="19"/>
      <c r="W4" s="10" t="s">
        <v>92</v>
      </c>
      <c r="X4" s="19"/>
      <c r="Y4" s="10" t="s">
        <v>92</v>
      </c>
      <c r="Z4" s="19"/>
      <c r="AA4" s="10" t="s">
        <v>92</v>
      </c>
      <c r="AB4" s="1"/>
    </row>
    <row r="5" spans="1:28" ht="17.25">
      <c r="A5" s="3"/>
      <c r="B5" s="20" t="s">
        <v>164</v>
      </c>
      <c r="C5" s="11" t="s">
        <v>92</v>
      </c>
      <c r="D5" s="20" t="s">
        <v>130</v>
      </c>
      <c r="E5" s="11" t="s">
        <v>92</v>
      </c>
      <c r="F5" s="20" t="s">
        <v>129</v>
      </c>
      <c r="G5" s="11" t="s">
        <v>92</v>
      </c>
      <c r="H5" s="20" t="s">
        <v>125</v>
      </c>
      <c r="I5" s="11" t="s">
        <v>92</v>
      </c>
      <c r="J5" s="20" t="s">
        <v>126</v>
      </c>
      <c r="K5" s="11" t="s">
        <v>92</v>
      </c>
      <c r="L5" s="20" t="s">
        <v>107</v>
      </c>
      <c r="M5" s="11" t="s">
        <v>92</v>
      </c>
      <c r="N5" s="20" t="s">
        <v>164</v>
      </c>
      <c r="O5" s="54" t="s">
        <v>109</v>
      </c>
      <c r="P5" s="20" t="s">
        <v>131</v>
      </c>
      <c r="Q5" s="54" t="s">
        <v>109</v>
      </c>
      <c r="R5" s="20" t="s">
        <v>129</v>
      </c>
      <c r="S5" s="54" t="s">
        <v>109</v>
      </c>
      <c r="T5" s="20" t="s">
        <v>128</v>
      </c>
      <c r="U5" s="54" t="s">
        <v>109</v>
      </c>
      <c r="V5" s="20" t="s">
        <v>127</v>
      </c>
      <c r="W5" s="54" t="s">
        <v>109</v>
      </c>
      <c r="X5" s="20" t="s">
        <v>97</v>
      </c>
      <c r="Y5" s="54" t="s">
        <v>109</v>
      </c>
      <c r="Z5" s="11" t="s">
        <v>108</v>
      </c>
      <c r="AA5" s="54" t="s">
        <v>109</v>
      </c>
      <c r="AB5" s="1"/>
    </row>
    <row r="6" spans="1:28" ht="17.25">
      <c r="A6" s="13"/>
      <c r="B6" s="93" t="s">
        <v>83</v>
      </c>
      <c r="C6" s="93">
        <v>111.5</v>
      </c>
      <c r="D6" s="93" t="s">
        <v>57</v>
      </c>
      <c r="E6" s="93">
        <v>114.5</v>
      </c>
      <c r="F6" s="93" t="s">
        <v>25</v>
      </c>
      <c r="G6" s="93">
        <v>102.2</v>
      </c>
      <c r="H6" s="57" t="s">
        <v>25</v>
      </c>
      <c r="I6" s="73">
        <v>100.2</v>
      </c>
      <c r="J6" s="57" t="s">
        <v>77</v>
      </c>
      <c r="K6" s="73">
        <v>91.5</v>
      </c>
      <c r="L6" s="62" t="s">
        <v>85</v>
      </c>
      <c r="M6" s="63">
        <v>89.8</v>
      </c>
      <c r="N6" s="58" t="s">
        <v>83</v>
      </c>
      <c r="O6" s="58">
        <v>99.5</v>
      </c>
      <c r="P6" s="58" t="s">
        <v>57</v>
      </c>
      <c r="Q6" s="58">
        <v>98.9</v>
      </c>
      <c r="R6" s="58" t="s">
        <v>25</v>
      </c>
      <c r="S6" s="58">
        <v>96.8</v>
      </c>
      <c r="T6" s="57" t="s">
        <v>25</v>
      </c>
      <c r="U6" s="58">
        <v>97.5</v>
      </c>
      <c r="V6" s="57" t="s">
        <v>77</v>
      </c>
      <c r="W6" s="58">
        <v>91.2</v>
      </c>
      <c r="X6" s="70" t="s">
        <v>85</v>
      </c>
      <c r="Y6" s="71">
        <v>89.5</v>
      </c>
      <c r="Z6" s="57" t="s">
        <v>77</v>
      </c>
      <c r="AA6" s="73">
        <v>94.8</v>
      </c>
      <c r="AB6" s="7"/>
    </row>
    <row r="7" spans="1:28" ht="17.25">
      <c r="A7" s="13"/>
      <c r="B7" s="60" t="s">
        <v>85</v>
      </c>
      <c r="C7" s="60">
        <v>110.8</v>
      </c>
      <c r="D7" s="60" t="s">
        <v>75</v>
      </c>
      <c r="E7" s="60">
        <v>113.8</v>
      </c>
      <c r="F7" s="60" t="s">
        <v>24</v>
      </c>
      <c r="G7" s="60">
        <v>102</v>
      </c>
      <c r="H7" s="59" t="s">
        <v>19</v>
      </c>
      <c r="I7" s="73">
        <v>95.6</v>
      </c>
      <c r="J7" s="61" t="s">
        <v>25</v>
      </c>
      <c r="K7" s="63">
        <v>89.9</v>
      </c>
      <c r="L7" s="62" t="s">
        <v>25</v>
      </c>
      <c r="M7" s="63">
        <v>89.6</v>
      </c>
      <c r="N7" s="60" t="s">
        <v>57</v>
      </c>
      <c r="O7" s="60">
        <v>99.3</v>
      </c>
      <c r="P7" s="60" t="s">
        <v>75</v>
      </c>
      <c r="Q7" s="60">
        <v>97.3</v>
      </c>
      <c r="R7" s="60" t="s">
        <v>24</v>
      </c>
      <c r="S7" s="60">
        <v>96.1</v>
      </c>
      <c r="T7" s="59" t="s">
        <v>19</v>
      </c>
      <c r="U7" s="60">
        <v>92.7</v>
      </c>
      <c r="V7" s="61" t="s">
        <v>25</v>
      </c>
      <c r="W7" s="52">
        <v>89.4</v>
      </c>
      <c r="X7" s="61" t="s">
        <v>25</v>
      </c>
      <c r="Y7" s="52">
        <v>89.2</v>
      </c>
      <c r="Z7" s="59" t="s">
        <v>25</v>
      </c>
      <c r="AA7" s="73">
        <v>91.1</v>
      </c>
      <c r="AB7" s="7"/>
    </row>
    <row r="8" spans="1:28" ht="17.25">
      <c r="A8" s="13"/>
      <c r="B8" s="60" t="s">
        <v>57</v>
      </c>
      <c r="C8" s="60">
        <v>110.4</v>
      </c>
      <c r="D8" s="60" t="s">
        <v>76</v>
      </c>
      <c r="E8" s="60">
        <v>111.6</v>
      </c>
      <c r="F8" s="60" t="s">
        <v>26</v>
      </c>
      <c r="G8" s="60">
        <v>101.8</v>
      </c>
      <c r="H8" s="59" t="s">
        <v>63</v>
      </c>
      <c r="I8" s="73">
        <v>92.8</v>
      </c>
      <c r="J8" s="61" t="s">
        <v>78</v>
      </c>
      <c r="K8" s="63">
        <v>89.1</v>
      </c>
      <c r="L8" s="62" t="s">
        <v>78</v>
      </c>
      <c r="M8" s="63">
        <v>88.7</v>
      </c>
      <c r="N8" s="60" t="s">
        <v>45</v>
      </c>
      <c r="O8" s="60">
        <v>98</v>
      </c>
      <c r="P8" s="60" t="s">
        <v>25</v>
      </c>
      <c r="Q8" s="60">
        <v>95.1</v>
      </c>
      <c r="R8" s="60" t="s">
        <v>26</v>
      </c>
      <c r="S8" s="60">
        <v>95.7</v>
      </c>
      <c r="T8" s="59" t="s">
        <v>27</v>
      </c>
      <c r="U8" s="60">
        <v>90.3</v>
      </c>
      <c r="V8" s="61" t="s">
        <v>63</v>
      </c>
      <c r="W8" s="52">
        <v>88.6</v>
      </c>
      <c r="X8" s="61" t="s">
        <v>78</v>
      </c>
      <c r="Y8" s="52">
        <v>88.1</v>
      </c>
      <c r="Z8" s="59" t="s">
        <v>78</v>
      </c>
      <c r="AA8" s="73">
        <v>90.5</v>
      </c>
      <c r="AB8" s="7"/>
    </row>
    <row r="9" spans="1:28" ht="17.25">
      <c r="A9" s="13"/>
      <c r="B9" s="60" t="s">
        <v>45</v>
      </c>
      <c r="C9" s="60">
        <v>109.7</v>
      </c>
      <c r="D9" s="60" t="s">
        <v>42</v>
      </c>
      <c r="E9" s="60">
        <v>111.2</v>
      </c>
      <c r="F9" s="60" t="s">
        <v>27</v>
      </c>
      <c r="G9" s="60">
        <v>99.9</v>
      </c>
      <c r="H9" s="59" t="s">
        <v>27</v>
      </c>
      <c r="I9" s="73">
        <v>92.7</v>
      </c>
      <c r="J9" s="61" t="s">
        <v>24</v>
      </c>
      <c r="K9" s="63">
        <v>89</v>
      </c>
      <c r="L9" s="62" t="s">
        <v>63</v>
      </c>
      <c r="M9" s="63">
        <v>88.2</v>
      </c>
      <c r="N9" s="60" t="s">
        <v>49</v>
      </c>
      <c r="O9" s="60">
        <v>97.9</v>
      </c>
      <c r="P9" s="60" t="s">
        <v>19</v>
      </c>
      <c r="Q9" s="60">
        <v>94.2</v>
      </c>
      <c r="R9" s="60" t="s">
        <v>27</v>
      </c>
      <c r="S9" s="60">
        <v>94.8</v>
      </c>
      <c r="T9" s="59" t="s">
        <v>63</v>
      </c>
      <c r="U9" s="60">
        <v>90</v>
      </c>
      <c r="V9" s="61" t="s">
        <v>78</v>
      </c>
      <c r="W9" s="52">
        <v>88.6</v>
      </c>
      <c r="X9" s="61" t="s">
        <v>63</v>
      </c>
      <c r="Y9" s="52">
        <v>87.9</v>
      </c>
      <c r="Z9" s="61" t="s">
        <v>19</v>
      </c>
      <c r="AA9" s="63">
        <v>89.7</v>
      </c>
      <c r="AB9" s="7"/>
    </row>
    <row r="10" spans="1:28" ht="17.25">
      <c r="A10" s="13"/>
      <c r="B10" s="60" t="s">
        <v>49</v>
      </c>
      <c r="C10" s="60">
        <v>107.2</v>
      </c>
      <c r="D10" s="60" t="s">
        <v>64</v>
      </c>
      <c r="E10" s="60">
        <v>107.6</v>
      </c>
      <c r="F10" s="60" t="s">
        <v>19</v>
      </c>
      <c r="G10" s="60">
        <v>99.7</v>
      </c>
      <c r="H10" s="59" t="s">
        <v>57</v>
      </c>
      <c r="I10" s="73">
        <v>92.7</v>
      </c>
      <c r="J10" s="61" t="s">
        <v>63</v>
      </c>
      <c r="K10" s="63">
        <v>88.9</v>
      </c>
      <c r="L10" s="62" t="s">
        <v>77</v>
      </c>
      <c r="M10" s="63">
        <v>88.2</v>
      </c>
      <c r="N10" s="60" t="s">
        <v>25</v>
      </c>
      <c r="O10" s="60">
        <v>97.5</v>
      </c>
      <c r="P10" s="60" t="s">
        <v>64</v>
      </c>
      <c r="Q10" s="60">
        <v>94</v>
      </c>
      <c r="R10" s="60" t="s">
        <v>19</v>
      </c>
      <c r="S10" s="60">
        <v>93.8</v>
      </c>
      <c r="T10" s="61" t="s">
        <v>77</v>
      </c>
      <c r="U10" s="52">
        <v>89.9</v>
      </c>
      <c r="V10" s="61" t="s">
        <v>57</v>
      </c>
      <c r="W10" s="52">
        <v>88.4</v>
      </c>
      <c r="X10" s="61" t="s">
        <v>77</v>
      </c>
      <c r="Y10" s="52">
        <v>87.8</v>
      </c>
      <c r="Z10" s="61" t="s">
        <v>29</v>
      </c>
      <c r="AA10" s="63">
        <v>88.1</v>
      </c>
      <c r="AB10" s="7"/>
    </row>
    <row r="11" spans="1:28" ht="17.25">
      <c r="A11" s="13"/>
      <c r="B11" s="60" t="s">
        <v>165</v>
      </c>
      <c r="C11" s="60">
        <v>106.4</v>
      </c>
      <c r="D11" s="60" t="s">
        <v>83</v>
      </c>
      <c r="E11" s="60">
        <v>107.1</v>
      </c>
      <c r="F11" s="60" t="s">
        <v>42</v>
      </c>
      <c r="G11" s="60">
        <v>99.6</v>
      </c>
      <c r="H11" s="59" t="s">
        <v>77</v>
      </c>
      <c r="I11" s="73">
        <v>92.6</v>
      </c>
      <c r="J11" s="61" t="s">
        <v>57</v>
      </c>
      <c r="K11" s="63">
        <v>88.7</v>
      </c>
      <c r="L11" s="62" t="s">
        <v>76</v>
      </c>
      <c r="M11" s="63">
        <v>88</v>
      </c>
      <c r="N11" s="60" t="s">
        <v>85</v>
      </c>
      <c r="O11" s="60">
        <v>97.5</v>
      </c>
      <c r="P11" s="60" t="s">
        <v>76</v>
      </c>
      <c r="Q11" s="60">
        <v>93.6</v>
      </c>
      <c r="R11" s="60" t="s">
        <v>57</v>
      </c>
      <c r="S11" s="60">
        <v>92.7</v>
      </c>
      <c r="T11" s="61" t="s">
        <v>29</v>
      </c>
      <c r="U11" s="52">
        <v>89.6</v>
      </c>
      <c r="V11" s="61" t="s">
        <v>24</v>
      </c>
      <c r="W11" s="52">
        <v>88.2</v>
      </c>
      <c r="X11" s="61" t="s">
        <v>76</v>
      </c>
      <c r="Y11" s="52">
        <v>87.7</v>
      </c>
      <c r="Z11" s="61" t="s">
        <v>21</v>
      </c>
      <c r="AA11" s="63">
        <v>87.6</v>
      </c>
      <c r="AB11" s="7"/>
    </row>
    <row r="12" spans="1:28" ht="17.25">
      <c r="A12" s="13"/>
      <c r="B12" s="60" t="s">
        <v>64</v>
      </c>
      <c r="C12" s="60">
        <v>106.3</v>
      </c>
      <c r="D12" s="60" t="s">
        <v>85</v>
      </c>
      <c r="E12" s="60">
        <v>107.1</v>
      </c>
      <c r="F12" s="60" t="s">
        <v>57</v>
      </c>
      <c r="G12" s="60">
        <v>99.4</v>
      </c>
      <c r="H12" s="59" t="s">
        <v>29</v>
      </c>
      <c r="I12" s="73">
        <v>92.5</v>
      </c>
      <c r="J12" s="61" t="s">
        <v>27</v>
      </c>
      <c r="K12" s="63">
        <v>88.4</v>
      </c>
      <c r="L12" s="62" t="s">
        <v>68</v>
      </c>
      <c r="M12" s="63">
        <v>87.6</v>
      </c>
      <c r="N12" s="60" t="s">
        <v>64</v>
      </c>
      <c r="O12" s="60">
        <v>96.5</v>
      </c>
      <c r="P12" s="60" t="s">
        <v>81</v>
      </c>
      <c r="Q12" s="60">
        <v>92.8</v>
      </c>
      <c r="R12" s="60" t="s">
        <v>75</v>
      </c>
      <c r="S12" s="60">
        <v>92.7</v>
      </c>
      <c r="T12" s="61" t="s">
        <v>24</v>
      </c>
      <c r="U12" s="52">
        <v>89.5</v>
      </c>
      <c r="V12" s="61" t="s">
        <v>27</v>
      </c>
      <c r="W12" s="52">
        <v>87.9</v>
      </c>
      <c r="X12" s="61" t="s">
        <v>68</v>
      </c>
      <c r="Y12" s="52">
        <v>87.6</v>
      </c>
      <c r="Z12" s="61" t="s">
        <v>85</v>
      </c>
      <c r="AA12" s="63">
        <v>87.2</v>
      </c>
      <c r="AB12" s="7"/>
    </row>
    <row r="13" spans="1:28" ht="17.25">
      <c r="A13" s="13"/>
      <c r="B13" s="60" t="s">
        <v>25</v>
      </c>
      <c r="C13" s="60">
        <v>105.2</v>
      </c>
      <c r="D13" s="60" t="s">
        <v>45</v>
      </c>
      <c r="E13" s="60">
        <v>106.1</v>
      </c>
      <c r="F13" s="60" t="s">
        <v>75</v>
      </c>
      <c r="G13" s="60">
        <v>99.3</v>
      </c>
      <c r="H13" s="59" t="s">
        <v>24</v>
      </c>
      <c r="I13" s="73">
        <v>92.4</v>
      </c>
      <c r="J13" s="61" t="s">
        <v>29</v>
      </c>
      <c r="K13" s="63">
        <v>88.3</v>
      </c>
      <c r="L13" s="62" t="s">
        <v>29</v>
      </c>
      <c r="M13" s="63">
        <v>87.3</v>
      </c>
      <c r="N13" s="60" t="s">
        <v>19</v>
      </c>
      <c r="O13" s="60">
        <v>96.1</v>
      </c>
      <c r="P13" s="60" t="s">
        <v>83</v>
      </c>
      <c r="Q13" s="60">
        <v>92.6</v>
      </c>
      <c r="R13" s="60" t="s">
        <v>78</v>
      </c>
      <c r="S13" s="60">
        <v>92.3</v>
      </c>
      <c r="T13" s="61" t="s">
        <v>57</v>
      </c>
      <c r="U13" s="52">
        <v>89.5</v>
      </c>
      <c r="V13" s="61" t="s">
        <v>29</v>
      </c>
      <c r="W13" s="52">
        <v>87.6</v>
      </c>
      <c r="X13" s="61" t="s">
        <v>57</v>
      </c>
      <c r="Y13" s="52">
        <v>86.8</v>
      </c>
      <c r="Z13" s="61" t="s">
        <v>28</v>
      </c>
      <c r="AA13" s="63">
        <v>86.9</v>
      </c>
      <c r="AB13" s="7"/>
    </row>
    <row r="14" spans="1:28" ht="17.25">
      <c r="A14" s="13"/>
      <c r="B14" s="60" t="s">
        <v>81</v>
      </c>
      <c r="C14" s="60">
        <v>104.7</v>
      </c>
      <c r="D14" s="60" t="s">
        <v>81</v>
      </c>
      <c r="E14" s="60">
        <v>105.6</v>
      </c>
      <c r="F14" s="60" t="s">
        <v>66</v>
      </c>
      <c r="G14" s="60">
        <v>98.2</v>
      </c>
      <c r="H14" s="59" t="s">
        <v>71</v>
      </c>
      <c r="I14" s="73">
        <v>91.8</v>
      </c>
      <c r="J14" s="61" t="s">
        <v>68</v>
      </c>
      <c r="K14" s="63">
        <v>87.5</v>
      </c>
      <c r="L14" s="62" t="s">
        <v>57</v>
      </c>
      <c r="M14" s="63">
        <v>87.1</v>
      </c>
      <c r="N14" s="60" t="s">
        <v>165</v>
      </c>
      <c r="O14" s="60">
        <v>96</v>
      </c>
      <c r="P14" s="60" t="s">
        <v>24</v>
      </c>
      <c r="Q14" s="60">
        <v>92.2</v>
      </c>
      <c r="R14" s="60" t="s">
        <v>42</v>
      </c>
      <c r="S14" s="60">
        <v>91.9</v>
      </c>
      <c r="T14" s="61" t="s">
        <v>71</v>
      </c>
      <c r="U14" s="52">
        <v>88.4</v>
      </c>
      <c r="V14" s="61" t="s">
        <v>68</v>
      </c>
      <c r="W14" s="52">
        <v>87.5</v>
      </c>
      <c r="X14" s="61" t="s">
        <v>29</v>
      </c>
      <c r="Y14" s="52">
        <v>86.6</v>
      </c>
      <c r="Z14" s="61" t="s">
        <v>45</v>
      </c>
      <c r="AA14" s="63">
        <v>86.7</v>
      </c>
      <c r="AB14" s="7"/>
    </row>
    <row r="15" spans="1:28" ht="17.25">
      <c r="A15" s="13"/>
      <c r="B15" s="60" t="s">
        <v>19</v>
      </c>
      <c r="C15" s="60">
        <v>104.6</v>
      </c>
      <c r="D15" s="60" t="s">
        <v>72</v>
      </c>
      <c r="E15" s="60">
        <v>105.5</v>
      </c>
      <c r="F15" s="60" t="s">
        <v>76</v>
      </c>
      <c r="G15" s="60">
        <v>97.8</v>
      </c>
      <c r="H15" s="59" t="s">
        <v>66</v>
      </c>
      <c r="I15" s="73">
        <v>91.4</v>
      </c>
      <c r="J15" s="61" t="s">
        <v>85</v>
      </c>
      <c r="K15" s="63">
        <v>87.3</v>
      </c>
      <c r="L15" s="62" t="s">
        <v>19</v>
      </c>
      <c r="M15" s="63">
        <v>86.5</v>
      </c>
      <c r="N15" s="60" t="s">
        <v>84</v>
      </c>
      <c r="O15" s="60">
        <v>95.7</v>
      </c>
      <c r="P15" s="60" t="s">
        <v>53</v>
      </c>
      <c r="Q15" s="60">
        <v>92.1</v>
      </c>
      <c r="R15" s="60" t="s">
        <v>21</v>
      </c>
      <c r="S15" s="60">
        <v>91.8</v>
      </c>
      <c r="T15" s="61" t="s">
        <v>66</v>
      </c>
      <c r="U15" s="52">
        <v>88.3</v>
      </c>
      <c r="V15" s="61" t="s">
        <v>85</v>
      </c>
      <c r="W15" s="52">
        <v>87</v>
      </c>
      <c r="X15" s="61" t="s">
        <v>19</v>
      </c>
      <c r="Y15" s="52">
        <v>85.8</v>
      </c>
      <c r="Z15" s="61" t="s">
        <v>27</v>
      </c>
      <c r="AA15" s="63">
        <v>86.5</v>
      </c>
      <c r="AB15" s="7"/>
    </row>
    <row r="16" spans="1:28" ht="17.25">
      <c r="A16" s="13"/>
      <c r="B16" s="60" t="s">
        <v>84</v>
      </c>
      <c r="C16" s="60">
        <v>104.6</v>
      </c>
      <c r="D16" s="60" t="s">
        <v>19</v>
      </c>
      <c r="E16" s="60">
        <v>105.4</v>
      </c>
      <c r="F16" s="60" t="s">
        <v>78</v>
      </c>
      <c r="G16" s="60">
        <v>97.8</v>
      </c>
      <c r="H16" s="59" t="s">
        <v>64</v>
      </c>
      <c r="I16" s="73">
        <v>91</v>
      </c>
      <c r="J16" s="61" t="s">
        <v>65</v>
      </c>
      <c r="K16" s="63">
        <v>86.6</v>
      </c>
      <c r="L16" s="62" t="s">
        <v>20</v>
      </c>
      <c r="M16" s="63">
        <v>86</v>
      </c>
      <c r="N16" s="60" t="s">
        <v>81</v>
      </c>
      <c r="O16" s="60">
        <v>94.9</v>
      </c>
      <c r="P16" s="60" t="s">
        <v>42</v>
      </c>
      <c r="Q16" s="60">
        <v>91.8</v>
      </c>
      <c r="R16" s="60" t="s">
        <v>66</v>
      </c>
      <c r="S16" s="60">
        <v>91.2</v>
      </c>
      <c r="T16" s="61" t="s">
        <v>64</v>
      </c>
      <c r="U16" s="52">
        <v>88.1</v>
      </c>
      <c r="V16" s="61" t="s">
        <v>65</v>
      </c>
      <c r="W16" s="52">
        <v>86.3</v>
      </c>
      <c r="X16" s="61" t="s">
        <v>20</v>
      </c>
      <c r="Y16" s="52">
        <v>85.4</v>
      </c>
      <c r="Z16" s="61" t="s">
        <v>18</v>
      </c>
      <c r="AA16" s="63">
        <v>86.2</v>
      </c>
      <c r="AB16" s="7"/>
    </row>
    <row r="17" spans="1:28" ht="17.25">
      <c r="A17" s="13"/>
      <c r="B17" s="60" t="s">
        <v>166</v>
      </c>
      <c r="C17" s="60">
        <v>104.1</v>
      </c>
      <c r="D17" s="60" t="s">
        <v>53</v>
      </c>
      <c r="E17" s="60">
        <v>105.3</v>
      </c>
      <c r="F17" s="60" t="s">
        <v>21</v>
      </c>
      <c r="G17" s="60">
        <v>97.4</v>
      </c>
      <c r="H17" s="59" t="s">
        <v>53</v>
      </c>
      <c r="I17" s="73">
        <v>90.7</v>
      </c>
      <c r="J17" s="61" t="s">
        <v>22</v>
      </c>
      <c r="K17" s="63">
        <v>86.4</v>
      </c>
      <c r="L17" s="62" t="s">
        <v>22</v>
      </c>
      <c r="M17" s="63">
        <v>85.9</v>
      </c>
      <c r="N17" s="60" t="s">
        <v>24</v>
      </c>
      <c r="O17" s="60">
        <v>94.4</v>
      </c>
      <c r="P17" s="60" t="s">
        <v>45</v>
      </c>
      <c r="Q17" s="60">
        <v>91.6</v>
      </c>
      <c r="R17" s="60" t="s">
        <v>76</v>
      </c>
      <c r="S17" s="60">
        <v>91.2</v>
      </c>
      <c r="T17" s="61" t="s">
        <v>78</v>
      </c>
      <c r="U17" s="52">
        <v>87.9</v>
      </c>
      <c r="V17" s="61" t="s">
        <v>22</v>
      </c>
      <c r="W17" s="52">
        <v>85.8</v>
      </c>
      <c r="X17" s="61" t="s">
        <v>27</v>
      </c>
      <c r="Y17" s="52">
        <v>85.4</v>
      </c>
      <c r="Z17" s="61" t="s">
        <v>63</v>
      </c>
      <c r="AA17" s="63">
        <v>86.1</v>
      </c>
      <c r="AB17" s="7"/>
    </row>
    <row r="18" spans="1:28" ht="17.25">
      <c r="A18" s="13"/>
      <c r="B18" s="60" t="s">
        <v>24</v>
      </c>
      <c r="C18" s="60">
        <v>103</v>
      </c>
      <c r="D18" s="60" t="s">
        <v>65</v>
      </c>
      <c r="E18" s="60">
        <v>105.3</v>
      </c>
      <c r="F18" s="60" t="s">
        <v>85</v>
      </c>
      <c r="G18" s="60">
        <v>97.3</v>
      </c>
      <c r="H18" s="89" t="s">
        <v>78</v>
      </c>
      <c r="I18" s="60">
        <v>90.6</v>
      </c>
      <c r="J18" s="91" t="s">
        <v>19</v>
      </c>
      <c r="K18" s="52">
        <v>85.2</v>
      </c>
      <c r="L18" s="61" t="s">
        <v>27</v>
      </c>
      <c r="M18" s="52">
        <v>85.8</v>
      </c>
      <c r="N18" s="60" t="s">
        <v>48</v>
      </c>
      <c r="O18" s="60">
        <v>94.2</v>
      </c>
      <c r="P18" s="60" t="s">
        <v>21</v>
      </c>
      <c r="Q18" s="60">
        <v>91.5</v>
      </c>
      <c r="R18" s="94" t="s">
        <v>63</v>
      </c>
      <c r="S18" s="94">
        <v>90.7</v>
      </c>
      <c r="T18" s="91" t="s">
        <v>53</v>
      </c>
      <c r="U18" s="52">
        <v>87.8</v>
      </c>
      <c r="V18" s="92" t="s">
        <v>66</v>
      </c>
      <c r="W18" s="52">
        <v>84.9</v>
      </c>
      <c r="X18" s="61" t="s">
        <v>22</v>
      </c>
      <c r="Y18" s="52">
        <v>85.3</v>
      </c>
      <c r="Z18" s="61" t="s">
        <v>20</v>
      </c>
      <c r="AA18" s="52">
        <v>85.7</v>
      </c>
      <c r="AB18" s="7"/>
    </row>
    <row r="19" spans="1:28" ht="17.25">
      <c r="A19" s="13"/>
      <c r="B19" s="60" t="s">
        <v>48</v>
      </c>
      <c r="C19" s="60">
        <v>102.9</v>
      </c>
      <c r="D19" s="60" t="s">
        <v>25</v>
      </c>
      <c r="E19" s="60">
        <v>105.2</v>
      </c>
      <c r="F19" s="60" t="s">
        <v>63</v>
      </c>
      <c r="G19" s="60">
        <v>96.3</v>
      </c>
      <c r="H19" s="59" t="s">
        <v>76</v>
      </c>
      <c r="I19" s="73">
        <v>90</v>
      </c>
      <c r="J19" s="61" t="s">
        <v>66</v>
      </c>
      <c r="K19" s="63">
        <v>85.1</v>
      </c>
      <c r="L19" s="62" t="s">
        <v>18</v>
      </c>
      <c r="M19" s="63">
        <v>85.8</v>
      </c>
      <c r="N19" s="73" t="s">
        <v>82</v>
      </c>
      <c r="O19" s="73">
        <v>94.2</v>
      </c>
      <c r="P19" s="73" t="s">
        <v>65</v>
      </c>
      <c r="Q19" s="73">
        <v>91.5</v>
      </c>
      <c r="R19" s="63" t="s">
        <v>53</v>
      </c>
      <c r="S19" s="63">
        <v>89.7</v>
      </c>
      <c r="T19" s="61" t="s">
        <v>76</v>
      </c>
      <c r="U19" s="63">
        <v>87.3</v>
      </c>
      <c r="V19" s="62" t="s">
        <v>53</v>
      </c>
      <c r="W19" s="63">
        <v>84.6</v>
      </c>
      <c r="X19" s="62" t="s">
        <v>18</v>
      </c>
      <c r="Y19" s="63">
        <v>85.1</v>
      </c>
      <c r="Z19" s="62" t="s">
        <v>24</v>
      </c>
      <c r="AA19" s="63">
        <v>84.7</v>
      </c>
      <c r="AB19" s="7"/>
    </row>
    <row r="20" spans="1:28" ht="17.25">
      <c r="A20" s="13"/>
      <c r="B20" s="60" t="s">
        <v>63</v>
      </c>
      <c r="C20" s="60">
        <v>102.8</v>
      </c>
      <c r="D20" s="60" t="s">
        <v>66</v>
      </c>
      <c r="E20" s="60">
        <v>104.5</v>
      </c>
      <c r="F20" s="60" t="s">
        <v>72</v>
      </c>
      <c r="G20" s="60">
        <v>96.2</v>
      </c>
      <c r="H20" s="61" t="s">
        <v>65</v>
      </c>
      <c r="I20" s="63">
        <v>89.9</v>
      </c>
      <c r="J20" s="61" t="s">
        <v>18</v>
      </c>
      <c r="K20" s="63">
        <v>84.9</v>
      </c>
      <c r="L20" s="62" t="s">
        <v>66</v>
      </c>
      <c r="M20" s="63">
        <v>85.2</v>
      </c>
      <c r="N20" s="60" t="s">
        <v>166</v>
      </c>
      <c r="O20" s="60">
        <v>93.9</v>
      </c>
      <c r="P20" s="60" t="s">
        <v>27</v>
      </c>
      <c r="Q20" s="60">
        <v>91.3</v>
      </c>
      <c r="R20" s="52" t="s">
        <v>22</v>
      </c>
      <c r="S20" s="52">
        <v>89.6</v>
      </c>
      <c r="T20" s="61" t="s">
        <v>65</v>
      </c>
      <c r="U20" s="52">
        <v>86.8</v>
      </c>
      <c r="V20" s="61" t="s">
        <v>81</v>
      </c>
      <c r="W20" s="52">
        <v>84.6</v>
      </c>
      <c r="X20" s="61" t="s">
        <v>66</v>
      </c>
      <c r="Y20" s="52">
        <v>85</v>
      </c>
      <c r="Z20" s="61" t="s">
        <v>22</v>
      </c>
      <c r="AA20" s="63">
        <v>84.5</v>
      </c>
      <c r="AB20" s="7"/>
    </row>
    <row r="21" spans="1:28" ht="17.25">
      <c r="A21" s="13"/>
      <c r="B21" s="60" t="s">
        <v>59</v>
      </c>
      <c r="C21" s="60">
        <v>102.1</v>
      </c>
      <c r="D21" s="60" t="s">
        <v>24</v>
      </c>
      <c r="E21" s="60">
        <v>103.4</v>
      </c>
      <c r="F21" s="60" t="s">
        <v>83</v>
      </c>
      <c r="G21" s="60">
        <v>95.9</v>
      </c>
      <c r="H21" s="61" t="s">
        <v>68</v>
      </c>
      <c r="I21" s="63">
        <v>89.8</v>
      </c>
      <c r="J21" s="61" t="s">
        <v>81</v>
      </c>
      <c r="K21" s="63">
        <v>84.9</v>
      </c>
      <c r="L21" s="62" t="s">
        <v>24</v>
      </c>
      <c r="M21" s="63">
        <v>85</v>
      </c>
      <c r="N21" s="60" t="s">
        <v>63</v>
      </c>
      <c r="O21" s="60">
        <v>93.9</v>
      </c>
      <c r="P21" s="60" t="s">
        <v>66</v>
      </c>
      <c r="Q21" s="60">
        <v>91</v>
      </c>
      <c r="R21" s="52" t="s">
        <v>72</v>
      </c>
      <c r="S21" s="52">
        <v>89.6</v>
      </c>
      <c r="T21" s="61" t="s">
        <v>18</v>
      </c>
      <c r="U21" s="52">
        <v>86.7</v>
      </c>
      <c r="V21" s="61" t="s">
        <v>19</v>
      </c>
      <c r="W21" s="52">
        <v>84.4</v>
      </c>
      <c r="X21" s="61" t="s">
        <v>43</v>
      </c>
      <c r="Y21" s="52">
        <v>84.3</v>
      </c>
      <c r="Z21" s="61" t="s">
        <v>76</v>
      </c>
      <c r="AA21" s="63">
        <v>84.4</v>
      </c>
      <c r="AB21" s="7"/>
    </row>
    <row r="22" spans="1:28" ht="17.25">
      <c r="A22" s="13"/>
      <c r="B22" s="60" t="s">
        <v>82</v>
      </c>
      <c r="C22" s="60">
        <v>102.1</v>
      </c>
      <c r="D22" s="60" t="s">
        <v>21</v>
      </c>
      <c r="E22" s="60">
        <v>102.5</v>
      </c>
      <c r="F22" s="60" t="s">
        <v>53</v>
      </c>
      <c r="G22" s="60">
        <v>95.8</v>
      </c>
      <c r="H22" s="61" t="s">
        <v>75</v>
      </c>
      <c r="I22" s="63">
        <v>89.8</v>
      </c>
      <c r="J22" s="61" t="s">
        <v>53</v>
      </c>
      <c r="K22" s="63">
        <v>84.8</v>
      </c>
      <c r="L22" s="62" t="s">
        <v>43</v>
      </c>
      <c r="M22" s="63">
        <v>84.9</v>
      </c>
      <c r="N22" s="60" t="s">
        <v>59</v>
      </c>
      <c r="O22" s="60">
        <v>93</v>
      </c>
      <c r="P22" s="60" t="s">
        <v>72</v>
      </c>
      <c r="Q22" s="60">
        <v>90.6</v>
      </c>
      <c r="R22" s="52" t="s">
        <v>77</v>
      </c>
      <c r="S22" s="52">
        <v>89.5</v>
      </c>
      <c r="T22" s="61" t="s">
        <v>49</v>
      </c>
      <c r="U22" s="52">
        <v>86.7</v>
      </c>
      <c r="V22" s="61" t="s">
        <v>18</v>
      </c>
      <c r="W22" s="52">
        <v>84.1</v>
      </c>
      <c r="X22" s="61" t="s">
        <v>24</v>
      </c>
      <c r="Y22" s="52">
        <v>84.2</v>
      </c>
      <c r="Z22" s="61" t="s">
        <v>23</v>
      </c>
      <c r="AA22" s="63">
        <v>84.3</v>
      </c>
      <c r="AB22" s="7"/>
    </row>
    <row r="23" spans="1:28" ht="17.25">
      <c r="A23" s="13"/>
      <c r="B23" s="60" t="s">
        <v>26</v>
      </c>
      <c r="C23" s="60">
        <v>101.6</v>
      </c>
      <c r="D23" s="60" t="s">
        <v>63</v>
      </c>
      <c r="E23" s="60">
        <v>102.3</v>
      </c>
      <c r="F23" s="60" t="s">
        <v>68</v>
      </c>
      <c r="G23" s="60">
        <v>95.4</v>
      </c>
      <c r="H23" s="61" t="s">
        <v>85</v>
      </c>
      <c r="I23" s="63">
        <v>89.7</v>
      </c>
      <c r="J23" s="61" t="s">
        <v>21</v>
      </c>
      <c r="K23" s="63">
        <v>84.6</v>
      </c>
      <c r="L23" s="62" t="s">
        <v>64</v>
      </c>
      <c r="M23" s="63">
        <v>84.4</v>
      </c>
      <c r="N23" s="60" t="s">
        <v>26</v>
      </c>
      <c r="O23" s="60">
        <v>92.5</v>
      </c>
      <c r="P23" s="60" t="s">
        <v>63</v>
      </c>
      <c r="Q23" s="60">
        <v>90.4</v>
      </c>
      <c r="R23" s="52" t="s">
        <v>85</v>
      </c>
      <c r="S23" s="52">
        <v>89.5</v>
      </c>
      <c r="T23" s="61" t="s">
        <v>75</v>
      </c>
      <c r="U23" s="52">
        <v>86.6</v>
      </c>
      <c r="V23" s="61" t="s">
        <v>64</v>
      </c>
      <c r="W23" s="52">
        <v>83.8</v>
      </c>
      <c r="X23" s="61" t="s">
        <v>64</v>
      </c>
      <c r="Y23" s="52">
        <v>84.2</v>
      </c>
      <c r="Z23" s="61" t="s">
        <v>57</v>
      </c>
      <c r="AA23" s="63">
        <v>84</v>
      </c>
      <c r="AB23" s="7"/>
    </row>
    <row r="24" spans="1:28" ht="17.25">
      <c r="A24" s="13"/>
      <c r="B24" s="60" t="s">
        <v>80</v>
      </c>
      <c r="C24" s="60">
        <v>101.3</v>
      </c>
      <c r="D24" s="60" t="s">
        <v>78</v>
      </c>
      <c r="E24" s="60">
        <v>102</v>
      </c>
      <c r="F24" s="60" t="s">
        <v>81</v>
      </c>
      <c r="G24" s="60">
        <v>95.2</v>
      </c>
      <c r="H24" s="61" t="s">
        <v>81</v>
      </c>
      <c r="I24" s="63">
        <v>89.4</v>
      </c>
      <c r="J24" s="61" t="s">
        <v>72</v>
      </c>
      <c r="K24" s="63">
        <v>84.2</v>
      </c>
      <c r="L24" s="62" t="s">
        <v>28</v>
      </c>
      <c r="M24" s="63">
        <v>84.1</v>
      </c>
      <c r="N24" s="60" t="s">
        <v>27</v>
      </c>
      <c r="O24" s="60">
        <v>92.1</v>
      </c>
      <c r="P24" s="60" t="s">
        <v>78</v>
      </c>
      <c r="Q24" s="60">
        <v>90.4</v>
      </c>
      <c r="R24" s="52" t="s">
        <v>83</v>
      </c>
      <c r="S24" s="52">
        <v>89.3</v>
      </c>
      <c r="T24" s="61" t="s">
        <v>22</v>
      </c>
      <c r="U24" s="52">
        <v>86.5</v>
      </c>
      <c r="V24" s="61" t="s">
        <v>72</v>
      </c>
      <c r="W24" s="52">
        <v>83.8</v>
      </c>
      <c r="X24" s="61" t="s">
        <v>28</v>
      </c>
      <c r="Y24" s="52">
        <v>83.8</v>
      </c>
      <c r="Z24" s="61" t="s">
        <v>66</v>
      </c>
      <c r="AA24" s="63">
        <v>83.8</v>
      </c>
      <c r="AB24" s="7"/>
    </row>
    <row r="25" spans="1:28" ht="17.25">
      <c r="A25" s="13"/>
      <c r="B25" s="60" t="s">
        <v>58</v>
      </c>
      <c r="C25" s="60">
        <v>100.8</v>
      </c>
      <c r="D25" s="60" t="s">
        <v>27</v>
      </c>
      <c r="E25" s="60">
        <v>101.8</v>
      </c>
      <c r="F25" s="60" t="s">
        <v>77</v>
      </c>
      <c r="G25" s="60">
        <v>94.8</v>
      </c>
      <c r="H25" s="61" t="s">
        <v>49</v>
      </c>
      <c r="I25" s="63">
        <v>89.3</v>
      </c>
      <c r="J25" s="61" t="s">
        <v>43</v>
      </c>
      <c r="K25" s="63">
        <v>84.1</v>
      </c>
      <c r="L25" s="62" t="s">
        <v>21</v>
      </c>
      <c r="M25" s="63">
        <v>83.3</v>
      </c>
      <c r="N25" s="60" t="s">
        <v>80</v>
      </c>
      <c r="O25" s="60">
        <v>92.1</v>
      </c>
      <c r="P25" s="52" t="s">
        <v>82</v>
      </c>
      <c r="Q25" s="52">
        <v>89.8</v>
      </c>
      <c r="R25" s="52" t="s">
        <v>81</v>
      </c>
      <c r="S25" s="52">
        <v>89.2</v>
      </c>
      <c r="T25" s="61" t="s">
        <v>81</v>
      </c>
      <c r="U25" s="52">
        <v>86.5</v>
      </c>
      <c r="V25" s="61" t="s">
        <v>21</v>
      </c>
      <c r="W25" s="52">
        <v>83.6</v>
      </c>
      <c r="X25" s="61" t="s">
        <v>21</v>
      </c>
      <c r="Y25" s="52">
        <v>83.3</v>
      </c>
      <c r="Z25" s="61" t="s">
        <v>64</v>
      </c>
      <c r="AA25" s="63">
        <v>83.7</v>
      </c>
      <c r="AB25" s="7"/>
    </row>
    <row r="26" spans="1:28" ht="17.25">
      <c r="A26" s="13"/>
      <c r="B26" s="60" t="s">
        <v>27</v>
      </c>
      <c r="C26" s="60">
        <v>99.7</v>
      </c>
      <c r="D26" s="60" t="s">
        <v>68</v>
      </c>
      <c r="E26" s="60">
        <v>101.8</v>
      </c>
      <c r="F26" s="60" t="s">
        <v>22</v>
      </c>
      <c r="G26" s="60">
        <v>94.6</v>
      </c>
      <c r="H26" s="61" t="s">
        <v>22</v>
      </c>
      <c r="I26" s="63">
        <v>89</v>
      </c>
      <c r="J26" s="61" t="s">
        <v>64</v>
      </c>
      <c r="K26" s="63">
        <v>84.1</v>
      </c>
      <c r="L26" s="62" t="s">
        <v>65</v>
      </c>
      <c r="M26" s="63">
        <v>83.1</v>
      </c>
      <c r="N26" s="60" t="s">
        <v>58</v>
      </c>
      <c r="O26" s="60">
        <v>91.3</v>
      </c>
      <c r="P26" s="52" t="s">
        <v>49</v>
      </c>
      <c r="Q26" s="52">
        <v>89.4</v>
      </c>
      <c r="R26" s="52" t="s">
        <v>51</v>
      </c>
      <c r="S26" s="52">
        <v>88.7</v>
      </c>
      <c r="T26" s="61" t="s">
        <v>68</v>
      </c>
      <c r="U26" s="52">
        <v>86.2</v>
      </c>
      <c r="V26" s="61" t="s">
        <v>43</v>
      </c>
      <c r="W26" s="52">
        <v>83.5</v>
      </c>
      <c r="X26" s="61" t="s">
        <v>65</v>
      </c>
      <c r="Y26" s="52">
        <v>82.9</v>
      </c>
      <c r="Z26" s="61" t="s">
        <v>75</v>
      </c>
      <c r="AA26" s="63">
        <v>83.3</v>
      </c>
      <c r="AB26" s="7"/>
    </row>
    <row r="27" spans="1:28" ht="17.25">
      <c r="A27" s="13"/>
      <c r="B27" s="60" t="s">
        <v>21</v>
      </c>
      <c r="C27" s="60">
        <v>99.6</v>
      </c>
      <c r="D27" s="60" t="s">
        <v>77</v>
      </c>
      <c r="E27" s="60">
        <v>101.8</v>
      </c>
      <c r="F27" s="60" t="s">
        <v>84</v>
      </c>
      <c r="G27" s="60">
        <v>94.5</v>
      </c>
      <c r="H27" s="61" t="s">
        <v>20</v>
      </c>
      <c r="I27" s="63">
        <v>88.4</v>
      </c>
      <c r="J27" s="61" t="s">
        <v>23</v>
      </c>
      <c r="K27" s="63">
        <v>83.8</v>
      </c>
      <c r="L27" s="62" t="s">
        <v>71</v>
      </c>
      <c r="M27" s="63">
        <v>82.7</v>
      </c>
      <c r="N27" s="60" t="s">
        <v>21</v>
      </c>
      <c r="O27" s="60">
        <v>90.9</v>
      </c>
      <c r="P27" s="52" t="s">
        <v>85</v>
      </c>
      <c r="Q27" s="52">
        <v>89.4</v>
      </c>
      <c r="R27" s="52" t="s">
        <v>18</v>
      </c>
      <c r="S27" s="52">
        <v>88.5</v>
      </c>
      <c r="T27" s="61" t="s">
        <v>85</v>
      </c>
      <c r="U27" s="52">
        <v>86.2</v>
      </c>
      <c r="V27" s="61" t="s">
        <v>71</v>
      </c>
      <c r="W27" s="52">
        <v>82.9</v>
      </c>
      <c r="X27" s="61" t="s">
        <v>71</v>
      </c>
      <c r="Y27" s="52">
        <v>82.7</v>
      </c>
      <c r="Z27" s="61" t="s">
        <v>80</v>
      </c>
      <c r="AA27" s="63">
        <v>82.9</v>
      </c>
      <c r="AB27" s="7"/>
    </row>
    <row r="28" spans="1:28" ht="17.25">
      <c r="A28" s="13"/>
      <c r="B28" s="60" t="s">
        <v>67</v>
      </c>
      <c r="C28" s="60">
        <v>99.2</v>
      </c>
      <c r="D28" s="60" t="s">
        <v>80</v>
      </c>
      <c r="E28" s="60">
        <v>101.2</v>
      </c>
      <c r="F28" s="60" t="s">
        <v>51</v>
      </c>
      <c r="G28" s="60">
        <v>94.4</v>
      </c>
      <c r="H28" s="61" t="s">
        <v>26</v>
      </c>
      <c r="I28" s="63">
        <v>88.4</v>
      </c>
      <c r="J28" s="61" t="s">
        <v>71</v>
      </c>
      <c r="K28" s="63">
        <v>83.2</v>
      </c>
      <c r="L28" s="62" t="s">
        <v>72</v>
      </c>
      <c r="M28" s="63">
        <v>82.6</v>
      </c>
      <c r="N28" s="60" t="s">
        <v>51</v>
      </c>
      <c r="O28" s="60">
        <v>90.7</v>
      </c>
      <c r="P28" s="52" t="s">
        <v>77</v>
      </c>
      <c r="Q28" s="52">
        <v>89.3</v>
      </c>
      <c r="R28" s="52" t="s">
        <v>64</v>
      </c>
      <c r="S28" s="52">
        <v>88.3</v>
      </c>
      <c r="T28" s="61" t="s">
        <v>20</v>
      </c>
      <c r="U28" s="52">
        <v>85.6</v>
      </c>
      <c r="V28" s="61" t="s">
        <v>83</v>
      </c>
      <c r="W28" s="52">
        <v>82.9</v>
      </c>
      <c r="X28" s="61" t="s">
        <v>72</v>
      </c>
      <c r="Y28" s="52">
        <v>82.2</v>
      </c>
      <c r="Z28" s="61" t="s">
        <v>40</v>
      </c>
      <c r="AA28" s="63">
        <v>82.6</v>
      </c>
      <c r="AB28" s="7"/>
    </row>
    <row r="29" spans="1:28" ht="17.25">
      <c r="A29" s="13"/>
      <c r="B29" s="60" t="s">
        <v>51</v>
      </c>
      <c r="C29" s="60">
        <v>98.9</v>
      </c>
      <c r="D29" s="60" t="s">
        <v>49</v>
      </c>
      <c r="E29" s="60">
        <v>100.4</v>
      </c>
      <c r="F29" s="60" t="s">
        <v>65</v>
      </c>
      <c r="G29" s="60">
        <v>94.3</v>
      </c>
      <c r="H29" s="61" t="s">
        <v>84</v>
      </c>
      <c r="I29" s="63">
        <v>88</v>
      </c>
      <c r="J29" s="61" t="s">
        <v>83</v>
      </c>
      <c r="K29" s="63">
        <v>83.2</v>
      </c>
      <c r="L29" s="62" t="s">
        <v>75</v>
      </c>
      <c r="M29" s="63">
        <v>82.4</v>
      </c>
      <c r="N29" s="60" t="s">
        <v>20</v>
      </c>
      <c r="O29" s="60">
        <v>90.2</v>
      </c>
      <c r="P29" s="52" t="s">
        <v>51</v>
      </c>
      <c r="Q29" s="52">
        <v>89.2</v>
      </c>
      <c r="R29" s="52" t="s">
        <v>29</v>
      </c>
      <c r="S29" s="52">
        <v>88.1</v>
      </c>
      <c r="T29" s="61" t="s">
        <v>26</v>
      </c>
      <c r="U29" s="52">
        <v>85.6</v>
      </c>
      <c r="V29" s="61" t="s">
        <v>23</v>
      </c>
      <c r="W29" s="52">
        <v>82.7</v>
      </c>
      <c r="X29" s="61" t="s">
        <v>75</v>
      </c>
      <c r="Y29" s="52">
        <v>82.1</v>
      </c>
      <c r="Z29" s="61" t="s">
        <v>81</v>
      </c>
      <c r="AA29" s="63">
        <v>82.4</v>
      </c>
      <c r="AB29" s="7"/>
    </row>
    <row r="30" spans="1:28" ht="17.25">
      <c r="A30" s="13"/>
      <c r="B30" s="60" t="s">
        <v>55</v>
      </c>
      <c r="C30" s="60">
        <v>98.7</v>
      </c>
      <c r="D30" s="60" t="s">
        <v>82</v>
      </c>
      <c r="E30" s="60">
        <v>100.3</v>
      </c>
      <c r="F30" s="60" t="s">
        <v>64</v>
      </c>
      <c r="G30" s="60">
        <v>94.1</v>
      </c>
      <c r="H30" s="61" t="s">
        <v>58</v>
      </c>
      <c r="I30" s="63">
        <v>87.8</v>
      </c>
      <c r="J30" s="61" t="s">
        <v>20</v>
      </c>
      <c r="K30" s="63">
        <v>82.9</v>
      </c>
      <c r="L30" s="62" t="s">
        <v>83</v>
      </c>
      <c r="M30" s="63">
        <v>82.4</v>
      </c>
      <c r="N30" s="52" t="s">
        <v>167</v>
      </c>
      <c r="O30" s="52">
        <v>89.9</v>
      </c>
      <c r="P30" s="52" t="s">
        <v>26</v>
      </c>
      <c r="Q30" s="52">
        <v>89</v>
      </c>
      <c r="R30" s="52" t="s">
        <v>84</v>
      </c>
      <c r="S30" s="52">
        <v>87.9</v>
      </c>
      <c r="T30" s="61" t="s">
        <v>84</v>
      </c>
      <c r="U30" s="52">
        <v>85.1</v>
      </c>
      <c r="V30" s="61" t="s">
        <v>20</v>
      </c>
      <c r="W30" s="52">
        <v>82.2</v>
      </c>
      <c r="X30" s="61" t="s">
        <v>83</v>
      </c>
      <c r="Y30" s="52">
        <v>82.1</v>
      </c>
      <c r="Z30" s="61" t="s">
        <v>65</v>
      </c>
      <c r="AA30" s="63">
        <v>81.4</v>
      </c>
      <c r="AB30" s="7"/>
    </row>
    <row r="31" spans="1:28" ht="17.25">
      <c r="A31" s="13"/>
      <c r="B31" s="60" t="s">
        <v>167</v>
      </c>
      <c r="C31" s="60">
        <v>98</v>
      </c>
      <c r="D31" s="60" t="s">
        <v>51</v>
      </c>
      <c r="E31" s="60">
        <v>100</v>
      </c>
      <c r="F31" s="60" t="s">
        <v>29</v>
      </c>
      <c r="G31" s="60">
        <v>93.3</v>
      </c>
      <c r="H31" s="61" t="s">
        <v>80</v>
      </c>
      <c r="I31" s="63">
        <v>87.8</v>
      </c>
      <c r="J31" s="61" t="s">
        <v>70</v>
      </c>
      <c r="K31" s="63">
        <v>82.5</v>
      </c>
      <c r="L31" s="62" t="s">
        <v>53</v>
      </c>
      <c r="M31" s="63">
        <v>82.1</v>
      </c>
      <c r="N31" s="52" t="s">
        <v>29</v>
      </c>
      <c r="O31" s="52">
        <v>88.9</v>
      </c>
      <c r="P31" s="52" t="s">
        <v>22</v>
      </c>
      <c r="Q31" s="52">
        <v>88.9</v>
      </c>
      <c r="R31" s="52" t="s">
        <v>65</v>
      </c>
      <c r="S31" s="52">
        <v>87.7</v>
      </c>
      <c r="T31" s="61" t="s">
        <v>80</v>
      </c>
      <c r="U31" s="52">
        <v>85</v>
      </c>
      <c r="V31" s="61" t="s">
        <v>70</v>
      </c>
      <c r="W31" s="52">
        <v>81.9</v>
      </c>
      <c r="X31" s="61" t="s">
        <v>53</v>
      </c>
      <c r="Y31" s="52">
        <v>81.9</v>
      </c>
      <c r="Z31" s="61" t="s">
        <v>43</v>
      </c>
      <c r="AA31" s="63">
        <v>81.1</v>
      </c>
      <c r="AB31" s="7"/>
    </row>
    <row r="32" spans="1:28" ht="17.25">
      <c r="A32" s="13"/>
      <c r="B32" s="60" t="s">
        <v>20</v>
      </c>
      <c r="C32" s="60">
        <v>97.7</v>
      </c>
      <c r="D32" s="60" t="s">
        <v>48</v>
      </c>
      <c r="E32" s="60">
        <v>99.8</v>
      </c>
      <c r="F32" s="60" t="s">
        <v>18</v>
      </c>
      <c r="G32" s="60">
        <v>93.1</v>
      </c>
      <c r="H32" s="61" t="s">
        <v>18</v>
      </c>
      <c r="I32" s="63">
        <v>87.6</v>
      </c>
      <c r="J32" s="61" t="s">
        <v>82</v>
      </c>
      <c r="K32" s="63">
        <v>82.2</v>
      </c>
      <c r="L32" s="62" t="s">
        <v>80</v>
      </c>
      <c r="M32" s="63">
        <v>82.1</v>
      </c>
      <c r="N32" s="52" t="s">
        <v>18</v>
      </c>
      <c r="O32" s="52">
        <v>88.2</v>
      </c>
      <c r="P32" s="52" t="s">
        <v>80</v>
      </c>
      <c r="Q32" s="52">
        <v>88.8</v>
      </c>
      <c r="R32" s="52" t="s">
        <v>68</v>
      </c>
      <c r="S32" s="52">
        <v>87.4</v>
      </c>
      <c r="T32" s="61" t="s">
        <v>58</v>
      </c>
      <c r="U32" s="52">
        <v>84.9</v>
      </c>
      <c r="V32" s="61" t="s">
        <v>82</v>
      </c>
      <c r="W32" s="52">
        <v>81.9</v>
      </c>
      <c r="X32" s="61" t="s">
        <v>80</v>
      </c>
      <c r="Y32" s="52">
        <v>81.8</v>
      </c>
      <c r="Z32" s="61" t="s">
        <v>53</v>
      </c>
      <c r="AA32" s="63">
        <v>80.9</v>
      </c>
      <c r="AB32" s="7"/>
    </row>
    <row r="33" spans="1:28" ht="17.25">
      <c r="A33" s="13"/>
      <c r="B33" s="60" t="s">
        <v>29</v>
      </c>
      <c r="C33" s="60">
        <v>96.4</v>
      </c>
      <c r="D33" s="60" t="s">
        <v>59</v>
      </c>
      <c r="E33" s="60">
        <v>99.7</v>
      </c>
      <c r="F33" s="60" t="s">
        <v>59</v>
      </c>
      <c r="G33" s="60">
        <v>92.9</v>
      </c>
      <c r="H33" s="61" t="s">
        <v>21</v>
      </c>
      <c r="I33" s="63">
        <v>87.2</v>
      </c>
      <c r="J33" s="61" t="s">
        <v>75</v>
      </c>
      <c r="K33" s="63">
        <v>81.9</v>
      </c>
      <c r="L33" s="62" t="s">
        <v>82</v>
      </c>
      <c r="M33" s="63">
        <v>81.9</v>
      </c>
      <c r="N33" s="52" t="s">
        <v>23</v>
      </c>
      <c r="O33" s="52">
        <v>87.9</v>
      </c>
      <c r="P33" s="52" t="s">
        <v>68</v>
      </c>
      <c r="Q33" s="52">
        <v>88.6</v>
      </c>
      <c r="R33" s="52" t="s">
        <v>20</v>
      </c>
      <c r="S33" s="52">
        <v>87.3</v>
      </c>
      <c r="T33" s="61" t="s">
        <v>51</v>
      </c>
      <c r="U33" s="52">
        <v>84.4</v>
      </c>
      <c r="V33" s="61" t="s">
        <v>75</v>
      </c>
      <c r="W33" s="52">
        <v>81.6</v>
      </c>
      <c r="X33" s="61" t="s">
        <v>82</v>
      </c>
      <c r="Y33" s="52">
        <v>81.7</v>
      </c>
      <c r="Z33" s="61" t="s">
        <v>68</v>
      </c>
      <c r="AA33" s="63">
        <v>80.7</v>
      </c>
      <c r="AB33" s="7"/>
    </row>
    <row r="34" spans="1:28" ht="17.25">
      <c r="A34" s="13"/>
      <c r="B34" s="60" t="s">
        <v>18</v>
      </c>
      <c r="C34" s="60">
        <v>95</v>
      </c>
      <c r="D34" s="60" t="s">
        <v>54</v>
      </c>
      <c r="E34" s="60">
        <v>99.2</v>
      </c>
      <c r="F34" s="60" t="s">
        <v>20</v>
      </c>
      <c r="G34" s="60">
        <v>92.7</v>
      </c>
      <c r="H34" s="61" t="s">
        <v>83</v>
      </c>
      <c r="I34" s="63">
        <v>87.1</v>
      </c>
      <c r="J34" s="61" t="s">
        <v>26</v>
      </c>
      <c r="K34" s="63">
        <v>81.7</v>
      </c>
      <c r="L34" s="62" t="s">
        <v>35</v>
      </c>
      <c r="M34" s="63">
        <v>81.7</v>
      </c>
      <c r="N34" s="52" t="s">
        <v>55</v>
      </c>
      <c r="O34" s="52">
        <v>87.8</v>
      </c>
      <c r="P34" s="52" t="s">
        <v>48</v>
      </c>
      <c r="Q34" s="52">
        <v>88.4</v>
      </c>
      <c r="R34" s="52" t="s">
        <v>49</v>
      </c>
      <c r="S34" s="52">
        <v>87.1</v>
      </c>
      <c r="T34" s="61" t="s">
        <v>21</v>
      </c>
      <c r="U34" s="52">
        <v>84.3</v>
      </c>
      <c r="V34" s="61" t="s">
        <v>58</v>
      </c>
      <c r="W34" s="52">
        <v>81.4</v>
      </c>
      <c r="X34" s="61" t="s">
        <v>35</v>
      </c>
      <c r="Y34" s="52">
        <v>81.2</v>
      </c>
      <c r="Z34" s="61" t="s">
        <v>34</v>
      </c>
      <c r="AA34" s="63">
        <v>80.6</v>
      </c>
      <c r="AB34" s="7"/>
    </row>
    <row r="35" spans="1:28" ht="17.25">
      <c r="A35" s="13"/>
      <c r="B35" s="60" t="s">
        <v>23</v>
      </c>
      <c r="C35" s="60">
        <v>94.8</v>
      </c>
      <c r="D35" s="60" t="s">
        <v>26</v>
      </c>
      <c r="E35" s="60">
        <v>99.1</v>
      </c>
      <c r="F35" s="60" t="s">
        <v>80</v>
      </c>
      <c r="G35" s="60">
        <v>92.5</v>
      </c>
      <c r="H35" s="61" t="s">
        <v>51</v>
      </c>
      <c r="I35" s="63">
        <v>87</v>
      </c>
      <c r="J35" s="61" t="s">
        <v>58</v>
      </c>
      <c r="K35" s="63">
        <v>81.6</v>
      </c>
      <c r="L35" s="62" t="s">
        <v>40</v>
      </c>
      <c r="M35" s="63">
        <v>81.7</v>
      </c>
      <c r="N35" s="52" t="s">
        <v>67</v>
      </c>
      <c r="O35" s="52">
        <v>86.2</v>
      </c>
      <c r="P35" s="52" t="s">
        <v>54</v>
      </c>
      <c r="Q35" s="52">
        <v>88.4</v>
      </c>
      <c r="R35" s="52" t="s">
        <v>80</v>
      </c>
      <c r="S35" s="52">
        <v>86.9</v>
      </c>
      <c r="T35" s="61" t="s">
        <v>83</v>
      </c>
      <c r="U35" s="52">
        <v>84.1</v>
      </c>
      <c r="V35" s="61" t="s">
        <v>79</v>
      </c>
      <c r="W35" s="52">
        <v>81.3</v>
      </c>
      <c r="X35" s="61" t="s">
        <v>40</v>
      </c>
      <c r="Y35" s="52">
        <v>81.2</v>
      </c>
      <c r="Z35" s="61" t="s">
        <v>70</v>
      </c>
      <c r="AA35" s="63">
        <v>80.6</v>
      </c>
      <c r="AB35" s="7"/>
    </row>
    <row r="36" spans="1:28" ht="17.25">
      <c r="A36" s="13"/>
      <c r="B36" s="60" t="s">
        <v>43</v>
      </c>
      <c r="C36" s="60">
        <v>94.3</v>
      </c>
      <c r="D36" s="60" t="s">
        <v>71</v>
      </c>
      <c r="E36" s="60">
        <v>98.5</v>
      </c>
      <c r="F36" s="60" t="s">
        <v>45</v>
      </c>
      <c r="G36" s="60">
        <v>92.2</v>
      </c>
      <c r="H36" s="61" t="s">
        <v>45</v>
      </c>
      <c r="I36" s="63">
        <v>86.9</v>
      </c>
      <c r="J36" s="61" t="s">
        <v>79</v>
      </c>
      <c r="K36" s="63">
        <v>81.6</v>
      </c>
      <c r="L36" s="62" t="s">
        <v>46</v>
      </c>
      <c r="M36" s="63">
        <v>81.5</v>
      </c>
      <c r="N36" s="52" t="s">
        <v>28</v>
      </c>
      <c r="O36" s="52">
        <v>85.8</v>
      </c>
      <c r="P36" s="52" t="s">
        <v>29</v>
      </c>
      <c r="Q36" s="52">
        <v>87.9</v>
      </c>
      <c r="R36" s="52" t="s">
        <v>40</v>
      </c>
      <c r="S36" s="52">
        <v>86.1</v>
      </c>
      <c r="T36" s="61" t="s">
        <v>28</v>
      </c>
      <c r="U36" s="52">
        <v>84</v>
      </c>
      <c r="V36" s="61" t="s">
        <v>80</v>
      </c>
      <c r="W36" s="52">
        <v>81.3</v>
      </c>
      <c r="X36" s="61" t="s">
        <v>81</v>
      </c>
      <c r="Y36" s="52">
        <v>81.2</v>
      </c>
      <c r="Z36" s="61" t="s">
        <v>82</v>
      </c>
      <c r="AA36" s="63">
        <v>80.5</v>
      </c>
      <c r="AB36" s="7"/>
    </row>
    <row r="37" spans="1:28" ht="17.25">
      <c r="A37" s="13"/>
      <c r="B37" s="60" t="s">
        <v>62</v>
      </c>
      <c r="C37" s="60">
        <v>94.2</v>
      </c>
      <c r="D37" s="60" t="s">
        <v>29</v>
      </c>
      <c r="E37" s="60">
        <v>98.1</v>
      </c>
      <c r="F37" s="60" t="s">
        <v>40</v>
      </c>
      <c r="G37" s="60">
        <v>92.1</v>
      </c>
      <c r="H37" s="61" t="s">
        <v>28</v>
      </c>
      <c r="I37" s="63">
        <v>86.3</v>
      </c>
      <c r="J37" s="61" t="s">
        <v>80</v>
      </c>
      <c r="K37" s="63">
        <v>81.6</v>
      </c>
      <c r="L37" s="62" t="s">
        <v>81</v>
      </c>
      <c r="M37" s="63">
        <v>81.5</v>
      </c>
      <c r="N37" s="52" t="s">
        <v>62</v>
      </c>
      <c r="O37" s="52">
        <v>85.6</v>
      </c>
      <c r="P37" s="52" t="s">
        <v>59</v>
      </c>
      <c r="Q37" s="52">
        <v>87.9</v>
      </c>
      <c r="R37" s="52" t="s">
        <v>59</v>
      </c>
      <c r="S37" s="52">
        <v>85.6</v>
      </c>
      <c r="T37" s="61" t="s">
        <v>45</v>
      </c>
      <c r="U37" s="52">
        <v>83.7</v>
      </c>
      <c r="V37" s="61" t="s">
        <v>45</v>
      </c>
      <c r="W37" s="52">
        <v>81.2</v>
      </c>
      <c r="X37" s="61" t="s">
        <v>46</v>
      </c>
      <c r="Y37" s="52">
        <v>81</v>
      </c>
      <c r="Z37" s="61" t="s">
        <v>17</v>
      </c>
      <c r="AA37" s="63">
        <v>80.4</v>
      </c>
      <c r="AB37" s="7"/>
    </row>
    <row r="38" spans="1:28" ht="17.25">
      <c r="A38" s="13"/>
      <c r="B38" s="60" t="s">
        <v>44</v>
      </c>
      <c r="C38" s="60">
        <v>93.5</v>
      </c>
      <c r="D38" s="60" t="s">
        <v>22</v>
      </c>
      <c r="E38" s="60">
        <v>97.7</v>
      </c>
      <c r="F38" s="60" t="s">
        <v>49</v>
      </c>
      <c r="G38" s="60">
        <v>92.1</v>
      </c>
      <c r="H38" s="61" t="s">
        <v>55</v>
      </c>
      <c r="I38" s="63">
        <v>85.2</v>
      </c>
      <c r="J38" s="61" t="s">
        <v>45</v>
      </c>
      <c r="K38" s="63">
        <v>81.4</v>
      </c>
      <c r="L38" s="62" t="s">
        <v>26</v>
      </c>
      <c r="M38" s="63">
        <v>81</v>
      </c>
      <c r="N38" s="52" t="s">
        <v>17</v>
      </c>
      <c r="O38" s="52">
        <v>85.2</v>
      </c>
      <c r="P38" s="52" t="s">
        <v>84</v>
      </c>
      <c r="Q38" s="52">
        <v>86.7</v>
      </c>
      <c r="R38" s="52" t="s">
        <v>45</v>
      </c>
      <c r="S38" s="52">
        <v>85.5</v>
      </c>
      <c r="T38" s="61" t="s">
        <v>82</v>
      </c>
      <c r="U38" s="52">
        <v>82.7</v>
      </c>
      <c r="V38" s="61" t="s">
        <v>76</v>
      </c>
      <c r="W38" s="52">
        <v>81.1</v>
      </c>
      <c r="X38" s="61" t="s">
        <v>26</v>
      </c>
      <c r="Y38" s="52">
        <v>80.3</v>
      </c>
      <c r="Z38" s="61" t="s">
        <v>26</v>
      </c>
      <c r="AA38" s="63">
        <v>80.2</v>
      </c>
      <c r="AB38" s="7"/>
    </row>
    <row r="39" spans="1:28" ht="17.25">
      <c r="A39" s="13"/>
      <c r="B39" s="60" t="s">
        <v>46</v>
      </c>
      <c r="C39" s="60">
        <v>93.4</v>
      </c>
      <c r="D39" s="60" t="s">
        <v>58</v>
      </c>
      <c r="E39" s="60">
        <v>97.2</v>
      </c>
      <c r="F39" s="60" t="s">
        <v>54</v>
      </c>
      <c r="G39" s="60">
        <v>91.2</v>
      </c>
      <c r="H39" s="61" t="s">
        <v>82</v>
      </c>
      <c r="I39" s="63">
        <v>85.1</v>
      </c>
      <c r="J39" s="61" t="s">
        <v>76</v>
      </c>
      <c r="K39" s="63">
        <v>81.4</v>
      </c>
      <c r="L39" s="74" t="s">
        <v>62</v>
      </c>
      <c r="M39" s="75">
        <v>79.7</v>
      </c>
      <c r="N39" s="52" t="s">
        <v>43</v>
      </c>
      <c r="O39" s="52">
        <v>85</v>
      </c>
      <c r="P39" s="52" t="s">
        <v>18</v>
      </c>
      <c r="Q39" s="52">
        <v>85</v>
      </c>
      <c r="R39" s="52" t="s">
        <v>54</v>
      </c>
      <c r="S39" s="52">
        <v>85.3</v>
      </c>
      <c r="T39" s="61" t="s">
        <v>46</v>
      </c>
      <c r="U39" s="52">
        <v>82.5</v>
      </c>
      <c r="V39" s="61" t="s">
        <v>26</v>
      </c>
      <c r="W39" s="52">
        <v>81</v>
      </c>
      <c r="X39" s="64" t="s">
        <v>62</v>
      </c>
      <c r="Y39" s="65">
        <v>79.1</v>
      </c>
      <c r="Z39" s="61" t="s">
        <v>79</v>
      </c>
      <c r="AA39" s="63">
        <v>80</v>
      </c>
      <c r="AB39" s="7"/>
    </row>
    <row r="40" spans="1:28" ht="17.25">
      <c r="A40" s="13"/>
      <c r="B40" s="60" t="s">
        <v>47</v>
      </c>
      <c r="C40" s="60">
        <v>93.1</v>
      </c>
      <c r="D40" s="60" t="s">
        <v>84</v>
      </c>
      <c r="E40" s="60">
        <v>96.8</v>
      </c>
      <c r="F40" s="60" t="s">
        <v>58</v>
      </c>
      <c r="G40" s="60">
        <v>90.9</v>
      </c>
      <c r="H40" s="61" t="s">
        <v>46</v>
      </c>
      <c r="I40" s="63">
        <v>85</v>
      </c>
      <c r="J40" s="61" t="s">
        <v>49</v>
      </c>
      <c r="K40" s="63">
        <v>81</v>
      </c>
      <c r="L40" s="74" t="s">
        <v>17</v>
      </c>
      <c r="M40" s="75">
        <v>79.4</v>
      </c>
      <c r="N40" s="52" t="s">
        <v>46</v>
      </c>
      <c r="O40" s="52">
        <v>85</v>
      </c>
      <c r="P40" s="52" t="s">
        <v>20</v>
      </c>
      <c r="Q40" s="52">
        <v>85</v>
      </c>
      <c r="R40" s="52" t="s">
        <v>79</v>
      </c>
      <c r="S40" s="52">
        <v>85.3</v>
      </c>
      <c r="T40" s="61" t="s">
        <v>54</v>
      </c>
      <c r="U40" s="52">
        <v>82.3</v>
      </c>
      <c r="V40" s="61" t="s">
        <v>49</v>
      </c>
      <c r="W40" s="52">
        <v>80.6</v>
      </c>
      <c r="X40" s="64" t="s">
        <v>51</v>
      </c>
      <c r="Y40" s="65">
        <v>78.9</v>
      </c>
      <c r="Z40" s="64" t="s">
        <v>83</v>
      </c>
      <c r="AA40" s="75">
        <v>79.8</v>
      </c>
      <c r="AB40" s="7"/>
    </row>
    <row r="41" spans="1:28" ht="17.25">
      <c r="A41" s="13"/>
      <c r="B41" s="60" t="s">
        <v>17</v>
      </c>
      <c r="C41" s="60">
        <v>92.9</v>
      </c>
      <c r="D41" s="60" t="s">
        <v>79</v>
      </c>
      <c r="E41" s="60">
        <v>95.9</v>
      </c>
      <c r="F41" s="60" t="s">
        <v>79</v>
      </c>
      <c r="G41" s="60">
        <v>90.4</v>
      </c>
      <c r="H41" s="61" t="s">
        <v>54</v>
      </c>
      <c r="I41" s="63">
        <v>84.9</v>
      </c>
      <c r="J41" s="61" t="s">
        <v>54</v>
      </c>
      <c r="K41" s="63">
        <v>80.5</v>
      </c>
      <c r="L41" s="74" t="s">
        <v>51</v>
      </c>
      <c r="M41" s="75">
        <v>79.1</v>
      </c>
      <c r="N41" s="52" t="s">
        <v>44</v>
      </c>
      <c r="O41" s="52">
        <v>84.8</v>
      </c>
      <c r="P41" s="52" t="s">
        <v>58</v>
      </c>
      <c r="Q41" s="52">
        <v>84.9</v>
      </c>
      <c r="R41" s="52" t="s">
        <v>82</v>
      </c>
      <c r="S41" s="52">
        <v>85.3</v>
      </c>
      <c r="T41" s="61" t="s">
        <v>70</v>
      </c>
      <c r="U41" s="52">
        <v>82.3</v>
      </c>
      <c r="V41" s="61" t="s">
        <v>54</v>
      </c>
      <c r="W41" s="52">
        <v>80.4</v>
      </c>
      <c r="X41" s="64" t="s">
        <v>17</v>
      </c>
      <c r="Y41" s="65">
        <v>78.7</v>
      </c>
      <c r="Z41" s="64" t="s">
        <v>58</v>
      </c>
      <c r="AA41" s="75">
        <v>78.9</v>
      </c>
      <c r="AB41" s="7"/>
    </row>
    <row r="42" spans="1:28" ht="17.25">
      <c r="A42" s="13"/>
      <c r="B42" s="60" t="s">
        <v>69</v>
      </c>
      <c r="C42" s="60">
        <v>92.7</v>
      </c>
      <c r="D42" s="60" t="s">
        <v>46</v>
      </c>
      <c r="E42" s="60">
        <v>95.2</v>
      </c>
      <c r="F42" s="60" t="s">
        <v>82</v>
      </c>
      <c r="G42" s="60">
        <v>90.1</v>
      </c>
      <c r="H42" s="61" t="s">
        <v>59</v>
      </c>
      <c r="I42" s="63">
        <v>84.8</v>
      </c>
      <c r="J42" s="61" t="s">
        <v>84</v>
      </c>
      <c r="K42" s="63">
        <v>80.1</v>
      </c>
      <c r="L42" s="74" t="s">
        <v>45</v>
      </c>
      <c r="M42" s="75">
        <v>78.9</v>
      </c>
      <c r="N42" s="52" t="s">
        <v>56</v>
      </c>
      <c r="O42" s="52">
        <v>84.7</v>
      </c>
      <c r="P42" s="52" t="s">
        <v>50</v>
      </c>
      <c r="Q42" s="52">
        <v>83.9</v>
      </c>
      <c r="R42" s="52" t="s">
        <v>48</v>
      </c>
      <c r="S42" s="52">
        <v>84.9</v>
      </c>
      <c r="T42" s="61" t="s">
        <v>55</v>
      </c>
      <c r="U42" s="52">
        <v>82.2</v>
      </c>
      <c r="V42" s="61" t="s">
        <v>84</v>
      </c>
      <c r="W42" s="52">
        <v>80.1</v>
      </c>
      <c r="X42" s="64" t="s">
        <v>45</v>
      </c>
      <c r="Y42" s="65">
        <v>78.6</v>
      </c>
      <c r="Z42" s="64" t="s">
        <v>72</v>
      </c>
      <c r="AA42" s="75">
        <v>78.7</v>
      </c>
      <c r="AB42" s="7"/>
    </row>
    <row r="43" spans="1:28" ht="17.25">
      <c r="A43" s="13"/>
      <c r="B43" s="60" t="s">
        <v>56</v>
      </c>
      <c r="C43" s="60">
        <v>92.4</v>
      </c>
      <c r="D43" s="60" t="s">
        <v>20</v>
      </c>
      <c r="E43" s="60">
        <v>94.1</v>
      </c>
      <c r="F43" s="52" t="s">
        <v>48</v>
      </c>
      <c r="G43" s="52">
        <v>89.9</v>
      </c>
      <c r="H43" s="61" t="s">
        <v>70</v>
      </c>
      <c r="I43" s="63">
        <v>84.7</v>
      </c>
      <c r="J43" s="64" t="s">
        <v>51</v>
      </c>
      <c r="K43" s="75">
        <v>79.7</v>
      </c>
      <c r="L43" s="74" t="s">
        <v>47</v>
      </c>
      <c r="M43" s="75">
        <v>78.8</v>
      </c>
      <c r="N43" s="52" t="s">
        <v>47</v>
      </c>
      <c r="O43" s="52">
        <v>83.8</v>
      </c>
      <c r="P43" s="52" t="s">
        <v>46</v>
      </c>
      <c r="Q43" s="52">
        <v>83.8</v>
      </c>
      <c r="R43" s="52" t="s">
        <v>58</v>
      </c>
      <c r="S43" s="52">
        <v>84.8</v>
      </c>
      <c r="T43" s="61" t="s">
        <v>59</v>
      </c>
      <c r="U43" s="52">
        <v>82</v>
      </c>
      <c r="V43" s="64" t="s">
        <v>51</v>
      </c>
      <c r="W43" s="65">
        <v>79.5</v>
      </c>
      <c r="X43" s="64" t="s">
        <v>47</v>
      </c>
      <c r="Y43" s="65">
        <v>78.5</v>
      </c>
      <c r="Z43" s="64" t="s">
        <v>54</v>
      </c>
      <c r="AA43" s="75">
        <v>78.6</v>
      </c>
      <c r="AB43" s="7"/>
    </row>
    <row r="44" spans="1:28" ht="17.25">
      <c r="A44" s="13"/>
      <c r="B44" s="60" t="s">
        <v>28</v>
      </c>
      <c r="C44" s="60">
        <v>92.1</v>
      </c>
      <c r="D44" s="60" t="s">
        <v>70</v>
      </c>
      <c r="E44" s="60">
        <v>94.1</v>
      </c>
      <c r="F44" s="52" t="s">
        <v>55</v>
      </c>
      <c r="G44" s="52">
        <v>89.9</v>
      </c>
      <c r="H44" s="61" t="s">
        <v>72</v>
      </c>
      <c r="I44" s="63">
        <v>84.2</v>
      </c>
      <c r="J44" s="64" t="s">
        <v>42</v>
      </c>
      <c r="K44" s="75">
        <v>79.6</v>
      </c>
      <c r="L44" s="74" t="s">
        <v>58</v>
      </c>
      <c r="M44" s="75">
        <v>78.8</v>
      </c>
      <c r="N44" s="52" t="s">
        <v>69</v>
      </c>
      <c r="O44" s="52">
        <v>83</v>
      </c>
      <c r="P44" s="52" t="s">
        <v>79</v>
      </c>
      <c r="Q44" s="52">
        <v>83.8</v>
      </c>
      <c r="R44" s="52" t="s">
        <v>52</v>
      </c>
      <c r="S44" s="52">
        <v>84.4</v>
      </c>
      <c r="T44" s="61" t="s">
        <v>72</v>
      </c>
      <c r="U44" s="52">
        <v>81.3</v>
      </c>
      <c r="V44" s="64" t="s">
        <v>42</v>
      </c>
      <c r="W44" s="65">
        <v>79.2</v>
      </c>
      <c r="X44" s="64" t="s">
        <v>58</v>
      </c>
      <c r="Y44" s="65">
        <v>78.5</v>
      </c>
      <c r="Z44" s="64" t="s">
        <v>31</v>
      </c>
      <c r="AA44" s="75">
        <v>78.3</v>
      </c>
      <c r="AB44" s="7"/>
    </row>
    <row r="45" spans="1:28" ht="17.25">
      <c r="A45" s="13"/>
      <c r="B45" s="60" t="s">
        <v>60</v>
      </c>
      <c r="C45" s="60">
        <v>91.6</v>
      </c>
      <c r="D45" s="60" t="s">
        <v>50</v>
      </c>
      <c r="E45" s="60">
        <v>93.6</v>
      </c>
      <c r="F45" s="52" t="s">
        <v>52</v>
      </c>
      <c r="G45" s="52">
        <v>89.5</v>
      </c>
      <c r="H45" s="61" t="s">
        <v>48</v>
      </c>
      <c r="I45" s="63">
        <v>83.2</v>
      </c>
      <c r="J45" s="64" t="s">
        <v>28</v>
      </c>
      <c r="K45" s="75">
        <v>79</v>
      </c>
      <c r="L45" s="74" t="s">
        <v>70</v>
      </c>
      <c r="M45" s="75">
        <v>78.4</v>
      </c>
      <c r="N45" s="52" t="s">
        <v>60</v>
      </c>
      <c r="O45" s="52">
        <v>82.2</v>
      </c>
      <c r="P45" s="52" t="s">
        <v>70</v>
      </c>
      <c r="Q45" s="52">
        <v>83.7</v>
      </c>
      <c r="R45" s="52" t="s">
        <v>55</v>
      </c>
      <c r="S45" s="52">
        <v>84</v>
      </c>
      <c r="T45" s="61" t="s">
        <v>48</v>
      </c>
      <c r="U45" s="52">
        <v>80.7</v>
      </c>
      <c r="V45" s="64" t="s">
        <v>28</v>
      </c>
      <c r="W45" s="65">
        <v>78.7</v>
      </c>
      <c r="X45" s="64" t="s">
        <v>54</v>
      </c>
      <c r="Y45" s="65">
        <v>78</v>
      </c>
      <c r="Z45" s="64" t="s">
        <v>35</v>
      </c>
      <c r="AA45" s="75">
        <v>78.2</v>
      </c>
      <c r="AB45" s="7"/>
    </row>
    <row r="46" spans="1:28" ht="17.25">
      <c r="A46" s="13"/>
      <c r="B46" s="60" t="s">
        <v>40</v>
      </c>
      <c r="C46" s="60">
        <v>91.2</v>
      </c>
      <c r="D46" s="60" t="s">
        <v>43</v>
      </c>
      <c r="E46" s="60">
        <v>93.3</v>
      </c>
      <c r="F46" s="52" t="s">
        <v>71</v>
      </c>
      <c r="G46" s="52">
        <v>89</v>
      </c>
      <c r="H46" s="61" t="s">
        <v>50</v>
      </c>
      <c r="I46" s="63">
        <v>82.8</v>
      </c>
      <c r="J46" s="64" t="s">
        <v>47</v>
      </c>
      <c r="K46" s="75">
        <v>78.7</v>
      </c>
      <c r="L46" s="74" t="s">
        <v>42</v>
      </c>
      <c r="M46" s="75">
        <v>78.1</v>
      </c>
      <c r="N46" s="52" t="s">
        <v>40</v>
      </c>
      <c r="O46" s="52">
        <v>81.2</v>
      </c>
      <c r="P46" s="52" t="s">
        <v>71</v>
      </c>
      <c r="Q46" s="52">
        <v>83.3</v>
      </c>
      <c r="R46" s="52" t="s">
        <v>70</v>
      </c>
      <c r="S46" s="52">
        <v>83.8</v>
      </c>
      <c r="T46" s="61" t="s">
        <v>39</v>
      </c>
      <c r="U46" s="52">
        <v>80.6</v>
      </c>
      <c r="V46" s="64" t="s">
        <v>47</v>
      </c>
      <c r="W46" s="65">
        <v>78.4</v>
      </c>
      <c r="X46" s="64" t="s">
        <v>70</v>
      </c>
      <c r="Y46" s="65">
        <v>78</v>
      </c>
      <c r="Z46" s="64" t="s">
        <v>44</v>
      </c>
      <c r="AA46" s="75">
        <v>78.1</v>
      </c>
      <c r="AB46" s="7"/>
    </row>
    <row r="47" spans="1:28" ht="17.25">
      <c r="A47" s="13"/>
      <c r="B47" s="52" t="s">
        <v>61</v>
      </c>
      <c r="C47" s="52">
        <v>89.7</v>
      </c>
      <c r="D47" s="60" t="s">
        <v>18</v>
      </c>
      <c r="E47" s="60">
        <v>93.2</v>
      </c>
      <c r="F47" s="52" t="s">
        <v>70</v>
      </c>
      <c r="G47" s="52">
        <v>88.8</v>
      </c>
      <c r="H47" s="61" t="s">
        <v>39</v>
      </c>
      <c r="I47" s="63">
        <v>82.7</v>
      </c>
      <c r="J47" s="64" t="s">
        <v>52</v>
      </c>
      <c r="K47" s="75">
        <v>77.9</v>
      </c>
      <c r="L47" s="74" t="s">
        <v>54</v>
      </c>
      <c r="M47" s="75">
        <v>78.1</v>
      </c>
      <c r="N47" s="52" t="s">
        <v>168</v>
      </c>
      <c r="O47" s="52">
        <v>80.9</v>
      </c>
      <c r="P47" s="52" t="s">
        <v>28</v>
      </c>
      <c r="Q47" s="52">
        <v>83.1</v>
      </c>
      <c r="R47" s="52" t="s">
        <v>50</v>
      </c>
      <c r="S47" s="52">
        <v>83.6</v>
      </c>
      <c r="T47" s="61" t="s">
        <v>50</v>
      </c>
      <c r="U47" s="52">
        <v>80.5</v>
      </c>
      <c r="V47" s="64" t="s">
        <v>44</v>
      </c>
      <c r="W47" s="65">
        <v>77.5</v>
      </c>
      <c r="X47" s="64" t="s">
        <v>42</v>
      </c>
      <c r="Y47" s="65">
        <v>77.7</v>
      </c>
      <c r="Z47" s="64" t="s">
        <v>47</v>
      </c>
      <c r="AA47" s="75">
        <v>77.9</v>
      </c>
      <c r="AB47" s="7"/>
    </row>
    <row r="48" spans="1:28" ht="17.25">
      <c r="A48" s="13"/>
      <c r="B48" s="52" t="s">
        <v>168</v>
      </c>
      <c r="C48" s="52">
        <v>89.5</v>
      </c>
      <c r="D48" s="60" t="s">
        <v>39</v>
      </c>
      <c r="E48" s="60">
        <v>92.8</v>
      </c>
      <c r="F48" s="52" t="s">
        <v>17</v>
      </c>
      <c r="G48" s="52">
        <v>88.5</v>
      </c>
      <c r="H48" s="61" t="s">
        <v>47</v>
      </c>
      <c r="I48" s="63">
        <v>82.5</v>
      </c>
      <c r="J48" s="64" t="s">
        <v>40</v>
      </c>
      <c r="K48" s="75">
        <v>77.7</v>
      </c>
      <c r="L48" s="74" t="s">
        <v>84</v>
      </c>
      <c r="M48" s="75">
        <v>77.7</v>
      </c>
      <c r="N48" s="65" t="s">
        <v>61</v>
      </c>
      <c r="O48" s="65">
        <v>79.7</v>
      </c>
      <c r="P48" s="52" t="s">
        <v>17</v>
      </c>
      <c r="Q48" s="52">
        <v>82.8</v>
      </c>
      <c r="R48" s="52" t="s">
        <v>28</v>
      </c>
      <c r="S48" s="52">
        <v>83.4</v>
      </c>
      <c r="T48" s="61" t="s">
        <v>79</v>
      </c>
      <c r="U48" s="52">
        <v>80.1</v>
      </c>
      <c r="V48" s="64" t="s">
        <v>52</v>
      </c>
      <c r="W48" s="65">
        <v>77.5</v>
      </c>
      <c r="X48" s="64" t="s">
        <v>84</v>
      </c>
      <c r="Y48" s="65">
        <v>77.6</v>
      </c>
      <c r="Z48" s="64" t="s">
        <v>51</v>
      </c>
      <c r="AA48" s="75">
        <v>77.8</v>
      </c>
      <c r="AB48" s="7"/>
    </row>
    <row r="49" spans="1:28" ht="17.25">
      <c r="A49" s="13"/>
      <c r="B49" s="52" t="s">
        <v>38</v>
      </c>
      <c r="C49" s="52">
        <v>85.5</v>
      </c>
      <c r="D49" s="60" t="s">
        <v>17</v>
      </c>
      <c r="E49" s="60">
        <v>92.6</v>
      </c>
      <c r="F49" s="52" t="s">
        <v>28</v>
      </c>
      <c r="G49" s="52">
        <v>88.1</v>
      </c>
      <c r="H49" s="61" t="s">
        <v>79</v>
      </c>
      <c r="I49" s="63">
        <v>82.5</v>
      </c>
      <c r="J49" s="64" t="s">
        <v>44</v>
      </c>
      <c r="K49" s="75">
        <v>77.5</v>
      </c>
      <c r="L49" s="74" t="s">
        <v>49</v>
      </c>
      <c r="M49" s="75">
        <v>77.6</v>
      </c>
      <c r="N49" s="65" t="s">
        <v>38</v>
      </c>
      <c r="O49" s="65">
        <v>77.7</v>
      </c>
      <c r="P49" s="52" t="s">
        <v>43</v>
      </c>
      <c r="Q49" s="52">
        <v>80.8</v>
      </c>
      <c r="R49" s="52" t="s">
        <v>17</v>
      </c>
      <c r="S49" s="52">
        <v>83.3</v>
      </c>
      <c r="T49" s="64" t="s">
        <v>35</v>
      </c>
      <c r="U49" s="65">
        <v>79.9</v>
      </c>
      <c r="V49" s="64" t="s">
        <v>40</v>
      </c>
      <c r="W49" s="65">
        <v>77.2</v>
      </c>
      <c r="X49" s="64" t="s">
        <v>49</v>
      </c>
      <c r="Y49" s="65">
        <v>77.2</v>
      </c>
      <c r="Z49" s="64" t="s">
        <v>71</v>
      </c>
      <c r="AA49" s="75">
        <v>77.7</v>
      </c>
      <c r="AB49" s="7"/>
    </row>
    <row r="50" spans="1:28" ht="17.25">
      <c r="A50" s="13"/>
      <c r="B50" s="52" t="s">
        <v>32</v>
      </c>
      <c r="C50" s="52">
        <v>85.2</v>
      </c>
      <c r="D50" s="60" t="s">
        <v>67</v>
      </c>
      <c r="E50" s="60">
        <v>92.1</v>
      </c>
      <c r="F50" s="52" t="s">
        <v>50</v>
      </c>
      <c r="G50" s="52">
        <v>88.1</v>
      </c>
      <c r="H50" s="61" t="s">
        <v>42</v>
      </c>
      <c r="I50" s="63">
        <v>81.8</v>
      </c>
      <c r="J50" s="64" t="s">
        <v>62</v>
      </c>
      <c r="K50" s="75">
        <v>77.5</v>
      </c>
      <c r="L50" s="74" t="s">
        <v>79</v>
      </c>
      <c r="M50" s="75">
        <v>77.3</v>
      </c>
      <c r="N50" s="65" t="s">
        <v>36</v>
      </c>
      <c r="O50" s="65">
        <v>76.4</v>
      </c>
      <c r="P50" s="52" t="s">
        <v>73</v>
      </c>
      <c r="Q50" s="52">
        <v>80.6</v>
      </c>
      <c r="R50" s="52" t="s">
        <v>35</v>
      </c>
      <c r="S50" s="52">
        <v>82.7</v>
      </c>
      <c r="T50" s="64" t="s">
        <v>47</v>
      </c>
      <c r="U50" s="65">
        <v>79.8</v>
      </c>
      <c r="V50" s="64" t="s">
        <v>50</v>
      </c>
      <c r="W50" s="65">
        <v>77</v>
      </c>
      <c r="X50" s="64" t="s">
        <v>79</v>
      </c>
      <c r="Y50" s="65">
        <v>77</v>
      </c>
      <c r="Z50" s="64" t="s">
        <v>55</v>
      </c>
      <c r="AA50" s="75">
        <v>77.6</v>
      </c>
      <c r="AB50" s="7"/>
    </row>
    <row r="51" spans="1:28" ht="17.25">
      <c r="A51" s="13"/>
      <c r="B51" s="52" t="s">
        <v>36</v>
      </c>
      <c r="C51" s="52">
        <v>84.2</v>
      </c>
      <c r="D51" s="60" t="s">
        <v>40</v>
      </c>
      <c r="E51" s="60">
        <v>91.9</v>
      </c>
      <c r="F51" s="52" t="s">
        <v>62</v>
      </c>
      <c r="G51" s="52">
        <v>87.7</v>
      </c>
      <c r="H51" s="61" t="s">
        <v>52</v>
      </c>
      <c r="I51" s="63">
        <v>81.6</v>
      </c>
      <c r="J51" s="64" t="s">
        <v>50</v>
      </c>
      <c r="K51" s="75">
        <v>77.4</v>
      </c>
      <c r="L51" s="74" t="s">
        <v>23</v>
      </c>
      <c r="M51" s="75">
        <v>77</v>
      </c>
      <c r="N51" s="65" t="s">
        <v>32</v>
      </c>
      <c r="O51" s="65">
        <v>75.6</v>
      </c>
      <c r="P51" s="65" t="s">
        <v>39</v>
      </c>
      <c r="Q51" s="65">
        <v>79.9</v>
      </c>
      <c r="R51" s="52" t="s">
        <v>62</v>
      </c>
      <c r="S51" s="52">
        <v>82.2</v>
      </c>
      <c r="T51" s="64" t="s">
        <v>52</v>
      </c>
      <c r="U51" s="65">
        <v>79.1</v>
      </c>
      <c r="V51" s="64" t="s">
        <v>62</v>
      </c>
      <c r="W51" s="65">
        <v>76.9</v>
      </c>
      <c r="X51" s="64" t="s">
        <v>23</v>
      </c>
      <c r="Y51" s="65">
        <v>76.3</v>
      </c>
      <c r="Z51" s="64" t="s">
        <v>84</v>
      </c>
      <c r="AA51" s="75">
        <v>77.6</v>
      </c>
      <c r="AB51" s="7"/>
    </row>
    <row r="52" spans="1:28" ht="17.25">
      <c r="A52" s="55"/>
      <c r="B52" s="142" t="s">
        <v>41</v>
      </c>
      <c r="C52" s="143">
        <v>57.7</v>
      </c>
      <c r="D52" s="110" t="s">
        <v>28</v>
      </c>
      <c r="E52" s="111">
        <v>91.5</v>
      </c>
      <c r="F52" s="96" t="s">
        <v>35</v>
      </c>
      <c r="G52" s="97">
        <v>86.9</v>
      </c>
      <c r="H52" s="61" t="s">
        <v>17</v>
      </c>
      <c r="I52" s="63">
        <v>81.4</v>
      </c>
      <c r="J52" s="64" t="s">
        <v>17</v>
      </c>
      <c r="K52" s="75">
        <v>77.2</v>
      </c>
      <c r="L52" s="74" t="s">
        <v>34</v>
      </c>
      <c r="M52" s="75">
        <v>76.5</v>
      </c>
      <c r="N52" s="67" t="s">
        <v>41</v>
      </c>
      <c r="O52" s="67">
        <v>57.7</v>
      </c>
      <c r="P52" s="65" t="s">
        <v>52</v>
      </c>
      <c r="Q52" s="65">
        <v>79.6</v>
      </c>
      <c r="R52" s="52" t="s">
        <v>71</v>
      </c>
      <c r="S52" s="52">
        <v>82.2</v>
      </c>
      <c r="T52" s="64" t="s">
        <v>17</v>
      </c>
      <c r="U52" s="65">
        <v>78.8</v>
      </c>
      <c r="V52" s="64" t="s">
        <v>59</v>
      </c>
      <c r="W52" s="65">
        <v>76.6</v>
      </c>
      <c r="X52" s="64" t="s">
        <v>34</v>
      </c>
      <c r="Y52" s="65">
        <v>76.1</v>
      </c>
      <c r="Z52" s="64" t="s">
        <v>39</v>
      </c>
      <c r="AA52" s="75">
        <v>75.5</v>
      </c>
      <c r="AB52" s="7"/>
    </row>
    <row r="53" spans="1:28" ht="17.25">
      <c r="A53" s="55"/>
      <c r="B53" s="138"/>
      <c r="C53" s="139"/>
      <c r="D53" s="110" t="s">
        <v>73</v>
      </c>
      <c r="E53" s="111">
        <v>91.5</v>
      </c>
      <c r="F53" s="96" t="s">
        <v>60</v>
      </c>
      <c r="G53" s="97">
        <v>86.9</v>
      </c>
      <c r="H53" s="61" t="s">
        <v>40</v>
      </c>
      <c r="I53" s="63">
        <v>80.3</v>
      </c>
      <c r="J53" s="64" t="s">
        <v>59</v>
      </c>
      <c r="K53" s="75">
        <v>76.7</v>
      </c>
      <c r="L53" s="74" t="s">
        <v>50</v>
      </c>
      <c r="M53" s="75">
        <v>76.4</v>
      </c>
      <c r="N53" s="113"/>
      <c r="O53" s="113"/>
      <c r="P53" s="65" t="s">
        <v>40</v>
      </c>
      <c r="Q53" s="65">
        <v>79</v>
      </c>
      <c r="R53" s="52" t="s">
        <v>46</v>
      </c>
      <c r="S53" s="52">
        <v>81.2</v>
      </c>
      <c r="T53" s="64" t="s">
        <v>42</v>
      </c>
      <c r="U53" s="65">
        <v>78.8</v>
      </c>
      <c r="V53" s="64" t="s">
        <v>17</v>
      </c>
      <c r="W53" s="65">
        <v>76.3</v>
      </c>
      <c r="X53" s="64" t="s">
        <v>44</v>
      </c>
      <c r="Y53" s="65">
        <v>76.1</v>
      </c>
      <c r="Z53" s="64" t="s">
        <v>42</v>
      </c>
      <c r="AA53" s="75">
        <v>75.5</v>
      </c>
      <c r="AB53" s="7"/>
    </row>
    <row r="54" spans="1:28" ht="17.25">
      <c r="A54" s="55"/>
      <c r="B54" s="138"/>
      <c r="C54" s="139"/>
      <c r="D54" s="110" t="s">
        <v>69</v>
      </c>
      <c r="E54" s="111">
        <v>90.6</v>
      </c>
      <c r="F54" s="96" t="s">
        <v>73</v>
      </c>
      <c r="G54" s="97">
        <v>86.8</v>
      </c>
      <c r="H54" s="61" t="s">
        <v>23</v>
      </c>
      <c r="I54" s="63">
        <v>80.1</v>
      </c>
      <c r="J54" s="64" t="s">
        <v>46</v>
      </c>
      <c r="K54" s="75">
        <v>76.4</v>
      </c>
      <c r="L54" s="74" t="s">
        <v>56</v>
      </c>
      <c r="M54" s="75">
        <v>76.4</v>
      </c>
      <c r="N54" s="113"/>
      <c r="O54" s="113"/>
      <c r="P54" s="65" t="s">
        <v>23</v>
      </c>
      <c r="Q54" s="65">
        <v>78.8</v>
      </c>
      <c r="R54" s="52" t="s">
        <v>73</v>
      </c>
      <c r="S54" s="52">
        <v>81.1</v>
      </c>
      <c r="T54" s="64" t="s">
        <v>23</v>
      </c>
      <c r="U54" s="65">
        <v>77.7</v>
      </c>
      <c r="V54" s="64" t="s">
        <v>46</v>
      </c>
      <c r="W54" s="65">
        <v>76</v>
      </c>
      <c r="X54" s="64" t="s">
        <v>50</v>
      </c>
      <c r="Y54" s="65">
        <v>76</v>
      </c>
      <c r="Z54" s="64" t="s">
        <v>48</v>
      </c>
      <c r="AA54" s="75">
        <v>75.5</v>
      </c>
      <c r="AB54" s="7"/>
    </row>
    <row r="55" spans="1:28" ht="17.25">
      <c r="A55" s="13"/>
      <c r="B55" s="140"/>
      <c r="C55" s="140"/>
      <c r="D55" s="112" t="s">
        <v>52</v>
      </c>
      <c r="E55" s="112">
        <v>90.5</v>
      </c>
      <c r="F55" s="98" t="s">
        <v>46</v>
      </c>
      <c r="G55" s="98">
        <v>85.9</v>
      </c>
      <c r="H55" s="64" t="s">
        <v>35</v>
      </c>
      <c r="I55" s="75">
        <v>79.9</v>
      </c>
      <c r="J55" s="64" t="s">
        <v>48</v>
      </c>
      <c r="K55" s="75">
        <v>76.2</v>
      </c>
      <c r="L55" s="74" t="s">
        <v>48</v>
      </c>
      <c r="M55" s="75">
        <v>76.3</v>
      </c>
      <c r="N55" s="113"/>
      <c r="O55" s="113"/>
      <c r="P55" s="65" t="s">
        <v>74</v>
      </c>
      <c r="Q55" s="65">
        <v>78.6</v>
      </c>
      <c r="R55" s="52" t="s">
        <v>60</v>
      </c>
      <c r="S55" s="52">
        <v>80.9</v>
      </c>
      <c r="T55" s="64" t="s">
        <v>40</v>
      </c>
      <c r="U55" s="65">
        <v>77.5</v>
      </c>
      <c r="V55" s="64" t="s">
        <v>48</v>
      </c>
      <c r="W55" s="65">
        <v>75.8</v>
      </c>
      <c r="X55" s="64" t="s">
        <v>48</v>
      </c>
      <c r="Y55" s="65">
        <v>75.9</v>
      </c>
      <c r="Z55" s="64" t="s">
        <v>52</v>
      </c>
      <c r="AA55" s="75">
        <v>75.1</v>
      </c>
      <c r="AB55" s="7"/>
    </row>
    <row r="56" spans="1:28" ht="17.25">
      <c r="A56" s="13"/>
      <c r="B56" s="140"/>
      <c r="C56" s="140"/>
      <c r="D56" s="98" t="s">
        <v>47</v>
      </c>
      <c r="E56" s="98">
        <v>89.7</v>
      </c>
      <c r="F56" s="98" t="s">
        <v>39</v>
      </c>
      <c r="G56" s="98">
        <v>85.5</v>
      </c>
      <c r="H56" s="64" t="s">
        <v>62</v>
      </c>
      <c r="I56" s="75">
        <v>78.6</v>
      </c>
      <c r="J56" s="64" t="s">
        <v>60</v>
      </c>
      <c r="K56" s="75">
        <v>74.5</v>
      </c>
      <c r="L56" s="74" t="s">
        <v>44</v>
      </c>
      <c r="M56" s="75">
        <v>76.1</v>
      </c>
      <c r="N56" s="113"/>
      <c r="O56" s="113"/>
      <c r="P56" s="65" t="s">
        <v>47</v>
      </c>
      <c r="Q56" s="65">
        <v>78.3</v>
      </c>
      <c r="R56" s="65" t="s">
        <v>39</v>
      </c>
      <c r="S56" s="65">
        <v>79.9</v>
      </c>
      <c r="T56" s="64" t="s">
        <v>62</v>
      </c>
      <c r="U56" s="65">
        <v>76</v>
      </c>
      <c r="V56" s="64" t="s">
        <v>60</v>
      </c>
      <c r="W56" s="65">
        <v>74.5</v>
      </c>
      <c r="X56" s="64" t="s">
        <v>56</v>
      </c>
      <c r="Y56" s="65">
        <v>75.9</v>
      </c>
      <c r="Z56" s="64" t="s">
        <v>60</v>
      </c>
      <c r="AA56" s="75">
        <v>74.6</v>
      </c>
      <c r="AB56" s="7"/>
    </row>
    <row r="57" spans="1:28" ht="17.25">
      <c r="A57" s="13"/>
      <c r="B57" s="140"/>
      <c r="C57" s="140"/>
      <c r="D57" s="98" t="s">
        <v>61</v>
      </c>
      <c r="E57" s="98">
        <v>89.7</v>
      </c>
      <c r="F57" s="98" t="s">
        <v>74</v>
      </c>
      <c r="G57" s="98">
        <v>84.8</v>
      </c>
      <c r="H57" s="64" t="s">
        <v>43</v>
      </c>
      <c r="I57" s="75">
        <v>78.4</v>
      </c>
      <c r="J57" s="64" t="s">
        <v>73</v>
      </c>
      <c r="K57" s="75">
        <v>74.3</v>
      </c>
      <c r="L57" s="74" t="s">
        <v>52</v>
      </c>
      <c r="M57" s="75">
        <v>76.1</v>
      </c>
      <c r="N57" s="113"/>
      <c r="O57" s="113"/>
      <c r="P57" s="65" t="s">
        <v>69</v>
      </c>
      <c r="Q57" s="65">
        <v>78</v>
      </c>
      <c r="R57" s="65" t="s">
        <v>74</v>
      </c>
      <c r="S57" s="65">
        <v>79.5</v>
      </c>
      <c r="T57" s="64" t="s">
        <v>43</v>
      </c>
      <c r="U57" s="65">
        <v>75.7</v>
      </c>
      <c r="V57" s="64" t="s">
        <v>73</v>
      </c>
      <c r="W57" s="65">
        <v>74.1</v>
      </c>
      <c r="X57" s="64" t="s">
        <v>52</v>
      </c>
      <c r="Y57" s="65">
        <v>75.7</v>
      </c>
      <c r="Z57" s="64" t="s">
        <v>50</v>
      </c>
      <c r="AA57" s="75">
        <v>74.1</v>
      </c>
      <c r="AB57" s="7"/>
    </row>
    <row r="58" spans="1:28" ht="17.25">
      <c r="A58" s="13"/>
      <c r="B58" s="140"/>
      <c r="C58" s="140"/>
      <c r="D58" s="98" t="s">
        <v>74</v>
      </c>
      <c r="E58" s="98">
        <v>89.6</v>
      </c>
      <c r="F58" s="98" t="s">
        <v>47</v>
      </c>
      <c r="G58" s="98">
        <v>84</v>
      </c>
      <c r="H58" s="64" t="s">
        <v>56</v>
      </c>
      <c r="I58" s="75">
        <v>78.1</v>
      </c>
      <c r="J58" s="64" t="s">
        <v>56</v>
      </c>
      <c r="K58" s="75">
        <v>74.1</v>
      </c>
      <c r="L58" s="74" t="s">
        <v>59</v>
      </c>
      <c r="M58" s="75">
        <v>75.8</v>
      </c>
      <c r="N58" s="113"/>
      <c r="O58" s="113"/>
      <c r="P58" s="65" t="s">
        <v>44</v>
      </c>
      <c r="Q58" s="65">
        <v>77.9</v>
      </c>
      <c r="R58" s="65" t="s">
        <v>47</v>
      </c>
      <c r="S58" s="65">
        <v>78.8</v>
      </c>
      <c r="T58" s="64" t="s">
        <v>56</v>
      </c>
      <c r="U58" s="65">
        <v>75.7</v>
      </c>
      <c r="V58" s="64" t="s">
        <v>56</v>
      </c>
      <c r="W58" s="65">
        <v>73.6</v>
      </c>
      <c r="X58" s="64" t="s">
        <v>59</v>
      </c>
      <c r="Y58" s="65">
        <v>75.6</v>
      </c>
      <c r="Z58" s="64" t="s">
        <v>49</v>
      </c>
      <c r="AA58" s="75">
        <v>73.5</v>
      </c>
      <c r="AB58" s="7"/>
    </row>
    <row r="59" spans="1:28" ht="17.25">
      <c r="A59" s="55"/>
      <c r="B59" s="138"/>
      <c r="C59" s="139"/>
      <c r="D59" s="96" t="s">
        <v>62</v>
      </c>
      <c r="E59" s="97">
        <v>88.9</v>
      </c>
      <c r="F59" s="96" t="s">
        <v>30</v>
      </c>
      <c r="G59" s="97">
        <v>82.8</v>
      </c>
      <c r="H59" s="64" t="s">
        <v>60</v>
      </c>
      <c r="I59" s="75">
        <v>77.9</v>
      </c>
      <c r="J59" s="64" t="s">
        <v>34</v>
      </c>
      <c r="K59" s="75">
        <v>73.8</v>
      </c>
      <c r="L59" s="74" t="s">
        <v>55</v>
      </c>
      <c r="M59" s="75">
        <v>75.1</v>
      </c>
      <c r="N59" s="113"/>
      <c r="O59" s="113"/>
      <c r="P59" s="65" t="s">
        <v>62</v>
      </c>
      <c r="Q59" s="65">
        <v>77.9</v>
      </c>
      <c r="R59" s="65" t="s">
        <v>44</v>
      </c>
      <c r="S59" s="65">
        <v>77.8</v>
      </c>
      <c r="T59" s="64" t="s">
        <v>44</v>
      </c>
      <c r="U59" s="65">
        <v>75.6</v>
      </c>
      <c r="V59" s="64" t="s">
        <v>34</v>
      </c>
      <c r="W59" s="65">
        <v>73.3</v>
      </c>
      <c r="X59" s="64" t="s">
        <v>55</v>
      </c>
      <c r="Y59" s="65">
        <v>74.7</v>
      </c>
      <c r="Z59" s="64" t="s">
        <v>56</v>
      </c>
      <c r="AA59" s="75">
        <v>73.1</v>
      </c>
      <c r="AB59" s="7"/>
    </row>
    <row r="60" spans="1:28" ht="17.25">
      <c r="A60" s="55"/>
      <c r="B60" s="138"/>
      <c r="C60" s="139"/>
      <c r="D60" s="96" t="s">
        <v>30</v>
      </c>
      <c r="E60" s="97">
        <v>88</v>
      </c>
      <c r="F60" s="96" t="s">
        <v>67</v>
      </c>
      <c r="G60" s="97">
        <v>82.6</v>
      </c>
      <c r="H60" s="64" t="s">
        <v>44</v>
      </c>
      <c r="I60" s="75">
        <v>77.6</v>
      </c>
      <c r="J60" s="64" t="s">
        <v>35</v>
      </c>
      <c r="K60" s="75">
        <v>73.2</v>
      </c>
      <c r="L60" s="74" t="s">
        <v>31</v>
      </c>
      <c r="M60" s="75">
        <v>74.5</v>
      </c>
      <c r="N60" s="113"/>
      <c r="O60" s="113"/>
      <c r="P60" s="65" t="s">
        <v>56</v>
      </c>
      <c r="Q60" s="65">
        <v>77.5</v>
      </c>
      <c r="R60" s="65" t="s">
        <v>30</v>
      </c>
      <c r="S60" s="65">
        <v>77.5</v>
      </c>
      <c r="T60" s="64" t="s">
        <v>60</v>
      </c>
      <c r="U60" s="65">
        <v>75</v>
      </c>
      <c r="V60" s="64" t="s">
        <v>35</v>
      </c>
      <c r="W60" s="65">
        <v>73.2</v>
      </c>
      <c r="X60" s="64" t="s">
        <v>31</v>
      </c>
      <c r="Y60" s="65">
        <v>74.5</v>
      </c>
      <c r="Z60" s="64" t="s">
        <v>69</v>
      </c>
      <c r="AA60" s="75">
        <v>73</v>
      </c>
      <c r="AB60" s="7"/>
    </row>
    <row r="61" spans="1:28" ht="17.25">
      <c r="A61" s="55"/>
      <c r="B61" s="138"/>
      <c r="C61" s="139"/>
      <c r="D61" s="96" t="s">
        <v>44</v>
      </c>
      <c r="E61" s="97">
        <v>88</v>
      </c>
      <c r="F61" s="96" t="s">
        <v>43</v>
      </c>
      <c r="G61" s="97">
        <v>82.5</v>
      </c>
      <c r="H61" s="64" t="s">
        <v>73</v>
      </c>
      <c r="I61" s="75">
        <v>75.4</v>
      </c>
      <c r="J61" s="64" t="s">
        <v>39</v>
      </c>
      <c r="K61" s="75">
        <v>72.3</v>
      </c>
      <c r="L61" s="74" t="s">
        <v>39</v>
      </c>
      <c r="M61" s="75">
        <v>74.3</v>
      </c>
      <c r="N61" s="113"/>
      <c r="O61" s="113"/>
      <c r="P61" s="65" t="s">
        <v>67</v>
      </c>
      <c r="Q61" s="65">
        <v>76.8</v>
      </c>
      <c r="R61" s="65" t="s">
        <v>38</v>
      </c>
      <c r="S61" s="65">
        <v>77.4</v>
      </c>
      <c r="T61" s="64" t="s">
        <v>73</v>
      </c>
      <c r="U61" s="65">
        <v>72.9</v>
      </c>
      <c r="V61" s="64" t="s">
        <v>39</v>
      </c>
      <c r="W61" s="65">
        <v>71.8</v>
      </c>
      <c r="X61" s="64" t="s">
        <v>39</v>
      </c>
      <c r="Y61" s="65">
        <v>73.8</v>
      </c>
      <c r="Z61" s="64" t="s">
        <v>59</v>
      </c>
      <c r="AA61" s="75">
        <v>72.5</v>
      </c>
      <c r="AB61" s="7"/>
    </row>
    <row r="62" spans="1:28" ht="17.25">
      <c r="A62" s="55"/>
      <c r="B62" s="138"/>
      <c r="C62" s="139"/>
      <c r="D62" s="96" t="s">
        <v>56</v>
      </c>
      <c r="E62" s="97">
        <v>87.4</v>
      </c>
      <c r="F62" s="96" t="s">
        <v>44</v>
      </c>
      <c r="G62" s="97">
        <v>82.2</v>
      </c>
      <c r="H62" s="64" t="s">
        <v>61</v>
      </c>
      <c r="I62" s="75">
        <v>75.3</v>
      </c>
      <c r="J62" s="64" t="s">
        <v>61</v>
      </c>
      <c r="K62" s="75">
        <v>71</v>
      </c>
      <c r="L62" s="74" t="s">
        <v>74</v>
      </c>
      <c r="M62" s="75">
        <v>72</v>
      </c>
      <c r="N62" s="113"/>
      <c r="O62" s="113"/>
      <c r="P62" s="65" t="s">
        <v>38</v>
      </c>
      <c r="Q62" s="65">
        <v>76.7</v>
      </c>
      <c r="R62" s="65" t="s">
        <v>43</v>
      </c>
      <c r="S62" s="65">
        <v>77.3</v>
      </c>
      <c r="T62" s="64" t="s">
        <v>32</v>
      </c>
      <c r="U62" s="65">
        <v>72.7</v>
      </c>
      <c r="V62" s="64" t="s">
        <v>31</v>
      </c>
      <c r="W62" s="65">
        <v>70.7</v>
      </c>
      <c r="X62" s="64" t="s">
        <v>74</v>
      </c>
      <c r="Y62" s="65">
        <v>71.6</v>
      </c>
      <c r="Z62" s="64" t="s">
        <v>46</v>
      </c>
      <c r="AA62" s="75">
        <v>72.3</v>
      </c>
      <c r="AB62" s="7"/>
    </row>
    <row r="63" spans="1:28" ht="17.25">
      <c r="A63" s="55"/>
      <c r="B63" s="138"/>
      <c r="C63" s="139"/>
      <c r="D63" s="96" t="s">
        <v>132</v>
      </c>
      <c r="E63" s="97">
        <v>86.1</v>
      </c>
      <c r="F63" s="96" t="s">
        <v>69</v>
      </c>
      <c r="G63" s="97">
        <v>81.8</v>
      </c>
      <c r="H63" s="64" t="s">
        <v>31</v>
      </c>
      <c r="I63" s="75">
        <v>75</v>
      </c>
      <c r="J63" s="64" t="s">
        <v>31</v>
      </c>
      <c r="K63" s="75">
        <v>70.7</v>
      </c>
      <c r="L63" s="74" t="s">
        <v>73</v>
      </c>
      <c r="M63" s="75">
        <v>71.7</v>
      </c>
      <c r="N63" s="113"/>
      <c r="O63" s="113"/>
      <c r="P63" s="65" t="s">
        <v>30</v>
      </c>
      <c r="Q63" s="65">
        <v>76.3</v>
      </c>
      <c r="R63" s="65" t="s">
        <v>56</v>
      </c>
      <c r="S63" s="65">
        <v>76.1</v>
      </c>
      <c r="T63" s="64" t="s">
        <v>61</v>
      </c>
      <c r="U63" s="65">
        <v>72.6</v>
      </c>
      <c r="V63" s="64" t="s">
        <v>61</v>
      </c>
      <c r="W63" s="65">
        <v>70.7</v>
      </c>
      <c r="X63" s="64" t="s">
        <v>73</v>
      </c>
      <c r="Y63" s="65">
        <v>71.4</v>
      </c>
      <c r="Z63" s="64" t="s">
        <v>74</v>
      </c>
      <c r="AA63" s="75">
        <v>72.3</v>
      </c>
      <c r="AB63" s="7"/>
    </row>
    <row r="64" spans="1:28" ht="17.25">
      <c r="A64" s="56"/>
      <c r="B64" s="141"/>
      <c r="C64" s="139"/>
      <c r="D64" s="99" t="s">
        <v>38</v>
      </c>
      <c r="E64" s="97">
        <v>84.9</v>
      </c>
      <c r="F64" s="99" t="s">
        <v>61</v>
      </c>
      <c r="G64" s="97">
        <v>81.3</v>
      </c>
      <c r="H64" s="64" t="s">
        <v>74</v>
      </c>
      <c r="I64" s="75">
        <v>74.4</v>
      </c>
      <c r="J64" s="64" t="s">
        <v>67</v>
      </c>
      <c r="K64" s="75">
        <v>70.2</v>
      </c>
      <c r="L64" s="74" t="s">
        <v>67</v>
      </c>
      <c r="M64" s="75">
        <v>70.8</v>
      </c>
      <c r="N64" s="113"/>
      <c r="O64" s="113"/>
      <c r="P64" s="65" t="s">
        <v>61</v>
      </c>
      <c r="Q64" s="65">
        <v>76.1</v>
      </c>
      <c r="R64" s="65" t="s">
        <v>67</v>
      </c>
      <c r="S64" s="65">
        <v>76</v>
      </c>
      <c r="T64" s="64" t="s">
        <v>31</v>
      </c>
      <c r="U64" s="65">
        <v>72.5</v>
      </c>
      <c r="V64" s="66" t="s">
        <v>67</v>
      </c>
      <c r="W64" s="67">
        <v>69.9</v>
      </c>
      <c r="X64" s="64" t="s">
        <v>60</v>
      </c>
      <c r="Y64" s="65">
        <v>70.4</v>
      </c>
      <c r="Z64" s="64" t="s">
        <v>73</v>
      </c>
      <c r="AA64" s="75">
        <v>70.7</v>
      </c>
      <c r="AB64" s="7"/>
    </row>
    <row r="65" spans="1:28" ht="17.25">
      <c r="A65" s="56"/>
      <c r="B65" s="141"/>
      <c r="C65" s="139"/>
      <c r="D65" s="99" t="s">
        <v>23</v>
      </c>
      <c r="E65" s="97">
        <v>84.5</v>
      </c>
      <c r="F65" s="99" t="s">
        <v>56</v>
      </c>
      <c r="G65" s="97">
        <v>80.5</v>
      </c>
      <c r="H65" s="64" t="s">
        <v>69</v>
      </c>
      <c r="I65" s="75">
        <v>74.1</v>
      </c>
      <c r="J65" s="66" t="s">
        <v>74</v>
      </c>
      <c r="K65" s="77">
        <v>69.1</v>
      </c>
      <c r="L65" s="74" t="s">
        <v>60</v>
      </c>
      <c r="M65" s="75">
        <v>70.4</v>
      </c>
      <c r="N65" s="113"/>
      <c r="O65" s="113"/>
      <c r="P65" s="65" t="s">
        <v>132</v>
      </c>
      <c r="Q65" s="65">
        <v>75.2</v>
      </c>
      <c r="R65" s="65" t="s">
        <v>69</v>
      </c>
      <c r="S65" s="65">
        <v>76</v>
      </c>
      <c r="T65" s="64" t="s">
        <v>74</v>
      </c>
      <c r="U65" s="65">
        <v>71.9</v>
      </c>
      <c r="V65" s="66" t="s">
        <v>74</v>
      </c>
      <c r="W65" s="67">
        <v>68.7</v>
      </c>
      <c r="X65" s="64" t="s">
        <v>67</v>
      </c>
      <c r="Y65" s="65">
        <v>70.4</v>
      </c>
      <c r="Z65" s="64" t="s">
        <v>67</v>
      </c>
      <c r="AA65" s="75">
        <v>70</v>
      </c>
      <c r="AB65" s="7"/>
    </row>
    <row r="66" spans="1:28" ht="17.25">
      <c r="A66" s="56"/>
      <c r="B66" s="141"/>
      <c r="C66" s="139"/>
      <c r="D66" s="99" t="s">
        <v>31</v>
      </c>
      <c r="E66" s="97">
        <v>84</v>
      </c>
      <c r="F66" s="100" t="s">
        <v>38</v>
      </c>
      <c r="G66" s="101">
        <v>79.5</v>
      </c>
      <c r="H66" s="64" t="s">
        <v>67</v>
      </c>
      <c r="I66" s="75">
        <v>72.8</v>
      </c>
      <c r="J66" s="66" t="s">
        <v>69</v>
      </c>
      <c r="K66" s="77">
        <v>68.9</v>
      </c>
      <c r="L66" s="76" t="s">
        <v>61</v>
      </c>
      <c r="M66" s="77">
        <v>68.8</v>
      </c>
      <c r="N66" s="113"/>
      <c r="O66" s="113"/>
      <c r="P66" s="65" t="s">
        <v>31</v>
      </c>
      <c r="Q66" s="65">
        <v>73.4</v>
      </c>
      <c r="R66" s="65" t="s">
        <v>61</v>
      </c>
      <c r="S66" s="65">
        <v>75.5</v>
      </c>
      <c r="T66" s="64" t="s">
        <v>38</v>
      </c>
      <c r="U66" s="65">
        <v>71.8</v>
      </c>
      <c r="V66" s="66" t="s">
        <v>69</v>
      </c>
      <c r="W66" s="67">
        <v>68.6</v>
      </c>
      <c r="X66" s="66" t="s">
        <v>61</v>
      </c>
      <c r="Y66" s="67">
        <v>68.4</v>
      </c>
      <c r="Z66" s="66" t="s">
        <v>61</v>
      </c>
      <c r="AA66" s="77">
        <v>69.6</v>
      </c>
      <c r="AB66" s="7"/>
    </row>
    <row r="67" spans="1:28" ht="17.25">
      <c r="A67" s="56"/>
      <c r="B67" s="141"/>
      <c r="C67" s="139"/>
      <c r="D67" s="99" t="s">
        <v>32</v>
      </c>
      <c r="E67" s="97">
        <v>82.2</v>
      </c>
      <c r="F67" s="100" t="s">
        <v>34</v>
      </c>
      <c r="G67" s="101">
        <v>79.3</v>
      </c>
      <c r="H67" s="64" t="s">
        <v>32</v>
      </c>
      <c r="I67" s="75">
        <v>72.7</v>
      </c>
      <c r="J67" s="66" t="s">
        <v>38</v>
      </c>
      <c r="K67" s="77">
        <v>67.7</v>
      </c>
      <c r="L67" s="76" t="s">
        <v>69</v>
      </c>
      <c r="M67" s="77">
        <v>68</v>
      </c>
      <c r="N67" s="113"/>
      <c r="O67" s="113"/>
      <c r="P67" s="65" t="s">
        <v>60</v>
      </c>
      <c r="Q67" s="65">
        <v>72.7</v>
      </c>
      <c r="R67" s="65" t="s">
        <v>23</v>
      </c>
      <c r="S67" s="65">
        <v>75.1</v>
      </c>
      <c r="T67" s="64" t="s">
        <v>69</v>
      </c>
      <c r="U67" s="65">
        <v>71.5</v>
      </c>
      <c r="V67" s="66" t="s">
        <v>32</v>
      </c>
      <c r="W67" s="67">
        <v>67.1</v>
      </c>
      <c r="X67" s="66" t="s">
        <v>69</v>
      </c>
      <c r="Y67" s="67">
        <v>67.7</v>
      </c>
      <c r="Z67" s="66" t="s">
        <v>62</v>
      </c>
      <c r="AA67" s="77">
        <v>69.4</v>
      </c>
      <c r="AB67" s="7"/>
    </row>
    <row r="68" spans="1:28" ht="17.25">
      <c r="A68" s="56"/>
      <c r="B68" s="141"/>
      <c r="C68" s="139"/>
      <c r="D68" s="99" t="s">
        <v>36</v>
      </c>
      <c r="E68" s="97">
        <v>82.2</v>
      </c>
      <c r="F68" s="100" t="s">
        <v>23</v>
      </c>
      <c r="G68" s="101">
        <v>78.3</v>
      </c>
      <c r="H68" s="64" t="s">
        <v>38</v>
      </c>
      <c r="I68" s="75">
        <v>72.4</v>
      </c>
      <c r="J68" s="66" t="s">
        <v>32</v>
      </c>
      <c r="K68" s="77">
        <v>67.1</v>
      </c>
      <c r="L68" s="76" t="s">
        <v>30</v>
      </c>
      <c r="M68" s="77">
        <v>67.3</v>
      </c>
      <c r="N68" s="113"/>
      <c r="O68" s="113"/>
      <c r="P68" s="65" t="s">
        <v>36</v>
      </c>
      <c r="Q68" s="65">
        <v>71.8</v>
      </c>
      <c r="R68" s="65" t="s">
        <v>34</v>
      </c>
      <c r="S68" s="65">
        <v>74.5</v>
      </c>
      <c r="T68" s="64" t="s">
        <v>67</v>
      </c>
      <c r="U68" s="65">
        <v>71</v>
      </c>
      <c r="V68" s="66" t="s">
        <v>38</v>
      </c>
      <c r="W68" s="67">
        <v>67.1</v>
      </c>
      <c r="X68" s="66" t="s">
        <v>30</v>
      </c>
      <c r="Y68" s="67">
        <v>66.9</v>
      </c>
      <c r="Z68" s="66" t="s">
        <v>38</v>
      </c>
      <c r="AA68" s="77">
        <v>68.6</v>
      </c>
      <c r="AB68" s="7"/>
    </row>
    <row r="69" spans="1:28" ht="17.25">
      <c r="A69" s="13"/>
      <c r="B69" s="113"/>
      <c r="C69" s="113"/>
      <c r="D69" s="52" t="s">
        <v>60</v>
      </c>
      <c r="E69" s="52">
        <v>81.6</v>
      </c>
      <c r="F69" s="65" t="s">
        <v>31</v>
      </c>
      <c r="G69" s="65">
        <v>77.3</v>
      </c>
      <c r="H69" s="64" t="s">
        <v>34</v>
      </c>
      <c r="I69" s="75">
        <v>70.8</v>
      </c>
      <c r="J69" s="66" t="s">
        <v>55</v>
      </c>
      <c r="K69" s="77">
        <v>67</v>
      </c>
      <c r="L69" s="76" t="s">
        <v>38</v>
      </c>
      <c r="M69" s="77">
        <v>67</v>
      </c>
      <c r="N69" s="113"/>
      <c r="O69" s="113"/>
      <c r="P69" s="67" t="s">
        <v>32</v>
      </c>
      <c r="Q69" s="67">
        <v>69.5</v>
      </c>
      <c r="R69" s="65" t="s">
        <v>31</v>
      </c>
      <c r="S69" s="65">
        <v>72.7</v>
      </c>
      <c r="T69" s="64" t="s">
        <v>34</v>
      </c>
      <c r="U69" s="65">
        <v>70.8</v>
      </c>
      <c r="V69" s="66" t="s">
        <v>55</v>
      </c>
      <c r="W69" s="67">
        <v>66.8</v>
      </c>
      <c r="X69" s="66" t="s">
        <v>38</v>
      </c>
      <c r="Y69" s="67">
        <v>66.4</v>
      </c>
      <c r="Z69" s="66" t="s">
        <v>30</v>
      </c>
      <c r="AA69" s="77">
        <v>66.9</v>
      </c>
      <c r="AB69" s="7"/>
    </row>
    <row r="70" spans="1:28" ht="17.25">
      <c r="A70" s="13"/>
      <c r="B70" s="113"/>
      <c r="C70" s="113"/>
      <c r="D70" s="65" t="s">
        <v>55</v>
      </c>
      <c r="E70" s="65">
        <v>74</v>
      </c>
      <c r="F70" s="65" t="s">
        <v>32</v>
      </c>
      <c r="G70" s="65">
        <v>72.9</v>
      </c>
      <c r="H70" s="66" t="s">
        <v>30</v>
      </c>
      <c r="I70" s="77">
        <v>69.3</v>
      </c>
      <c r="J70" s="66" t="s">
        <v>30</v>
      </c>
      <c r="K70" s="77">
        <v>66.4</v>
      </c>
      <c r="L70" s="76" t="s">
        <v>36</v>
      </c>
      <c r="M70" s="77">
        <v>66.7</v>
      </c>
      <c r="N70" s="113"/>
      <c r="O70" s="113"/>
      <c r="P70" s="67" t="s">
        <v>55</v>
      </c>
      <c r="Q70" s="67">
        <v>66.7</v>
      </c>
      <c r="R70" s="67" t="s">
        <v>33</v>
      </c>
      <c r="S70" s="67">
        <v>68.5</v>
      </c>
      <c r="T70" s="66" t="s">
        <v>37</v>
      </c>
      <c r="U70" s="67">
        <v>69.2</v>
      </c>
      <c r="V70" s="66" t="s">
        <v>30</v>
      </c>
      <c r="W70" s="67">
        <v>66</v>
      </c>
      <c r="X70" s="66" t="s">
        <v>36</v>
      </c>
      <c r="Y70" s="67">
        <v>66.1</v>
      </c>
      <c r="Z70" s="66" t="s">
        <v>33</v>
      </c>
      <c r="AA70" s="77">
        <v>66</v>
      </c>
      <c r="AB70" s="7"/>
    </row>
    <row r="71" spans="1:28" ht="17.25">
      <c r="A71" s="13"/>
      <c r="B71" s="113"/>
      <c r="C71" s="113"/>
      <c r="D71" s="67" t="s">
        <v>41</v>
      </c>
      <c r="E71" s="67">
        <v>56.1</v>
      </c>
      <c r="F71" s="65" t="s">
        <v>33</v>
      </c>
      <c r="G71" s="65">
        <v>72.8</v>
      </c>
      <c r="H71" s="66" t="s">
        <v>37</v>
      </c>
      <c r="I71" s="77">
        <v>69.2</v>
      </c>
      <c r="J71" s="66" t="s">
        <v>36</v>
      </c>
      <c r="K71" s="77">
        <v>64.4</v>
      </c>
      <c r="L71" s="76" t="s">
        <v>33</v>
      </c>
      <c r="M71" s="77">
        <v>63.1</v>
      </c>
      <c r="N71" s="113"/>
      <c r="O71" s="113"/>
      <c r="P71" s="67" t="s">
        <v>41</v>
      </c>
      <c r="Q71" s="67">
        <v>56.1</v>
      </c>
      <c r="R71" s="67" t="s">
        <v>32</v>
      </c>
      <c r="S71" s="67">
        <v>68.1</v>
      </c>
      <c r="T71" s="66" t="s">
        <v>36</v>
      </c>
      <c r="U71" s="67">
        <v>67.5</v>
      </c>
      <c r="V71" s="66" t="s">
        <v>36</v>
      </c>
      <c r="W71" s="67">
        <v>63.9</v>
      </c>
      <c r="X71" s="66" t="s">
        <v>33</v>
      </c>
      <c r="Y71" s="67">
        <v>62.7</v>
      </c>
      <c r="Z71" s="66" t="s">
        <v>36</v>
      </c>
      <c r="AA71" s="77">
        <v>64.3</v>
      </c>
      <c r="AB71" s="7"/>
    </row>
    <row r="72" spans="1:28" ht="17.25">
      <c r="A72" s="13"/>
      <c r="B72" s="113"/>
      <c r="C72" s="113"/>
      <c r="D72" s="113"/>
      <c r="E72" s="113"/>
      <c r="F72" s="65" t="s">
        <v>36</v>
      </c>
      <c r="G72" s="65">
        <v>71.5</v>
      </c>
      <c r="H72" s="66" t="s">
        <v>36</v>
      </c>
      <c r="I72" s="77">
        <v>68.1</v>
      </c>
      <c r="J72" s="66" t="s">
        <v>33</v>
      </c>
      <c r="K72" s="77">
        <v>63.3</v>
      </c>
      <c r="L72" s="76" t="s">
        <v>32</v>
      </c>
      <c r="M72" s="77">
        <v>59.7</v>
      </c>
      <c r="N72" s="113"/>
      <c r="O72" s="113"/>
      <c r="P72" s="113"/>
      <c r="Q72" s="113"/>
      <c r="R72" s="67" t="s">
        <v>36</v>
      </c>
      <c r="S72" s="67">
        <v>67.3</v>
      </c>
      <c r="T72" s="66" t="s">
        <v>30</v>
      </c>
      <c r="U72" s="67">
        <v>67.3</v>
      </c>
      <c r="V72" s="66" t="s">
        <v>33</v>
      </c>
      <c r="W72" s="67">
        <v>62.9</v>
      </c>
      <c r="X72" s="66" t="s">
        <v>32</v>
      </c>
      <c r="Y72" s="67">
        <v>59.7</v>
      </c>
      <c r="Z72" s="66" t="s">
        <v>32</v>
      </c>
      <c r="AA72" s="77">
        <v>63.5</v>
      </c>
      <c r="AB72" s="7"/>
    </row>
    <row r="73" spans="1:28" ht="17.25">
      <c r="A73" s="13"/>
      <c r="B73" s="113"/>
      <c r="C73" s="113"/>
      <c r="D73" s="113"/>
      <c r="E73" s="113"/>
      <c r="F73" s="65" t="s">
        <v>37</v>
      </c>
      <c r="G73" s="65">
        <v>71.1</v>
      </c>
      <c r="H73" s="66" t="s">
        <v>33</v>
      </c>
      <c r="I73" s="77">
        <v>66.7</v>
      </c>
      <c r="J73" s="66" t="s">
        <v>37</v>
      </c>
      <c r="K73" s="77">
        <v>54.6</v>
      </c>
      <c r="L73" s="76" t="s">
        <v>37</v>
      </c>
      <c r="M73" s="77">
        <v>55.2</v>
      </c>
      <c r="N73" s="113"/>
      <c r="O73" s="113"/>
      <c r="P73" s="113"/>
      <c r="Q73" s="113"/>
      <c r="R73" s="67" t="s">
        <v>37</v>
      </c>
      <c r="S73" s="67">
        <v>67.1</v>
      </c>
      <c r="T73" s="66" t="s">
        <v>33</v>
      </c>
      <c r="U73" s="67">
        <v>64.6</v>
      </c>
      <c r="V73" s="66" t="s">
        <v>37</v>
      </c>
      <c r="W73" s="67">
        <v>54.6</v>
      </c>
      <c r="X73" s="66" t="s">
        <v>37</v>
      </c>
      <c r="Y73" s="67">
        <v>55</v>
      </c>
      <c r="Z73" s="66" t="s">
        <v>37</v>
      </c>
      <c r="AA73" s="77">
        <v>59.2</v>
      </c>
      <c r="AB73" s="7"/>
    </row>
    <row r="74" spans="1:28" ht="17.25">
      <c r="A74" s="13"/>
      <c r="B74" s="114"/>
      <c r="C74" s="114"/>
      <c r="D74" s="114"/>
      <c r="E74" s="114"/>
      <c r="F74" s="79" t="s">
        <v>41</v>
      </c>
      <c r="G74" s="79">
        <v>45.6</v>
      </c>
      <c r="H74" s="68" t="s">
        <v>41</v>
      </c>
      <c r="I74" s="79">
        <v>39.3</v>
      </c>
      <c r="J74" s="68" t="s">
        <v>41</v>
      </c>
      <c r="K74" s="79">
        <v>38.9</v>
      </c>
      <c r="L74" s="78" t="s">
        <v>41</v>
      </c>
      <c r="M74" s="79">
        <v>35.8</v>
      </c>
      <c r="N74" s="115"/>
      <c r="O74" s="115"/>
      <c r="P74" s="115"/>
      <c r="Q74" s="115"/>
      <c r="R74" s="69" t="s">
        <v>41</v>
      </c>
      <c r="S74" s="69">
        <v>45.6</v>
      </c>
      <c r="T74" s="68" t="s">
        <v>41</v>
      </c>
      <c r="U74" s="69">
        <v>39.3</v>
      </c>
      <c r="V74" s="68" t="s">
        <v>41</v>
      </c>
      <c r="W74" s="69">
        <v>38.9</v>
      </c>
      <c r="X74" s="68" t="s">
        <v>41</v>
      </c>
      <c r="Y74" s="69">
        <v>35.8</v>
      </c>
      <c r="Z74" s="68" t="s">
        <v>41</v>
      </c>
      <c r="AA74" s="79">
        <v>36.9</v>
      </c>
      <c r="AB74" s="7"/>
    </row>
    <row r="75" spans="1:28" ht="17.25">
      <c r="A75" s="13"/>
      <c r="B75" s="13"/>
      <c r="C75" s="5">
        <f>SUM(C6:C74)/66</f>
        <v>69.59545454545452</v>
      </c>
      <c r="D75" s="13"/>
      <c r="E75" s="5">
        <f>SUM(E6:E74)/66</f>
        <v>96.2</v>
      </c>
      <c r="F75" s="13"/>
      <c r="G75" s="5">
        <f>SUM(G6:G74)/69</f>
        <v>89.27101449275365</v>
      </c>
      <c r="H75" s="13"/>
      <c r="I75" s="5">
        <f>SUM(I6:I74)/69</f>
        <v>83.26376811594203</v>
      </c>
      <c r="J75" s="13"/>
      <c r="K75" s="5">
        <f>SUM(K6:K74)/69</f>
        <v>78.65362318840577</v>
      </c>
      <c r="L75" s="5"/>
      <c r="M75" s="5">
        <f>SUM(M6:M74)/69</f>
        <v>78.42028985507248</v>
      </c>
      <c r="N75" s="5"/>
      <c r="O75" s="5">
        <f>SUM(O6:O74)/66</f>
        <v>63.2651515151515</v>
      </c>
      <c r="P75" s="5"/>
      <c r="Q75" s="5">
        <f>SUM(Q6:Q74)/66</f>
        <v>84.57727272727274</v>
      </c>
      <c r="R75" s="5"/>
      <c r="S75" s="5">
        <f>SUM(S6:S74)/69</f>
        <v>83.80144927536234</v>
      </c>
      <c r="T75" s="5"/>
      <c r="U75" s="5">
        <f>SUM(U6:U74)/69</f>
        <v>80.84202898550726</v>
      </c>
      <c r="V75" s="5"/>
      <c r="W75" s="5">
        <f>SUM(W6:W74)/69</f>
        <v>78.27971014492753</v>
      </c>
      <c r="X75" s="5"/>
      <c r="Y75" s="5">
        <f>SUM(Y6:Y74)/69</f>
        <v>78.06086956521735</v>
      </c>
      <c r="Z75" s="5"/>
      <c r="AA75" s="5">
        <f>SUM(AA6:AA74)/69</f>
        <v>78.33913043478262</v>
      </c>
      <c r="AB75" s="5"/>
    </row>
    <row r="76" spans="1:28" ht="17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9" spans="2:7" ht="17.25">
      <c r="B79" t="s">
        <v>57</v>
      </c>
      <c r="C79" s="95">
        <v>114.5</v>
      </c>
      <c r="D79" t="s">
        <v>57</v>
      </c>
      <c r="E79" s="95">
        <v>114.5</v>
      </c>
      <c r="F79" t="s">
        <v>57</v>
      </c>
      <c r="G79" s="95">
        <v>98.9</v>
      </c>
    </row>
    <row r="80" spans="2:7" ht="17.25">
      <c r="B80" t="s">
        <v>75</v>
      </c>
      <c r="C80" s="95">
        <v>113.8</v>
      </c>
      <c r="D80" t="s">
        <v>75</v>
      </c>
      <c r="E80" s="95">
        <v>113.8</v>
      </c>
      <c r="F80" t="s">
        <v>75</v>
      </c>
      <c r="G80" s="95">
        <v>97.3</v>
      </c>
    </row>
    <row r="81" spans="2:7" ht="17.25">
      <c r="B81" t="s">
        <v>76</v>
      </c>
      <c r="C81" s="95">
        <v>111.6</v>
      </c>
      <c r="D81" t="s">
        <v>76</v>
      </c>
      <c r="E81" s="95">
        <v>111.6</v>
      </c>
      <c r="F81" t="s">
        <v>25</v>
      </c>
      <c r="G81" s="95">
        <v>95.1</v>
      </c>
    </row>
    <row r="82" spans="2:7" ht="17.25">
      <c r="B82" t="s">
        <v>42</v>
      </c>
      <c r="C82" s="95">
        <v>111.2</v>
      </c>
      <c r="D82" t="s">
        <v>42</v>
      </c>
      <c r="E82" s="95">
        <v>111.2</v>
      </c>
      <c r="F82" t="s">
        <v>19</v>
      </c>
      <c r="G82" s="95">
        <v>94.2</v>
      </c>
    </row>
    <row r="83" spans="2:7" ht="17.25">
      <c r="B83" t="s">
        <v>64</v>
      </c>
      <c r="C83" s="95">
        <v>107.6</v>
      </c>
      <c r="D83" t="s">
        <v>64</v>
      </c>
      <c r="E83" s="95">
        <v>107.6</v>
      </c>
      <c r="F83" t="s">
        <v>64</v>
      </c>
      <c r="G83" s="95">
        <v>94</v>
      </c>
    </row>
    <row r="84" spans="2:7" ht="17.25">
      <c r="B84" t="s">
        <v>83</v>
      </c>
      <c r="C84" s="95">
        <v>107.1</v>
      </c>
      <c r="D84" t="s">
        <v>83</v>
      </c>
      <c r="E84" s="95">
        <v>107.1</v>
      </c>
      <c r="F84" t="s">
        <v>76</v>
      </c>
      <c r="G84" s="95">
        <v>93.6</v>
      </c>
    </row>
    <row r="85" spans="2:7" ht="17.25">
      <c r="B85" t="s">
        <v>85</v>
      </c>
      <c r="C85" s="95">
        <v>107.1</v>
      </c>
      <c r="D85" t="s">
        <v>85</v>
      </c>
      <c r="E85" s="95">
        <v>107.1</v>
      </c>
      <c r="F85" t="s">
        <v>84</v>
      </c>
      <c r="G85" s="95">
        <v>93.2</v>
      </c>
    </row>
    <row r="86" spans="2:7" ht="17.25">
      <c r="B86" t="s">
        <v>45</v>
      </c>
      <c r="C86" s="95">
        <v>106.1</v>
      </c>
      <c r="D86" t="s">
        <v>45</v>
      </c>
      <c r="E86" s="95">
        <v>106.1</v>
      </c>
      <c r="F86" t="s">
        <v>81</v>
      </c>
      <c r="G86" s="95">
        <v>92.8</v>
      </c>
    </row>
    <row r="87" spans="2:7" ht="17.25">
      <c r="B87" t="s">
        <v>81</v>
      </c>
      <c r="C87" s="95">
        <v>105.6</v>
      </c>
      <c r="D87" t="s">
        <v>81</v>
      </c>
      <c r="E87" s="95">
        <v>105.6</v>
      </c>
      <c r="F87" t="s">
        <v>83</v>
      </c>
      <c r="G87" s="95">
        <v>92.6</v>
      </c>
    </row>
    <row r="88" spans="2:7" ht="17.25">
      <c r="B88" t="s">
        <v>72</v>
      </c>
      <c r="C88" s="95">
        <v>105.5</v>
      </c>
      <c r="D88" t="s">
        <v>72</v>
      </c>
      <c r="E88" s="95">
        <v>105.5</v>
      </c>
      <c r="F88" t="s">
        <v>24</v>
      </c>
      <c r="G88" s="95">
        <v>92.2</v>
      </c>
    </row>
    <row r="89" spans="2:7" ht="17.25">
      <c r="B89" t="s">
        <v>19</v>
      </c>
      <c r="C89" s="95">
        <v>105.4</v>
      </c>
      <c r="D89" t="s">
        <v>19</v>
      </c>
      <c r="E89" s="95">
        <v>105.4</v>
      </c>
      <c r="F89" t="s">
        <v>53</v>
      </c>
      <c r="G89" s="95">
        <v>92.1</v>
      </c>
    </row>
    <row r="90" spans="2:7" ht="17.25">
      <c r="B90" t="s">
        <v>53</v>
      </c>
      <c r="C90" s="95">
        <v>105.3</v>
      </c>
      <c r="D90" t="s">
        <v>53</v>
      </c>
      <c r="E90" s="95">
        <v>105.3</v>
      </c>
      <c r="F90" t="s">
        <v>42</v>
      </c>
      <c r="G90" s="95">
        <v>91.8</v>
      </c>
    </row>
    <row r="91" spans="2:7" ht="17.25">
      <c r="B91" t="s">
        <v>65</v>
      </c>
      <c r="C91" s="95">
        <v>105.3</v>
      </c>
      <c r="D91" t="s">
        <v>65</v>
      </c>
      <c r="E91" s="95">
        <v>105.3</v>
      </c>
      <c r="F91" t="s">
        <v>45</v>
      </c>
      <c r="G91" s="95">
        <v>91.6</v>
      </c>
    </row>
    <row r="92" spans="2:7" ht="17.25">
      <c r="B92" t="s">
        <v>25</v>
      </c>
      <c r="C92" s="95">
        <v>105.2</v>
      </c>
      <c r="D92" t="s">
        <v>25</v>
      </c>
      <c r="E92" s="95">
        <v>105.2</v>
      </c>
      <c r="F92" t="s">
        <v>21</v>
      </c>
      <c r="G92" s="95">
        <v>91.5</v>
      </c>
    </row>
    <row r="93" spans="2:7" ht="17.25">
      <c r="B93" t="s">
        <v>66</v>
      </c>
      <c r="C93" s="95">
        <v>104.5</v>
      </c>
      <c r="D93" t="s">
        <v>66</v>
      </c>
      <c r="E93" s="95">
        <v>104.5</v>
      </c>
      <c r="F93" t="s">
        <v>65</v>
      </c>
      <c r="G93" s="95">
        <v>91.5</v>
      </c>
    </row>
    <row r="94" spans="2:7" ht="17.25">
      <c r="B94" t="s">
        <v>84</v>
      </c>
      <c r="C94" s="95">
        <v>104</v>
      </c>
      <c r="D94" t="s">
        <v>84</v>
      </c>
      <c r="E94" s="95">
        <v>104</v>
      </c>
      <c r="F94" t="s">
        <v>27</v>
      </c>
      <c r="G94" s="95">
        <v>91.3</v>
      </c>
    </row>
    <row r="95" spans="2:7" ht="17.25">
      <c r="B95" t="s">
        <v>24</v>
      </c>
      <c r="C95" s="95">
        <v>103.4</v>
      </c>
      <c r="D95" t="s">
        <v>24</v>
      </c>
      <c r="E95" s="95">
        <v>103.4</v>
      </c>
      <c r="F95" t="s">
        <v>66</v>
      </c>
      <c r="G95" s="95">
        <v>91</v>
      </c>
    </row>
    <row r="96" spans="2:7" ht="17.25">
      <c r="B96" t="s">
        <v>21</v>
      </c>
      <c r="C96" s="95">
        <v>102.5</v>
      </c>
      <c r="D96" t="s">
        <v>21</v>
      </c>
      <c r="E96" s="95">
        <v>102.5</v>
      </c>
      <c r="F96" t="s">
        <v>72</v>
      </c>
      <c r="G96" s="95">
        <v>90.6</v>
      </c>
    </row>
    <row r="97" spans="2:7" ht="17.25">
      <c r="B97" t="s">
        <v>63</v>
      </c>
      <c r="C97" s="95">
        <v>102.3</v>
      </c>
      <c r="D97" t="s">
        <v>63</v>
      </c>
      <c r="E97" s="95">
        <v>102.3</v>
      </c>
      <c r="F97" t="s">
        <v>63</v>
      </c>
      <c r="G97" s="95">
        <v>90.4</v>
      </c>
    </row>
    <row r="98" spans="2:7" ht="17.25">
      <c r="B98" t="s">
        <v>78</v>
      </c>
      <c r="C98" s="95">
        <v>102</v>
      </c>
      <c r="D98" t="s">
        <v>78</v>
      </c>
      <c r="E98" s="95">
        <v>102</v>
      </c>
      <c r="F98" t="s">
        <v>78</v>
      </c>
      <c r="G98" s="95">
        <v>90.4</v>
      </c>
    </row>
    <row r="99" spans="2:7" ht="17.25">
      <c r="B99" t="s">
        <v>27</v>
      </c>
      <c r="C99" s="95">
        <v>101.8</v>
      </c>
      <c r="D99" t="s">
        <v>27</v>
      </c>
      <c r="E99" s="95">
        <v>101.8</v>
      </c>
      <c r="F99" t="s">
        <v>82</v>
      </c>
      <c r="G99" s="95">
        <v>89.8</v>
      </c>
    </row>
    <row r="100" spans="2:7" ht="17.25">
      <c r="B100" t="s">
        <v>68</v>
      </c>
      <c r="C100" s="95">
        <v>101.8</v>
      </c>
      <c r="D100" t="s">
        <v>68</v>
      </c>
      <c r="E100" s="95">
        <v>101.8</v>
      </c>
      <c r="F100" t="s">
        <v>49</v>
      </c>
      <c r="G100" s="95">
        <v>89.4</v>
      </c>
    </row>
    <row r="101" spans="2:7" ht="17.25">
      <c r="B101" t="s">
        <v>77</v>
      </c>
      <c r="C101" s="95">
        <v>101.8</v>
      </c>
      <c r="D101" t="s">
        <v>77</v>
      </c>
      <c r="E101" s="95">
        <v>101.8</v>
      </c>
      <c r="F101" t="s">
        <v>85</v>
      </c>
      <c r="G101" s="95">
        <v>89.4</v>
      </c>
    </row>
    <row r="102" spans="2:7" ht="17.25">
      <c r="B102" t="s">
        <v>80</v>
      </c>
      <c r="C102" s="95">
        <v>101.2</v>
      </c>
      <c r="D102" t="s">
        <v>80</v>
      </c>
      <c r="E102" s="95">
        <v>101.2</v>
      </c>
      <c r="F102" t="s">
        <v>77</v>
      </c>
      <c r="G102" s="95">
        <v>89.3</v>
      </c>
    </row>
    <row r="103" spans="2:7" ht="17.25">
      <c r="B103" t="s">
        <v>49</v>
      </c>
      <c r="C103" s="95">
        <v>100.4</v>
      </c>
      <c r="D103" t="s">
        <v>49</v>
      </c>
      <c r="E103" s="95">
        <v>100.4</v>
      </c>
      <c r="F103" t="s">
        <v>51</v>
      </c>
      <c r="G103" s="95">
        <v>89.2</v>
      </c>
    </row>
    <row r="104" spans="2:7" ht="17.25">
      <c r="B104" t="s">
        <v>82</v>
      </c>
      <c r="C104" s="95">
        <v>100.3</v>
      </c>
      <c r="D104" t="s">
        <v>82</v>
      </c>
      <c r="E104" s="95">
        <v>100.3</v>
      </c>
      <c r="F104" t="s">
        <v>26</v>
      </c>
      <c r="G104" s="95">
        <v>89</v>
      </c>
    </row>
    <row r="105" spans="2:7" ht="17.25">
      <c r="B105" t="s">
        <v>51</v>
      </c>
      <c r="C105" s="95">
        <v>100</v>
      </c>
      <c r="D105" t="s">
        <v>51</v>
      </c>
      <c r="E105" s="95">
        <v>100</v>
      </c>
      <c r="F105" t="s">
        <v>22</v>
      </c>
      <c r="G105" s="95">
        <v>88.9</v>
      </c>
    </row>
    <row r="106" spans="2:7" ht="17.25">
      <c r="B106" t="s">
        <v>48</v>
      </c>
      <c r="C106" s="95">
        <v>99.8</v>
      </c>
      <c r="D106" t="s">
        <v>48</v>
      </c>
      <c r="E106" s="95">
        <v>99.8</v>
      </c>
      <c r="F106" t="s">
        <v>80</v>
      </c>
      <c r="G106" s="95">
        <v>88.8</v>
      </c>
    </row>
    <row r="107" spans="2:7" ht="17.25">
      <c r="B107" t="s">
        <v>59</v>
      </c>
      <c r="C107" s="95">
        <v>99.7</v>
      </c>
      <c r="D107" t="s">
        <v>59</v>
      </c>
      <c r="E107" s="95">
        <v>99.7</v>
      </c>
      <c r="F107" t="s">
        <v>68</v>
      </c>
      <c r="G107" s="95">
        <v>88.6</v>
      </c>
    </row>
    <row r="108" spans="2:7" ht="17.25">
      <c r="B108" t="s">
        <v>54</v>
      </c>
      <c r="C108" s="95">
        <v>99.2</v>
      </c>
      <c r="D108" t="s">
        <v>54</v>
      </c>
      <c r="E108" s="95">
        <v>99.2</v>
      </c>
      <c r="F108" t="s">
        <v>48</v>
      </c>
      <c r="G108" s="95">
        <v>88.4</v>
      </c>
    </row>
    <row r="109" spans="2:7" ht="17.25">
      <c r="B109" t="s">
        <v>26</v>
      </c>
      <c r="C109" s="95">
        <v>99.1</v>
      </c>
      <c r="D109" t="s">
        <v>26</v>
      </c>
      <c r="E109" s="95">
        <v>99.1</v>
      </c>
      <c r="F109" t="s">
        <v>54</v>
      </c>
      <c r="G109" s="95">
        <v>88.4</v>
      </c>
    </row>
    <row r="110" spans="2:7" ht="17.25">
      <c r="B110" t="s">
        <v>71</v>
      </c>
      <c r="C110" s="95">
        <v>98.5</v>
      </c>
      <c r="D110" t="s">
        <v>71</v>
      </c>
      <c r="E110" s="95">
        <v>98.5</v>
      </c>
      <c r="F110" t="s">
        <v>29</v>
      </c>
      <c r="G110" s="95">
        <v>87.9</v>
      </c>
    </row>
    <row r="111" spans="2:7" ht="17.25">
      <c r="B111" t="s">
        <v>29</v>
      </c>
      <c r="C111" s="95">
        <v>98.1</v>
      </c>
      <c r="D111" t="s">
        <v>29</v>
      </c>
      <c r="E111" s="95">
        <v>98.1</v>
      </c>
      <c r="F111" t="s">
        <v>59</v>
      </c>
      <c r="G111" s="95">
        <v>87.9</v>
      </c>
    </row>
    <row r="112" spans="2:7" ht="17.25">
      <c r="B112" t="s">
        <v>22</v>
      </c>
      <c r="C112" s="95">
        <v>97.7</v>
      </c>
      <c r="D112" t="s">
        <v>22</v>
      </c>
      <c r="E112" s="95">
        <v>97.7</v>
      </c>
      <c r="F112" t="s">
        <v>18</v>
      </c>
      <c r="G112" s="95">
        <v>85</v>
      </c>
    </row>
    <row r="113" spans="2:7" ht="17.25">
      <c r="B113" t="s">
        <v>58</v>
      </c>
      <c r="C113" s="95">
        <v>97.2</v>
      </c>
      <c r="D113" t="s">
        <v>58</v>
      </c>
      <c r="E113" s="95">
        <v>97.2</v>
      </c>
      <c r="F113" t="s">
        <v>20</v>
      </c>
      <c r="G113" s="95">
        <v>85</v>
      </c>
    </row>
    <row r="114" spans="2:7" ht="17.25">
      <c r="B114" t="s">
        <v>79</v>
      </c>
      <c r="C114" s="95">
        <v>95.9</v>
      </c>
      <c r="D114" t="s">
        <v>79</v>
      </c>
      <c r="E114" s="95">
        <v>95.9</v>
      </c>
      <c r="F114" t="s">
        <v>58</v>
      </c>
      <c r="G114" s="95">
        <v>84.9</v>
      </c>
    </row>
    <row r="115" spans="2:7" ht="17.25">
      <c r="B115" t="s">
        <v>46</v>
      </c>
      <c r="C115" s="95">
        <v>95.2</v>
      </c>
      <c r="D115" t="s">
        <v>46</v>
      </c>
      <c r="E115" s="95">
        <v>95.2</v>
      </c>
      <c r="F115" t="s">
        <v>50</v>
      </c>
      <c r="G115" s="95">
        <v>83.9</v>
      </c>
    </row>
    <row r="116" spans="2:7" ht="17.25">
      <c r="B116" t="s">
        <v>20</v>
      </c>
      <c r="C116" s="95">
        <v>94.1</v>
      </c>
      <c r="D116" t="s">
        <v>20</v>
      </c>
      <c r="E116" s="95">
        <v>94.1</v>
      </c>
      <c r="F116" t="s">
        <v>46</v>
      </c>
      <c r="G116" s="95">
        <v>83.8</v>
      </c>
    </row>
    <row r="117" spans="2:7" ht="17.25">
      <c r="B117" t="s">
        <v>70</v>
      </c>
      <c r="C117" s="95">
        <v>94.1</v>
      </c>
      <c r="D117" t="s">
        <v>70</v>
      </c>
      <c r="E117" s="95">
        <v>94.1</v>
      </c>
      <c r="F117" t="s">
        <v>79</v>
      </c>
      <c r="G117" s="95">
        <v>83.8</v>
      </c>
    </row>
    <row r="118" spans="2:7" ht="17.25">
      <c r="B118" t="s">
        <v>50</v>
      </c>
      <c r="C118" s="95">
        <v>93.6</v>
      </c>
      <c r="D118" t="s">
        <v>50</v>
      </c>
      <c r="E118" s="95">
        <v>93.6</v>
      </c>
      <c r="F118" t="s">
        <v>70</v>
      </c>
      <c r="G118" s="95">
        <v>83.7</v>
      </c>
    </row>
    <row r="119" spans="2:7" ht="17.25">
      <c r="B119" t="s">
        <v>43</v>
      </c>
      <c r="C119" s="95">
        <v>93.3</v>
      </c>
      <c r="D119" t="s">
        <v>43</v>
      </c>
      <c r="E119" s="95">
        <v>93.3</v>
      </c>
      <c r="F119" t="s">
        <v>71</v>
      </c>
      <c r="G119" s="95">
        <v>83.3</v>
      </c>
    </row>
    <row r="120" spans="2:7" ht="17.25">
      <c r="B120" t="s">
        <v>18</v>
      </c>
      <c r="C120" s="95">
        <v>93.2</v>
      </c>
      <c r="D120" t="s">
        <v>18</v>
      </c>
      <c r="E120" s="95">
        <v>93.2</v>
      </c>
      <c r="F120" t="s">
        <v>28</v>
      </c>
      <c r="G120" s="95">
        <v>83.1</v>
      </c>
    </row>
    <row r="121" spans="2:7" ht="17.25">
      <c r="B121" t="s">
        <v>39</v>
      </c>
      <c r="C121" s="95">
        <v>92.8</v>
      </c>
      <c r="D121" t="s">
        <v>39</v>
      </c>
      <c r="E121" s="95">
        <v>92.8</v>
      </c>
      <c r="F121" t="s">
        <v>17</v>
      </c>
      <c r="G121" s="95">
        <v>82.8</v>
      </c>
    </row>
    <row r="122" spans="2:7" ht="17.25">
      <c r="B122" t="s">
        <v>17</v>
      </c>
      <c r="C122" s="95">
        <v>92.6</v>
      </c>
      <c r="D122" t="s">
        <v>17</v>
      </c>
      <c r="E122" s="95">
        <v>92.6</v>
      </c>
      <c r="F122" t="s">
        <v>43</v>
      </c>
      <c r="G122" s="95">
        <v>80.8</v>
      </c>
    </row>
    <row r="123" spans="2:7" ht="17.25">
      <c r="B123" t="s">
        <v>67</v>
      </c>
      <c r="C123" s="95">
        <v>92.1</v>
      </c>
      <c r="D123" t="s">
        <v>67</v>
      </c>
      <c r="E123" s="95">
        <v>92.1</v>
      </c>
      <c r="F123" t="s">
        <v>73</v>
      </c>
      <c r="G123" s="95">
        <v>80.6</v>
      </c>
    </row>
    <row r="124" spans="2:7" ht="17.25">
      <c r="B124" t="s">
        <v>40</v>
      </c>
      <c r="C124" s="95">
        <v>91.9</v>
      </c>
      <c r="D124" t="s">
        <v>40</v>
      </c>
      <c r="E124" s="95">
        <v>91.9</v>
      </c>
      <c r="F124" t="s">
        <v>39</v>
      </c>
      <c r="G124" s="95">
        <v>79.9</v>
      </c>
    </row>
    <row r="125" spans="2:7" ht="17.25">
      <c r="B125" t="s">
        <v>28</v>
      </c>
      <c r="C125" s="95">
        <v>91.5</v>
      </c>
      <c r="D125" t="s">
        <v>28</v>
      </c>
      <c r="E125" s="95">
        <v>91.5</v>
      </c>
      <c r="F125" t="s">
        <v>52</v>
      </c>
      <c r="G125" s="95">
        <v>79.6</v>
      </c>
    </row>
    <row r="126" spans="2:7" ht="17.25">
      <c r="B126" t="s">
        <v>73</v>
      </c>
      <c r="C126" s="95">
        <v>91.5</v>
      </c>
      <c r="D126" t="s">
        <v>73</v>
      </c>
      <c r="E126" s="95">
        <v>91.5</v>
      </c>
      <c r="F126" t="s">
        <v>40</v>
      </c>
      <c r="G126" s="95">
        <v>79</v>
      </c>
    </row>
    <row r="127" spans="2:7" ht="17.25">
      <c r="B127" t="s">
        <v>69</v>
      </c>
      <c r="C127" s="95">
        <v>90.6</v>
      </c>
      <c r="D127" t="s">
        <v>69</v>
      </c>
      <c r="E127" s="95">
        <v>90.6</v>
      </c>
      <c r="F127" t="s">
        <v>23</v>
      </c>
      <c r="G127" s="95">
        <v>78.8</v>
      </c>
    </row>
    <row r="128" spans="2:7" ht="17.25">
      <c r="B128" t="s">
        <v>52</v>
      </c>
      <c r="C128" s="95">
        <v>90.5</v>
      </c>
      <c r="D128" t="s">
        <v>52</v>
      </c>
      <c r="E128" s="95">
        <v>90.5</v>
      </c>
      <c r="F128" t="s">
        <v>74</v>
      </c>
      <c r="G128" s="95">
        <v>78.6</v>
      </c>
    </row>
    <row r="129" spans="2:7" ht="17.25">
      <c r="B129" t="s">
        <v>47</v>
      </c>
      <c r="C129" s="95">
        <v>89.7</v>
      </c>
      <c r="D129" t="s">
        <v>47</v>
      </c>
      <c r="E129" s="95">
        <v>89.7</v>
      </c>
      <c r="F129" t="s">
        <v>47</v>
      </c>
      <c r="G129" s="95">
        <v>78.3</v>
      </c>
    </row>
    <row r="130" spans="2:7" ht="17.25">
      <c r="B130" t="s">
        <v>61</v>
      </c>
      <c r="C130" s="95">
        <v>89.7</v>
      </c>
      <c r="D130" t="s">
        <v>61</v>
      </c>
      <c r="E130" s="95">
        <v>89.7</v>
      </c>
      <c r="F130" t="s">
        <v>69</v>
      </c>
      <c r="G130" s="95">
        <v>78</v>
      </c>
    </row>
    <row r="131" spans="2:7" ht="17.25">
      <c r="B131" t="s">
        <v>74</v>
      </c>
      <c r="C131" s="95">
        <v>89.6</v>
      </c>
      <c r="D131" t="s">
        <v>74</v>
      </c>
      <c r="E131" s="95">
        <v>89.6</v>
      </c>
      <c r="F131" t="s">
        <v>44</v>
      </c>
      <c r="G131" s="95">
        <v>77.9</v>
      </c>
    </row>
    <row r="132" spans="2:7" ht="17.25">
      <c r="B132" t="s">
        <v>62</v>
      </c>
      <c r="C132" s="95">
        <v>88.9</v>
      </c>
      <c r="D132" t="s">
        <v>62</v>
      </c>
      <c r="E132" s="95">
        <v>88.9</v>
      </c>
      <c r="F132" t="s">
        <v>62</v>
      </c>
      <c r="G132" s="95">
        <v>77.9</v>
      </c>
    </row>
    <row r="133" spans="2:7" ht="17.25">
      <c r="B133" t="s">
        <v>30</v>
      </c>
      <c r="C133" s="95">
        <v>88</v>
      </c>
      <c r="D133" t="s">
        <v>30</v>
      </c>
      <c r="E133" s="95">
        <v>88</v>
      </c>
      <c r="F133" t="s">
        <v>56</v>
      </c>
      <c r="G133" s="95">
        <v>77.5</v>
      </c>
    </row>
    <row r="134" spans="2:7" ht="17.25">
      <c r="B134" t="s">
        <v>44</v>
      </c>
      <c r="C134" s="95">
        <v>88</v>
      </c>
      <c r="D134" t="s">
        <v>44</v>
      </c>
      <c r="E134" s="95">
        <v>88</v>
      </c>
      <c r="F134" t="s">
        <v>67</v>
      </c>
      <c r="G134" s="95">
        <v>76.8</v>
      </c>
    </row>
    <row r="135" spans="2:7" ht="17.25">
      <c r="B135" t="s">
        <v>56</v>
      </c>
      <c r="C135" s="95">
        <v>87.4</v>
      </c>
      <c r="D135" t="s">
        <v>56</v>
      </c>
      <c r="E135" s="95">
        <v>87.4</v>
      </c>
      <c r="F135" t="s">
        <v>38</v>
      </c>
      <c r="G135" s="95">
        <v>76.7</v>
      </c>
    </row>
    <row r="136" spans="2:7" ht="17.25">
      <c r="B136" t="s">
        <v>132</v>
      </c>
      <c r="C136" s="95">
        <v>86.1</v>
      </c>
      <c r="D136" t="s">
        <v>132</v>
      </c>
      <c r="E136" s="95">
        <v>86.1</v>
      </c>
      <c r="F136" t="s">
        <v>30</v>
      </c>
      <c r="G136" s="95">
        <v>76.3</v>
      </c>
    </row>
    <row r="137" spans="2:7" ht="17.25">
      <c r="B137" t="s">
        <v>38</v>
      </c>
      <c r="C137" s="95">
        <v>84.9</v>
      </c>
      <c r="D137" t="s">
        <v>38</v>
      </c>
      <c r="E137" s="95">
        <v>84.9</v>
      </c>
      <c r="F137" t="s">
        <v>61</v>
      </c>
      <c r="G137" s="95">
        <v>76.1</v>
      </c>
    </row>
    <row r="138" spans="2:7" ht="17.25">
      <c r="B138" t="s">
        <v>23</v>
      </c>
      <c r="C138" s="95">
        <v>84.5</v>
      </c>
      <c r="D138" t="s">
        <v>23</v>
      </c>
      <c r="E138" s="95">
        <v>84.5</v>
      </c>
      <c r="F138" t="s">
        <v>132</v>
      </c>
      <c r="G138" s="95">
        <v>75.2</v>
      </c>
    </row>
    <row r="139" spans="2:7" ht="17.25">
      <c r="B139" t="s">
        <v>31</v>
      </c>
      <c r="C139" s="95">
        <v>84</v>
      </c>
      <c r="D139" t="s">
        <v>31</v>
      </c>
      <c r="E139" s="95">
        <v>84</v>
      </c>
      <c r="F139" t="s">
        <v>31</v>
      </c>
      <c r="G139" s="95">
        <v>73.4</v>
      </c>
    </row>
    <row r="140" spans="2:7" ht="17.25">
      <c r="B140" t="s">
        <v>32</v>
      </c>
      <c r="C140" s="95">
        <v>82.2</v>
      </c>
      <c r="D140" t="s">
        <v>32</v>
      </c>
      <c r="E140" s="95">
        <v>82.2</v>
      </c>
      <c r="F140" t="s">
        <v>60</v>
      </c>
      <c r="G140" s="95">
        <v>72.7</v>
      </c>
    </row>
    <row r="141" spans="2:7" ht="17.25">
      <c r="B141" t="s">
        <v>36</v>
      </c>
      <c r="C141" s="95">
        <v>82.2</v>
      </c>
      <c r="D141" t="s">
        <v>36</v>
      </c>
      <c r="E141" s="95">
        <v>82.2</v>
      </c>
      <c r="F141" t="s">
        <v>36</v>
      </c>
      <c r="G141" s="95">
        <v>71.8</v>
      </c>
    </row>
    <row r="142" spans="2:7" ht="17.25">
      <c r="B142" t="s">
        <v>60</v>
      </c>
      <c r="C142" s="95">
        <v>81.6</v>
      </c>
      <c r="D142" t="s">
        <v>60</v>
      </c>
      <c r="E142" s="95">
        <v>81.6</v>
      </c>
      <c r="F142" t="s">
        <v>32</v>
      </c>
      <c r="G142" s="95">
        <v>69.5</v>
      </c>
    </row>
    <row r="143" spans="2:7" ht="17.25">
      <c r="B143" t="s">
        <v>55</v>
      </c>
      <c r="C143" s="95">
        <v>74</v>
      </c>
      <c r="D143" t="s">
        <v>55</v>
      </c>
      <c r="E143" s="95">
        <v>74</v>
      </c>
      <c r="F143" t="s">
        <v>55</v>
      </c>
      <c r="G143" s="95">
        <v>66.7</v>
      </c>
    </row>
    <row r="144" spans="2:7" ht="17.25">
      <c r="B144" t="s">
        <v>41</v>
      </c>
      <c r="C144" s="95">
        <v>56.1</v>
      </c>
      <c r="D144" t="s">
        <v>41</v>
      </c>
      <c r="E144" s="95">
        <v>56.1</v>
      </c>
      <c r="F144" t="s">
        <v>41</v>
      </c>
      <c r="G144" s="95">
        <v>56.1</v>
      </c>
    </row>
  </sheetData>
  <printOptions verticalCentered="1"/>
  <pageMargins left="0.984251968503937" right="0.3937007874015748" top="0.7874015748031497" bottom="0.3937007874015748" header="0.5118110236220472" footer="0.5118110236220472"/>
  <pageSetup horizontalDpi="300" verticalDpi="300" orientation="portrait" paperSize="9" scale="51" r:id="rId1"/>
  <headerFooter alignWithMargins="0">
    <oddHeader>&amp;L&amp;"ＭＳ ゴシック,標準"&amp;24参考　経常収支比率の状況</oddHeader>
  </headerFooter>
  <colBreaks count="1" manualBreakCount="1">
    <brk id="11" min="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="60" zoomScaleNormal="50" workbookViewId="0" topLeftCell="B1">
      <pane xSplit="1" ySplit="5" topLeftCell="C6" activePane="bottomRight" state="frozen"/>
      <selection pane="topLeft" activeCell="P79" sqref="P79"/>
      <selection pane="topRight" activeCell="P79" sqref="P79"/>
      <selection pane="bottomLeft" activeCell="P79" sqref="P79"/>
      <selection pane="bottomRight" activeCell="P79" sqref="P79"/>
    </sheetView>
  </sheetViews>
  <sheetFormatPr defaultColWidth="8.66015625" defaultRowHeight="18"/>
  <cols>
    <col min="2" max="2" width="10.66015625" style="0" customWidth="1"/>
    <col min="3" max="16" width="12.66015625" style="0" customWidth="1"/>
  </cols>
  <sheetData>
    <row r="1" spans="1:15" ht="17.25">
      <c r="A1" s="3"/>
      <c r="B1" s="3" t="s">
        <v>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17.25">
      <c r="A2" s="3"/>
      <c r="B2" s="2"/>
      <c r="C2" s="2"/>
      <c r="D2" s="2"/>
      <c r="E2" s="2"/>
      <c r="F2" s="2"/>
      <c r="G2" s="2"/>
      <c r="H2" s="2"/>
      <c r="I2" s="2"/>
      <c r="J2" s="6" t="s">
        <v>0</v>
      </c>
      <c r="K2" s="2"/>
      <c r="L2" s="2"/>
      <c r="M2" s="2"/>
      <c r="N2" s="2"/>
      <c r="O2" s="6" t="s">
        <v>122</v>
      </c>
      <c r="P2" s="6" t="s">
        <v>0</v>
      </c>
    </row>
    <row r="3" spans="1:16" ht="17.25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1"/>
    </row>
    <row r="4" spans="1:16" ht="17.25">
      <c r="A4" s="1"/>
      <c r="B4" s="18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106</v>
      </c>
      <c r="P4" s="85" t="s">
        <v>120</v>
      </c>
    </row>
    <row r="5" spans="1:16" ht="17.25">
      <c r="A5" s="1"/>
      <c r="B5" s="16"/>
      <c r="C5" s="16"/>
      <c r="D5" s="16"/>
      <c r="E5" s="16"/>
      <c r="F5" s="16"/>
      <c r="G5" s="16"/>
      <c r="H5" s="16"/>
      <c r="I5" s="16"/>
      <c r="J5" s="11" t="s">
        <v>14</v>
      </c>
      <c r="K5" s="16"/>
      <c r="L5" s="16"/>
      <c r="M5" s="11" t="s">
        <v>15</v>
      </c>
      <c r="N5" s="11" t="s">
        <v>16</v>
      </c>
      <c r="O5" s="20"/>
      <c r="P5" s="84"/>
    </row>
    <row r="6" spans="1:16" ht="17.25">
      <c r="A6" s="7"/>
      <c r="B6" s="21" t="s">
        <v>17</v>
      </c>
      <c r="C6" s="22">
        <v>9967104</v>
      </c>
      <c r="D6" s="22">
        <v>4367224</v>
      </c>
      <c r="E6" s="22">
        <v>329779</v>
      </c>
      <c r="F6" s="22">
        <v>2173980</v>
      </c>
      <c r="G6" s="22">
        <v>1486232</v>
      </c>
      <c r="H6" s="22">
        <v>4732602</v>
      </c>
      <c r="I6" s="22">
        <v>0</v>
      </c>
      <c r="J6" s="22">
        <v>0</v>
      </c>
      <c r="K6" s="22">
        <v>3181669</v>
      </c>
      <c r="L6" s="22">
        <v>0</v>
      </c>
      <c r="M6" s="22">
        <f>SUM(C6:L6)</f>
        <v>26238590</v>
      </c>
      <c r="N6" s="22">
        <v>28330326</v>
      </c>
      <c r="O6" s="22">
        <v>443800</v>
      </c>
      <c r="P6" s="22">
        <v>2904500</v>
      </c>
    </row>
    <row r="7" spans="1:16" ht="17.25">
      <c r="A7" s="7"/>
      <c r="B7" s="23" t="s">
        <v>18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ht="17.25">
      <c r="A8" s="7"/>
      <c r="B8" s="25" t="s">
        <v>134</v>
      </c>
      <c r="C8" s="26">
        <v>16033875</v>
      </c>
      <c r="D8" s="26">
        <v>7983571</v>
      </c>
      <c r="E8" s="26">
        <v>1225033</v>
      </c>
      <c r="F8" s="26">
        <v>3981025</v>
      </c>
      <c r="G8" s="26">
        <v>8364201</v>
      </c>
      <c r="H8" s="26">
        <v>12352962</v>
      </c>
      <c r="I8" s="26">
        <v>0</v>
      </c>
      <c r="J8" s="26">
        <v>0</v>
      </c>
      <c r="K8" s="26">
        <v>3591548</v>
      </c>
      <c r="L8" s="26">
        <v>0</v>
      </c>
      <c r="M8" s="26">
        <f>SUM(C8:L8)</f>
        <v>53532215</v>
      </c>
      <c r="N8" s="26">
        <v>57439618</v>
      </c>
      <c r="O8" s="26">
        <v>642300</v>
      </c>
      <c r="P8" s="26">
        <v>4860700</v>
      </c>
    </row>
    <row r="9" spans="1:16" ht="17.25">
      <c r="A9" s="7"/>
      <c r="B9" s="25" t="s">
        <v>19</v>
      </c>
      <c r="C9" s="26">
        <v>6697530</v>
      </c>
      <c r="D9" s="26">
        <v>2536270</v>
      </c>
      <c r="E9" s="26">
        <v>123749</v>
      </c>
      <c r="F9" s="26">
        <v>1333849</v>
      </c>
      <c r="G9" s="26">
        <v>1965970</v>
      </c>
      <c r="H9" s="26">
        <v>3838798</v>
      </c>
      <c r="I9" s="26">
        <v>0</v>
      </c>
      <c r="J9" s="26">
        <v>0</v>
      </c>
      <c r="K9" s="26">
        <v>1594908</v>
      </c>
      <c r="L9" s="26">
        <v>0</v>
      </c>
      <c r="M9" s="26">
        <f>SUM(C9:L9)</f>
        <v>18091074</v>
      </c>
      <c r="N9" s="26">
        <v>17169345</v>
      </c>
      <c r="O9" s="26">
        <v>154500</v>
      </c>
      <c r="P9" s="26">
        <v>1877500</v>
      </c>
    </row>
    <row r="10" spans="1:16" ht="17.25">
      <c r="A10" s="7"/>
      <c r="B10" s="25" t="s">
        <v>20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1:16" ht="17.25">
      <c r="A11" s="7"/>
      <c r="B11" s="25" t="s">
        <v>135</v>
      </c>
      <c r="C11" s="26">
        <v>6770260</v>
      </c>
      <c r="D11" s="26">
        <v>2646540</v>
      </c>
      <c r="E11" s="26">
        <v>555919</v>
      </c>
      <c r="F11" s="26">
        <v>1689325</v>
      </c>
      <c r="G11" s="26">
        <v>2625922</v>
      </c>
      <c r="H11" s="26">
        <v>4621077</v>
      </c>
      <c r="I11" s="26">
        <v>0</v>
      </c>
      <c r="J11" s="26">
        <v>219874</v>
      </c>
      <c r="K11" s="26">
        <v>2133729</v>
      </c>
      <c r="L11" s="26">
        <v>0</v>
      </c>
      <c r="M11" s="26">
        <f aca="true" t="shared" si="0" ref="M11:M76">SUM(C11:L11)</f>
        <v>21262646</v>
      </c>
      <c r="N11" s="26">
        <v>22600503</v>
      </c>
      <c r="O11" s="26">
        <v>203500</v>
      </c>
      <c r="P11" s="26">
        <v>2199200</v>
      </c>
    </row>
    <row r="12" spans="1:16" ht="17.25">
      <c r="A12" s="7"/>
      <c r="B12" s="25" t="s">
        <v>21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1:16" ht="17.25">
      <c r="A13" s="7"/>
      <c r="B13" s="25" t="s">
        <v>136</v>
      </c>
      <c r="C13" s="26">
        <v>6278444</v>
      </c>
      <c r="D13" s="26">
        <v>3568543</v>
      </c>
      <c r="E13" s="26">
        <v>365830</v>
      </c>
      <c r="F13" s="26">
        <v>1609065</v>
      </c>
      <c r="G13" s="26">
        <v>1560673</v>
      </c>
      <c r="H13" s="26">
        <v>3230349</v>
      </c>
      <c r="I13" s="26">
        <v>0</v>
      </c>
      <c r="J13" s="26">
        <v>0</v>
      </c>
      <c r="K13" s="26">
        <v>2288343</v>
      </c>
      <c r="L13" s="26">
        <v>0</v>
      </c>
      <c r="M13" s="26">
        <f t="shared" si="0"/>
        <v>18901247</v>
      </c>
      <c r="N13" s="26">
        <v>18435670</v>
      </c>
      <c r="O13" s="26">
        <v>230000</v>
      </c>
      <c r="P13" s="26">
        <v>1990400</v>
      </c>
    </row>
    <row r="14" spans="1:16" ht="17.25">
      <c r="A14" s="7"/>
      <c r="B14" s="25" t="s">
        <v>137</v>
      </c>
      <c r="C14" s="26">
        <v>3759196</v>
      </c>
      <c r="D14" s="26">
        <v>1702104</v>
      </c>
      <c r="E14" s="26">
        <v>355496</v>
      </c>
      <c r="F14" s="26">
        <v>1152009</v>
      </c>
      <c r="G14" s="26">
        <v>2105073</v>
      </c>
      <c r="H14" s="26">
        <v>2624026</v>
      </c>
      <c r="I14" s="26">
        <v>0</v>
      </c>
      <c r="J14" s="26">
        <v>0</v>
      </c>
      <c r="K14" s="26">
        <v>1068362</v>
      </c>
      <c r="L14" s="26">
        <v>0</v>
      </c>
      <c r="M14" s="26">
        <f t="shared" si="0"/>
        <v>12766266</v>
      </c>
      <c r="N14" s="26">
        <v>13073259</v>
      </c>
      <c r="O14" s="26">
        <v>128700</v>
      </c>
      <c r="P14" s="26">
        <v>1160300</v>
      </c>
    </row>
    <row r="15" spans="1:16" ht="17.25">
      <c r="A15" s="7"/>
      <c r="B15" s="25" t="s">
        <v>23</v>
      </c>
      <c r="C15" s="26">
        <v>9973978</v>
      </c>
      <c r="D15" s="26">
        <v>5484424</v>
      </c>
      <c r="E15" s="26">
        <v>1044916</v>
      </c>
      <c r="F15" s="26">
        <v>2400218</v>
      </c>
      <c r="G15" s="26">
        <v>1089286</v>
      </c>
      <c r="H15" s="26">
        <v>6805776</v>
      </c>
      <c r="I15" s="26">
        <v>0</v>
      </c>
      <c r="J15" s="26">
        <v>0</v>
      </c>
      <c r="K15" s="26">
        <v>1908842</v>
      </c>
      <c r="L15" s="26">
        <v>0</v>
      </c>
      <c r="M15" s="26">
        <f t="shared" si="0"/>
        <v>28707440</v>
      </c>
      <c r="N15" s="26">
        <v>33974108</v>
      </c>
      <c r="O15" s="26">
        <v>578900</v>
      </c>
      <c r="P15" s="26">
        <v>1900000</v>
      </c>
    </row>
    <row r="16" spans="1:16" ht="17.25">
      <c r="A16" s="7"/>
      <c r="B16" s="25" t="s">
        <v>24</v>
      </c>
      <c r="C16" s="26">
        <v>3659208</v>
      </c>
      <c r="D16" s="26">
        <v>1446002</v>
      </c>
      <c r="E16" s="26">
        <v>219379</v>
      </c>
      <c r="F16" s="26">
        <v>720338</v>
      </c>
      <c r="G16" s="26">
        <v>3463631</v>
      </c>
      <c r="H16" s="26">
        <v>3495419</v>
      </c>
      <c r="I16" s="26">
        <v>0</v>
      </c>
      <c r="J16" s="26">
        <v>1942</v>
      </c>
      <c r="K16" s="26">
        <v>1145714</v>
      </c>
      <c r="L16" s="26">
        <v>0</v>
      </c>
      <c r="M16" s="26">
        <f t="shared" si="0"/>
        <v>14151633</v>
      </c>
      <c r="N16" s="26">
        <v>13681652</v>
      </c>
      <c r="O16" s="26">
        <v>162600</v>
      </c>
      <c r="P16" s="26">
        <v>1507900</v>
      </c>
    </row>
    <row r="17" spans="1:16" ht="17.25">
      <c r="A17" s="7"/>
      <c r="B17" s="25" t="s">
        <v>25</v>
      </c>
      <c r="C17" s="26">
        <v>1971852</v>
      </c>
      <c r="D17" s="26">
        <v>890713</v>
      </c>
      <c r="E17" s="26">
        <v>52367</v>
      </c>
      <c r="F17" s="26">
        <v>450902</v>
      </c>
      <c r="G17" s="26">
        <v>1186367</v>
      </c>
      <c r="H17" s="26">
        <v>890215</v>
      </c>
      <c r="I17" s="26">
        <v>0</v>
      </c>
      <c r="J17" s="26">
        <v>1307</v>
      </c>
      <c r="K17" s="26">
        <v>289170</v>
      </c>
      <c r="L17" s="26">
        <v>0</v>
      </c>
      <c r="M17" s="26">
        <f t="shared" si="0"/>
        <v>5732893</v>
      </c>
      <c r="N17" s="26">
        <v>5451480</v>
      </c>
      <c r="O17" s="26">
        <v>35300</v>
      </c>
      <c r="P17" s="26">
        <v>540700</v>
      </c>
    </row>
    <row r="18" spans="1:16" ht="17.25">
      <c r="A18" s="7"/>
      <c r="B18" s="25" t="s">
        <v>26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1:16" ht="17.25">
      <c r="A19" s="7"/>
      <c r="B19" s="25" t="s">
        <v>138</v>
      </c>
      <c r="C19" s="26">
        <v>2847507</v>
      </c>
      <c r="D19" s="26">
        <v>1526060</v>
      </c>
      <c r="E19" s="26">
        <v>88152</v>
      </c>
      <c r="F19" s="26">
        <v>355630</v>
      </c>
      <c r="G19" s="26">
        <v>528307</v>
      </c>
      <c r="H19" s="26">
        <v>2033759</v>
      </c>
      <c r="I19" s="26">
        <v>0</v>
      </c>
      <c r="J19" s="26">
        <v>0</v>
      </c>
      <c r="K19" s="26">
        <v>545065</v>
      </c>
      <c r="L19" s="26">
        <v>0</v>
      </c>
      <c r="M19" s="26">
        <f t="shared" si="0"/>
        <v>7924480</v>
      </c>
      <c r="N19" s="26">
        <v>7993893</v>
      </c>
      <c r="O19" s="26">
        <v>129100</v>
      </c>
      <c r="P19" s="26">
        <v>781800</v>
      </c>
    </row>
    <row r="20" spans="1:16" ht="17.25">
      <c r="A20" s="7"/>
      <c r="B20" s="25" t="s">
        <v>27</v>
      </c>
      <c r="C20" s="26">
        <v>2626086</v>
      </c>
      <c r="D20" s="26">
        <v>921520</v>
      </c>
      <c r="E20" s="26">
        <v>90805</v>
      </c>
      <c r="F20" s="26">
        <v>217400</v>
      </c>
      <c r="G20" s="26">
        <v>248913</v>
      </c>
      <c r="H20" s="26">
        <v>1153667</v>
      </c>
      <c r="I20" s="26">
        <v>0</v>
      </c>
      <c r="J20" s="26">
        <v>0</v>
      </c>
      <c r="K20" s="26">
        <v>273037</v>
      </c>
      <c r="L20" s="26">
        <v>0</v>
      </c>
      <c r="M20" s="26">
        <f t="shared" si="0"/>
        <v>5531428</v>
      </c>
      <c r="N20" s="26">
        <v>5432989</v>
      </c>
      <c r="O20" s="26">
        <v>77100</v>
      </c>
      <c r="P20" s="26">
        <v>550000</v>
      </c>
    </row>
    <row r="21" spans="1:16" ht="17.25">
      <c r="A21" s="7"/>
      <c r="B21" s="25" t="s">
        <v>28</v>
      </c>
      <c r="C21" s="26">
        <v>2099470</v>
      </c>
      <c r="D21" s="26">
        <v>686340</v>
      </c>
      <c r="E21" s="26">
        <v>74904</v>
      </c>
      <c r="F21" s="26">
        <v>262128</v>
      </c>
      <c r="G21" s="26">
        <v>124400</v>
      </c>
      <c r="H21" s="26">
        <v>1228218</v>
      </c>
      <c r="I21" s="26">
        <v>0</v>
      </c>
      <c r="J21" s="26">
        <v>4300</v>
      </c>
      <c r="K21" s="26">
        <v>363550</v>
      </c>
      <c r="L21" s="26">
        <v>0</v>
      </c>
      <c r="M21" s="26">
        <f t="shared" si="0"/>
        <v>4843310</v>
      </c>
      <c r="N21" s="26">
        <v>5295236</v>
      </c>
      <c r="O21" s="26">
        <v>20500</v>
      </c>
      <c r="P21" s="26">
        <v>513000</v>
      </c>
    </row>
    <row r="22" spans="1:16" ht="17.25">
      <c r="A22" s="7"/>
      <c r="B22" s="102" t="s">
        <v>29</v>
      </c>
      <c r="C22" s="103">
        <v>2434160</v>
      </c>
      <c r="D22" s="103">
        <v>1000789</v>
      </c>
      <c r="E22" s="103">
        <v>220820</v>
      </c>
      <c r="F22" s="103">
        <v>463903</v>
      </c>
      <c r="G22" s="103">
        <v>1199557</v>
      </c>
      <c r="H22" s="103">
        <v>1466902</v>
      </c>
      <c r="I22" s="103">
        <v>0</v>
      </c>
      <c r="J22" s="103">
        <v>0</v>
      </c>
      <c r="K22" s="103">
        <v>699498</v>
      </c>
      <c r="L22" s="103">
        <v>0</v>
      </c>
      <c r="M22" s="103">
        <f t="shared" si="0"/>
        <v>7485629</v>
      </c>
      <c r="N22" s="103">
        <v>7629813</v>
      </c>
      <c r="O22" s="103">
        <v>65400</v>
      </c>
      <c r="P22" s="103">
        <v>824700</v>
      </c>
    </row>
    <row r="23" spans="1:16" ht="17.25">
      <c r="A23" s="7"/>
      <c r="B23" s="25" t="s">
        <v>139</v>
      </c>
      <c r="C23" s="26">
        <v>3105844</v>
      </c>
      <c r="D23" s="26">
        <v>2186160</v>
      </c>
      <c r="E23" s="26">
        <v>368489</v>
      </c>
      <c r="F23" s="26">
        <v>246646</v>
      </c>
      <c r="G23" s="26">
        <v>1331652</v>
      </c>
      <c r="H23" s="26">
        <v>1725156</v>
      </c>
      <c r="I23" s="26">
        <v>0</v>
      </c>
      <c r="J23" s="26">
        <v>13998</v>
      </c>
      <c r="K23" s="26">
        <v>732077</v>
      </c>
      <c r="L23" s="26">
        <v>0</v>
      </c>
      <c r="M23" s="26">
        <f t="shared" si="0"/>
        <v>9710022</v>
      </c>
      <c r="N23" s="26">
        <v>11274304</v>
      </c>
      <c r="O23" s="26">
        <v>188900</v>
      </c>
      <c r="P23" s="26">
        <v>1453400</v>
      </c>
    </row>
    <row r="24" spans="1:16" ht="17.25">
      <c r="A24" s="7"/>
      <c r="B24" s="25" t="s">
        <v>140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1:16" ht="17.25">
      <c r="A25" s="7"/>
      <c r="B25" s="27" t="s">
        <v>141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1:16" ht="17.25">
      <c r="A26" s="7"/>
      <c r="B26" s="23" t="s">
        <v>142</v>
      </c>
      <c r="C26" s="24">
        <v>746648</v>
      </c>
      <c r="D26" s="24">
        <v>463800</v>
      </c>
      <c r="E26" s="24">
        <v>76518</v>
      </c>
      <c r="F26" s="24">
        <v>85994</v>
      </c>
      <c r="G26" s="24">
        <v>332125</v>
      </c>
      <c r="H26" s="24">
        <v>377570</v>
      </c>
      <c r="I26" s="24">
        <v>0</v>
      </c>
      <c r="J26" s="24">
        <v>0</v>
      </c>
      <c r="K26" s="24">
        <v>176403</v>
      </c>
      <c r="L26" s="24">
        <v>0</v>
      </c>
      <c r="M26" s="24">
        <f t="shared" si="0"/>
        <v>2259058</v>
      </c>
      <c r="N26" s="24">
        <v>2566496</v>
      </c>
      <c r="O26" s="24">
        <v>33600</v>
      </c>
      <c r="P26" s="24">
        <v>360200</v>
      </c>
    </row>
    <row r="27" spans="1:16" ht="17.25">
      <c r="A27" s="7"/>
      <c r="B27" s="25" t="s">
        <v>143</v>
      </c>
      <c r="C27" s="26">
        <v>970936</v>
      </c>
      <c r="D27" s="26">
        <v>629384</v>
      </c>
      <c r="E27" s="26">
        <v>110194</v>
      </c>
      <c r="F27" s="26">
        <v>104993</v>
      </c>
      <c r="G27" s="26">
        <v>448808</v>
      </c>
      <c r="H27" s="26">
        <v>410744</v>
      </c>
      <c r="I27" s="26">
        <v>0</v>
      </c>
      <c r="J27" s="26">
        <v>0</v>
      </c>
      <c r="K27" s="26">
        <v>39608</v>
      </c>
      <c r="L27" s="26">
        <v>0</v>
      </c>
      <c r="M27" s="26">
        <f t="shared" si="0"/>
        <v>2714667</v>
      </c>
      <c r="N27" s="26">
        <v>3232754</v>
      </c>
      <c r="O27" s="26">
        <v>24400</v>
      </c>
      <c r="P27" s="26">
        <v>442000</v>
      </c>
    </row>
    <row r="28" spans="1:16" ht="17.25">
      <c r="A28" s="7"/>
      <c r="B28" s="25" t="s">
        <v>32</v>
      </c>
      <c r="C28" s="26">
        <v>484664</v>
      </c>
      <c r="D28" s="26">
        <v>329172</v>
      </c>
      <c r="E28" s="26">
        <v>746</v>
      </c>
      <c r="F28" s="26">
        <v>20135</v>
      </c>
      <c r="G28" s="26">
        <v>262727</v>
      </c>
      <c r="H28" s="26">
        <v>169139</v>
      </c>
      <c r="I28" s="26">
        <v>0</v>
      </c>
      <c r="J28" s="26">
        <v>0</v>
      </c>
      <c r="K28" s="26">
        <v>126000</v>
      </c>
      <c r="L28" s="26">
        <v>0</v>
      </c>
      <c r="M28" s="26">
        <f t="shared" si="0"/>
        <v>1392583</v>
      </c>
      <c r="N28" s="26">
        <v>1693258</v>
      </c>
      <c r="O28" s="26">
        <v>11000</v>
      </c>
      <c r="P28" s="26">
        <v>298700</v>
      </c>
    </row>
    <row r="29" spans="1:16" ht="17.25">
      <c r="A29" s="7"/>
      <c r="B29" s="25" t="s">
        <v>36</v>
      </c>
      <c r="C29" s="26">
        <v>1232202</v>
      </c>
      <c r="D29" s="26">
        <v>930166</v>
      </c>
      <c r="E29" s="26">
        <v>66857</v>
      </c>
      <c r="F29" s="26">
        <v>130938</v>
      </c>
      <c r="G29" s="26">
        <v>663705</v>
      </c>
      <c r="H29" s="26">
        <v>460811</v>
      </c>
      <c r="I29" s="26">
        <v>0</v>
      </c>
      <c r="J29" s="26">
        <v>0</v>
      </c>
      <c r="K29" s="26">
        <v>276692</v>
      </c>
      <c r="L29" s="26">
        <v>0</v>
      </c>
      <c r="M29" s="26">
        <f t="shared" si="0"/>
        <v>3761371</v>
      </c>
      <c r="N29" s="26">
        <v>4575077</v>
      </c>
      <c r="O29" s="26">
        <v>51800</v>
      </c>
      <c r="P29" s="26">
        <v>613300</v>
      </c>
    </row>
    <row r="30" spans="1:16" ht="17.25">
      <c r="A30" s="7"/>
      <c r="B30" s="25" t="s">
        <v>38</v>
      </c>
      <c r="C30" s="26">
        <v>2125357</v>
      </c>
      <c r="D30" s="26">
        <v>1308886</v>
      </c>
      <c r="E30" s="26">
        <v>188006</v>
      </c>
      <c r="F30" s="26">
        <v>210834</v>
      </c>
      <c r="G30" s="26">
        <v>646817</v>
      </c>
      <c r="H30" s="26">
        <v>834819</v>
      </c>
      <c r="I30" s="26">
        <v>0</v>
      </c>
      <c r="J30" s="26">
        <v>0</v>
      </c>
      <c r="K30" s="26">
        <v>498577</v>
      </c>
      <c r="L30" s="26">
        <v>0</v>
      </c>
      <c r="M30" s="26">
        <f t="shared" si="0"/>
        <v>5813296</v>
      </c>
      <c r="N30" s="26">
        <v>6848356</v>
      </c>
      <c r="O30" s="26">
        <v>131400</v>
      </c>
      <c r="P30" s="26">
        <v>600000</v>
      </c>
    </row>
    <row r="31" spans="1:16" ht="17.25">
      <c r="A31" s="7"/>
      <c r="B31" s="25" t="s">
        <v>144</v>
      </c>
      <c r="C31" s="26">
        <v>777560</v>
      </c>
      <c r="D31" s="26">
        <v>374671</v>
      </c>
      <c r="E31" s="26">
        <v>35857</v>
      </c>
      <c r="F31" s="26">
        <v>63772</v>
      </c>
      <c r="G31" s="26">
        <v>245011</v>
      </c>
      <c r="H31" s="26">
        <v>413916</v>
      </c>
      <c r="I31" s="26">
        <v>0</v>
      </c>
      <c r="J31" s="26">
        <v>0</v>
      </c>
      <c r="K31" s="26">
        <v>256316</v>
      </c>
      <c r="L31" s="26">
        <v>0</v>
      </c>
      <c r="M31" s="26">
        <f t="shared" si="0"/>
        <v>2167103</v>
      </c>
      <c r="N31" s="26">
        <v>2335620</v>
      </c>
      <c r="O31" s="26">
        <v>15400</v>
      </c>
      <c r="P31" s="26">
        <v>361800</v>
      </c>
    </row>
    <row r="32" spans="1:16" ht="17.25">
      <c r="A32" s="7"/>
      <c r="B32" s="25" t="s">
        <v>40</v>
      </c>
      <c r="C32" s="26">
        <v>650782</v>
      </c>
      <c r="D32" s="26">
        <v>295766</v>
      </c>
      <c r="E32" s="26">
        <v>19170</v>
      </c>
      <c r="F32" s="26">
        <v>19322</v>
      </c>
      <c r="G32" s="26">
        <v>213420</v>
      </c>
      <c r="H32" s="26">
        <v>363190</v>
      </c>
      <c r="I32" s="26">
        <v>0</v>
      </c>
      <c r="J32" s="26">
        <v>200</v>
      </c>
      <c r="K32" s="26">
        <v>134106</v>
      </c>
      <c r="L32" s="26">
        <v>0</v>
      </c>
      <c r="M32" s="26">
        <f t="shared" si="0"/>
        <v>1695956</v>
      </c>
      <c r="N32" s="26">
        <v>1845947</v>
      </c>
      <c r="O32" s="26">
        <v>13600</v>
      </c>
      <c r="P32" s="26">
        <v>287000</v>
      </c>
    </row>
    <row r="33" spans="1:16" ht="17.25">
      <c r="A33" s="7"/>
      <c r="B33" s="25" t="s">
        <v>41</v>
      </c>
      <c r="C33" s="26">
        <v>733625</v>
      </c>
      <c r="D33" s="26">
        <v>619374</v>
      </c>
      <c r="E33" s="26">
        <v>12663</v>
      </c>
      <c r="F33" s="26">
        <v>122672</v>
      </c>
      <c r="G33" s="26">
        <v>380451</v>
      </c>
      <c r="H33" s="26">
        <v>154121</v>
      </c>
      <c r="I33" s="26">
        <v>0</v>
      </c>
      <c r="J33" s="26">
        <v>0</v>
      </c>
      <c r="K33" s="26">
        <v>1254684</v>
      </c>
      <c r="L33" s="26">
        <v>0</v>
      </c>
      <c r="M33" s="26">
        <f t="shared" si="0"/>
        <v>3277590</v>
      </c>
      <c r="N33" s="26">
        <v>5844395</v>
      </c>
      <c r="O33" s="26">
        <v>0</v>
      </c>
      <c r="P33" s="26">
        <v>0</v>
      </c>
    </row>
    <row r="34" spans="1:16" ht="17.25">
      <c r="A34" s="7"/>
      <c r="B34" s="25" t="s">
        <v>145</v>
      </c>
      <c r="C34" s="26">
        <v>788026</v>
      </c>
      <c r="D34" s="26">
        <v>400100</v>
      </c>
      <c r="E34" s="26">
        <v>17413</v>
      </c>
      <c r="F34" s="26">
        <v>47152</v>
      </c>
      <c r="G34" s="26">
        <v>207270</v>
      </c>
      <c r="H34" s="26">
        <v>280810</v>
      </c>
      <c r="I34" s="26">
        <v>0</v>
      </c>
      <c r="J34" s="26">
        <v>0</v>
      </c>
      <c r="K34" s="26">
        <v>154743</v>
      </c>
      <c r="L34" s="26">
        <v>0</v>
      </c>
      <c r="M34" s="26">
        <f t="shared" si="0"/>
        <v>1895514</v>
      </c>
      <c r="N34" s="26">
        <v>1703928</v>
      </c>
      <c r="O34" s="26">
        <v>67100</v>
      </c>
      <c r="P34" s="26">
        <v>294700</v>
      </c>
    </row>
    <row r="35" spans="1:16" ht="17.25">
      <c r="A35" s="7"/>
      <c r="B35" s="25" t="s">
        <v>43</v>
      </c>
      <c r="C35" s="26">
        <v>962954</v>
      </c>
      <c r="D35" s="26">
        <v>444914</v>
      </c>
      <c r="E35" s="26">
        <v>11630</v>
      </c>
      <c r="F35" s="26">
        <v>152435</v>
      </c>
      <c r="G35" s="26">
        <v>404890</v>
      </c>
      <c r="H35" s="26">
        <v>639898</v>
      </c>
      <c r="I35" s="26">
        <v>0</v>
      </c>
      <c r="J35" s="26">
        <v>0</v>
      </c>
      <c r="K35" s="26">
        <v>237254</v>
      </c>
      <c r="L35" s="26">
        <v>0</v>
      </c>
      <c r="M35" s="26">
        <f t="shared" si="0"/>
        <v>2853975</v>
      </c>
      <c r="N35" s="26">
        <v>3059912</v>
      </c>
      <c r="O35" s="26">
        <v>31300</v>
      </c>
      <c r="P35" s="26">
        <v>442800</v>
      </c>
    </row>
    <row r="36" spans="1:16" ht="17.25">
      <c r="A36" s="7"/>
      <c r="B36" s="25" t="s">
        <v>44</v>
      </c>
      <c r="C36" s="26">
        <v>692659</v>
      </c>
      <c r="D36" s="26">
        <v>297345</v>
      </c>
      <c r="E36" s="26">
        <v>36087</v>
      </c>
      <c r="F36" s="26">
        <v>53133</v>
      </c>
      <c r="G36" s="26">
        <v>362104</v>
      </c>
      <c r="H36" s="26">
        <v>553527</v>
      </c>
      <c r="I36" s="26">
        <v>0</v>
      </c>
      <c r="J36" s="26">
        <v>197</v>
      </c>
      <c r="K36" s="26">
        <v>169301</v>
      </c>
      <c r="L36" s="26">
        <v>0</v>
      </c>
      <c r="M36" s="26">
        <f t="shared" si="0"/>
        <v>2164353</v>
      </c>
      <c r="N36" s="26">
        <v>2458413</v>
      </c>
      <c r="O36" s="26">
        <v>0</v>
      </c>
      <c r="P36" s="26">
        <v>318700</v>
      </c>
    </row>
    <row r="37" spans="1:16" ht="17.25">
      <c r="A37" s="7"/>
      <c r="B37" s="25" t="s">
        <v>45</v>
      </c>
      <c r="C37" s="26">
        <v>491263</v>
      </c>
      <c r="D37" s="26">
        <v>216843</v>
      </c>
      <c r="E37" s="26">
        <v>80425</v>
      </c>
      <c r="F37" s="26">
        <v>40967</v>
      </c>
      <c r="G37" s="26">
        <v>244191</v>
      </c>
      <c r="H37" s="26">
        <v>257643</v>
      </c>
      <c r="I37" s="26">
        <v>0</v>
      </c>
      <c r="J37" s="26">
        <v>62</v>
      </c>
      <c r="K37" s="26">
        <v>133469</v>
      </c>
      <c r="L37" s="26">
        <v>0</v>
      </c>
      <c r="M37" s="26">
        <f t="shared" si="0"/>
        <v>1464863</v>
      </c>
      <c r="N37" s="26">
        <v>1381174</v>
      </c>
      <c r="O37" s="26">
        <v>6000</v>
      </c>
      <c r="P37" s="26">
        <v>212000</v>
      </c>
    </row>
    <row r="38" spans="1:16" ht="17.25">
      <c r="A38" s="7"/>
      <c r="B38" s="25" t="s">
        <v>46</v>
      </c>
      <c r="C38" s="26">
        <v>769283</v>
      </c>
      <c r="D38" s="26">
        <v>428332</v>
      </c>
      <c r="E38" s="26">
        <v>87169</v>
      </c>
      <c r="F38" s="26">
        <v>475</v>
      </c>
      <c r="G38" s="26">
        <v>466035</v>
      </c>
      <c r="H38" s="26">
        <v>848147</v>
      </c>
      <c r="I38" s="26">
        <v>0</v>
      </c>
      <c r="J38" s="26">
        <v>0</v>
      </c>
      <c r="K38" s="26">
        <v>219994</v>
      </c>
      <c r="L38" s="26">
        <v>0</v>
      </c>
      <c r="M38" s="26">
        <f t="shared" si="0"/>
        <v>2819435</v>
      </c>
      <c r="N38" s="26">
        <v>2962013</v>
      </c>
      <c r="O38" s="26">
        <v>49800</v>
      </c>
      <c r="P38" s="26">
        <v>351900</v>
      </c>
    </row>
    <row r="39" spans="1:16" ht="17.25">
      <c r="A39" s="7"/>
      <c r="B39" s="25" t="s">
        <v>47</v>
      </c>
      <c r="C39" s="26">
        <v>573420</v>
      </c>
      <c r="D39" s="26">
        <v>165513</v>
      </c>
      <c r="E39" s="26">
        <v>7617</v>
      </c>
      <c r="F39" s="26">
        <v>28611</v>
      </c>
      <c r="G39" s="26">
        <v>184342</v>
      </c>
      <c r="H39" s="26">
        <v>439595</v>
      </c>
      <c r="I39" s="26">
        <v>0</v>
      </c>
      <c r="J39" s="26">
        <v>0</v>
      </c>
      <c r="K39" s="26">
        <v>62058</v>
      </c>
      <c r="L39" s="26">
        <v>0</v>
      </c>
      <c r="M39" s="26">
        <f t="shared" si="0"/>
        <v>1461156</v>
      </c>
      <c r="N39" s="26">
        <v>1628191</v>
      </c>
      <c r="O39" s="26">
        <v>6300</v>
      </c>
      <c r="P39" s="26">
        <v>231900</v>
      </c>
    </row>
    <row r="40" spans="1:16" ht="17.25">
      <c r="A40" s="7"/>
      <c r="B40" s="25" t="s">
        <v>48</v>
      </c>
      <c r="C40" s="26">
        <v>979957</v>
      </c>
      <c r="D40" s="26">
        <v>590166</v>
      </c>
      <c r="E40" s="26">
        <v>57738</v>
      </c>
      <c r="F40" s="26">
        <v>61225</v>
      </c>
      <c r="G40" s="26">
        <v>562106</v>
      </c>
      <c r="H40" s="26">
        <v>772064</v>
      </c>
      <c r="I40" s="26">
        <v>0</v>
      </c>
      <c r="J40" s="26">
        <v>0</v>
      </c>
      <c r="K40" s="26">
        <v>238634</v>
      </c>
      <c r="L40" s="26">
        <v>0</v>
      </c>
      <c r="M40" s="26">
        <f t="shared" si="0"/>
        <v>3261890</v>
      </c>
      <c r="N40" s="26">
        <v>3267947</v>
      </c>
      <c r="O40" s="26">
        <v>21800</v>
      </c>
      <c r="P40" s="26">
        <v>400200</v>
      </c>
    </row>
    <row r="41" spans="1:16" ht="17.25">
      <c r="A41" s="7"/>
      <c r="B41" s="25" t="s">
        <v>49</v>
      </c>
      <c r="C41" s="26">
        <v>1111960</v>
      </c>
      <c r="D41" s="26">
        <v>512849</v>
      </c>
      <c r="E41" s="26">
        <v>69858</v>
      </c>
      <c r="F41" s="26">
        <v>90543</v>
      </c>
      <c r="G41" s="26">
        <v>573023</v>
      </c>
      <c r="H41" s="26">
        <v>760366</v>
      </c>
      <c r="I41" s="26">
        <v>0</v>
      </c>
      <c r="J41" s="26">
        <v>0</v>
      </c>
      <c r="K41" s="26">
        <v>234470</v>
      </c>
      <c r="L41" s="26">
        <v>0</v>
      </c>
      <c r="M41" s="26">
        <f t="shared" si="0"/>
        <v>3353069</v>
      </c>
      <c r="N41" s="26">
        <v>3339910</v>
      </c>
      <c r="O41" s="26">
        <v>24800</v>
      </c>
      <c r="P41" s="26">
        <v>387700</v>
      </c>
    </row>
    <row r="42" spans="1:16" ht="17.25">
      <c r="A42" s="7"/>
      <c r="B42" s="25" t="s">
        <v>146</v>
      </c>
      <c r="C42" s="26">
        <v>1223569</v>
      </c>
      <c r="D42" s="26">
        <v>586771</v>
      </c>
      <c r="E42" s="26">
        <v>27408</v>
      </c>
      <c r="F42" s="26">
        <v>110775</v>
      </c>
      <c r="G42" s="26">
        <v>628445</v>
      </c>
      <c r="H42" s="26">
        <v>840989</v>
      </c>
      <c r="I42" s="26">
        <v>0</v>
      </c>
      <c r="J42" s="26">
        <v>0</v>
      </c>
      <c r="K42" s="26">
        <v>438568</v>
      </c>
      <c r="L42" s="26">
        <v>0</v>
      </c>
      <c r="M42" s="26">
        <f t="shared" si="0"/>
        <v>3856525</v>
      </c>
      <c r="N42" s="26">
        <v>4118367</v>
      </c>
      <c r="O42" s="26">
        <v>30200</v>
      </c>
      <c r="P42" s="26">
        <v>446800</v>
      </c>
    </row>
    <row r="43" spans="1:16" ht="17.25">
      <c r="A43" s="7"/>
      <c r="B43" s="25" t="s">
        <v>51</v>
      </c>
      <c r="C43" s="26">
        <v>914958</v>
      </c>
      <c r="D43" s="26">
        <v>185574</v>
      </c>
      <c r="E43" s="26">
        <v>35610</v>
      </c>
      <c r="F43" s="26">
        <v>51518</v>
      </c>
      <c r="G43" s="26">
        <v>395446</v>
      </c>
      <c r="H43" s="26">
        <v>833429</v>
      </c>
      <c r="I43" s="26">
        <v>0</v>
      </c>
      <c r="J43" s="26">
        <v>0</v>
      </c>
      <c r="K43" s="26">
        <v>253337</v>
      </c>
      <c r="L43" s="26">
        <v>0</v>
      </c>
      <c r="M43" s="26">
        <f t="shared" si="0"/>
        <v>2669872</v>
      </c>
      <c r="N43" s="26">
        <v>2668580</v>
      </c>
      <c r="O43" s="26">
        <v>5000</v>
      </c>
      <c r="P43" s="26">
        <v>319200</v>
      </c>
    </row>
    <row r="44" spans="1:16" ht="17.25">
      <c r="A44" s="7"/>
      <c r="B44" s="25" t="s">
        <v>147</v>
      </c>
      <c r="C44" s="26">
        <v>779063</v>
      </c>
      <c r="D44" s="26">
        <v>375947</v>
      </c>
      <c r="E44" s="26">
        <v>19581</v>
      </c>
      <c r="F44" s="26">
        <v>28128</v>
      </c>
      <c r="G44" s="26">
        <v>425249</v>
      </c>
      <c r="H44" s="26">
        <v>421054</v>
      </c>
      <c r="I44" s="26">
        <v>0</v>
      </c>
      <c r="J44" s="26">
        <v>2308</v>
      </c>
      <c r="K44" s="26">
        <v>377070</v>
      </c>
      <c r="L44" s="26">
        <v>0</v>
      </c>
      <c r="M44" s="26">
        <f t="shared" si="0"/>
        <v>2428400</v>
      </c>
      <c r="N44" s="26">
        <v>2682230</v>
      </c>
      <c r="O44" s="26">
        <v>17100</v>
      </c>
      <c r="P44" s="26">
        <v>351400</v>
      </c>
    </row>
    <row r="45" spans="1:16" ht="17.25">
      <c r="A45" s="7"/>
      <c r="B45" s="25" t="s">
        <v>148</v>
      </c>
      <c r="C45" s="26">
        <v>605489</v>
      </c>
      <c r="D45" s="26">
        <v>281257</v>
      </c>
      <c r="E45" s="26">
        <v>5798</v>
      </c>
      <c r="F45" s="26">
        <v>31414</v>
      </c>
      <c r="G45" s="26">
        <v>432128</v>
      </c>
      <c r="H45" s="26">
        <v>504398</v>
      </c>
      <c r="I45" s="26">
        <v>0</v>
      </c>
      <c r="J45" s="26">
        <v>0</v>
      </c>
      <c r="K45" s="26">
        <v>128805</v>
      </c>
      <c r="L45" s="26">
        <v>0</v>
      </c>
      <c r="M45" s="26">
        <f t="shared" si="0"/>
        <v>1989289</v>
      </c>
      <c r="N45" s="26">
        <v>1889106</v>
      </c>
      <c r="O45" s="26">
        <v>4800</v>
      </c>
      <c r="P45" s="26">
        <v>266100</v>
      </c>
    </row>
    <row r="46" spans="1:16" ht="17.25">
      <c r="A46" s="7"/>
      <c r="B46" s="25" t="s">
        <v>149</v>
      </c>
      <c r="C46" s="26">
        <v>770606</v>
      </c>
      <c r="D46" s="26">
        <v>289746</v>
      </c>
      <c r="E46" s="26">
        <v>20934</v>
      </c>
      <c r="F46" s="26">
        <v>61625</v>
      </c>
      <c r="G46" s="26">
        <v>388434</v>
      </c>
      <c r="H46" s="26">
        <v>681765</v>
      </c>
      <c r="I46" s="26">
        <v>0</v>
      </c>
      <c r="J46" s="26">
        <v>73</v>
      </c>
      <c r="K46" s="26">
        <v>155797</v>
      </c>
      <c r="L46" s="26">
        <v>0</v>
      </c>
      <c r="M46" s="26">
        <f t="shared" si="0"/>
        <v>2368980</v>
      </c>
      <c r="N46" s="26">
        <v>2388876</v>
      </c>
      <c r="O46" s="26">
        <v>4500</v>
      </c>
      <c r="P46" s="26">
        <v>286500</v>
      </c>
    </row>
    <row r="47" spans="1:16" ht="17.25">
      <c r="A47" s="7"/>
      <c r="B47" s="25" t="s">
        <v>55</v>
      </c>
      <c r="C47" s="26">
        <v>734784</v>
      </c>
      <c r="D47" s="26">
        <v>511043</v>
      </c>
      <c r="E47" s="26">
        <v>22316</v>
      </c>
      <c r="F47" s="26">
        <v>49616</v>
      </c>
      <c r="G47" s="26">
        <v>444184</v>
      </c>
      <c r="H47" s="26">
        <v>457589</v>
      </c>
      <c r="I47" s="26">
        <v>0</v>
      </c>
      <c r="J47" s="26">
        <v>221</v>
      </c>
      <c r="K47" s="26">
        <v>232464</v>
      </c>
      <c r="L47" s="26">
        <v>0</v>
      </c>
      <c r="M47" s="26">
        <f t="shared" si="0"/>
        <v>2452217</v>
      </c>
      <c r="N47" s="26">
        <v>3314235</v>
      </c>
      <c r="O47" s="26">
        <v>20500</v>
      </c>
      <c r="P47" s="26">
        <v>342700</v>
      </c>
    </row>
    <row r="48" spans="1:16" ht="17.25">
      <c r="A48" s="7"/>
      <c r="B48" s="25" t="s">
        <v>56</v>
      </c>
      <c r="C48" s="26">
        <v>1290077</v>
      </c>
      <c r="D48" s="26">
        <v>350123</v>
      </c>
      <c r="E48" s="26">
        <v>45108</v>
      </c>
      <c r="F48" s="26">
        <v>191632</v>
      </c>
      <c r="G48" s="26">
        <v>691509</v>
      </c>
      <c r="H48" s="26">
        <v>712487</v>
      </c>
      <c r="I48" s="26">
        <v>0</v>
      </c>
      <c r="J48" s="26">
        <v>27427</v>
      </c>
      <c r="K48" s="26">
        <v>365288</v>
      </c>
      <c r="L48" s="26">
        <v>0</v>
      </c>
      <c r="M48" s="26">
        <f t="shared" si="0"/>
        <v>3673651</v>
      </c>
      <c r="N48" s="26">
        <v>4204046</v>
      </c>
      <c r="O48" s="26">
        <v>27600</v>
      </c>
      <c r="P48" s="26">
        <v>510000</v>
      </c>
    </row>
    <row r="49" spans="1:16" ht="17.25">
      <c r="A49" s="7"/>
      <c r="B49" s="25" t="s">
        <v>57</v>
      </c>
      <c r="C49" s="26">
        <v>696340</v>
      </c>
      <c r="D49" s="26">
        <v>188682</v>
      </c>
      <c r="E49" s="26">
        <v>31688</v>
      </c>
      <c r="F49" s="26">
        <v>87213</v>
      </c>
      <c r="G49" s="26">
        <v>395086</v>
      </c>
      <c r="H49" s="26">
        <v>490282</v>
      </c>
      <c r="I49" s="26">
        <v>0</v>
      </c>
      <c r="J49" s="26">
        <v>0</v>
      </c>
      <c r="K49" s="26">
        <v>243321</v>
      </c>
      <c r="L49" s="26">
        <v>0</v>
      </c>
      <c r="M49" s="26">
        <f t="shared" si="0"/>
        <v>2132612</v>
      </c>
      <c r="N49" s="26">
        <v>1862004</v>
      </c>
      <c r="O49" s="26">
        <v>8400</v>
      </c>
      <c r="P49" s="26">
        <v>286700</v>
      </c>
    </row>
    <row r="50" spans="1:16" ht="17.25">
      <c r="A50" s="7"/>
      <c r="B50" s="25" t="s">
        <v>58</v>
      </c>
      <c r="C50" s="26">
        <v>604849</v>
      </c>
      <c r="D50" s="26">
        <v>204657</v>
      </c>
      <c r="E50" s="26">
        <v>4357</v>
      </c>
      <c r="F50" s="26">
        <v>22253</v>
      </c>
      <c r="G50" s="26">
        <v>246319</v>
      </c>
      <c r="H50" s="26">
        <v>370775</v>
      </c>
      <c r="I50" s="26">
        <v>0</v>
      </c>
      <c r="J50" s="26">
        <v>12061</v>
      </c>
      <c r="K50" s="26">
        <v>165068</v>
      </c>
      <c r="L50" s="26">
        <v>0</v>
      </c>
      <c r="M50" s="26">
        <f t="shared" si="0"/>
        <v>1630339</v>
      </c>
      <c r="N50" s="26">
        <v>1676785</v>
      </c>
      <c r="O50" s="26">
        <v>4800</v>
      </c>
      <c r="P50" s="26">
        <v>237900</v>
      </c>
    </row>
    <row r="51" spans="1:16" ht="17.25">
      <c r="A51" s="7"/>
      <c r="B51" s="25" t="s">
        <v>59</v>
      </c>
      <c r="C51" s="26">
        <v>538124</v>
      </c>
      <c r="D51" s="26">
        <v>254614</v>
      </c>
      <c r="E51" s="26">
        <v>3851</v>
      </c>
      <c r="F51" s="26">
        <v>58405</v>
      </c>
      <c r="G51" s="26">
        <v>290515</v>
      </c>
      <c r="H51" s="26">
        <v>696381</v>
      </c>
      <c r="I51" s="26">
        <v>0</v>
      </c>
      <c r="J51" s="26">
        <v>0</v>
      </c>
      <c r="K51" s="26">
        <v>169697</v>
      </c>
      <c r="L51" s="26">
        <v>0</v>
      </c>
      <c r="M51" s="26">
        <f t="shared" si="0"/>
        <v>2011587</v>
      </c>
      <c r="N51" s="26">
        <v>2017831</v>
      </c>
      <c r="O51" s="26">
        <v>3100</v>
      </c>
      <c r="P51" s="26">
        <v>268700</v>
      </c>
    </row>
    <row r="52" spans="1:16" ht="17.25">
      <c r="A52" s="7"/>
      <c r="B52" s="25" t="s">
        <v>60</v>
      </c>
      <c r="C52" s="26">
        <v>872528</v>
      </c>
      <c r="D52" s="26">
        <v>460611</v>
      </c>
      <c r="E52" s="26">
        <v>25139</v>
      </c>
      <c r="F52" s="26">
        <v>87484</v>
      </c>
      <c r="G52" s="26">
        <v>504592</v>
      </c>
      <c r="H52" s="26">
        <v>470634</v>
      </c>
      <c r="I52" s="26">
        <v>0</v>
      </c>
      <c r="J52" s="26">
        <v>355</v>
      </c>
      <c r="K52" s="26">
        <v>179739</v>
      </c>
      <c r="L52" s="26">
        <v>0</v>
      </c>
      <c r="M52" s="26">
        <f t="shared" si="0"/>
        <v>2601082</v>
      </c>
      <c r="N52" s="26">
        <v>3185651</v>
      </c>
      <c r="O52" s="26">
        <v>0</v>
      </c>
      <c r="P52" s="26">
        <v>392100</v>
      </c>
    </row>
    <row r="53" spans="1:16" ht="17.25">
      <c r="A53" s="7"/>
      <c r="B53" s="25" t="s">
        <v>61</v>
      </c>
      <c r="C53" s="26">
        <v>713522</v>
      </c>
      <c r="D53" s="26">
        <v>94259</v>
      </c>
      <c r="E53" s="26">
        <v>5423</v>
      </c>
      <c r="F53" s="26">
        <v>52302</v>
      </c>
      <c r="G53" s="26">
        <v>195574</v>
      </c>
      <c r="H53" s="26">
        <v>413876</v>
      </c>
      <c r="I53" s="26">
        <v>0</v>
      </c>
      <c r="J53" s="26">
        <v>0</v>
      </c>
      <c r="K53" s="26">
        <v>169101</v>
      </c>
      <c r="L53" s="26">
        <v>0</v>
      </c>
      <c r="M53" s="26">
        <f t="shared" si="0"/>
        <v>1644057</v>
      </c>
      <c r="N53" s="26">
        <v>1832416</v>
      </c>
      <c r="O53" s="26">
        <v>9600</v>
      </c>
      <c r="P53" s="26">
        <v>317900</v>
      </c>
    </row>
    <row r="54" spans="1:16" ht="17.25">
      <c r="A54" s="7"/>
      <c r="B54" s="25" t="s">
        <v>62</v>
      </c>
      <c r="C54" s="26">
        <v>697544</v>
      </c>
      <c r="D54" s="26">
        <v>483580</v>
      </c>
      <c r="E54" s="26">
        <v>8864</v>
      </c>
      <c r="F54" s="26">
        <v>108302</v>
      </c>
      <c r="G54" s="26">
        <v>818446</v>
      </c>
      <c r="H54" s="26">
        <v>762974</v>
      </c>
      <c r="I54" s="26">
        <v>0</v>
      </c>
      <c r="J54" s="26">
        <v>45696</v>
      </c>
      <c r="K54" s="26">
        <v>98325</v>
      </c>
      <c r="L54" s="26">
        <v>0</v>
      </c>
      <c r="M54" s="26">
        <f t="shared" si="0"/>
        <v>3023731</v>
      </c>
      <c r="N54" s="26">
        <v>3401691</v>
      </c>
      <c r="O54" s="26">
        <v>25600</v>
      </c>
      <c r="P54" s="26">
        <v>452200</v>
      </c>
    </row>
    <row r="55" spans="1:16" ht="17.25">
      <c r="A55" s="7"/>
      <c r="B55" s="25" t="s">
        <v>63</v>
      </c>
      <c r="C55" s="26">
        <v>1100865</v>
      </c>
      <c r="D55" s="26">
        <v>360523</v>
      </c>
      <c r="E55" s="26">
        <v>6989</v>
      </c>
      <c r="F55" s="26">
        <v>71400</v>
      </c>
      <c r="G55" s="26">
        <v>424840</v>
      </c>
      <c r="H55" s="26">
        <v>577614</v>
      </c>
      <c r="I55" s="26">
        <v>0</v>
      </c>
      <c r="J55" s="26">
        <v>3600</v>
      </c>
      <c r="K55" s="26">
        <v>291371</v>
      </c>
      <c r="L55" s="26">
        <v>0</v>
      </c>
      <c r="M55" s="26">
        <f t="shared" si="0"/>
        <v>2837202</v>
      </c>
      <c r="N55" s="26">
        <v>2774377</v>
      </c>
      <c r="O55" s="26">
        <v>15000</v>
      </c>
      <c r="P55" s="26">
        <v>348700</v>
      </c>
    </row>
    <row r="56" spans="1:16" ht="17.25">
      <c r="A56" s="7"/>
      <c r="B56" s="25" t="s">
        <v>64</v>
      </c>
      <c r="C56" s="26">
        <v>976468</v>
      </c>
      <c r="D56" s="26">
        <v>363327</v>
      </c>
      <c r="E56" s="26">
        <v>33076</v>
      </c>
      <c r="F56" s="26">
        <v>97763</v>
      </c>
      <c r="G56" s="26">
        <v>243627</v>
      </c>
      <c r="H56" s="26">
        <v>527620</v>
      </c>
      <c r="I56" s="26">
        <v>0</v>
      </c>
      <c r="J56" s="26">
        <v>0</v>
      </c>
      <c r="K56" s="26">
        <v>260378</v>
      </c>
      <c r="L56" s="26">
        <v>0</v>
      </c>
      <c r="M56" s="26">
        <f t="shared" si="0"/>
        <v>2502259</v>
      </c>
      <c r="N56" s="26">
        <v>2325599</v>
      </c>
      <c r="O56" s="26">
        <v>9900</v>
      </c>
      <c r="P56" s="26">
        <v>325100</v>
      </c>
    </row>
    <row r="57" spans="1:16" ht="17.25">
      <c r="A57" s="7"/>
      <c r="B57" s="25" t="s">
        <v>150</v>
      </c>
      <c r="C57" s="26">
        <v>652298</v>
      </c>
      <c r="D57" s="26">
        <v>192028</v>
      </c>
      <c r="E57" s="26">
        <v>20357</v>
      </c>
      <c r="F57" s="26">
        <v>38829</v>
      </c>
      <c r="G57" s="26">
        <v>282340</v>
      </c>
      <c r="H57" s="26">
        <v>517404</v>
      </c>
      <c r="I57" s="26">
        <v>0</v>
      </c>
      <c r="J57" s="26">
        <v>76</v>
      </c>
      <c r="K57" s="26">
        <v>90016</v>
      </c>
      <c r="L57" s="26">
        <v>0</v>
      </c>
      <c r="M57" s="26">
        <f t="shared" si="0"/>
        <v>1793348</v>
      </c>
      <c r="N57" s="26">
        <v>1703038</v>
      </c>
      <c r="O57" s="26">
        <v>5400</v>
      </c>
      <c r="P57" s="26">
        <v>251300</v>
      </c>
    </row>
    <row r="58" spans="1:16" ht="17.25">
      <c r="A58" s="7"/>
      <c r="B58" s="25" t="s">
        <v>151</v>
      </c>
      <c r="C58" s="26">
        <v>576365</v>
      </c>
      <c r="D58" s="26">
        <v>143199</v>
      </c>
      <c r="E58" s="26">
        <v>25302</v>
      </c>
      <c r="F58" s="26">
        <v>34850</v>
      </c>
      <c r="G58" s="26">
        <v>251057</v>
      </c>
      <c r="H58" s="26">
        <v>420722</v>
      </c>
      <c r="I58" s="26">
        <v>0</v>
      </c>
      <c r="J58" s="26">
        <v>0</v>
      </c>
      <c r="K58" s="26">
        <v>135467</v>
      </c>
      <c r="L58" s="26">
        <v>0</v>
      </c>
      <c r="M58" s="26">
        <f t="shared" si="0"/>
        <v>1586962</v>
      </c>
      <c r="N58" s="26">
        <v>1519346</v>
      </c>
      <c r="O58" s="26">
        <v>4500</v>
      </c>
      <c r="P58" s="26">
        <v>220000</v>
      </c>
    </row>
    <row r="59" spans="1:16" ht="17.25">
      <c r="A59" s="7"/>
      <c r="B59" s="25" t="s">
        <v>67</v>
      </c>
      <c r="C59" s="26">
        <v>579415</v>
      </c>
      <c r="D59" s="26">
        <v>323819</v>
      </c>
      <c r="E59" s="26">
        <v>18144</v>
      </c>
      <c r="F59" s="26">
        <v>59790</v>
      </c>
      <c r="G59" s="26">
        <v>288189</v>
      </c>
      <c r="H59" s="26">
        <v>182625</v>
      </c>
      <c r="I59" s="26">
        <v>0</v>
      </c>
      <c r="J59" s="26">
        <v>0</v>
      </c>
      <c r="K59" s="26">
        <v>113608</v>
      </c>
      <c r="L59" s="26">
        <v>0</v>
      </c>
      <c r="M59" s="26">
        <f t="shared" si="0"/>
        <v>1565590</v>
      </c>
      <c r="N59" s="26">
        <v>1699835</v>
      </c>
      <c r="O59" s="26">
        <v>17500</v>
      </c>
      <c r="P59" s="26">
        <v>320200</v>
      </c>
    </row>
    <row r="60" spans="1:16" ht="17.25">
      <c r="A60" s="7"/>
      <c r="B60" s="25" t="s">
        <v>152</v>
      </c>
      <c r="C60" s="26">
        <v>306664</v>
      </c>
      <c r="D60" s="26">
        <v>51832</v>
      </c>
      <c r="E60" s="26">
        <v>2647</v>
      </c>
      <c r="F60" s="26">
        <v>10632</v>
      </c>
      <c r="G60" s="26">
        <v>125983</v>
      </c>
      <c r="H60" s="26">
        <v>253039</v>
      </c>
      <c r="I60" s="26">
        <v>0</v>
      </c>
      <c r="J60" s="26">
        <v>21</v>
      </c>
      <c r="K60" s="26">
        <v>35398</v>
      </c>
      <c r="L60" s="26">
        <v>0</v>
      </c>
      <c r="M60" s="26">
        <f t="shared" si="0"/>
        <v>786216</v>
      </c>
      <c r="N60" s="26">
        <v>772539</v>
      </c>
      <c r="O60" s="26">
        <v>0</v>
      </c>
      <c r="P60" s="26">
        <v>114500</v>
      </c>
    </row>
    <row r="61" spans="1:16" ht="17.25">
      <c r="A61" s="7"/>
      <c r="B61" s="25" t="s">
        <v>69</v>
      </c>
      <c r="C61" s="26">
        <v>749075</v>
      </c>
      <c r="D61" s="26">
        <v>277645</v>
      </c>
      <c r="E61" s="26">
        <v>47058</v>
      </c>
      <c r="F61" s="26">
        <v>58358</v>
      </c>
      <c r="G61" s="26">
        <v>258875</v>
      </c>
      <c r="H61" s="26">
        <v>404196</v>
      </c>
      <c r="I61" s="26">
        <v>0</v>
      </c>
      <c r="J61" s="26">
        <v>0</v>
      </c>
      <c r="K61" s="26">
        <v>168234</v>
      </c>
      <c r="L61" s="26">
        <v>0</v>
      </c>
      <c r="M61" s="26">
        <f t="shared" si="0"/>
        <v>1963441</v>
      </c>
      <c r="N61" s="26">
        <v>2167321</v>
      </c>
      <c r="O61" s="26">
        <v>9500</v>
      </c>
      <c r="P61" s="26">
        <v>341300</v>
      </c>
    </row>
    <row r="62" spans="1:16" ht="17.25">
      <c r="A62" s="7"/>
      <c r="B62" s="25" t="s">
        <v>153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</row>
    <row r="63" spans="1:16" ht="17.25">
      <c r="A63" s="7"/>
      <c r="B63" s="25" t="s">
        <v>154</v>
      </c>
      <c r="C63" s="26">
        <v>813179</v>
      </c>
      <c r="D63" s="26">
        <v>391767</v>
      </c>
      <c r="E63" s="26">
        <v>57675</v>
      </c>
      <c r="F63" s="26">
        <v>71668</v>
      </c>
      <c r="G63" s="26">
        <v>433967</v>
      </c>
      <c r="H63" s="26">
        <v>785183</v>
      </c>
      <c r="I63" s="26">
        <v>0</v>
      </c>
      <c r="J63" s="26">
        <v>163</v>
      </c>
      <c r="K63" s="26">
        <v>178530</v>
      </c>
      <c r="L63" s="26">
        <v>0</v>
      </c>
      <c r="M63" s="26">
        <f t="shared" si="0"/>
        <v>2732132</v>
      </c>
      <c r="N63" s="26">
        <v>2902794</v>
      </c>
      <c r="O63" s="26">
        <v>16100</v>
      </c>
      <c r="P63" s="26">
        <v>345700</v>
      </c>
    </row>
    <row r="64" spans="1:16" ht="17.25">
      <c r="A64" s="7"/>
      <c r="B64" s="25" t="s">
        <v>155</v>
      </c>
      <c r="C64" s="26">
        <v>310150</v>
      </c>
      <c r="D64" s="26">
        <v>138366</v>
      </c>
      <c r="E64" s="26">
        <v>4905</v>
      </c>
      <c r="F64" s="26">
        <v>14704</v>
      </c>
      <c r="G64" s="26">
        <v>235432</v>
      </c>
      <c r="H64" s="26">
        <v>160760</v>
      </c>
      <c r="I64" s="26">
        <v>0</v>
      </c>
      <c r="J64" s="26">
        <v>0</v>
      </c>
      <c r="K64" s="26">
        <v>65240</v>
      </c>
      <c r="L64" s="26">
        <v>0</v>
      </c>
      <c r="M64" s="26">
        <f t="shared" si="0"/>
        <v>929557</v>
      </c>
      <c r="N64" s="26">
        <v>944043</v>
      </c>
      <c r="O64" s="26">
        <v>25000</v>
      </c>
      <c r="P64" s="26">
        <v>146400</v>
      </c>
    </row>
    <row r="65" spans="1:16" ht="17.25">
      <c r="A65" s="7"/>
      <c r="B65" s="25" t="s">
        <v>156</v>
      </c>
      <c r="C65" s="26">
        <v>883417</v>
      </c>
      <c r="D65" s="26">
        <v>189680</v>
      </c>
      <c r="E65" s="26">
        <v>29065</v>
      </c>
      <c r="F65" s="26">
        <v>39800</v>
      </c>
      <c r="G65" s="26">
        <v>510331</v>
      </c>
      <c r="H65" s="26">
        <v>455195</v>
      </c>
      <c r="I65" s="26">
        <v>0</v>
      </c>
      <c r="J65" s="26">
        <v>0</v>
      </c>
      <c r="K65" s="26">
        <v>182506</v>
      </c>
      <c r="L65" s="26">
        <v>0</v>
      </c>
      <c r="M65" s="26">
        <f t="shared" si="0"/>
        <v>2289994</v>
      </c>
      <c r="N65" s="26">
        <v>2170936</v>
      </c>
      <c r="O65" s="26">
        <v>42600</v>
      </c>
      <c r="P65" s="26">
        <v>314500</v>
      </c>
    </row>
    <row r="66" spans="1:16" ht="17.25">
      <c r="A66" s="7"/>
      <c r="B66" s="25" t="s">
        <v>157</v>
      </c>
      <c r="C66" s="26">
        <v>665703</v>
      </c>
      <c r="D66" s="26">
        <v>247801</v>
      </c>
      <c r="E66" s="26">
        <v>61282</v>
      </c>
      <c r="F66" s="26">
        <v>69898</v>
      </c>
      <c r="G66" s="26">
        <v>353640</v>
      </c>
      <c r="H66" s="26">
        <v>307828</v>
      </c>
      <c r="I66" s="26">
        <v>0</v>
      </c>
      <c r="J66" s="26">
        <v>146</v>
      </c>
      <c r="K66" s="26">
        <v>153929</v>
      </c>
      <c r="L66" s="26">
        <v>0</v>
      </c>
      <c r="M66" s="26">
        <f t="shared" si="0"/>
        <v>1860227</v>
      </c>
      <c r="N66" s="26">
        <v>2032693</v>
      </c>
      <c r="O66" s="26">
        <v>6700</v>
      </c>
      <c r="P66" s="26">
        <v>267500</v>
      </c>
    </row>
    <row r="67" spans="1:16" ht="17.25">
      <c r="A67" s="7"/>
      <c r="B67" s="25" t="s">
        <v>158</v>
      </c>
      <c r="C67" s="26">
        <v>938308</v>
      </c>
      <c r="D67" s="26">
        <v>264147</v>
      </c>
      <c r="E67" s="26">
        <v>1586</v>
      </c>
      <c r="F67" s="26">
        <v>61915</v>
      </c>
      <c r="G67" s="26">
        <v>508483</v>
      </c>
      <c r="H67" s="26">
        <v>553336</v>
      </c>
      <c r="I67" s="26">
        <v>0</v>
      </c>
      <c r="J67" s="26">
        <v>213</v>
      </c>
      <c r="K67" s="26">
        <v>144465</v>
      </c>
      <c r="L67" s="26">
        <v>0</v>
      </c>
      <c r="M67" s="26">
        <f t="shared" si="0"/>
        <v>2472453</v>
      </c>
      <c r="N67" s="26">
        <v>2760391</v>
      </c>
      <c r="O67" s="26">
        <v>15400</v>
      </c>
      <c r="P67" s="26">
        <v>370700</v>
      </c>
    </row>
    <row r="68" spans="1:16" ht="17.25">
      <c r="A68" s="7"/>
      <c r="B68" s="25" t="s">
        <v>159</v>
      </c>
      <c r="C68" s="26">
        <v>714679</v>
      </c>
      <c r="D68" s="26">
        <v>197593</v>
      </c>
      <c r="E68" s="26">
        <v>2535</v>
      </c>
      <c r="F68" s="26">
        <v>28002</v>
      </c>
      <c r="G68" s="26">
        <v>279530</v>
      </c>
      <c r="H68" s="26">
        <v>302979</v>
      </c>
      <c r="I68" s="26">
        <v>0</v>
      </c>
      <c r="J68" s="26">
        <v>0</v>
      </c>
      <c r="K68" s="26">
        <v>246199</v>
      </c>
      <c r="L68" s="26">
        <v>0</v>
      </c>
      <c r="M68" s="26">
        <f t="shared" si="0"/>
        <v>1771517</v>
      </c>
      <c r="N68" s="26">
        <v>1556049</v>
      </c>
      <c r="O68" s="26">
        <v>17300</v>
      </c>
      <c r="P68" s="26">
        <v>247000</v>
      </c>
    </row>
    <row r="69" spans="1:16" ht="17.25">
      <c r="A69" s="7"/>
      <c r="B69" s="25" t="s">
        <v>160</v>
      </c>
      <c r="C69" s="26">
        <v>739204</v>
      </c>
      <c r="D69" s="26">
        <v>324933</v>
      </c>
      <c r="E69" s="26">
        <v>21917</v>
      </c>
      <c r="F69" s="26">
        <v>79026</v>
      </c>
      <c r="G69" s="26">
        <v>468139</v>
      </c>
      <c r="H69" s="26">
        <v>282334</v>
      </c>
      <c r="I69" s="26">
        <v>0</v>
      </c>
      <c r="J69" s="26">
        <v>0</v>
      </c>
      <c r="K69" s="26">
        <v>53020</v>
      </c>
      <c r="L69" s="26">
        <v>0</v>
      </c>
      <c r="M69" s="26">
        <f t="shared" si="0"/>
        <v>1968573</v>
      </c>
      <c r="N69" s="26">
        <v>1763741</v>
      </c>
      <c r="O69" s="26">
        <v>33700</v>
      </c>
      <c r="P69" s="26">
        <v>306800</v>
      </c>
    </row>
    <row r="70" spans="1:16" ht="17.25">
      <c r="A70" s="7"/>
      <c r="B70" s="25" t="s">
        <v>161</v>
      </c>
      <c r="C70" s="26">
        <v>1221988</v>
      </c>
      <c r="D70" s="26">
        <v>313189</v>
      </c>
      <c r="E70" s="26">
        <v>20063</v>
      </c>
      <c r="F70" s="26">
        <v>84471</v>
      </c>
      <c r="G70" s="26">
        <v>461521</v>
      </c>
      <c r="H70" s="26">
        <v>683184</v>
      </c>
      <c r="I70" s="26">
        <v>0</v>
      </c>
      <c r="J70" s="26">
        <v>0</v>
      </c>
      <c r="K70" s="26">
        <v>182098</v>
      </c>
      <c r="L70" s="26">
        <v>0</v>
      </c>
      <c r="M70" s="26">
        <f t="shared" si="0"/>
        <v>2966514</v>
      </c>
      <c r="N70" s="26">
        <v>2912855</v>
      </c>
      <c r="O70" s="26">
        <v>12800</v>
      </c>
      <c r="P70" s="26">
        <v>397600</v>
      </c>
    </row>
    <row r="71" spans="1:16" ht="17.25">
      <c r="A71" s="7"/>
      <c r="B71" s="25" t="s">
        <v>162</v>
      </c>
      <c r="C71" s="26">
        <v>1534641</v>
      </c>
      <c r="D71" s="26">
        <v>511456</v>
      </c>
      <c r="E71" s="26">
        <v>54450</v>
      </c>
      <c r="F71" s="26">
        <v>122183</v>
      </c>
      <c r="G71" s="26">
        <v>620543</v>
      </c>
      <c r="H71" s="26">
        <v>1007165</v>
      </c>
      <c r="I71" s="26">
        <v>0</v>
      </c>
      <c r="J71" s="26">
        <v>0</v>
      </c>
      <c r="K71" s="26">
        <v>531195</v>
      </c>
      <c r="L71" s="26">
        <v>0</v>
      </c>
      <c r="M71" s="26">
        <f t="shared" si="0"/>
        <v>4381633</v>
      </c>
      <c r="N71" s="26">
        <v>4296757</v>
      </c>
      <c r="O71" s="26">
        <v>31400</v>
      </c>
      <c r="P71" s="26">
        <v>518600</v>
      </c>
    </row>
    <row r="72" spans="1:16" ht="17.25">
      <c r="A72" s="7"/>
      <c r="B72" s="25" t="s">
        <v>163</v>
      </c>
      <c r="C72" s="26">
        <v>966166</v>
      </c>
      <c r="D72" s="26">
        <v>395114</v>
      </c>
      <c r="E72" s="26">
        <v>15825</v>
      </c>
      <c r="F72" s="26">
        <v>58968</v>
      </c>
      <c r="G72" s="26">
        <v>332338</v>
      </c>
      <c r="H72" s="26">
        <v>479846</v>
      </c>
      <c r="I72" s="26">
        <v>0</v>
      </c>
      <c r="J72" s="26">
        <v>0</v>
      </c>
      <c r="K72" s="26">
        <v>194819</v>
      </c>
      <c r="L72" s="26">
        <v>0</v>
      </c>
      <c r="M72" s="26">
        <f t="shared" si="0"/>
        <v>2443076</v>
      </c>
      <c r="N72" s="26">
        <v>2546444</v>
      </c>
      <c r="O72" s="26">
        <v>40200</v>
      </c>
      <c r="P72" s="26">
        <v>328000</v>
      </c>
    </row>
    <row r="73" spans="1:16" ht="17.25">
      <c r="A73" s="7"/>
      <c r="B73" s="25" t="s">
        <v>80</v>
      </c>
      <c r="C73" s="26">
        <v>908130</v>
      </c>
      <c r="D73" s="26">
        <v>354783</v>
      </c>
      <c r="E73" s="26">
        <v>27882</v>
      </c>
      <c r="F73" s="26">
        <v>116480</v>
      </c>
      <c r="G73" s="26">
        <v>530107</v>
      </c>
      <c r="H73" s="26">
        <v>553056</v>
      </c>
      <c r="I73" s="26">
        <v>0</v>
      </c>
      <c r="J73" s="26">
        <v>274</v>
      </c>
      <c r="K73" s="26">
        <v>198897</v>
      </c>
      <c r="L73" s="26">
        <v>0</v>
      </c>
      <c r="M73" s="26">
        <f t="shared" si="0"/>
        <v>2689609</v>
      </c>
      <c r="N73" s="26">
        <v>2656710</v>
      </c>
      <c r="O73" s="26">
        <v>12100</v>
      </c>
      <c r="P73" s="26">
        <v>359200</v>
      </c>
    </row>
    <row r="74" spans="1:16" ht="17.25">
      <c r="A74" s="7"/>
      <c r="B74" s="25" t="s">
        <v>81</v>
      </c>
      <c r="C74" s="26">
        <v>878977</v>
      </c>
      <c r="D74" s="26">
        <v>459483</v>
      </c>
      <c r="E74" s="26">
        <v>1792</v>
      </c>
      <c r="F74" s="26">
        <v>62684</v>
      </c>
      <c r="G74" s="26">
        <v>489375</v>
      </c>
      <c r="H74" s="26">
        <v>649010</v>
      </c>
      <c r="I74" s="26">
        <v>0</v>
      </c>
      <c r="J74" s="26">
        <v>0</v>
      </c>
      <c r="K74" s="26">
        <v>270077</v>
      </c>
      <c r="L74" s="26">
        <v>0</v>
      </c>
      <c r="M74" s="26">
        <f t="shared" si="0"/>
        <v>2811398</v>
      </c>
      <c r="N74" s="26">
        <v>2662914</v>
      </c>
      <c r="O74" s="26">
        <v>9900</v>
      </c>
      <c r="P74" s="26">
        <v>357900</v>
      </c>
    </row>
    <row r="75" spans="1:16" ht="17.25">
      <c r="A75" s="7"/>
      <c r="B75" s="25" t="s">
        <v>82</v>
      </c>
      <c r="C75" s="26">
        <v>931283</v>
      </c>
      <c r="D75" s="26">
        <v>291819</v>
      </c>
      <c r="E75" s="26">
        <v>28198</v>
      </c>
      <c r="F75" s="26">
        <v>90765</v>
      </c>
      <c r="G75" s="26">
        <v>667817</v>
      </c>
      <c r="H75" s="26">
        <v>686391</v>
      </c>
      <c r="I75" s="26">
        <v>0</v>
      </c>
      <c r="J75" s="26">
        <v>0</v>
      </c>
      <c r="K75" s="26">
        <v>269162</v>
      </c>
      <c r="L75" s="26">
        <v>0</v>
      </c>
      <c r="M75" s="26">
        <f t="shared" si="0"/>
        <v>2965435</v>
      </c>
      <c r="N75" s="26">
        <v>2955331</v>
      </c>
      <c r="O75" s="26">
        <v>9000</v>
      </c>
      <c r="P75" s="26">
        <v>339400</v>
      </c>
    </row>
    <row r="76" spans="1:16" ht="17.25">
      <c r="A76" s="7"/>
      <c r="B76" s="25" t="s">
        <v>83</v>
      </c>
      <c r="C76" s="26">
        <v>765377</v>
      </c>
      <c r="D76" s="26">
        <v>326379</v>
      </c>
      <c r="E76" s="26">
        <v>48054</v>
      </c>
      <c r="F76" s="26">
        <v>71029</v>
      </c>
      <c r="G76" s="26">
        <v>361598</v>
      </c>
      <c r="H76" s="26">
        <v>422291</v>
      </c>
      <c r="I76" s="26">
        <v>0</v>
      </c>
      <c r="J76" s="26">
        <v>0</v>
      </c>
      <c r="K76" s="26">
        <v>158642</v>
      </c>
      <c r="L76" s="26">
        <v>0</v>
      </c>
      <c r="M76" s="26">
        <f t="shared" si="0"/>
        <v>2153370</v>
      </c>
      <c r="N76" s="26">
        <v>2009759</v>
      </c>
      <c r="O76" s="26">
        <v>7100</v>
      </c>
      <c r="P76" s="26">
        <v>309200</v>
      </c>
    </row>
    <row r="77" spans="1:16" ht="17.25">
      <c r="A77" s="7"/>
      <c r="B77" s="25" t="s">
        <v>84</v>
      </c>
      <c r="C77" s="26">
        <v>385951</v>
      </c>
      <c r="D77" s="26">
        <v>137226</v>
      </c>
      <c r="E77" s="26">
        <v>23808</v>
      </c>
      <c r="F77" s="26">
        <v>19807</v>
      </c>
      <c r="G77" s="26">
        <v>109316</v>
      </c>
      <c r="H77" s="26">
        <v>348451</v>
      </c>
      <c r="I77" s="26">
        <v>0</v>
      </c>
      <c r="J77" s="26">
        <v>18</v>
      </c>
      <c r="K77" s="26">
        <v>85026</v>
      </c>
      <c r="L77" s="26">
        <v>0</v>
      </c>
      <c r="M77" s="26">
        <f>SUM(C77:L77)</f>
        <v>1109603</v>
      </c>
      <c r="N77" s="26">
        <v>1146381</v>
      </c>
      <c r="O77" s="26">
        <v>0</v>
      </c>
      <c r="P77" s="26">
        <v>133000</v>
      </c>
    </row>
    <row r="78" spans="1:16" ht="17.25">
      <c r="A78" s="7"/>
      <c r="B78" s="27" t="s">
        <v>85</v>
      </c>
      <c r="C78" s="28">
        <v>433216</v>
      </c>
      <c r="D78" s="28">
        <v>194926</v>
      </c>
      <c r="E78" s="28">
        <v>4339</v>
      </c>
      <c r="F78" s="28">
        <v>43547</v>
      </c>
      <c r="G78" s="28">
        <v>243962</v>
      </c>
      <c r="H78" s="28">
        <v>196058</v>
      </c>
      <c r="I78" s="28">
        <v>0</v>
      </c>
      <c r="J78" s="28">
        <v>0</v>
      </c>
      <c r="K78" s="28">
        <v>93755</v>
      </c>
      <c r="L78" s="28">
        <v>0</v>
      </c>
      <c r="M78" s="28">
        <f>SUM(C78:L78)</f>
        <v>1209803</v>
      </c>
      <c r="N78" s="28">
        <v>1130067</v>
      </c>
      <c r="O78" s="28">
        <v>4200</v>
      </c>
      <c r="P78" s="28">
        <v>219700</v>
      </c>
    </row>
    <row r="79" spans="1:16" ht="17.25">
      <c r="A79" s="7"/>
      <c r="B79" s="29" t="s">
        <v>86</v>
      </c>
      <c r="C79" s="17">
        <f>SUM(C6:C25)</f>
        <v>78224514</v>
      </c>
      <c r="D79" s="17">
        <f aca="true" t="shared" si="1" ref="D79:P79">SUM(D6:D25)</f>
        <v>36946260</v>
      </c>
      <c r="E79" s="17">
        <f t="shared" si="1"/>
        <v>5115638</v>
      </c>
      <c r="F79" s="17">
        <f t="shared" si="1"/>
        <v>17056418</v>
      </c>
      <c r="G79" s="17">
        <f t="shared" si="1"/>
        <v>27280184</v>
      </c>
      <c r="H79" s="17">
        <f t="shared" si="1"/>
        <v>50198926</v>
      </c>
      <c r="I79" s="17">
        <f t="shared" si="1"/>
        <v>0</v>
      </c>
      <c r="J79" s="17">
        <f t="shared" si="1"/>
        <v>241421</v>
      </c>
      <c r="K79" s="17">
        <f t="shared" si="1"/>
        <v>19815512</v>
      </c>
      <c r="L79" s="17">
        <f t="shared" si="1"/>
        <v>0</v>
      </c>
      <c r="M79" s="17">
        <f t="shared" si="1"/>
        <v>234878873</v>
      </c>
      <c r="N79" s="17">
        <f t="shared" si="1"/>
        <v>247782196</v>
      </c>
      <c r="O79" s="17">
        <f t="shared" si="1"/>
        <v>3060600</v>
      </c>
      <c r="P79" s="17">
        <f t="shared" si="1"/>
        <v>23064100</v>
      </c>
    </row>
    <row r="80" spans="1:16" ht="17.25">
      <c r="A80" s="7"/>
      <c r="B80" s="29" t="s">
        <v>87</v>
      </c>
      <c r="C80" s="17">
        <f aca="true" t="shared" si="2" ref="C80:O80">SUM(C26:C78)</f>
        <v>42564268</v>
      </c>
      <c r="D80" s="17">
        <f t="shared" si="2"/>
        <v>18725180</v>
      </c>
      <c r="E80" s="17">
        <f t="shared" si="2"/>
        <v>1690974</v>
      </c>
      <c r="F80" s="17">
        <f t="shared" si="2"/>
        <v>3580437</v>
      </c>
      <c r="G80" s="17">
        <f t="shared" si="2"/>
        <v>20533962</v>
      </c>
      <c r="H80" s="17">
        <f t="shared" si="2"/>
        <v>26149280</v>
      </c>
      <c r="I80" s="17">
        <f t="shared" si="2"/>
        <v>0</v>
      </c>
      <c r="J80" s="17">
        <f t="shared" si="2"/>
        <v>93111</v>
      </c>
      <c r="K80" s="17">
        <f t="shared" si="2"/>
        <v>11290921</v>
      </c>
      <c r="L80" s="17">
        <f t="shared" si="2"/>
        <v>0</v>
      </c>
      <c r="M80" s="17">
        <f t="shared" si="2"/>
        <v>124628133</v>
      </c>
      <c r="N80" s="17">
        <f t="shared" si="2"/>
        <v>133395129</v>
      </c>
      <c r="O80" s="17">
        <f t="shared" si="2"/>
        <v>994800</v>
      </c>
      <c r="P80" s="17">
        <f>SUM(P26:P78)</f>
        <v>16963400</v>
      </c>
    </row>
    <row r="81" spans="1:16" ht="17.25">
      <c r="A81" s="7"/>
      <c r="B81" s="29" t="s">
        <v>88</v>
      </c>
      <c r="C81" s="17">
        <f aca="true" t="shared" si="3" ref="C81:O81">SUM(C6:C78)</f>
        <v>120788782</v>
      </c>
      <c r="D81" s="17">
        <f t="shared" si="3"/>
        <v>55671440</v>
      </c>
      <c r="E81" s="17">
        <f t="shared" si="3"/>
        <v>6806612</v>
      </c>
      <c r="F81" s="17">
        <f t="shared" si="3"/>
        <v>20636855</v>
      </c>
      <c r="G81" s="17">
        <f t="shared" si="3"/>
        <v>47814146</v>
      </c>
      <c r="H81" s="17">
        <f t="shared" si="3"/>
        <v>76348206</v>
      </c>
      <c r="I81" s="17">
        <f t="shared" si="3"/>
        <v>0</v>
      </c>
      <c r="J81" s="17">
        <f t="shared" si="3"/>
        <v>334532</v>
      </c>
      <c r="K81" s="17">
        <f t="shared" si="3"/>
        <v>31106433</v>
      </c>
      <c r="L81" s="17">
        <f t="shared" si="3"/>
        <v>0</v>
      </c>
      <c r="M81" s="17">
        <f t="shared" si="3"/>
        <v>359507006</v>
      </c>
      <c r="N81" s="17">
        <f t="shared" si="3"/>
        <v>381177325</v>
      </c>
      <c r="O81" s="17">
        <f t="shared" si="3"/>
        <v>4055400</v>
      </c>
      <c r="P81" s="17">
        <f>P80+P79</f>
        <v>40027500</v>
      </c>
    </row>
    <row r="82" ht="17.25">
      <c r="B82" s="3"/>
    </row>
    <row r="83" spans="3:16" ht="17.25">
      <c r="C83" t="s">
        <v>122</v>
      </c>
      <c r="D83" t="s">
        <v>122</v>
      </c>
      <c r="E83" t="s">
        <v>122</v>
      </c>
      <c r="F83" t="s">
        <v>122</v>
      </c>
      <c r="G83" t="s">
        <v>122</v>
      </c>
      <c r="H83" t="s">
        <v>122</v>
      </c>
      <c r="I83" t="s">
        <v>122</v>
      </c>
      <c r="J83" t="s">
        <v>122</v>
      </c>
      <c r="K83" t="s">
        <v>122</v>
      </c>
      <c r="L83" t="s">
        <v>122</v>
      </c>
      <c r="M83" t="s">
        <v>122</v>
      </c>
      <c r="N83" t="s">
        <v>122</v>
      </c>
      <c r="O83" t="s">
        <v>122</v>
      </c>
      <c r="P83" t="s">
        <v>122</v>
      </c>
    </row>
  </sheetData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ゴシック,標準"&amp;24９　経常経費の状況（１５年度決算額）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zoomScale="60" zoomScaleNormal="50" workbookViewId="0" topLeftCell="B1">
      <selection activeCell="P79" sqref="P79"/>
    </sheetView>
  </sheetViews>
  <sheetFormatPr defaultColWidth="8.66015625" defaultRowHeight="18"/>
  <cols>
    <col min="2" max="2" width="11.5" style="0" bestFit="1" customWidth="1"/>
    <col min="3" max="3" width="13.66015625" style="0" bestFit="1" customWidth="1"/>
    <col min="4" max="5" width="11.5" style="0" bestFit="1" customWidth="1"/>
    <col min="6" max="6" width="10.41015625" style="0" bestFit="1" customWidth="1"/>
    <col min="7" max="8" width="11.5" style="0" bestFit="1" customWidth="1"/>
    <col min="9" max="9" width="9.41015625" style="0" bestFit="1" customWidth="1"/>
    <col min="10" max="11" width="13.66015625" style="0" bestFit="1" customWidth="1"/>
    <col min="12" max="12" width="9.41015625" style="0" bestFit="1" customWidth="1"/>
    <col min="13" max="13" width="13.33203125" style="0" customWidth="1"/>
    <col min="14" max="14" width="14.83203125" style="0" bestFit="1" customWidth="1"/>
    <col min="15" max="15" width="13.66015625" style="0" bestFit="1" customWidth="1"/>
    <col min="16" max="16" width="12.58203125" style="0" bestFit="1" customWidth="1"/>
  </cols>
  <sheetData>
    <row r="1" spans="1:15" ht="17.25">
      <c r="A1" s="3"/>
      <c r="B1" s="3" t="s">
        <v>100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6" ht="17.25">
      <c r="B2" s="2"/>
      <c r="C2" s="2"/>
      <c r="D2" s="2"/>
      <c r="E2" s="2"/>
      <c r="F2" s="2"/>
      <c r="G2" s="2"/>
      <c r="H2" s="2"/>
      <c r="I2" s="2"/>
      <c r="J2" s="6" t="s">
        <v>0</v>
      </c>
      <c r="K2" s="2"/>
      <c r="L2" s="2"/>
      <c r="M2" s="2"/>
      <c r="N2" s="2"/>
      <c r="O2" s="6" t="s">
        <v>122</v>
      </c>
      <c r="P2" t="s">
        <v>0</v>
      </c>
    </row>
    <row r="3" spans="1:16" ht="17.25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0"/>
      <c r="P3" s="9"/>
    </row>
    <row r="4" spans="1:16" ht="17.25">
      <c r="A4" s="1"/>
      <c r="B4" s="18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106</v>
      </c>
      <c r="P4" s="86" t="s">
        <v>121</v>
      </c>
    </row>
    <row r="5" spans="1:16" ht="17.25">
      <c r="A5" s="1"/>
      <c r="B5" s="16"/>
      <c r="C5" s="16"/>
      <c r="D5" s="16"/>
      <c r="E5" s="16"/>
      <c r="F5" s="16"/>
      <c r="G5" s="16"/>
      <c r="H5" s="16"/>
      <c r="I5" s="16"/>
      <c r="J5" s="11" t="s">
        <v>14</v>
      </c>
      <c r="K5" s="16"/>
      <c r="L5" s="16"/>
      <c r="M5" s="11" t="s">
        <v>15</v>
      </c>
      <c r="N5" s="11" t="s">
        <v>16</v>
      </c>
      <c r="O5" s="20"/>
      <c r="P5" s="18"/>
    </row>
    <row r="6" spans="1:16" ht="17.25">
      <c r="A6" s="1"/>
      <c r="B6" s="21" t="s">
        <v>17</v>
      </c>
      <c r="C6" s="132">
        <f>+'当年度'!C6-'前年度'!C6</f>
        <v>-31508</v>
      </c>
      <c r="D6" s="132">
        <f>+'当年度'!D6-'前年度'!D6</f>
        <v>-39075</v>
      </c>
      <c r="E6" s="132">
        <f>+'当年度'!E6-'前年度'!E6</f>
        <v>-271</v>
      </c>
      <c r="F6" s="132">
        <f>+'当年度'!F6-'前年度'!F6</f>
        <v>140303</v>
      </c>
      <c r="G6" s="132">
        <f>+'当年度'!G6-'前年度'!G6</f>
        <v>-2700</v>
      </c>
      <c r="H6" s="132">
        <f>+'当年度'!H6-'前年度'!H6</f>
        <v>306825</v>
      </c>
      <c r="I6" s="132">
        <f>+'当年度'!I6-'前年度'!I6</f>
        <v>0</v>
      </c>
      <c r="J6" s="132">
        <f>+'当年度'!J6-'前年度'!J6</f>
        <v>0</v>
      </c>
      <c r="K6" s="132">
        <f>+'当年度'!K6-'前年度'!K6</f>
        <v>99347</v>
      </c>
      <c r="L6" s="132">
        <f>+'当年度'!L6-'前年度'!L6</f>
        <v>0</v>
      </c>
      <c r="M6" s="132">
        <f>+'当年度'!M6-'前年度'!M6</f>
        <v>472921</v>
      </c>
      <c r="N6" s="132">
        <f>+'当年度'!N6-'前年度'!N6</f>
        <v>409421</v>
      </c>
      <c r="O6" s="132">
        <f>+'当年度'!O6-'前年度'!O6</f>
        <v>64900</v>
      </c>
      <c r="P6" s="144">
        <f>+'当年度'!P6-'前年度'!P6</f>
        <v>-800900</v>
      </c>
    </row>
    <row r="7" spans="1:16" ht="17.25">
      <c r="A7" s="1"/>
      <c r="B7" s="23" t="s">
        <v>18</v>
      </c>
      <c r="C7" s="133">
        <f>+'当年度'!C7-'前年度'!C7</f>
        <v>16727367</v>
      </c>
      <c r="D7" s="133">
        <f>+'当年度'!D7-'前年度'!D7</f>
        <v>8604411</v>
      </c>
      <c r="E7" s="133">
        <f>+'当年度'!E7-'前年度'!E7</f>
        <v>1289780</v>
      </c>
      <c r="F7" s="133">
        <f>+'当年度'!F7-'前年度'!F7</f>
        <v>4659859</v>
      </c>
      <c r="G7" s="133">
        <f>+'当年度'!G7-'前年度'!G7</f>
        <v>8047857</v>
      </c>
      <c r="H7" s="133">
        <f>+'当年度'!H7-'前年度'!H7</f>
        <v>12846971</v>
      </c>
      <c r="I7" s="133">
        <f>+'当年度'!I7-'前年度'!I7</f>
        <v>0</v>
      </c>
      <c r="J7" s="133">
        <f>+'当年度'!J7-'前年度'!J7</f>
        <v>4484</v>
      </c>
      <c r="K7" s="133">
        <f>+'当年度'!K7-'前年度'!K7</f>
        <v>4053591</v>
      </c>
      <c r="L7" s="133">
        <f>+'当年度'!L7-'前年度'!L7</f>
        <v>0</v>
      </c>
      <c r="M7" s="133">
        <f>+'当年度'!M7-'前年度'!M7</f>
        <v>56234320</v>
      </c>
      <c r="N7" s="133">
        <f>+'当年度'!N7-'前年度'!N7</f>
        <v>59181024</v>
      </c>
      <c r="O7" s="133">
        <f>+'当年度'!O7-'前年度'!O7</f>
        <v>828900</v>
      </c>
      <c r="P7" s="134">
        <f>+'当年度'!P7-'前年度'!P7</f>
        <v>3755600</v>
      </c>
    </row>
    <row r="8" spans="1:16" ht="17.25">
      <c r="A8" s="1"/>
      <c r="B8" s="25" t="s">
        <v>134</v>
      </c>
      <c r="C8" s="134">
        <f>+'当年度'!C8-'前年度'!C8</f>
        <v>-16033875</v>
      </c>
      <c r="D8" s="134">
        <f>+'当年度'!D8-'前年度'!D8</f>
        <v>-7983571</v>
      </c>
      <c r="E8" s="134">
        <f>+'当年度'!E8-'前年度'!E8</f>
        <v>-1225033</v>
      </c>
      <c r="F8" s="134">
        <f>+'当年度'!F8-'前年度'!F8</f>
        <v>-3981025</v>
      </c>
      <c r="G8" s="134">
        <f>+'当年度'!G8-'前年度'!G8</f>
        <v>-8364201</v>
      </c>
      <c r="H8" s="134">
        <f>+'当年度'!H8-'前年度'!H8</f>
        <v>-12352962</v>
      </c>
      <c r="I8" s="134">
        <f>+'当年度'!I8-'前年度'!I8</f>
        <v>0</v>
      </c>
      <c r="J8" s="134">
        <f>+'当年度'!J8-'前年度'!J8</f>
        <v>0</v>
      </c>
      <c r="K8" s="134">
        <f>+'当年度'!K8-'前年度'!K8</f>
        <v>-3591548</v>
      </c>
      <c r="L8" s="134">
        <f>+'当年度'!L8-'前年度'!L8</f>
        <v>0</v>
      </c>
      <c r="M8" s="134">
        <f>+'当年度'!M8-'前年度'!M8</f>
        <v>-53532215</v>
      </c>
      <c r="N8" s="134">
        <f>+'当年度'!N8-'前年度'!N8</f>
        <v>-57439618</v>
      </c>
      <c r="O8" s="134">
        <f>+'当年度'!O8-'前年度'!O8</f>
        <v>-642300</v>
      </c>
      <c r="P8" s="134">
        <f>+'当年度'!P8-'前年度'!P8</f>
        <v>-4860700</v>
      </c>
    </row>
    <row r="9" spans="1:16" ht="17.25">
      <c r="A9" s="1"/>
      <c r="B9" s="25" t="s">
        <v>19</v>
      </c>
      <c r="C9" s="134">
        <f>+'当年度'!C9-'前年度'!C9</f>
        <v>-75468</v>
      </c>
      <c r="D9" s="134">
        <f>+'当年度'!D9-'前年度'!D9</f>
        <v>-64325</v>
      </c>
      <c r="E9" s="134">
        <f>+'当年度'!E9-'前年度'!E9</f>
        <v>18431</v>
      </c>
      <c r="F9" s="134">
        <f>+'当年度'!F9-'前年度'!F9</f>
        <v>88060</v>
      </c>
      <c r="G9" s="134">
        <f>+'当年度'!G9-'前年度'!G9</f>
        <v>-79477</v>
      </c>
      <c r="H9" s="134">
        <f>+'当年度'!H9-'前年度'!H9</f>
        <v>15675</v>
      </c>
      <c r="I9" s="134">
        <f>+'当年度'!I9-'前年度'!I9</f>
        <v>0</v>
      </c>
      <c r="J9" s="134">
        <f>+'当年度'!J9-'前年度'!J9</f>
        <v>0</v>
      </c>
      <c r="K9" s="134">
        <f>+'当年度'!K9-'前年度'!K9</f>
        <v>242069</v>
      </c>
      <c r="L9" s="134">
        <f>+'当年度'!L9-'前年度'!L9</f>
        <v>0</v>
      </c>
      <c r="M9" s="134">
        <f>+'当年度'!M9-'前年度'!M9</f>
        <v>144965</v>
      </c>
      <c r="N9" s="134">
        <f>+'当年度'!N9-'前年度'!N9</f>
        <v>263060</v>
      </c>
      <c r="O9" s="134">
        <f>+'当年度'!O9-'前年度'!O9</f>
        <v>14300</v>
      </c>
      <c r="P9" s="134">
        <f>+'当年度'!P9-'前年度'!P9</f>
        <v>-511500</v>
      </c>
    </row>
    <row r="10" spans="1:16" ht="17.25">
      <c r="A10" s="1"/>
      <c r="B10" s="25" t="s">
        <v>20</v>
      </c>
      <c r="C10" s="134">
        <f>+'当年度'!C10-'前年度'!C10</f>
        <v>11312748</v>
      </c>
      <c r="D10" s="134">
        <f>+'当年度'!D10-'前年度'!D10</f>
        <v>4450463</v>
      </c>
      <c r="E10" s="134">
        <f>+'当年度'!E10-'前年度'!E10</f>
        <v>769382</v>
      </c>
      <c r="F10" s="134">
        <f>+'当年度'!F10-'前年度'!F10</f>
        <v>2186134</v>
      </c>
      <c r="G10" s="134">
        <f>+'当年度'!G10-'前年度'!G10</f>
        <v>4552525</v>
      </c>
      <c r="H10" s="134">
        <f>+'当年度'!H10-'前年度'!H10</f>
        <v>6940082</v>
      </c>
      <c r="I10" s="134">
        <f>+'当年度'!I10-'前年度'!I10</f>
        <v>0</v>
      </c>
      <c r="J10" s="134">
        <f>+'当年度'!J10-'前年度'!J10</f>
        <v>236458</v>
      </c>
      <c r="K10" s="134">
        <f>+'当年度'!K10-'前年度'!K10</f>
        <v>2960802</v>
      </c>
      <c r="L10" s="134">
        <f>+'当年度'!L10-'前年度'!L10</f>
        <v>0</v>
      </c>
      <c r="M10" s="134">
        <f>+'当年度'!M10-'前年度'!M10</f>
        <v>33408594</v>
      </c>
      <c r="N10" s="134">
        <f>+'当年度'!N10-'前年度'!N10</f>
        <v>34202168</v>
      </c>
      <c r="O10" s="134">
        <f>+'当年度'!O10-'前年度'!O10</f>
        <v>297500</v>
      </c>
      <c r="P10" s="134">
        <f>+'当年度'!P10-'前年度'!P10</f>
        <v>2552900</v>
      </c>
    </row>
    <row r="11" spans="1:16" ht="17.25">
      <c r="A11" s="1"/>
      <c r="B11" s="25" t="s">
        <v>135</v>
      </c>
      <c r="C11" s="134">
        <f>+'当年度'!C11-'前年度'!C11</f>
        <v>-6770260</v>
      </c>
      <c r="D11" s="134">
        <f>+'当年度'!D11-'前年度'!D11</f>
        <v>-2646540</v>
      </c>
      <c r="E11" s="134">
        <f>+'当年度'!E11-'前年度'!E11</f>
        <v>-555919</v>
      </c>
      <c r="F11" s="134">
        <f>+'当年度'!F11-'前年度'!F11</f>
        <v>-1689325</v>
      </c>
      <c r="G11" s="134">
        <f>+'当年度'!G11-'前年度'!G11</f>
        <v>-2625922</v>
      </c>
      <c r="H11" s="134">
        <f>+'当年度'!H11-'前年度'!H11</f>
        <v>-4621077</v>
      </c>
      <c r="I11" s="134">
        <f>+'当年度'!I11-'前年度'!I11</f>
        <v>0</v>
      </c>
      <c r="J11" s="134">
        <f>+'当年度'!J11-'前年度'!J11</f>
        <v>-219874</v>
      </c>
      <c r="K11" s="134">
        <f>+'当年度'!K11-'前年度'!K11</f>
        <v>-2133729</v>
      </c>
      <c r="L11" s="134">
        <f>+'当年度'!L11-'前年度'!L11</f>
        <v>0</v>
      </c>
      <c r="M11" s="134">
        <f>+'当年度'!M11-'前年度'!M11</f>
        <v>-21262646</v>
      </c>
      <c r="N11" s="134">
        <f>+'当年度'!N11-'前年度'!N11</f>
        <v>-22600503</v>
      </c>
      <c r="O11" s="134">
        <f>+'当年度'!O11-'前年度'!O11</f>
        <v>-203500</v>
      </c>
      <c r="P11" s="134">
        <f>+'当年度'!P11-'前年度'!P11</f>
        <v>-2199200</v>
      </c>
    </row>
    <row r="12" spans="1:16" ht="17.25">
      <c r="A12" s="1"/>
      <c r="B12" s="25" t="s">
        <v>21</v>
      </c>
      <c r="C12" s="134">
        <f>+'当年度'!C12-'前年度'!C12</f>
        <v>8144604</v>
      </c>
      <c r="D12" s="134">
        <f>+'当年度'!D12-'前年度'!D12</f>
        <v>4706555</v>
      </c>
      <c r="E12" s="134">
        <f>+'当年度'!E12-'前年度'!E12</f>
        <v>539476</v>
      </c>
      <c r="F12" s="134">
        <f>+'当年度'!F12-'前年度'!F12</f>
        <v>1928407</v>
      </c>
      <c r="G12" s="134">
        <f>+'当年度'!G12-'前年度'!G12</f>
        <v>2479445</v>
      </c>
      <c r="H12" s="134">
        <f>+'当年度'!H12-'前年度'!H12</f>
        <v>3613648</v>
      </c>
      <c r="I12" s="134">
        <f>+'当年度'!I12-'前年度'!I12</f>
        <v>0</v>
      </c>
      <c r="J12" s="134">
        <f>+'当年度'!J12-'前年度'!J12</f>
        <v>0</v>
      </c>
      <c r="K12" s="134">
        <f>+'当年度'!K12-'前年度'!K12</f>
        <v>2799144</v>
      </c>
      <c r="L12" s="134">
        <f>+'当年度'!L12-'前年度'!L12</f>
        <v>0</v>
      </c>
      <c r="M12" s="134">
        <f>+'当年度'!M12-'前年度'!M12</f>
        <v>24211279</v>
      </c>
      <c r="N12" s="134">
        <f>+'当年度'!N12-'前年度'!N12</f>
        <v>24309347</v>
      </c>
      <c r="O12" s="134">
        <f>+'当年度'!O12-'前年度'!O12</f>
        <v>298100</v>
      </c>
      <c r="P12" s="134">
        <f>+'当年度'!P12-'前年度'!P12</f>
        <v>2014300</v>
      </c>
    </row>
    <row r="13" spans="1:16" ht="17.25">
      <c r="A13" s="1"/>
      <c r="B13" s="25" t="s">
        <v>136</v>
      </c>
      <c r="C13" s="134">
        <f>+'当年度'!C13-'前年度'!C13</f>
        <v>-6278444</v>
      </c>
      <c r="D13" s="134">
        <f>+'当年度'!D13-'前年度'!D13</f>
        <v>-3568543</v>
      </c>
      <c r="E13" s="134">
        <f>+'当年度'!E13-'前年度'!E13</f>
        <v>-365830</v>
      </c>
      <c r="F13" s="134">
        <f>+'当年度'!F13-'前年度'!F13</f>
        <v>-1609065</v>
      </c>
      <c r="G13" s="134">
        <f>+'当年度'!G13-'前年度'!G13</f>
        <v>-1560673</v>
      </c>
      <c r="H13" s="134">
        <f>+'当年度'!H13-'前年度'!H13</f>
        <v>-3230349</v>
      </c>
      <c r="I13" s="134">
        <f>+'当年度'!I13-'前年度'!I13</f>
        <v>0</v>
      </c>
      <c r="J13" s="134">
        <f>+'当年度'!J13-'前年度'!J13</f>
        <v>0</v>
      </c>
      <c r="K13" s="134">
        <f>+'当年度'!K13-'前年度'!K13</f>
        <v>-2288343</v>
      </c>
      <c r="L13" s="134">
        <f>+'当年度'!L13-'前年度'!L13</f>
        <v>0</v>
      </c>
      <c r="M13" s="134">
        <f>+'当年度'!M13-'前年度'!M13</f>
        <v>-18901247</v>
      </c>
      <c r="N13" s="134">
        <f>+'当年度'!N13-'前年度'!N13</f>
        <v>-18435670</v>
      </c>
      <c r="O13" s="134">
        <f>+'当年度'!O13-'前年度'!O13</f>
        <v>-230000</v>
      </c>
      <c r="P13" s="134">
        <f>+'当年度'!P13-'前年度'!P13</f>
        <v>-1990400</v>
      </c>
    </row>
    <row r="14" spans="1:16" ht="17.25">
      <c r="A14" s="1"/>
      <c r="B14" s="25" t="s">
        <v>137</v>
      </c>
      <c r="C14" s="134">
        <f>+'当年度'!C14-'前年度'!C14</f>
        <v>-3759196</v>
      </c>
      <c r="D14" s="134">
        <f>+'当年度'!D14-'前年度'!D14</f>
        <v>-1702104</v>
      </c>
      <c r="E14" s="134">
        <f>+'当年度'!E14-'前年度'!E14</f>
        <v>-355496</v>
      </c>
      <c r="F14" s="134">
        <f>+'当年度'!F14-'前年度'!F14</f>
        <v>-1152009</v>
      </c>
      <c r="G14" s="134">
        <f>+'当年度'!G14-'前年度'!G14</f>
        <v>-2105073</v>
      </c>
      <c r="H14" s="134">
        <f>+'当年度'!H14-'前年度'!H14</f>
        <v>-2624026</v>
      </c>
      <c r="I14" s="134">
        <f>+'当年度'!I14-'前年度'!I14</f>
        <v>0</v>
      </c>
      <c r="J14" s="134">
        <f>+'当年度'!J14-'前年度'!J14</f>
        <v>0</v>
      </c>
      <c r="K14" s="134">
        <f>+'当年度'!K14-'前年度'!K14</f>
        <v>-1068362</v>
      </c>
      <c r="L14" s="134">
        <f>+'当年度'!L14-'前年度'!L14</f>
        <v>0</v>
      </c>
      <c r="M14" s="134">
        <f>+'当年度'!M14-'前年度'!M14</f>
        <v>-12766266</v>
      </c>
      <c r="N14" s="134">
        <f>+'当年度'!N14-'前年度'!N14</f>
        <v>-13073259</v>
      </c>
      <c r="O14" s="134">
        <f>+'当年度'!O14-'前年度'!O14</f>
        <v>-128700</v>
      </c>
      <c r="P14" s="134">
        <f>+'当年度'!P14-'前年度'!P14</f>
        <v>-1160300</v>
      </c>
    </row>
    <row r="15" spans="1:16" ht="17.25">
      <c r="A15" s="1"/>
      <c r="B15" s="25" t="s">
        <v>23</v>
      </c>
      <c r="C15" s="134">
        <f>+'当年度'!C15-'前年度'!C15</f>
        <v>317280</v>
      </c>
      <c r="D15" s="134">
        <f>+'当年度'!D15-'前年度'!D15</f>
        <v>75503</v>
      </c>
      <c r="E15" s="134">
        <f>+'当年度'!E15-'前年度'!E15</f>
        <v>-44667</v>
      </c>
      <c r="F15" s="134">
        <f>+'当年度'!F15-'前年度'!F15</f>
        <v>270804</v>
      </c>
      <c r="G15" s="134">
        <f>+'当年度'!G15-'前年度'!G15</f>
        <v>-11684</v>
      </c>
      <c r="H15" s="134">
        <f>+'当年度'!H15-'前年度'!H15</f>
        <v>1959036</v>
      </c>
      <c r="I15" s="134">
        <f>+'当年度'!I15-'前年度'!I15</f>
        <v>0</v>
      </c>
      <c r="J15" s="134">
        <f>+'当年度'!J15-'前年度'!J15</f>
        <v>0</v>
      </c>
      <c r="K15" s="134">
        <f>+'当年度'!K15-'前年度'!K15</f>
        <v>250993</v>
      </c>
      <c r="L15" s="134">
        <f>+'当年度'!L15-'前年度'!L15</f>
        <v>0</v>
      </c>
      <c r="M15" s="134">
        <f>+'当年度'!M15-'前年度'!M15</f>
        <v>2817265</v>
      </c>
      <c r="N15" s="134">
        <f>+'当年度'!N15-'前年度'!N15</f>
        <v>-724807</v>
      </c>
      <c r="O15" s="134">
        <f>+'当年度'!O15-'前年度'!O15</f>
        <v>-182900</v>
      </c>
      <c r="P15" s="134">
        <f>+'当年度'!P15-'前年度'!P15</f>
        <v>300000</v>
      </c>
    </row>
    <row r="16" spans="1:16" ht="17.25">
      <c r="A16" s="1"/>
      <c r="B16" s="25" t="s">
        <v>24</v>
      </c>
      <c r="C16" s="134">
        <f>+'当年度'!C16-'前年度'!C16</f>
        <v>319891</v>
      </c>
      <c r="D16" s="134">
        <f>+'当年度'!D16-'前年度'!D16</f>
        <v>103296</v>
      </c>
      <c r="E16" s="134">
        <f>+'当年度'!E16-'前年度'!E16</f>
        <v>291</v>
      </c>
      <c r="F16" s="134">
        <f>+'当年度'!F16-'前年度'!F16</f>
        <v>123541</v>
      </c>
      <c r="G16" s="134">
        <f>+'当年度'!G16-'前年度'!G16</f>
        <v>-34894</v>
      </c>
      <c r="H16" s="134">
        <f>+'当年度'!H16-'前年度'!H16</f>
        <v>-373330</v>
      </c>
      <c r="I16" s="134">
        <f>+'当年度'!I16-'前年度'!I16</f>
        <v>0</v>
      </c>
      <c r="J16" s="134">
        <f>+'当年度'!J16-'前年度'!J16</f>
        <v>-138</v>
      </c>
      <c r="K16" s="134">
        <f>+'当年度'!K16-'前年度'!K16</f>
        <v>129546</v>
      </c>
      <c r="L16" s="134">
        <f>+'当年度'!L16-'前年度'!L16</f>
        <v>0</v>
      </c>
      <c r="M16" s="134">
        <f>+'当年度'!M16-'前年度'!M16</f>
        <v>268203</v>
      </c>
      <c r="N16" s="134">
        <f>+'当年度'!N16-'前年度'!N16</f>
        <v>317282</v>
      </c>
      <c r="O16" s="134">
        <f>+'当年度'!O16-'前年度'!O16</f>
        <v>16000</v>
      </c>
      <c r="P16" s="134">
        <f>+'当年度'!P16-'前年度'!P16</f>
        <v>-413300</v>
      </c>
    </row>
    <row r="17" spans="1:16" ht="17.25">
      <c r="A17" s="1"/>
      <c r="B17" s="25" t="s">
        <v>25</v>
      </c>
      <c r="C17" s="134">
        <f>+'当年度'!C17-'前年度'!C17</f>
        <v>-192855</v>
      </c>
      <c r="D17" s="134">
        <f>+'当年度'!D17-'前年度'!D17</f>
        <v>41494</v>
      </c>
      <c r="E17" s="134">
        <f>+'当年度'!E17-'前年度'!E17</f>
        <v>-10763</v>
      </c>
      <c r="F17" s="134">
        <f>+'当年度'!F17-'前年度'!F17</f>
        <v>-3482</v>
      </c>
      <c r="G17" s="134">
        <f>+'当年度'!G17-'前年度'!G17</f>
        <v>-66183</v>
      </c>
      <c r="H17" s="134">
        <f>+'当年度'!H17-'前年度'!H17</f>
        <v>40945</v>
      </c>
      <c r="I17" s="134">
        <f>+'当年度'!I17-'前年度'!I17</f>
        <v>0</v>
      </c>
      <c r="J17" s="134">
        <f>+'当年度'!J17-'前年度'!J17</f>
        <v>1019</v>
      </c>
      <c r="K17" s="134">
        <f>+'当年度'!K17-'前年度'!K17</f>
        <v>6765</v>
      </c>
      <c r="L17" s="134">
        <f>+'当年度'!L17-'前年度'!L17</f>
        <v>0</v>
      </c>
      <c r="M17" s="134">
        <f>+'当年度'!M17-'前年度'!M17</f>
        <v>-183060</v>
      </c>
      <c r="N17" s="134">
        <f>+'当年度'!N17-'前年度'!N17</f>
        <v>-177632</v>
      </c>
      <c r="O17" s="134">
        <f>+'当年度'!O17-'前年度'!O17</f>
        <v>-2400</v>
      </c>
      <c r="P17" s="134">
        <f>+'当年度'!P17-'前年度'!P17</f>
        <v>-154700</v>
      </c>
    </row>
    <row r="18" spans="1:16" ht="17.25">
      <c r="A18" s="1"/>
      <c r="B18" s="25" t="s">
        <v>26</v>
      </c>
      <c r="C18" s="134">
        <f>+'当年度'!C18-'前年度'!C18</f>
        <v>3783816</v>
      </c>
      <c r="D18" s="134">
        <f>+'当年度'!D18-'前年度'!D18</f>
        <v>2234513</v>
      </c>
      <c r="E18" s="134">
        <f>+'当年度'!E18-'前年度'!E18</f>
        <v>119691</v>
      </c>
      <c r="F18" s="134">
        <f>+'当年度'!F18-'前年度'!F18</f>
        <v>535397</v>
      </c>
      <c r="G18" s="134">
        <f>+'当年度'!G18-'前年度'!G18</f>
        <v>598863</v>
      </c>
      <c r="H18" s="134">
        <f>+'当年度'!H18-'前年度'!H18</f>
        <v>2318130</v>
      </c>
      <c r="I18" s="134">
        <f>+'当年度'!I18-'前年度'!I18</f>
        <v>0</v>
      </c>
      <c r="J18" s="134">
        <f>+'当年度'!J18-'前年度'!J18</f>
        <v>0</v>
      </c>
      <c r="K18" s="134">
        <f>+'当年度'!K18-'前年度'!K18</f>
        <v>761548</v>
      </c>
      <c r="L18" s="134">
        <f>+'当年度'!L18-'前年度'!L18</f>
        <v>0</v>
      </c>
      <c r="M18" s="134">
        <f>+'当年度'!M18-'前年度'!M18</f>
        <v>10351958</v>
      </c>
      <c r="N18" s="134">
        <f>+'当年度'!N18-'前年度'!N18</f>
        <v>10185138</v>
      </c>
      <c r="O18" s="134">
        <f>+'当年度'!O18-'前年度'!O18</f>
        <v>230200</v>
      </c>
      <c r="P18" s="134">
        <f>+'当年度'!P18-'前年度'!P18</f>
        <v>774200</v>
      </c>
    </row>
    <row r="19" spans="1:16" ht="17.25">
      <c r="A19" s="1"/>
      <c r="B19" s="25" t="s">
        <v>138</v>
      </c>
      <c r="C19" s="134">
        <f>+'当年度'!C19-'前年度'!C19</f>
        <v>-2847507</v>
      </c>
      <c r="D19" s="134">
        <f>+'当年度'!D19-'前年度'!D19</f>
        <v>-1526060</v>
      </c>
      <c r="E19" s="134">
        <f>+'当年度'!E19-'前年度'!E19</f>
        <v>-88152</v>
      </c>
      <c r="F19" s="134">
        <f>+'当年度'!F19-'前年度'!F19</f>
        <v>-355630</v>
      </c>
      <c r="G19" s="134">
        <f>+'当年度'!G19-'前年度'!G19</f>
        <v>-528307</v>
      </c>
      <c r="H19" s="134">
        <f>+'当年度'!H19-'前年度'!H19</f>
        <v>-2033759</v>
      </c>
      <c r="I19" s="134">
        <f>+'当年度'!I19-'前年度'!I19</f>
        <v>0</v>
      </c>
      <c r="J19" s="134">
        <f>+'当年度'!J19-'前年度'!J19</f>
        <v>0</v>
      </c>
      <c r="K19" s="134">
        <f>+'当年度'!K19-'前年度'!K19</f>
        <v>-545065</v>
      </c>
      <c r="L19" s="134">
        <f>+'当年度'!L19-'前年度'!L19</f>
        <v>0</v>
      </c>
      <c r="M19" s="134">
        <f>+'当年度'!M19-'前年度'!M19</f>
        <v>-7924480</v>
      </c>
      <c r="N19" s="134">
        <f>+'当年度'!N19-'前年度'!N19</f>
        <v>-7993893</v>
      </c>
      <c r="O19" s="134">
        <f>+'当年度'!O19-'前年度'!O19</f>
        <v>-129100</v>
      </c>
      <c r="P19" s="134">
        <f>+'当年度'!P19-'前年度'!P19</f>
        <v>-781800</v>
      </c>
    </row>
    <row r="20" spans="1:16" ht="17.25">
      <c r="A20" s="1"/>
      <c r="B20" s="25" t="s">
        <v>27</v>
      </c>
      <c r="C20" s="134">
        <f>+'当年度'!C20-'前年度'!C20</f>
        <v>55634</v>
      </c>
      <c r="D20" s="134">
        <f>+'当年度'!D20-'前年度'!D20</f>
        <v>5368</v>
      </c>
      <c r="E20" s="134">
        <f>+'当年度'!E20-'前年度'!E20</f>
        <v>-8542</v>
      </c>
      <c r="F20" s="134">
        <f>+'当年度'!F20-'前年度'!F20</f>
        <v>55033</v>
      </c>
      <c r="G20" s="134">
        <f>+'当年度'!G20-'前年度'!G20</f>
        <v>-2972</v>
      </c>
      <c r="H20" s="134">
        <f>+'当年度'!H20-'前年度'!H20</f>
        <v>-22752</v>
      </c>
      <c r="I20" s="134">
        <f>+'当年度'!I20-'前年度'!I20</f>
        <v>0</v>
      </c>
      <c r="J20" s="134">
        <f>+'当年度'!J20-'前年度'!J20</f>
        <v>0</v>
      </c>
      <c r="K20" s="134">
        <f>+'当年度'!K20-'前年度'!K20</f>
        <v>11185</v>
      </c>
      <c r="L20" s="134">
        <f>+'当年度'!L20-'前年度'!L20</f>
        <v>0</v>
      </c>
      <c r="M20" s="134">
        <f>+'当年度'!M20-'前年度'!M20</f>
        <v>92954</v>
      </c>
      <c r="N20" s="134">
        <f>+'当年度'!N20-'前年度'!N20</f>
        <v>206377</v>
      </c>
      <c r="O20" s="134">
        <f>+'当年度'!O20-'前年度'!O20</f>
        <v>-4400</v>
      </c>
      <c r="P20" s="134">
        <f>+'当年度'!P20-'前年度'!P20</f>
        <v>-155600</v>
      </c>
    </row>
    <row r="21" spans="1:16" ht="17.25">
      <c r="A21" s="1"/>
      <c r="B21" s="25" t="s">
        <v>28</v>
      </c>
      <c r="C21" s="134">
        <f>+'当年度'!C21-'前年度'!C21</f>
        <v>-26061</v>
      </c>
      <c r="D21" s="134">
        <f>+'当年度'!D21-'前年度'!D21</f>
        <v>-45486</v>
      </c>
      <c r="E21" s="134">
        <f>+'当年度'!E21-'前年度'!E21</f>
        <v>-12675</v>
      </c>
      <c r="F21" s="134">
        <f>+'当年度'!F21-'前年度'!F21</f>
        <v>4366</v>
      </c>
      <c r="G21" s="134">
        <f>+'当年度'!G21-'前年度'!G21</f>
        <v>10317</v>
      </c>
      <c r="H21" s="134">
        <f>+'当年度'!H21-'前年度'!H21</f>
        <v>1761</v>
      </c>
      <c r="I21" s="134">
        <f>+'当年度'!I21-'前年度'!I21</f>
        <v>0</v>
      </c>
      <c r="J21" s="134">
        <f>+'当年度'!J21-'前年度'!J21</f>
        <v>11370</v>
      </c>
      <c r="K21" s="134">
        <f>+'当年度'!K21-'前年度'!K21</f>
        <v>23996</v>
      </c>
      <c r="L21" s="134">
        <f>+'当年度'!L21-'前年度'!L21</f>
        <v>0</v>
      </c>
      <c r="M21" s="134">
        <f>+'当年度'!M21-'前年度'!M21</f>
        <v>-32412</v>
      </c>
      <c r="N21" s="134">
        <f>+'当年度'!N21-'前年度'!N21</f>
        <v>-73365</v>
      </c>
      <c r="O21" s="134">
        <f>+'当年度'!O21-'前年度'!O21</f>
        <v>-1400</v>
      </c>
      <c r="P21" s="134">
        <f>+'当年度'!P21-'前年度'!P21</f>
        <v>-147300</v>
      </c>
    </row>
    <row r="22" spans="1:16" ht="17.25">
      <c r="A22" s="1"/>
      <c r="B22" s="102" t="s">
        <v>29</v>
      </c>
      <c r="C22" s="135">
        <f>+'当年度'!C22-'前年度'!C22</f>
        <v>58679</v>
      </c>
      <c r="D22" s="135">
        <f>+'当年度'!D22-'前年度'!D22</f>
        <v>-16595</v>
      </c>
      <c r="E22" s="135">
        <f>+'当年度'!E22-'前年度'!E22</f>
        <v>1518</v>
      </c>
      <c r="F22" s="135">
        <f>+'当年度'!F22-'前年度'!F22</f>
        <v>48888</v>
      </c>
      <c r="G22" s="135">
        <f>+'当年度'!G22-'前年度'!G22</f>
        <v>14714</v>
      </c>
      <c r="H22" s="135">
        <f>+'当年度'!H22-'前年度'!H22</f>
        <v>-26954</v>
      </c>
      <c r="I22" s="135">
        <f>+'当年度'!I22-'前年度'!I22</f>
        <v>0</v>
      </c>
      <c r="J22" s="135">
        <f>+'当年度'!J22-'前年度'!J22</f>
        <v>0</v>
      </c>
      <c r="K22" s="135">
        <f>+'当年度'!K22-'前年度'!K22</f>
        <v>44013</v>
      </c>
      <c r="L22" s="135">
        <f>+'当年度'!L22-'前年度'!L22</f>
        <v>0</v>
      </c>
      <c r="M22" s="135">
        <f>+'当年度'!M22-'前年度'!M22</f>
        <v>124263</v>
      </c>
      <c r="N22" s="135">
        <f>+'当年度'!N22-'前年度'!N22</f>
        <v>264287</v>
      </c>
      <c r="O22" s="135">
        <f>+'当年度'!O22-'前年度'!O22</f>
        <v>7400</v>
      </c>
      <c r="P22" s="134">
        <f>+'当年度'!P22-'前年度'!P22</f>
        <v>-232600</v>
      </c>
    </row>
    <row r="23" spans="1:16" ht="17.25">
      <c r="A23" s="1"/>
      <c r="B23" s="25" t="s">
        <v>139</v>
      </c>
      <c r="C23" s="134">
        <f>+'当年度'!C23-'前年度'!C23</f>
        <v>50061</v>
      </c>
      <c r="D23" s="134">
        <f>+'当年度'!D23-'前年度'!D23</f>
        <v>615929</v>
      </c>
      <c r="E23" s="134">
        <f>+'当年度'!E23-'前年度'!E23</f>
        <v>-130360</v>
      </c>
      <c r="F23" s="134">
        <f>+'当年度'!F23-'前年度'!F23</f>
        <v>65543</v>
      </c>
      <c r="G23" s="134">
        <f>+'当年度'!G23-'前年度'!G23</f>
        <v>-189583</v>
      </c>
      <c r="H23" s="134">
        <f>+'当年度'!H23-'前年度'!H23</f>
        <v>-44414</v>
      </c>
      <c r="I23" s="134">
        <f>+'当年度'!I23-'前年度'!I23</f>
        <v>0</v>
      </c>
      <c r="J23" s="134">
        <f>+'当年度'!J23-'前年度'!J23</f>
        <v>-13998</v>
      </c>
      <c r="K23" s="134">
        <f>+'当年度'!K23-'前年度'!K23</f>
        <v>555795</v>
      </c>
      <c r="L23" s="134">
        <f>+'当年度'!L23-'前年度'!L23</f>
        <v>0</v>
      </c>
      <c r="M23" s="134">
        <f>+'当年度'!M23-'前年度'!M23</f>
        <v>908973</v>
      </c>
      <c r="N23" s="134">
        <f>+'当年度'!N23-'前年度'!N23</f>
        <v>593370</v>
      </c>
      <c r="O23" s="134">
        <f>+'当年度'!O23-'前年度'!O23</f>
        <v>54000</v>
      </c>
      <c r="P23" s="134">
        <f>+'当年度'!P23-'前年度'!P23</f>
        <v>-441700</v>
      </c>
    </row>
    <row r="24" spans="1:16" ht="17.25">
      <c r="A24" s="1"/>
      <c r="B24" s="25" t="s">
        <v>140</v>
      </c>
      <c r="C24" s="134">
        <f>+'当年度'!C24-'前年度'!C24</f>
        <v>5548825</v>
      </c>
      <c r="D24" s="134">
        <f>+'当年度'!D24-'前年度'!D24</f>
        <v>1507127</v>
      </c>
      <c r="E24" s="134">
        <f>+'当年度'!E24-'前年度'!E24</f>
        <v>52016</v>
      </c>
      <c r="F24" s="134">
        <f>+'当年度'!F24-'前年度'!F24</f>
        <v>433238</v>
      </c>
      <c r="G24" s="134">
        <f>+'当年度'!G24-'前年度'!G24</f>
        <v>2137610</v>
      </c>
      <c r="H24" s="134">
        <f>+'当年度'!H24-'前年度'!H24</f>
        <v>2636735</v>
      </c>
      <c r="I24" s="134">
        <f>+'当年度'!I24-'前年度'!I24</f>
        <v>0</v>
      </c>
      <c r="J24" s="134">
        <f>+'当年度'!J24-'前年度'!J24</f>
        <v>0</v>
      </c>
      <c r="K24" s="134">
        <f>+'当年度'!K24-'前年度'!K24</f>
        <v>1216819</v>
      </c>
      <c r="L24" s="134">
        <f>+'当年度'!L24-'前年度'!L24</f>
        <v>0</v>
      </c>
      <c r="M24" s="134">
        <f>+'当年度'!M24-'前年度'!M24</f>
        <v>13532370</v>
      </c>
      <c r="N24" s="134">
        <f>+'当年度'!N24-'前年度'!N24</f>
        <v>12999149</v>
      </c>
      <c r="O24" s="134">
        <f>+'当年度'!O24-'前年度'!O24</f>
        <v>135500</v>
      </c>
      <c r="P24" s="134">
        <f>+'当年度'!P24-'前年度'!P24</f>
        <v>1281500</v>
      </c>
    </row>
    <row r="25" spans="1:16" ht="17.25">
      <c r="A25" s="1"/>
      <c r="B25" s="27" t="s">
        <v>141</v>
      </c>
      <c r="C25" s="136">
        <f>+'当年度'!C25-'前年度'!C25</f>
        <v>8457197</v>
      </c>
      <c r="D25" s="136">
        <f>+'当年度'!D25-'前年度'!D25</f>
        <v>4036123</v>
      </c>
      <c r="E25" s="136">
        <f>+'当年度'!E25-'前年度'!E25</f>
        <v>419225</v>
      </c>
      <c r="F25" s="136">
        <f>+'当年度'!F25-'前年度'!F25</f>
        <v>1429178</v>
      </c>
      <c r="G25" s="136">
        <f>+'当年度'!G25-'前年度'!G25</f>
        <v>1710593</v>
      </c>
      <c r="H25" s="136">
        <f>+'当年度'!H25-'前年度'!H25</f>
        <v>5207286</v>
      </c>
      <c r="I25" s="136">
        <f>+'当年度'!I25-'前年度'!I25</f>
        <v>0</v>
      </c>
      <c r="J25" s="136">
        <f>+'当年度'!J25-'前年度'!J25</f>
        <v>0</v>
      </c>
      <c r="K25" s="136">
        <f>+'当年度'!K25-'前年度'!K25</f>
        <v>1842925</v>
      </c>
      <c r="L25" s="136">
        <f>+'当年度'!L25-'前年度'!L25</f>
        <v>0</v>
      </c>
      <c r="M25" s="136">
        <f>+'当年度'!M25-'前年度'!M25</f>
        <v>23102527</v>
      </c>
      <c r="N25" s="136">
        <f>+'当年度'!N25-'前年度'!N25</f>
        <v>23563355</v>
      </c>
      <c r="O25" s="136">
        <f>+'当年度'!O25-'前年度'!O25</f>
        <v>279400</v>
      </c>
      <c r="P25" s="136">
        <f>+'当年度'!P25-'前年度'!P25</f>
        <v>1863500</v>
      </c>
    </row>
    <row r="26" spans="1:16" ht="17.25">
      <c r="A26" s="1"/>
      <c r="B26" s="23" t="s">
        <v>142</v>
      </c>
      <c r="C26" s="133">
        <f>+'当年度'!C26-'前年度'!C26</f>
        <v>-746648</v>
      </c>
      <c r="D26" s="133">
        <f>+'当年度'!D26-'前年度'!D26</f>
        <v>-463800</v>
      </c>
      <c r="E26" s="133">
        <f>+'当年度'!E26-'前年度'!E26</f>
        <v>-76518</v>
      </c>
      <c r="F26" s="133">
        <f>+'当年度'!F26-'前年度'!F26</f>
        <v>-85994</v>
      </c>
      <c r="G26" s="133">
        <f>+'当年度'!G26-'前年度'!G26</f>
        <v>-332125</v>
      </c>
      <c r="H26" s="133">
        <f>+'当年度'!H26-'前年度'!H26</f>
        <v>-377570</v>
      </c>
      <c r="I26" s="133">
        <f>+'当年度'!I26-'前年度'!I26</f>
        <v>0</v>
      </c>
      <c r="J26" s="133">
        <f>+'当年度'!J26-'前年度'!J26</f>
        <v>0</v>
      </c>
      <c r="K26" s="133">
        <f>+'当年度'!K26-'前年度'!K26</f>
        <v>-176403</v>
      </c>
      <c r="L26" s="133">
        <f>+'当年度'!L26-'前年度'!L26</f>
        <v>0</v>
      </c>
      <c r="M26" s="133">
        <f>+'当年度'!M26-'前年度'!M26</f>
        <v>-2259058</v>
      </c>
      <c r="N26" s="133">
        <f>+'当年度'!N26-'前年度'!N26</f>
        <v>-2566496</v>
      </c>
      <c r="O26" s="133">
        <f>+'当年度'!O26-'前年度'!O26</f>
        <v>-33600</v>
      </c>
      <c r="P26" s="133">
        <f>+'当年度'!P26-'前年度'!P26</f>
        <v>-360200</v>
      </c>
    </row>
    <row r="27" spans="1:16" ht="17.25">
      <c r="A27" s="1"/>
      <c r="B27" s="25" t="s">
        <v>143</v>
      </c>
      <c r="C27" s="134">
        <f>+'当年度'!C27-'前年度'!C27</f>
        <v>-970936</v>
      </c>
      <c r="D27" s="134">
        <f>+'当年度'!D27-'前年度'!D27</f>
        <v>-629384</v>
      </c>
      <c r="E27" s="134">
        <f>+'当年度'!E27-'前年度'!E27</f>
        <v>-110194</v>
      </c>
      <c r="F27" s="134">
        <f>+'当年度'!F27-'前年度'!F27</f>
        <v>-104993</v>
      </c>
      <c r="G27" s="134">
        <f>+'当年度'!G27-'前年度'!G27</f>
        <v>-448808</v>
      </c>
      <c r="H27" s="134">
        <f>+'当年度'!H27-'前年度'!H27</f>
        <v>-410744</v>
      </c>
      <c r="I27" s="134">
        <f>+'当年度'!I27-'前年度'!I27</f>
        <v>0</v>
      </c>
      <c r="J27" s="134">
        <f>+'当年度'!J27-'前年度'!J27</f>
        <v>0</v>
      </c>
      <c r="K27" s="134">
        <f>+'当年度'!K27-'前年度'!K27</f>
        <v>-39608</v>
      </c>
      <c r="L27" s="134">
        <f>+'当年度'!L27-'前年度'!L27</f>
        <v>0</v>
      </c>
      <c r="M27" s="134">
        <f>+'当年度'!M27-'前年度'!M27</f>
        <v>-2714667</v>
      </c>
      <c r="N27" s="134">
        <f>+'当年度'!N27-'前年度'!N27</f>
        <v>-3232754</v>
      </c>
      <c r="O27" s="134">
        <f>+'当年度'!O27-'前年度'!O27</f>
        <v>-24400</v>
      </c>
      <c r="P27" s="134">
        <f>+'当年度'!P27-'前年度'!P27</f>
        <v>-442000</v>
      </c>
    </row>
    <row r="28" spans="1:16" ht="17.25">
      <c r="A28" s="1"/>
      <c r="B28" s="25" t="s">
        <v>32</v>
      </c>
      <c r="C28" s="134">
        <f>+'当年度'!C28-'前年度'!C28</f>
        <v>16070</v>
      </c>
      <c r="D28" s="134">
        <f>+'当年度'!D28-'前年度'!D28</f>
        <v>18122</v>
      </c>
      <c r="E28" s="134">
        <f>+'当年度'!E28-'前年度'!E28</f>
        <v>-74</v>
      </c>
      <c r="F28" s="134">
        <f>+'当年度'!F28-'前年度'!F28</f>
        <v>-754</v>
      </c>
      <c r="G28" s="134">
        <f>+'当年度'!G28-'前年度'!G28</f>
        <v>10596</v>
      </c>
      <c r="H28" s="134">
        <f>+'当年度'!H28-'前年度'!H28</f>
        <v>47834</v>
      </c>
      <c r="I28" s="134">
        <f>+'当年度'!I28-'前年度'!I28</f>
        <v>0</v>
      </c>
      <c r="J28" s="134">
        <f>+'当年度'!J28-'前年度'!J28</f>
        <v>0</v>
      </c>
      <c r="K28" s="134">
        <f>+'当年度'!K28-'前年度'!K28</f>
        <v>2520</v>
      </c>
      <c r="L28" s="134">
        <f>+'当年度'!L28-'前年度'!L28</f>
        <v>0</v>
      </c>
      <c r="M28" s="134">
        <f>+'当年度'!M28-'前年度'!M28</f>
        <v>94314</v>
      </c>
      <c r="N28" s="134">
        <f>+'当年度'!N28-'前年度'!N28</f>
        <v>51230</v>
      </c>
      <c r="O28" s="134">
        <f>+'当年度'!O28-'前年度'!O28</f>
        <v>-200</v>
      </c>
      <c r="P28" s="134">
        <f>+'当年度'!P28-'前年度'!P28</f>
        <v>-88200</v>
      </c>
    </row>
    <row r="29" spans="1:16" ht="17.25">
      <c r="A29" s="1"/>
      <c r="B29" s="25" t="s">
        <v>36</v>
      </c>
      <c r="C29" s="134">
        <f>+'当年度'!C29-'前年度'!C29</f>
        <v>91645</v>
      </c>
      <c r="D29" s="134">
        <f>+'当年度'!D29-'前年度'!D29</f>
        <v>-10834</v>
      </c>
      <c r="E29" s="134">
        <f>+'当年度'!E29-'前年度'!E29</f>
        <v>-18298</v>
      </c>
      <c r="F29" s="134">
        <f>+'当年度'!F29-'前年度'!F29</f>
        <v>2698</v>
      </c>
      <c r="G29" s="134">
        <f>+'当年度'!G29-'前年度'!G29</f>
        <v>165518</v>
      </c>
      <c r="H29" s="134">
        <f>+'当年度'!H29-'前年度'!H29</f>
        <v>23319</v>
      </c>
      <c r="I29" s="134">
        <f>+'当年度'!I29-'前年度'!I29</f>
        <v>0</v>
      </c>
      <c r="J29" s="134">
        <f>+'当年度'!J29-'前年度'!J29</f>
        <v>0</v>
      </c>
      <c r="K29" s="134">
        <f>+'当年度'!K29-'前年度'!K29</f>
        <v>11755</v>
      </c>
      <c r="L29" s="134">
        <f>+'当年度'!L29-'前年度'!L29</f>
        <v>0</v>
      </c>
      <c r="M29" s="134">
        <f>+'当年度'!M29-'前年度'!M29</f>
        <v>265803</v>
      </c>
      <c r="N29" s="134">
        <f>+'当年度'!N29-'前年度'!N29</f>
        <v>209671</v>
      </c>
      <c r="O29" s="134">
        <f>+'当年度'!O29-'前年度'!O29</f>
        <v>600</v>
      </c>
      <c r="P29" s="134">
        <f>+'当年度'!P29-'前年度'!P29</f>
        <v>-178200</v>
      </c>
    </row>
    <row r="30" spans="1:16" ht="17.25">
      <c r="A30" s="1"/>
      <c r="B30" s="25" t="s">
        <v>38</v>
      </c>
      <c r="C30" s="134">
        <f>+'当年度'!C30-'前年度'!C30</f>
        <v>130725</v>
      </c>
      <c r="D30" s="134">
        <f>+'当年度'!D30-'前年度'!D30</f>
        <v>-24512</v>
      </c>
      <c r="E30" s="134">
        <f>+'当年度'!E30-'前年度'!E30</f>
        <v>-12573</v>
      </c>
      <c r="F30" s="134">
        <f>+'当年度'!F30-'前年度'!F30</f>
        <v>9015</v>
      </c>
      <c r="G30" s="134">
        <f>+'当年度'!G30-'前年度'!G30</f>
        <v>-27127</v>
      </c>
      <c r="H30" s="134">
        <f>+'当年度'!H30-'前年度'!H30</f>
        <v>-51549</v>
      </c>
      <c r="I30" s="134">
        <f>+'当年度'!I30-'前年度'!I30</f>
        <v>0</v>
      </c>
      <c r="J30" s="134">
        <f>+'当年度'!J30-'前年度'!J30</f>
        <v>0</v>
      </c>
      <c r="K30" s="134">
        <f>+'当年度'!K30-'前年度'!K30</f>
        <v>106551</v>
      </c>
      <c r="L30" s="134">
        <f>+'当年度'!L30-'前年度'!L30</f>
        <v>0</v>
      </c>
      <c r="M30" s="134">
        <f>+'当年度'!M30-'前年度'!M30</f>
        <v>130530</v>
      </c>
      <c r="N30" s="134">
        <f>+'当年度'!N30-'前年度'!N30</f>
        <v>102572</v>
      </c>
      <c r="O30" s="134">
        <f>+'当年度'!O30-'前年度'!O30</f>
        <v>14200</v>
      </c>
      <c r="P30" s="134">
        <f>+'当年度'!P30-'前年度'!P30</f>
        <v>-50000</v>
      </c>
    </row>
    <row r="31" spans="1:16" ht="17.25">
      <c r="A31" s="1"/>
      <c r="B31" s="25" t="s">
        <v>144</v>
      </c>
      <c r="C31" s="134">
        <f>+'当年度'!C31-'前年度'!C31</f>
        <v>-777560</v>
      </c>
      <c r="D31" s="134">
        <f>+'当年度'!D31-'前年度'!D31</f>
        <v>-374671</v>
      </c>
      <c r="E31" s="134">
        <f>+'当年度'!E31-'前年度'!E31</f>
        <v>-35857</v>
      </c>
      <c r="F31" s="134">
        <f>+'当年度'!F31-'前年度'!F31</f>
        <v>-63772</v>
      </c>
      <c r="G31" s="134">
        <f>+'当年度'!G31-'前年度'!G31</f>
        <v>-245011</v>
      </c>
      <c r="H31" s="134">
        <f>+'当年度'!H31-'前年度'!H31</f>
        <v>-413916</v>
      </c>
      <c r="I31" s="134">
        <f>+'当年度'!I31-'前年度'!I31</f>
        <v>0</v>
      </c>
      <c r="J31" s="134">
        <f>+'当年度'!J31-'前年度'!J31</f>
        <v>0</v>
      </c>
      <c r="K31" s="134">
        <f>+'当年度'!K31-'前年度'!K31</f>
        <v>-256316</v>
      </c>
      <c r="L31" s="134">
        <f>+'当年度'!L31-'前年度'!L31</f>
        <v>0</v>
      </c>
      <c r="M31" s="134">
        <f>+'当年度'!M31-'前年度'!M31</f>
        <v>-2167103</v>
      </c>
      <c r="N31" s="134">
        <f>+'当年度'!N31-'前年度'!N31</f>
        <v>-2335620</v>
      </c>
      <c r="O31" s="134">
        <f>+'当年度'!O31-'前年度'!O31</f>
        <v>-15400</v>
      </c>
      <c r="P31" s="134">
        <f>+'当年度'!P31-'前年度'!P31</f>
        <v>-361800</v>
      </c>
    </row>
    <row r="32" spans="1:16" ht="17.25">
      <c r="A32" s="1"/>
      <c r="B32" s="25" t="s">
        <v>40</v>
      </c>
      <c r="C32" s="134">
        <f>+'当年度'!C32-'前年度'!C32</f>
        <v>2162</v>
      </c>
      <c r="D32" s="134">
        <f>+'当年度'!D32-'前年度'!D32</f>
        <v>5987</v>
      </c>
      <c r="E32" s="134">
        <f>+'当年度'!E32-'前年度'!E32</f>
        <v>9435</v>
      </c>
      <c r="F32" s="134">
        <f>+'当年度'!F32-'前年度'!F32</f>
        <v>8487</v>
      </c>
      <c r="G32" s="134">
        <f>+'当年度'!G32-'前年度'!G32</f>
        <v>-22805</v>
      </c>
      <c r="H32" s="134">
        <f>+'当年度'!H32-'前年度'!H32</f>
        <v>-56424</v>
      </c>
      <c r="I32" s="134">
        <f>+'当年度'!I32-'前年度'!I32</f>
        <v>0</v>
      </c>
      <c r="J32" s="134">
        <f>+'当年度'!J32-'前年度'!J32</f>
        <v>-200</v>
      </c>
      <c r="K32" s="134">
        <f>+'当年度'!K32-'前年度'!K32</f>
        <v>1825</v>
      </c>
      <c r="L32" s="134">
        <f>+'当年度'!L32-'前年度'!L32</f>
        <v>0</v>
      </c>
      <c r="M32" s="134">
        <f>+'当年度'!M32-'前年度'!M32</f>
        <v>-51533</v>
      </c>
      <c r="N32" s="134">
        <f>+'当年度'!N32-'前年度'!N32</f>
        <v>-43024</v>
      </c>
      <c r="O32" s="134">
        <f>+'当年度'!O32-'前年度'!O32</f>
        <v>7400</v>
      </c>
      <c r="P32" s="134">
        <f>+'当年度'!P32-'前年度'!P32</f>
        <v>-84600</v>
      </c>
    </row>
    <row r="33" spans="1:16" ht="17.25">
      <c r="A33" s="1"/>
      <c r="B33" s="25" t="s">
        <v>41</v>
      </c>
      <c r="C33" s="134">
        <f>+'当年度'!C33-'前年度'!C33</f>
        <v>88470</v>
      </c>
      <c r="D33" s="134">
        <f>+'当年度'!D33-'前年度'!D33</f>
        <v>28777</v>
      </c>
      <c r="E33" s="134">
        <f>+'当年度'!E33-'前年度'!E33</f>
        <v>4843</v>
      </c>
      <c r="F33" s="134">
        <f>+'当年度'!F33-'前年度'!F33</f>
        <v>7736</v>
      </c>
      <c r="G33" s="134">
        <f>+'当年度'!G33-'前年度'!G33</f>
        <v>1450</v>
      </c>
      <c r="H33" s="134">
        <f>+'当年度'!H33-'前年度'!H33</f>
        <v>-2977</v>
      </c>
      <c r="I33" s="134">
        <f>+'当年度'!I33-'前年度'!I33</f>
        <v>0</v>
      </c>
      <c r="J33" s="134">
        <f>+'当年度'!J33-'前年度'!J33</f>
        <v>0</v>
      </c>
      <c r="K33" s="134">
        <f>+'当年度'!K33-'前年度'!K33</f>
        <v>-598757</v>
      </c>
      <c r="L33" s="134">
        <f>+'当年度'!L33-'前年度'!L33</f>
        <v>0</v>
      </c>
      <c r="M33" s="134">
        <f>+'当年度'!M33-'前年度'!M33</f>
        <v>-470458</v>
      </c>
      <c r="N33" s="134">
        <f>+'当年度'!N33-'前年度'!N33</f>
        <v>-980879</v>
      </c>
      <c r="O33" s="134">
        <f>+'当年度'!O33-'前年度'!O33</f>
        <v>0</v>
      </c>
      <c r="P33" s="134">
        <f>+'当年度'!P33-'前年度'!P33</f>
        <v>0</v>
      </c>
    </row>
    <row r="34" spans="1:16" ht="17.25">
      <c r="A34" s="1"/>
      <c r="B34" s="25" t="s">
        <v>145</v>
      </c>
      <c r="C34" s="134">
        <f>+'当年度'!C34-'前年度'!C34</f>
        <v>-788026</v>
      </c>
      <c r="D34" s="134">
        <f>+'当年度'!D34-'前年度'!D34</f>
        <v>-400100</v>
      </c>
      <c r="E34" s="134">
        <f>+'当年度'!E34-'前年度'!E34</f>
        <v>-17413</v>
      </c>
      <c r="F34" s="134">
        <f>+'当年度'!F34-'前年度'!F34</f>
        <v>-47152</v>
      </c>
      <c r="G34" s="134">
        <f>+'当年度'!G34-'前年度'!G34</f>
        <v>-207270</v>
      </c>
      <c r="H34" s="134">
        <f>+'当年度'!H34-'前年度'!H34</f>
        <v>-280810</v>
      </c>
      <c r="I34" s="134">
        <f>+'当年度'!I34-'前年度'!I34</f>
        <v>0</v>
      </c>
      <c r="J34" s="134">
        <f>+'当年度'!J34-'前年度'!J34</f>
        <v>0</v>
      </c>
      <c r="K34" s="134">
        <f>+'当年度'!K34-'前年度'!K34</f>
        <v>-154743</v>
      </c>
      <c r="L34" s="134">
        <f>+'当年度'!L34-'前年度'!L34</f>
        <v>0</v>
      </c>
      <c r="M34" s="134">
        <f>+'当年度'!M34-'前年度'!M34</f>
        <v>-1895514</v>
      </c>
      <c r="N34" s="134">
        <f>+'当年度'!N34-'前年度'!N34</f>
        <v>-1703928</v>
      </c>
      <c r="O34" s="134">
        <f>+'当年度'!O34-'前年度'!O34</f>
        <v>-67100</v>
      </c>
      <c r="P34" s="134">
        <f>+'当年度'!P34-'前年度'!P34</f>
        <v>-294700</v>
      </c>
    </row>
    <row r="35" spans="1:16" ht="17.25">
      <c r="A35" s="1"/>
      <c r="B35" s="25" t="s">
        <v>43</v>
      </c>
      <c r="C35" s="134">
        <f>+'当年度'!C35-'前年度'!C35</f>
        <v>51840</v>
      </c>
      <c r="D35" s="134">
        <f>+'当年度'!D35-'前年度'!D35</f>
        <v>35440</v>
      </c>
      <c r="E35" s="134">
        <f>+'当年度'!E35-'前年度'!E35</f>
        <v>5512</v>
      </c>
      <c r="F35" s="134">
        <f>+'当年度'!F35-'前年度'!F35</f>
        <v>11283</v>
      </c>
      <c r="G35" s="134">
        <f>+'当年度'!G35-'前年度'!G35</f>
        <v>25832</v>
      </c>
      <c r="H35" s="134">
        <f>+'当年度'!H35-'前年度'!H35</f>
        <v>32660</v>
      </c>
      <c r="I35" s="134">
        <f>+'当年度'!I35-'前年度'!I35</f>
        <v>0</v>
      </c>
      <c r="J35" s="134">
        <f>+'当年度'!J35-'前年度'!J35</f>
        <v>0</v>
      </c>
      <c r="K35" s="134">
        <f>+'当年度'!K35-'前年度'!K35</f>
        <v>-27399</v>
      </c>
      <c r="L35" s="134">
        <f>+'当年度'!L35-'前年度'!L35</f>
        <v>0</v>
      </c>
      <c r="M35" s="134">
        <f>+'当年度'!M35-'前年度'!M35</f>
        <v>135168</v>
      </c>
      <c r="N35" s="134">
        <f>+'当年度'!N35-'前年度'!N35</f>
        <v>108897</v>
      </c>
      <c r="O35" s="134">
        <f>+'当年度'!O35-'前年度'!O35</f>
        <v>4400</v>
      </c>
      <c r="P35" s="134">
        <f>+'当年度'!P35-'前年度'!P35</f>
        <v>-131900</v>
      </c>
    </row>
    <row r="36" spans="1:16" ht="17.25">
      <c r="A36" s="1"/>
      <c r="B36" s="25" t="s">
        <v>44</v>
      </c>
      <c r="C36" s="134">
        <f>+'当年度'!C36-'前年度'!C36</f>
        <v>30340</v>
      </c>
      <c r="D36" s="134">
        <f>+'当年度'!D36-'前年度'!D36</f>
        <v>43492</v>
      </c>
      <c r="E36" s="134">
        <f>+'当年度'!E36-'前年度'!E36</f>
        <v>-3446</v>
      </c>
      <c r="F36" s="134">
        <f>+'当年度'!F36-'前年度'!F36</f>
        <v>455</v>
      </c>
      <c r="G36" s="134">
        <f>+'当年度'!G36-'前年度'!G36</f>
        <v>-18720</v>
      </c>
      <c r="H36" s="134">
        <f>+'当年度'!H36-'前年度'!H36</f>
        <v>68703</v>
      </c>
      <c r="I36" s="134">
        <f>+'当年度'!I36-'前年度'!I36</f>
        <v>0</v>
      </c>
      <c r="J36" s="134">
        <f>+'当年度'!J36-'前年度'!J36</f>
        <v>-197</v>
      </c>
      <c r="K36" s="134">
        <f>+'当年度'!K36-'前年度'!K36</f>
        <v>15100</v>
      </c>
      <c r="L36" s="134">
        <f>+'当年度'!L36-'前年度'!L36</f>
        <v>0</v>
      </c>
      <c r="M36" s="134">
        <f>+'当年度'!M36-'前年度'!M36</f>
        <v>135727</v>
      </c>
      <c r="N36" s="134">
        <f>+'当年度'!N36-'前年度'!N36</f>
        <v>2600</v>
      </c>
      <c r="O36" s="134">
        <f>+'当年度'!O36-'前年度'!O36</f>
        <v>25800</v>
      </c>
      <c r="P36" s="134">
        <f>+'当年度'!P36-'前年度'!P36</f>
        <v>-94000</v>
      </c>
    </row>
    <row r="37" spans="1:16" ht="17.25">
      <c r="A37" s="1"/>
      <c r="B37" s="25" t="s">
        <v>45</v>
      </c>
      <c r="C37" s="134">
        <f>+'当年度'!C37-'前年度'!C37</f>
        <v>33882</v>
      </c>
      <c r="D37" s="134">
        <f>+'当年度'!D37-'前年度'!D37</f>
        <v>-15907</v>
      </c>
      <c r="E37" s="134">
        <f>+'当年度'!E37-'前年度'!E37</f>
        <v>-28282</v>
      </c>
      <c r="F37" s="134">
        <f>+'当年度'!F37-'前年度'!F37</f>
        <v>-1724</v>
      </c>
      <c r="G37" s="134">
        <f>+'当年度'!G37-'前年度'!G37</f>
        <v>-29521</v>
      </c>
      <c r="H37" s="134">
        <f>+'当年度'!H37-'前年度'!H37</f>
        <v>25410</v>
      </c>
      <c r="I37" s="134">
        <f>+'当年度'!I37-'前年度'!I37</f>
        <v>0</v>
      </c>
      <c r="J37" s="134">
        <f>+'当年度'!J37-'前年度'!J37</f>
        <v>-62</v>
      </c>
      <c r="K37" s="134">
        <f>+'当年度'!K37-'前年度'!K37</f>
        <v>5992</v>
      </c>
      <c r="L37" s="134">
        <f>+'当年度'!L37-'前年度'!L37</f>
        <v>0</v>
      </c>
      <c r="M37" s="134">
        <f>+'当年度'!M37-'前年度'!M37</f>
        <v>-10212</v>
      </c>
      <c r="N37" s="134">
        <f>+'当年度'!N37-'前年度'!N37</f>
        <v>-55381</v>
      </c>
      <c r="O37" s="134">
        <f>+'当年度'!O37-'前年度'!O37</f>
        <v>1300</v>
      </c>
      <c r="P37" s="134">
        <f>+'当年度'!P37-'前年度'!P37</f>
        <v>-60200</v>
      </c>
    </row>
    <row r="38" spans="1:16" ht="17.25">
      <c r="A38" s="1"/>
      <c r="B38" s="25" t="s">
        <v>46</v>
      </c>
      <c r="C38" s="134">
        <f>+'当年度'!C38-'前年度'!C38</f>
        <v>31356</v>
      </c>
      <c r="D38" s="134">
        <f>+'当年度'!D38-'前年度'!D38</f>
        <v>-36926</v>
      </c>
      <c r="E38" s="134">
        <f>+'当年度'!E38-'前年度'!E38</f>
        <v>-11736</v>
      </c>
      <c r="F38" s="134">
        <f>+'当年度'!F38-'前年度'!F38</f>
        <v>253</v>
      </c>
      <c r="G38" s="134">
        <f>+'当年度'!G38-'前年度'!G38</f>
        <v>-11097</v>
      </c>
      <c r="H38" s="134">
        <f>+'当年度'!H38-'前年度'!H38</f>
        <v>-19960</v>
      </c>
      <c r="I38" s="134">
        <f>+'当年度'!I38-'前年度'!I38</f>
        <v>0</v>
      </c>
      <c r="J38" s="134">
        <f>+'当年度'!J38-'前年度'!J38</f>
        <v>0</v>
      </c>
      <c r="K38" s="134">
        <f>+'当年度'!K38-'前年度'!K38</f>
        <v>49949</v>
      </c>
      <c r="L38" s="134">
        <f>+'当年度'!L38-'前年度'!L38</f>
        <v>0</v>
      </c>
      <c r="M38" s="134">
        <f>+'当年度'!M38-'前年度'!M38</f>
        <v>1839</v>
      </c>
      <c r="N38" s="134">
        <f>+'当年度'!N38-'前年度'!N38</f>
        <v>57009</v>
      </c>
      <c r="O38" s="134">
        <f>+'当年度'!O38-'前年度'!O38</f>
        <v>3000</v>
      </c>
      <c r="P38" s="134">
        <f>+'当年度'!P38-'前年度'!P38</f>
        <v>-104200</v>
      </c>
    </row>
    <row r="39" spans="1:16" ht="17.25">
      <c r="A39" s="1"/>
      <c r="B39" s="25" t="s">
        <v>47</v>
      </c>
      <c r="C39" s="134">
        <f>+'当年度'!C39-'前年度'!C39</f>
        <v>4332</v>
      </c>
      <c r="D39" s="134">
        <f>+'当年度'!D39-'前年度'!D39</f>
        <v>36644</v>
      </c>
      <c r="E39" s="134">
        <f>+'当年度'!E39-'前年度'!E39</f>
        <v>3025</v>
      </c>
      <c r="F39" s="134">
        <f>+'当年度'!F39-'前年度'!F39</f>
        <v>834</v>
      </c>
      <c r="G39" s="134">
        <f>+'当年度'!G39-'前年度'!G39</f>
        <v>35492</v>
      </c>
      <c r="H39" s="134">
        <f>+'当年度'!H39-'前年度'!H39</f>
        <v>-90739</v>
      </c>
      <c r="I39" s="134">
        <f>+'当年度'!I39-'前年度'!I39</f>
        <v>0</v>
      </c>
      <c r="J39" s="134">
        <f>+'当年度'!J39-'前年度'!J39</f>
        <v>0</v>
      </c>
      <c r="K39" s="134">
        <f>+'当年度'!K39-'前年度'!K39</f>
        <v>-3027</v>
      </c>
      <c r="L39" s="134">
        <f>+'当年度'!L39-'前年度'!L39</f>
        <v>0</v>
      </c>
      <c r="M39" s="134">
        <f>+'当年度'!M39-'前年度'!M39</f>
        <v>-13439</v>
      </c>
      <c r="N39" s="134">
        <f>+'当年度'!N39-'前年度'!N39</f>
        <v>-72863</v>
      </c>
      <c r="O39" s="134">
        <f>+'当年度'!O39-'前年度'!O39</f>
        <v>1800</v>
      </c>
      <c r="P39" s="134">
        <f>+'当年度'!P39-'前年度'!P39</f>
        <v>-68300</v>
      </c>
    </row>
    <row r="40" spans="1:16" ht="17.25">
      <c r="A40" s="1"/>
      <c r="B40" s="25" t="s">
        <v>48</v>
      </c>
      <c r="C40" s="134">
        <f>+'当年度'!C40-'前年度'!C40</f>
        <v>-33100</v>
      </c>
      <c r="D40" s="134">
        <f>+'当年度'!D40-'前年度'!D40</f>
        <v>107455</v>
      </c>
      <c r="E40" s="134">
        <f>+'当年度'!E40-'前年度'!E40</f>
        <v>-6967</v>
      </c>
      <c r="F40" s="134">
        <f>+'当年度'!F40-'前年度'!F40</f>
        <v>3714</v>
      </c>
      <c r="G40" s="134">
        <f>+'当年度'!G40-'前年度'!G40</f>
        <v>4462</v>
      </c>
      <c r="H40" s="134">
        <f>+'当年度'!H40-'前年度'!H40</f>
        <v>32454</v>
      </c>
      <c r="I40" s="134">
        <f>+'当年度'!I40-'前年度'!I40</f>
        <v>0</v>
      </c>
      <c r="J40" s="134">
        <f>+'当年度'!J40-'前年度'!J40</f>
        <v>0</v>
      </c>
      <c r="K40" s="134">
        <f>+'当年度'!K40-'前年度'!K40</f>
        <v>42121</v>
      </c>
      <c r="L40" s="134">
        <f>+'当年度'!L40-'前年度'!L40</f>
        <v>0</v>
      </c>
      <c r="M40" s="134">
        <f>+'当年度'!M40-'前年度'!M40</f>
        <v>150139</v>
      </c>
      <c r="N40" s="134">
        <f>+'当年度'!N40-'前年度'!N40</f>
        <v>49471</v>
      </c>
      <c r="O40" s="134">
        <f>+'当年度'!O40-'前年度'!O40</f>
        <v>3300</v>
      </c>
      <c r="P40" s="134">
        <f>+'当年度'!P40-'前年度'!P40</f>
        <v>-119400</v>
      </c>
    </row>
    <row r="41" spans="1:16" ht="17.25">
      <c r="A41" s="1"/>
      <c r="B41" s="25" t="s">
        <v>49</v>
      </c>
      <c r="C41" s="134">
        <f>+'当年度'!C41-'前年度'!C41</f>
        <v>-19934</v>
      </c>
      <c r="D41" s="134">
        <f>+'当年度'!D41-'前年度'!D41</f>
        <v>72299</v>
      </c>
      <c r="E41" s="134">
        <f>+'当年度'!E41-'前年度'!E41</f>
        <v>-8737</v>
      </c>
      <c r="F41" s="134">
        <f>+'当年度'!F41-'前年度'!F41</f>
        <v>58117</v>
      </c>
      <c r="G41" s="134">
        <f>+'当年度'!G41-'前年度'!G41</f>
        <v>15067</v>
      </c>
      <c r="H41" s="134">
        <f>+'当年度'!H41-'前年度'!H41</f>
        <v>-59383</v>
      </c>
      <c r="I41" s="134">
        <f>+'当年度'!I41-'前年度'!I41</f>
        <v>0</v>
      </c>
      <c r="J41" s="134">
        <f>+'当年度'!J41-'前年度'!J41</f>
        <v>0</v>
      </c>
      <c r="K41" s="134">
        <f>+'当年度'!K41-'前年度'!K41</f>
        <v>46529</v>
      </c>
      <c r="L41" s="134">
        <f>+'当年度'!L41-'前年度'!L41</f>
        <v>0</v>
      </c>
      <c r="M41" s="134">
        <f>+'当年度'!M41-'前年度'!M41</f>
        <v>103958</v>
      </c>
      <c r="N41" s="134">
        <f>+'当年度'!N41-'前年度'!N41</f>
        <v>-114879</v>
      </c>
      <c r="O41" s="134">
        <f>+'当年度'!O41-'前年度'!O41</f>
        <v>5500</v>
      </c>
      <c r="P41" s="134">
        <f>+'当年度'!P41-'前年度'!P41</f>
        <v>-113400</v>
      </c>
    </row>
    <row r="42" spans="1:16" ht="17.25">
      <c r="A42" s="1"/>
      <c r="B42" s="25" t="s">
        <v>146</v>
      </c>
      <c r="C42" s="134">
        <f>+'当年度'!C42-'前年度'!C42</f>
        <v>-1223569</v>
      </c>
      <c r="D42" s="134">
        <f>+'当年度'!D42-'前年度'!D42</f>
        <v>-586771</v>
      </c>
      <c r="E42" s="134">
        <f>+'当年度'!E42-'前年度'!E42</f>
        <v>-27408</v>
      </c>
      <c r="F42" s="134">
        <f>+'当年度'!F42-'前年度'!F42</f>
        <v>-110775</v>
      </c>
      <c r="G42" s="134">
        <f>+'当年度'!G42-'前年度'!G42</f>
        <v>-628445</v>
      </c>
      <c r="H42" s="134">
        <f>+'当年度'!H42-'前年度'!H42</f>
        <v>-840989</v>
      </c>
      <c r="I42" s="134">
        <f>+'当年度'!I42-'前年度'!I42</f>
        <v>0</v>
      </c>
      <c r="J42" s="134">
        <f>+'当年度'!J42-'前年度'!J42</f>
        <v>0</v>
      </c>
      <c r="K42" s="134">
        <f>+'当年度'!K42-'前年度'!K42</f>
        <v>-438568</v>
      </c>
      <c r="L42" s="134">
        <f>+'当年度'!L42-'前年度'!L42</f>
        <v>0</v>
      </c>
      <c r="M42" s="134">
        <f>+'当年度'!M42-'前年度'!M42</f>
        <v>-3856525</v>
      </c>
      <c r="N42" s="134">
        <f>+'当年度'!N42-'前年度'!N42</f>
        <v>-4118367</v>
      </c>
      <c r="O42" s="134">
        <f>+'当年度'!O42-'前年度'!O42</f>
        <v>-30200</v>
      </c>
      <c r="P42" s="134">
        <f>+'当年度'!P42-'前年度'!P42</f>
        <v>-446800</v>
      </c>
    </row>
    <row r="43" spans="1:16" ht="17.25">
      <c r="A43" s="1"/>
      <c r="B43" s="25" t="s">
        <v>51</v>
      </c>
      <c r="C43" s="134">
        <f>+'当年度'!C43-'前年度'!C43</f>
        <v>-48868</v>
      </c>
      <c r="D43" s="134">
        <f>+'当年度'!D43-'前年度'!D43</f>
        <v>-31571</v>
      </c>
      <c r="E43" s="134">
        <f>+'当年度'!E43-'前年度'!E43</f>
        <v>-3505</v>
      </c>
      <c r="F43" s="134">
        <f>+'当年度'!F43-'前年度'!F43</f>
        <v>1100</v>
      </c>
      <c r="G43" s="134">
        <f>+'当年度'!G43-'前年度'!G43</f>
        <v>-15948</v>
      </c>
      <c r="H43" s="134">
        <f>+'当年度'!H43-'前年度'!H43</f>
        <v>-4356</v>
      </c>
      <c r="I43" s="134">
        <f>+'当年度'!I43-'前年度'!I43</f>
        <v>0</v>
      </c>
      <c r="J43" s="134">
        <f>+'当年度'!J43-'前年度'!J43</f>
        <v>0</v>
      </c>
      <c r="K43" s="134">
        <f>+'当年度'!K43-'前年度'!K43</f>
        <v>-20245</v>
      </c>
      <c r="L43" s="134">
        <f>+'当年度'!L43-'前年度'!L43</f>
        <v>0</v>
      </c>
      <c r="M43" s="134">
        <f>+'当年度'!M43-'前年度'!M43</f>
        <v>-123393</v>
      </c>
      <c r="N43" s="134">
        <f>+'当年度'!N43-'前年度'!N43</f>
        <v>-93591</v>
      </c>
      <c r="O43" s="134">
        <f>+'当年度'!O43-'前年度'!O43</f>
        <v>900</v>
      </c>
      <c r="P43" s="134">
        <f>+'当年度'!P43-'前年度'!P43</f>
        <v>-91600</v>
      </c>
    </row>
    <row r="44" spans="1:16" ht="17.25">
      <c r="A44" s="1"/>
      <c r="B44" s="25" t="s">
        <v>147</v>
      </c>
      <c r="C44" s="134">
        <f>+'当年度'!C44-'前年度'!C44</f>
        <v>-779063</v>
      </c>
      <c r="D44" s="134">
        <f>+'当年度'!D44-'前年度'!D44</f>
        <v>-375947</v>
      </c>
      <c r="E44" s="134">
        <f>+'当年度'!E44-'前年度'!E44</f>
        <v>-19581</v>
      </c>
      <c r="F44" s="134">
        <f>+'当年度'!F44-'前年度'!F44</f>
        <v>-28128</v>
      </c>
      <c r="G44" s="134">
        <f>+'当年度'!G44-'前年度'!G44</f>
        <v>-425249</v>
      </c>
      <c r="H44" s="134">
        <f>+'当年度'!H44-'前年度'!H44</f>
        <v>-421054</v>
      </c>
      <c r="I44" s="134">
        <f>+'当年度'!I44-'前年度'!I44</f>
        <v>0</v>
      </c>
      <c r="J44" s="134">
        <f>+'当年度'!J44-'前年度'!J44</f>
        <v>-2308</v>
      </c>
      <c r="K44" s="134">
        <f>+'当年度'!K44-'前年度'!K44</f>
        <v>-377070</v>
      </c>
      <c r="L44" s="134">
        <f>+'当年度'!L44-'前年度'!L44</f>
        <v>0</v>
      </c>
      <c r="M44" s="134">
        <f>+'当年度'!M44-'前年度'!M44</f>
        <v>-2428400</v>
      </c>
      <c r="N44" s="134">
        <f>+'当年度'!N44-'前年度'!N44</f>
        <v>-2682230</v>
      </c>
      <c r="O44" s="134">
        <f>+'当年度'!O44-'前年度'!O44</f>
        <v>-17100</v>
      </c>
      <c r="P44" s="134">
        <f>+'当年度'!P44-'前年度'!P44</f>
        <v>-351400</v>
      </c>
    </row>
    <row r="45" spans="1:16" ht="17.25">
      <c r="A45" s="1"/>
      <c r="B45" s="25" t="s">
        <v>148</v>
      </c>
      <c r="C45" s="134">
        <f>+'当年度'!C45-'前年度'!C45</f>
        <v>-605489</v>
      </c>
      <c r="D45" s="134">
        <f>+'当年度'!D45-'前年度'!D45</f>
        <v>-281257</v>
      </c>
      <c r="E45" s="134">
        <f>+'当年度'!E45-'前年度'!E45</f>
        <v>-5798</v>
      </c>
      <c r="F45" s="134">
        <f>+'当年度'!F45-'前年度'!F45</f>
        <v>-31414</v>
      </c>
      <c r="G45" s="134">
        <f>+'当年度'!G45-'前年度'!G45</f>
        <v>-432128</v>
      </c>
      <c r="H45" s="134">
        <f>+'当年度'!H45-'前年度'!H45</f>
        <v>-504398</v>
      </c>
      <c r="I45" s="134">
        <f>+'当年度'!I45-'前年度'!I45</f>
        <v>0</v>
      </c>
      <c r="J45" s="134">
        <f>+'当年度'!J45-'前年度'!J45</f>
        <v>0</v>
      </c>
      <c r="K45" s="134">
        <f>+'当年度'!K45-'前年度'!K45</f>
        <v>-128805</v>
      </c>
      <c r="L45" s="134">
        <f>+'当年度'!L45-'前年度'!L45</f>
        <v>0</v>
      </c>
      <c r="M45" s="134">
        <f>+'当年度'!M45-'前年度'!M45</f>
        <v>-1989289</v>
      </c>
      <c r="N45" s="134">
        <f>+'当年度'!N45-'前年度'!N45</f>
        <v>-1889106</v>
      </c>
      <c r="O45" s="134">
        <f>+'当年度'!O45-'前年度'!O45</f>
        <v>-4800</v>
      </c>
      <c r="P45" s="134">
        <f>+'当年度'!P45-'前年度'!P45</f>
        <v>-266100</v>
      </c>
    </row>
    <row r="46" spans="1:16" ht="17.25">
      <c r="A46" s="1"/>
      <c r="B46" s="25" t="s">
        <v>149</v>
      </c>
      <c r="C46" s="134">
        <f>+'当年度'!C46-'前年度'!C46</f>
        <v>-770606</v>
      </c>
      <c r="D46" s="134">
        <f>+'当年度'!D46-'前年度'!D46</f>
        <v>-289746</v>
      </c>
      <c r="E46" s="134">
        <f>+'当年度'!E46-'前年度'!E46</f>
        <v>-20934</v>
      </c>
      <c r="F46" s="134">
        <f>+'当年度'!F46-'前年度'!F46</f>
        <v>-61625</v>
      </c>
      <c r="G46" s="134">
        <f>+'当年度'!G46-'前年度'!G46</f>
        <v>-388434</v>
      </c>
      <c r="H46" s="134">
        <f>+'当年度'!H46-'前年度'!H46</f>
        <v>-681765</v>
      </c>
      <c r="I46" s="134">
        <f>+'当年度'!I46-'前年度'!I46</f>
        <v>0</v>
      </c>
      <c r="J46" s="134">
        <f>+'当年度'!J46-'前年度'!J46</f>
        <v>-73</v>
      </c>
      <c r="K46" s="134">
        <f>+'当年度'!K46-'前年度'!K46</f>
        <v>-155797</v>
      </c>
      <c r="L46" s="134">
        <f>+'当年度'!L46-'前年度'!L46</f>
        <v>0</v>
      </c>
      <c r="M46" s="134">
        <f>+'当年度'!M46-'前年度'!M46</f>
        <v>-2368980</v>
      </c>
      <c r="N46" s="134">
        <f>+'当年度'!N46-'前年度'!N46</f>
        <v>-2388876</v>
      </c>
      <c r="O46" s="134">
        <f>+'当年度'!O46-'前年度'!O46</f>
        <v>-4500</v>
      </c>
      <c r="P46" s="134">
        <f>+'当年度'!P46-'前年度'!P46</f>
        <v>-286500</v>
      </c>
    </row>
    <row r="47" spans="1:16" ht="17.25">
      <c r="A47" s="1"/>
      <c r="B47" s="25" t="s">
        <v>55</v>
      </c>
      <c r="C47" s="134">
        <f>+'当年度'!C47-'前年度'!C47</f>
        <v>34248</v>
      </c>
      <c r="D47" s="134">
        <f>+'当年度'!D47-'前年度'!D47</f>
        <v>7113</v>
      </c>
      <c r="E47" s="134">
        <f>+'当年度'!E47-'前年度'!E47</f>
        <v>-1142</v>
      </c>
      <c r="F47" s="134">
        <f>+'当年度'!F47-'前年度'!F47</f>
        <v>8298</v>
      </c>
      <c r="G47" s="134">
        <f>+'当年度'!G47-'前年度'!G47</f>
        <v>-3918</v>
      </c>
      <c r="H47" s="134">
        <f>+'当年度'!H47-'前年度'!H47</f>
        <v>-679</v>
      </c>
      <c r="I47" s="134">
        <f>+'当年度'!I47-'前年度'!I47</f>
        <v>0</v>
      </c>
      <c r="J47" s="134">
        <f>+'当年度'!J47-'前年度'!J47</f>
        <v>-221</v>
      </c>
      <c r="K47" s="134">
        <f>+'当年度'!K47-'前年度'!K47</f>
        <v>39860</v>
      </c>
      <c r="L47" s="134">
        <f>+'当年度'!L47-'前年度'!L47</f>
        <v>0</v>
      </c>
      <c r="M47" s="134">
        <f>+'当年度'!M47-'前年度'!M47</f>
        <v>83559</v>
      </c>
      <c r="N47" s="134">
        <f>+'当年度'!N47-'前年度'!N47</f>
        <v>-746038</v>
      </c>
      <c r="O47" s="134">
        <f>+'当年度'!O47-'前年度'!O47</f>
        <v>54500</v>
      </c>
      <c r="P47" s="134">
        <f>+'当年度'!P47-'前年度'!P47</f>
        <v>-99300</v>
      </c>
    </row>
    <row r="48" spans="1:16" ht="17.25">
      <c r="A48" s="1"/>
      <c r="B48" s="25" t="s">
        <v>56</v>
      </c>
      <c r="C48" s="134">
        <f>+'当年度'!C48-'前年度'!C48</f>
        <v>151714</v>
      </c>
      <c r="D48" s="134">
        <f>+'当年度'!D48-'前年度'!D48</f>
        <v>1856</v>
      </c>
      <c r="E48" s="134">
        <f>+'当年度'!E48-'前年度'!E48</f>
        <v>-4970</v>
      </c>
      <c r="F48" s="134">
        <f>+'当年度'!F48-'前年度'!F48</f>
        <v>51594</v>
      </c>
      <c r="G48" s="134">
        <f>+'当年度'!G48-'前年度'!G48</f>
        <v>22718</v>
      </c>
      <c r="H48" s="134">
        <f>+'当年度'!H48-'前年度'!H48</f>
        <v>21386</v>
      </c>
      <c r="I48" s="134">
        <f>+'当年度'!I48-'前年度'!I48</f>
        <v>0</v>
      </c>
      <c r="J48" s="134">
        <f>+'当年度'!J48-'前年度'!J48</f>
        <v>4596</v>
      </c>
      <c r="K48" s="134">
        <f>+'当年度'!K48-'前年度'!K48</f>
        <v>43798</v>
      </c>
      <c r="L48" s="134">
        <f>+'当年度'!L48-'前年度'!L48</f>
        <v>0</v>
      </c>
      <c r="M48" s="134">
        <f>+'当年度'!M48-'前年度'!M48</f>
        <v>292692</v>
      </c>
      <c r="N48" s="134">
        <f>+'当年度'!N48-'前年度'!N48</f>
        <v>89422</v>
      </c>
      <c r="O48" s="134">
        <f>+'当年度'!O48-'前年度'!O48</f>
        <v>-900</v>
      </c>
      <c r="P48" s="134">
        <f>+'当年度'!P48-'前年度'!P48</f>
        <v>-147400</v>
      </c>
    </row>
    <row r="49" spans="1:16" ht="17.25">
      <c r="A49" s="1"/>
      <c r="B49" s="25" t="s">
        <v>57</v>
      </c>
      <c r="C49" s="134">
        <f>+'当年度'!C49-'前年度'!C49</f>
        <v>37069</v>
      </c>
      <c r="D49" s="134">
        <f>+'当年度'!D49-'前年度'!D49</f>
        <v>-27026</v>
      </c>
      <c r="E49" s="134">
        <f>+'当年度'!E49-'前年度'!E49</f>
        <v>-8383</v>
      </c>
      <c r="F49" s="134">
        <f>+'当年度'!F49-'前年度'!F49</f>
        <v>-4837</v>
      </c>
      <c r="G49" s="134">
        <f>+'当年度'!G49-'前年度'!G49</f>
        <v>22246</v>
      </c>
      <c r="H49" s="134">
        <f>+'当年度'!H49-'前年度'!H49</f>
        <v>-22241</v>
      </c>
      <c r="I49" s="134">
        <f>+'当年度'!I49-'前年度'!I49</f>
        <v>0</v>
      </c>
      <c r="J49" s="134">
        <f>+'当年度'!J49-'前年度'!J49</f>
        <v>0</v>
      </c>
      <c r="K49" s="134">
        <f>+'当年度'!K49-'前年度'!K49</f>
        <v>-25109</v>
      </c>
      <c r="L49" s="134">
        <f>+'当年度'!L49-'前年度'!L49</f>
        <v>0</v>
      </c>
      <c r="M49" s="134">
        <f>+'当年度'!M49-'前年度'!M49</f>
        <v>-28281</v>
      </c>
      <c r="N49" s="134">
        <f>+'当年度'!N49-'前年度'!N49</f>
        <v>44854</v>
      </c>
      <c r="O49" s="134">
        <f>+'当年度'!O49-'前年度'!O49</f>
        <v>-600</v>
      </c>
      <c r="P49" s="134">
        <f>+'当年度'!P49-'前年度'!P49</f>
        <v>-83200</v>
      </c>
    </row>
    <row r="50" spans="1:16" ht="17.25">
      <c r="A50" s="1"/>
      <c r="B50" s="25" t="s">
        <v>58</v>
      </c>
      <c r="C50" s="134">
        <f>+'当年度'!C50-'前年度'!C50</f>
        <v>22507</v>
      </c>
      <c r="D50" s="134">
        <f>+'当年度'!D50-'前年度'!D50</f>
        <v>6350</v>
      </c>
      <c r="E50" s="134">
        <f>+'当年度'!E50-'前年度'!E50</f>
        <v>1677</v>
      </c>
      <c r="F50" s="134">
        <f>+'当年度'!F50-'前年度'!F50</f>
        <v>-5521</v>
      </c>
      <c r="G50" s="134">
        <f>+'当年度'!G50-'前年度'!G50</f>
        <v>38667</v>
      </c>
      <c r="H50" s="134">
        <f>+'当年度'!H50-'前年度'!H50</f>
        <v>8753</v>
      </c>
      <c r="I50" s="134">
        <f>+'当年度'!I50-'前年度'!I50</f>
        <v>0</v>
      </c>
      <c r="J50" s="134">
        <f>+'当年度'!J50-'前年度'!J50</f>
        <v>-61</v>
      </c>
      <c r="K50" s="134">
        <f>+'当年度'!K50-'前年度'!K50</f>
        <v>-10477</v>
      </c>
      <c r="L50" s="134">
        <f>+'当年度'!L50-'前年度'!L50</f>
        <v>0</v>
      </c>
      <c r="M50" s="134">
        <f>+'当年度'!M50-'前年度'!M50</f>
        <v>61895</v>
      </c>
      <c r="N50" s="134">
        <f>+'当年度'!N50-'前年度'!N50</f>
        <v>2715</v>
      </c>
      <c r="O50" s="134">
        <f>+'当年度'!O50-'前年度'!O50</f>
        <v>200</v>
      </c>
      <c r="P50" s="134">
        <f>+'当年度'!P50-'前年度'!P50</f>
        <v>-68000</v>
      </c>
    </row>
    <row r="51" spans="1:16" ht="17.25">
      <c r="A51" s="1"/>
      <c r="B51" s="25" t="s">
        <v>59</v>
      </c>
      <c r="C51" s="134">
        <f>+'当年度'!C51-'前年度'!C51</f>
        <v>42099</v>
      </c>
      <c r="D51" s="134">
        <f>+'当年度'!D51-'前年度'!D51</f>
        <v>-6725</v>
      </c>
      <c r="E51" s="134">
        <f>+'当年度'!E51-'前年度'!E51</f>
        <v>1762</v>
      </c>
      <c r="F51" s="134">
        <f>+'当年度'!F51-'前年度'!F51</f>
        <v>6647</v>
      </c>
      <c r="G51" s="134">
        <f>+'当年度'!G51-'前年度'!G51</f>
        <v>10625</v>
      </c>
      <c r="H51" s="134">
        <f>+'当年度'!H51-'前年度'!H51</f>
        <v>-12140</v>
      </c>
      <c r="I51" s="134">
        <f>+'当年度'!I51-'前年度'!I51</f>
        <v>0</v>
      </c>
      <c r="J51" s="134">
        <f>+'当年度'!J51-'前年度'!J51</f>
        <v>0</v>
      </c>
      <c r="K51" s="134">
        <f>+'当年度'!K51-'前年度'!K51</f>
        <v>-18514</v>
      </c>
      <c r="L51" s="134">
        <f>+'当年度'!L51-'前年度'!L51</f>
        <v>0</v>
      </c>
      <c r="M51" s="134">
        <f>+'当年度'!M51-'前年度'!M51</f>
        <v>23754</v>
      </c>
      <c r="N51" s="134">
        <f>+'当年度'!N51-'前年度'!N51</f>
        <v>-24394</v>
      </c>
      <c r="O51" s="134">
        <f>+'当年度'!O51-'前年度'!O51</f>
        <v>100</v>
      </c>
      <c r="P51" s="134">
        <f>+'当年度'!P51-'前年度'!P51</f>
        <v>-76400</v>
      </c>
    </row>
    <row r="52" spans="1:16" ht="17.25">
      <c r="A52" s="1"/>
      <c r="B52" s="25" t="s">
        <v>60</v>
      </c>
      <c r="C52" s="134">
        <f>+'当年度'!C52-'前年度'!C52</f>
        <v>67972</v>
      </c>
      <c r="D52" s="134">
        <f>+'当年度'!D52-'前年度'!D52</f>
        <v>29144</v>
      </c>
      <c r="E52" s="134">
        <f>+'当年度'!E52-'前年度'!E52</f>
        <v>-6666</v>
      </c>
      <c r="F52" s="134">
        <f>+'当年度'!F52-'前年度'!F52</f>
        <v>7819</v>
      </c>
      <c r="G52" s="134">
        <f>+'当年度'!G52-'前年度'!G52</f>
        <v>6698</v>
      </c>
      <c r="H52" s="134">
        <f>+'当年度'!H52-'前年度'!H52</f>
        <v>10548</v>
      </c>
      <c r="I52" s="134">
        <f>+'当年度'!I52-'前年度'!I52</f>
        <v>0</v>
      </c>
      <c r="J52" s="134">
        <f>+'当年度'!J52-'前年度'!J52</f>
        <v>-355</v>
      </c>
      <c r="K52" s="134">
        <f>+'当年度'!K52-'前年度'!K52</f>
        <v>25312</v>
      </c>
      <c r="L52" s="134">
        <f>+'当年度'!L52-'前年度'!L52</f>
        <v>0</v>
      </c>
      <c r="M52" s="134">
        <f>+'当年度'!M52-'前年度'!M52</f>
        <v>140472</v>
      </c>
      <c r="N52" s="134">
        <f>+'当年度'!N52-'前年度'!N52</f>
        <v>-194043</v>
      </c>
      <c r="O52" s="134">
        <f>+'当年度'!O52-'前年度'!O52</f>
        <v>67100</v>
      </c>
      <c r="P52" s="134">
        <f>+'当年度'!P52-'前年度'!P52</f>
        <v>-114200</v>
      </c>
    </row>
    <row r="53" spans="1:16" ht="17.25">
      <c r="A53" s="1"/>
      <c r="B53" s="25" t="s">
        <v>61</v>
      </c>
      <c r="C53" s="134">
        <f>+'当年度'!C53-'前年度'!C53</f>
        <v>22906</v>
      </c>
      <c r="D53" s="134">
        <f>+'当年度'!D53-'前年度'!D53</f>
        <v>6448</v>
      </c>
      <c r="E53" s="134">
        <f>+'当年度'!E53-'前年度'!E53</f>
        <v>-797</v>
      </c>
      <c r="F53" s="134">
        <f>+'当年度'!F53-'前年度'!F53</f>
        <v>3315</v>
      </c>
      <c r="G53" s="134">
        <f>+'当年度'!G53-'前年度'!G53</f>
        <v>-41</v>
      </c>
      <c r="H53" s="134">
        <f>+'当年度'!H53-'前年度'!H53</f>
        <v>9865</v>
      </c>
      <c r="I53" s="134">
        <f>+'当年度'!I53-'前年度'!I53</f>
        <v>0</v>
      </c>
      <c r="J53" s="134">
        <f>+'当年度'!J53-'前年度'!J53</f>
        <v>0</v>
      </c>
      <c r="K53" s="134">
        <f>+'当年度'!K53-'前年度'!K53</f>
        <v>-22345</v>
      </c>
      <c r="L53" s="134">
        <f>+'当年度'!L53-'前年度'!L53</f>
        <v>0</v>
      </c>
      <c r="M53" s="134">
        <f>+'当年度'!M53-'前年度'!M53</f>
        <v>19351</v>
      </c>
      <c r="N53" s="134">
        <f>+'当年度'!N53-'前年度'!N53</f>
        <v>21877</v>
      </c>
      <c r="O53" s="134">
        <f>+'当年度'!O53-'前年度'!O53</f>
        <v>-600</v>
      </c>
      <c r="P53" s="134">
        <f>+'当年度'!P53-'前年度'!P53</f>
        <v>-94000</v>
      </c>
    </row>
    <row r="54" spans="1:16" ht="17.25">
      <c r="A54" s="1"/>
      <c r="B54" s="25" t="s">
        <v>62</v>
      </c>
      <c r="C54" s="134">
        <f>+'当年度'!C54-'前年度'!C54</f>
        <v>77836</v>
      </c>
      <c r="D54" s="134">
        <f>+'当年度'!D54-'前年度'!D54</f>
        <v>72415</v>
      </c>
      <c r="E54" s="134">
        <f>+'当年度'!E54-'前年度'!E54</f>
        <v>1251</v>
      </c>
      <c r="F54" s="134">
        <f>+'当年度'!F54-'前年度'!F54</f>
        <v>3348</v>
      </c>
      <c r="G54" s="134">
        <f>+'当年度'!G54-'前年度'!G54</f>
        <v>1205</v>
      </c>
      <c r="H54" s="134">
        <f>+'当年度'!H54-'前年度'!H54</f>
        <v>-3801</v>
      </c>
      <c r="I54" s="134">
        <f>+'当年度'!I54-'前年度'!I54</f>
        <v>0</v>
      </c>
      <c r="J54" s="134">
        <f>+'当年度'!J54-'前年度'!J54</f>
        <v>37467</v>
      </c>
      <c r="K54" s="134">
        <f>+'当年度'!K54-'前年度'!K54</f>
        <v>20728</v>
      </c>
      <c r="L54" s="134">
        <f>+'当年度'!L54-'前年度'!L54</f>
        <v>0</v>
      </c>
      <c r="M54" s="134">
        <f>+'当年度'!M54-'前年度'!M54</f>
        <v>210449</v>
      </c>
      <c r="N54" s="134">
        <f>+'当年度'!N54-'前年度'!N54</f>
        <v>32271</v>
      </c>
      <c r="O54" s="134">
        <f>+'当年度'!O54-'前年度'!O54</f>
        <v>300</v>
      </c>
      <c r="P54" s="134">
        <f>+'当年度'!P54-'前年度'!P54</f>
        <v>-134800</v>
      </c>
    </row>
    <row r="55" spans="1:16" ht="17.25">
      <c r="A55" s="1"/>
      <c r="B55" s="25" t="s">
        <v>63</v>
      </c>
      <c r="C55" s="134">
        <f>+'当年度'!C55-'前年度'!C55</f>
        <v>44179</v>
      </c>
      <c r="D55" s="134">
        <f>+'当年度'!D55-'前年度'!D55</f>
        <v>5264</v>
      </c>
      <c r="E55" s="134">
        <f>+'当年度'!E55-'前年度'!E55</f>
        <v>2944</v>
      </c>
      <c r="F55" s="134">
        <f>+'当年度'!F55-'前年度'!F55</f>
        <v>7614</v>
      </c>
      <c r="G55" s="134">
        <f>+'当年度'!G55-'前年度'!G55</f>
        <v>-7628</v>
      </c>
      <c r="H55" s="134">
        <f>+'当年度'!H55-'前年度'!H55</f>
        <v>21203</v>
      </c>
      <c r="I55" s="134">
        <f>+'当年度'!I55-'前年度'!I55</f>
        <v>0</v>
      </c>
      <c r="J55" s="134">
        <f>+'当年度'!J55-'前年度'!J55</f>
        <v>-2400</v>
      </c>
      <c r="K55" s="134">
        <f>+'当年度'!K55-'前年度'!K55</f>
        <v>-39208</v>
      </c>
      <c r="L55" s="134">
        <f>+'当年度'!L55-'前年度'!L55</f>
        <v>0</v>
      </c>
      <c r="M55" s="134">
        <f>+'当年度'!M55-'前年度'!M55</f>
        <v>31968</v>
      </c>
      <c r="N55" s="134">
        <f>+'当年度'!N55-'前年度'!N55</f>
        <v>17830</v>
      </c>
      <c r="O55" s="134">
        <f>+'当年度'!O55-'前年度'!O55</f>
        <v>1000</v>
      </c>
      <c r="P55" s="134">
        <f>+'当年度'!P55-'前年度'!P55</f>
        <v>-101000</v>
      </c>
    </row>
    <row r="56" spans="1:16" ht="17.25">
      <c r="A56" s="1"/>
      <c r="B56" s="25" t="s">
        <v>64</v>
      </c>
      <c r="C56" s="134">
        <f>+'当年度'!C56-'前年度'!C56</f>
        <v>53968</v>
      </c>
      <c r="D56" s="134">
        <f>+'当年度'!D56-'前年度'!D56</f>
        <v>51217</v>
      </c>
      <c r="E56" s="134">
        <f>+'当年度'!E56-'前年度'!E56</f>
        <v>-1437</v>
      </c>
      <c r="F56" s="134">
        <f>+'当年度'!F56-'前年度'!F56</f>
        <v>3561</v>
      </c>
      <c r="G56" s="134">
        <f>+'当年度'!G56-'前年度'!G56</f>
        <v>-1556</v>
      </c>
      <c r="H56" s="134">
        <f>+'当年度'!H56-'前年度'!H56</f>
        <v>-12619</v>
      </c>
      <c r="I56" s="134">
        <f>+'当年度'!I56-'前年度'!I56</f>
        <v>0</v>
      </c>
      <c r="J56" s="134">
        <f>+'当年度'!J56-'前年度'!J56</f>
        <v>0</v>
      </c>
      <c r="K56" s="134">
        <f>+'当年度'!K56-'前年度'!K56</f>
        <v>-75099</v>
      </c>
      <c r="L56" s="134">
        <f>+'当年度'!L56-'前年度'!L56</f>
        <v>0</v>
      </c>
      <c r="M56" s="134">
        <f>+'当年度'!M56-'前年度'!M56</f>
        <v>18035</v>
      </c>
      <c r="N56" s="134">
        <f>+'当年度'!N56-'前年度'!N56</f>
        <v>46051</v>
      </c>
      <c r="O56" s="134">
        <f>+'当年度'!O56-'前年度'!O56</f>
        <v>-2600</v>
      </c>
      <c r="P56" s="134">
        <f>+'当年度'!P56-'前年度'!P56</f>
        <v>-93500</v>
      </c>
    </row>
    <row r="57" spans="1:16" ht="17.25">
      <c r="A57" s="1"/>
      <c r="B57" s="25" t="s">
        <v>150</v>
      </c>
      <c r="C57" s="134">
        <f>+'当年度'!C57-'前年度'!C57</f>
        <v>-652298</v>
      </c>
      <c r="D57" s="134">
        <f>+'当年度'!D57-'前年度'!D57</f>
        <v>-192028</v>
      </c>
      <c r="E57" s="134">
        <f>+'当年度'!E57-'前年度'!E57</f>
        <v>-20357</v>
      </c>
      <c r="F57" s="134">
        <f>+'当年度'!F57-'前年度'!F57</f>
        <v>-38829</v>
      </c>
      <c r="G57" s="134">
        <f>+'当年度'!G57-'前年度'!G57</f>
        <v>-282340</v>
      </c>
      <c r="H57" s="134">
        <f>+'当年度'!H57-'前年度'!H57</f>
        <v>-517404</v>
      </c>
      <c r="I57" s="134">
        <f>+'当年度'!I57-'前年度'!I57</f>
        <v>0</v>
      </c>
      <c r="J57" s="134">
        <f>+'当年度'!J57-'前年度'!J57</f>
        <v>-76</v>
      </c>
      <c r="K57" s="134">
        <f>+'当年度'!K57-'前年度'!K57</f>
        <v>-90016</v>
      </c>
      <c r="L57" s="134">
        <f>+'当年度'!L57-'前年度'!L57</f>
        <v>0</v>
      </c>
      <c r="M57" s="134">
        <f>+'当年度'!M57-'前年度'!M57</f>
        <v>-1793348</v>
      </c>
      <c r="N57" s="134">
        <f>+'当年度'!N57-'前年度'!N57</f>
        <v>-1703038</v>
      </c>
      <c r="O57" s="134">
        <f>+'当年度'!O57-'前年度'!O57</f>
        <v>-5400</v>
      </c>
      <c r="P57" s="134">
        <f>+'当年度'!P57-'前年度'!P57</f>
        <v>-251300</v>
      </c>
    </row>
    <row r="58" spans="1:16" ht="17.25">
      <c r="A58" s="1"/>
      <c r="B58" s="25" t="s">
        <v>151</v>
      </c>
      <c r="C58" s="134">
        <f>+'当年度'!C58-'前年度'!C58</f>
        <v>-576365</v>
      </c>
      <c r="D58" s="134">
        <f>+'当年度'!D58-'前年度'!D58</f>
        <v>-143199</v>
      </c>
      <c r="E58" s="134">
        <f>+'当年度'!E58-'前年度'!E58</f>
        <v>-25302</v>
      </c>
      <c r="F58" s="134">
        <f>+'当年度'!F58-'前年度'!F58</f>
        <v>-34850</v>
      </c>
      <c r="G58" s="134">
        <f>+'当年度'!G58-'前年度'!G58</f>
        <v>-251057</v>
      </c>
      <c r="H58" s="134">
        <f>+'当年度'!H58-'前年度'!H58</f>
        <v>-420722</v>
      </c>
      <c r="I58" s="134">
        <f>+'当年度'!I58-'前年度'!I58</f>
        <v>0</v>
      </c>
      <c r="J58" s="134">
        <f>+'当年度'!J58-'前年度'!J58</f>
        <v>0</v>
      </c>
      <c r="K58" s="134">
        <f>+'当年度'!K58-'前年度'!K58</f>
        <v>-135467</v>
      </c>
      <c r="L58" s="134">
        <f>+'当年度'!L58-'前年度'!L58</f>
        <v>0</v>
      </c>
      <c r="M58" s="134">
        <f>+'当年度'!M58-'前年度'!M58</f>
        <v>-1586962</v>
      </c>
      <c r="N58" s="134">
        <f>+'当年度'!N58-'前年度'!N58</f>
        <v>-1519346</v>
      </c>
      <c r="O58" s="134">
        <f>+'当年度'!O58-'前年度'!O58</f>
        <v>-4500</v>
      </c>
      <c r="P58" s="134">
        <f>+'当年度'!P58-'前年度'!P58</f>
        <v>-220000</v>
      </c>
    </row>
    <row r="59" spans="1:16" ht="17.25">
      <c r="A59" s="1"/>
      <c r="B59" s="25" t="s">
        <v>67</v>
      </c>
      <c r="C59" s="134">
        <f>+'当年度'!C59-'前年度'!C59</f>
        <v>30779</v>
      </c>
      <c r="D59" s="134">
        <f>+'当年度'!D59-'前年度'!D59</f>
        <v>-12250</v>
      </c>
      <c r="E59" s="134">
        <f>+'当年度'!E59-'前年度'!E59</f>
        <v>-2870</v>
      </c>
      <c r="F59" s="134">
        <f>+'当年度'!F59-'前年度'!F59</f>
        <v>21243</v>
      </c>
      <c r="G59" s="134">
        <f>+'当年度'!G59-'前年度'!G59</f>
        <v>-3061</v>
      </c>
      <c r="H59" s="134">
        <f>+'当年度'!H59-'前年度'!H59</f>
        <v>-4266</v>
      </c>
      <c r="I59" s="134">
        <f>+'当年度'!I59-'前年度'!I59</f>
        <v>0</v>
      </c>
      <c r="J59" s="134">
        <f>+'当年度'!J59-'前年度'!J59</f>
        <v>0</v>
      </c>
      <c r="K59" s="134">
        <f>+'当年度'!K59-'前年度'!K59</f>
        <v>49747</v>
      </c>
      <c r="L59" s="134">
        <f>+'当年度'!L59-'前年度'!L59</f>
        <v>0</v>
      </c>
      <c r="M59" s="134">
        <f>+'当年度'!M59-'前年度'!M59</f>
        <v>79322</v>
      </c>
      <c r="N59" s="134">
        <f>+'当年度'!N59-'前年度'!N59</f>
        <v>-41439</v>
      </c>
      <c r="O59" s="134">
        <f>+'当年度'!O59-'前年度'!O59</f>
        <v>6300</v>
      </c>
      <c r="P59" s="134">
        <f>+'当年度'!P59-'前年度'!P59</f>
        <v>-95100</v>
      </c>
    </row>
    <row r="60" spans="1:16" ht="17.25">
      <c r="A60" s="1"/>
      <c r="B60" s="25" t="s">
        <v>152</v>
      </c>
      <c r="C60" s="134">
        <f>+'当年度'!C60-'前年度'!C60</f>
        <v>-306664</v>
      </c>
      <c r="D60" s="134">
        <f>+'当年度'!D60-'前年度'!D60</f>
        <v>-51832</v>
      </c>
      <c r="E60" s="134">
        <f>+'当年度'!E60-'前年度'!E60</f>
        <v>-2647</v>
      </c>
      <c r="F60" s="134">
        <f>+'当年度'!F60-'前年度'!F60</f>
        <v>-10632</v>
      </c>
      <c r="G60" s="134">
        <f>+'当年度'!G60-'前年度'!G60</f>
        <v>-125983</v>
      </c>
      <c r="H60" s="134">
        <f>+'当年度'!H60-'前年度'!H60</f>
        <v>-253039</v>
      </c>
      <c r="I60" s="134">
        <f>+'当年度'!I60-'前年度'!I60</f>
        <v>0</v>
      </c>
      <c r="J60" s="134">
        <f>+'当年度'!J60-'前年度'!J60</f>
        <v>-21</v>
      </c>
      <c r="K60" s="134">
        <f>+'当年度'!K60-'前年度'!K60</f>
        <v>-35398</v>
      </c>
      <c r="L60" s="134">
        <f>+'当年度'!L60-'前年度'!L60</f>
        <v>0</v>
      </c>
      <c r="M60" s="134">
        <f>+'当年度'!M60-'前年度'!M60</f>
        <v>-786216</v>
      </c>
      <c r="N60" s="134">
        <f>+'当年度'!N60-'前年度'!N60</f>
        <v>-772539</v>
      </c>
      <c r="O60" s="134">
        <f>+'当年度'!O60-'前年度'!O60</f>
        <v>0</v>
      </c>
      <c r="P60" s="134">
        <f>+'当年度'!P60-'前年度'!P60</f>
        <v>-114500</v>
      </c>
    </row>
    <row r="61" spans="1:16" ht="17.25">
      <c r="A61" s="1"/>
      <c r="B61" s="25" t="s">
        <v>69</v>
      </c>
      <c r="C61" s="134">
        <f>+'当年度'!C61-'前年度'!C61</f>
        <v>45448</v>
      </c>
      <c r="D61" s="134">
        <f>+'当年度'!D61-'前年度'!D61</f>
        <v>932</v>
      </c>
      <c r="E61" s="134">
        <f>+'当年度'!E61-'前年度'!E61</f>
        <v>-7382</v>
      </c>
      <c r="F61" s="134">
        <f>+'当年度'!F61-'前年度'!F61</f>
        <v>14627</v>
      </c>
      <c r="G61" s="134">
        <f>+'当年度'!G61-'前年度'!G61</f>
        <v>-2675</v>
      </c>
      <c r="H61" s="134">
        <f>+'当年度'!H61-'前年度'!H61</f>
        <v>-16127</v>
      </c>
      <c r="I61" s="134">
        <f>+'当年度'!I61-'前年度'!I61</f>
        <v>0</v>
      </c>
      <c r="J61" s="134">
        <f>+'当年度'!J61-'前年度'!J61</f>
        <v>0</v>
      </c>
      <c r="K61" s="134">
        <f>+'当年度'!K61-'前年度'!K61</f>
        <v>-4233</v>
      </c>
      <c r="L61" s="134">
        <f>+'当年度'!L61-'前年度'!L61</f>
        <v>0</v>
      </c>
      <c r="M61" s="134">
        <f>+'当年度'!M61-'前年度'!M61</f>
        <v>30590</v>
      </c>
      <c r="N61" s="134">
        <f>+'当年度'!N61-'前年度'!N61</f>
        <v>-17303</v>
      </c>
      <c r="O61" s="134">
        <f>+'当年度'!O61-'前年度'!O61</f>
        <v>-900</v>
      </c>
      <c r="P61" s="134">
        <f>+'当年度'!P61-'前年度'!P61</f>
        <v>-98500</v>
      </c>
    </row>
    <row r="62" spans="1:16" ht="17.25">
      <c r="A62" s="1"/>
      <c r="B62" s="25" t="s">
        <v>153</v>
      </c>
      <c r="C62" s="134">
        <f>+'当年度'!C62-'前年度'!C62</f>
        <v>1597747</v>
      </c>
      <c r="D62" s="134">
        <f>+'当年度'!D62-'前年度'!D62</f>
        <v>383938</v>
      </c>
      <c r="E62" s="134">
        <f>+'当年度'!E62-'前年度'!E62</f>
        <v>48564</v>
      </c>
      <c r="F62" s="134">
        <f>+'当年度'!F62-'前年度'!F62</f>
        <v>98252</v>
      </c>
      <c r="G62" s="134">
        <f>+'当年度'!G62-'前年度'!G62</f>
        <v>691494</v>
      </c>
      <c r="H62" s="134">
        <f>+'当年度'!H62-'前年度'!H62</f>
        <v>1166486</v>
      </c>
      <c r="I62" s="134">
        <f>+'当年度'!I62-'前年度'!I62</f>
        <v>0</v>
      </c>
      <c r="J62" s="134">
        <f>+'当年度'!J62-'前年度'!J62</f>
        <v>0</v>
      </c>
      <c r="K62" s="134">
        <f>+'当年度'!K62-'前年度'!K62</f>
        <v>250951</v>
      </c>
      <c r="L62" s="134">
        <f>+'当年度'!L62-'前年度'!L62</f>
        <v>0</v>
      </c>
      <c r="M62" s="134">
        <f>+'当年度'!M62-'前年度'!M62</f>
        <v>4237432</v>
      </c>
      <c r="N62" s="134">
        <f>+'当年度'!N62-'前年度'!N62</f>
        <v>3981348</v>
      </c>
      <c r="O62" s="134">
        <f>+'当年度'!O62-'前年度'!O62</f>
        <v>9200</v>
      </c>
      <c r="P62" s="134">
        <f>+'当年度'!P62-'前年度'!P62</f>
        <v>421400</v>
      </c>
    </row>
    <row r="63" spans="1:16" ht="17.25">
      <c r="A63" s="1"/>
      <c r="B63" s="25" t="s">
        <v>154</v>
      </c>
      <c r="C63" s="134">
        <f>+'当年度'!C63-'前年度'!C63</f>
        <v>-813179</v>
      </c>
      <c r="D63" s="134">
        <f>+'当年度'!D63-'前年度'!D63</f>
        <v>-391767</v>
      </c>
      <c r="E63" s="134">
        <f>+'当年度'!E63-'前年度'!E63</f>
        <v>-57675</v>
      </c>
      <c r="F63" s="134">
        <f>+'当年度'!F63-'前年度'!F63</f>
        <v>-71668</v>
      </c>
      <c r="G63" s="134">
        <f>+'当年度'!G63-'前年度'!G63</f>
        <v>-433967</v>
      </c>
      <c r="H63" s="134">
        <f>+'当年度'!H63-'前年度'!H63</f>
        <v>-785183</v>
      </c>
      <c r="I63" s="134">
        <f>+'当年度'!I63-'前年度'!I63</f>
        <v>0</v>
      </c>
      <c r="J63" s="134">
        <f>+'当年度'!J63-'前年度'!J63</f>
        <v>-163</v>
      </c>
      <c r="K63" s="134">
        <f>+'当年度'!K63-'前年度'!K63</f>
        <v>-178530</v>
      </c>
      <c r="L63" s="134">
        <f>+'当年度'!L63-'前年度'!L63</f>
        <v>0</v>
      </c>
      <c r="M63" s="134">
        <f>+'当年度'!M63-'前年度'!M63</f>
        <v>-2732132</v>
      </c>
      <c r="N63" s="134">
        <f>+'当年度'!N63-'前年度'!N63</f>
        <v>-2902794</v>
      </c>
      <c r="O63" s="134">
        <f>+'当年度'!O63-'前年度'!O63</f>
        <v>-16100</v>
      </c>
      <c r="P63" s="134">
        <f>+'当年度'!P63-'前年度'!P63</f>
        <v>-345700</v>
      </c>
    </row>
    <row r="64" spans="1:16" ht="17.25">
      <c r="A64" s="1"/>
      <c r="B64" s="25" t="s">
        <v>155</v>
      </c>
      <c r="C64" s="134">
        <f>+'当年度'!C64-'前年度'!C64</f>
        <v>-310150</v>
      </c>
      <c r="D64" s="134">
        <f>+'当年度'!D64-'前年度'!D64</f>
        <v>-138366</v>
      </c>
      <c r="E64" s="134">
        <f>+'当年度'!E64-'前年度'!E64</f>
        <v>-4905</v>
      </c>
      <c r="F64" s="134">
        <f>+'当年度'!F64-'前年度'!F64</f>
        <v>-14704</v>
      </c>
      <c r="G64" s="134">
        <f>+'当年度'!G64-'前年度'!G64</f>
        <v>-235432</v>
      </c>
      <c r="H64" s="134">
        <f>+'当年度'!H64-'前年度'!H64</f>
        <v>-160760</v>
      </c>
      <c r="I64" s="134">
        <f>+'当年度'!I64-'前年度'!I64</f>
        <v>0</v>
      </c>
      <c r="J64" s="134">
        <f>+'当年度'!J64-'前年度'!J64</f>
        <v>0</v>
      </c>
      <c r="K64" s="134">
        <f>+'当年度'!K64-'前年度'!K64</f>
        <v>-65240</v>
      </c>
      <c r="L64" s="134">
        <f>+'当年度'!L64-'前年度'!L64</f>
        <v>0</v>
      </c>
      <c r="M64" s="134">
        <f>+'当年度'!M64-'前年度'!M64</f>
        <v>-929557</v>
      </c>
      <c r="N64" s="134">
        <f>+'当年度'!N64-'前年度'!N64</f>
        <v>-944043</v>
      </c>
      <c r="O64" s="134">
        <f>+'当年度'!O64-'前年度'!O64</f>
        <v>-25000</v>
      </c>
      <c r="P64" s="134">
        <f>+'当年度'!P64-'前年度'!P64</f>
        <v>-146400</v>
      </c>
    </row>
    <row r="65" spans="1:16" ht="17.25">
      <c r="A65" s="1"/>
      <c r="B65" s="25" t="s">
        <v>156</v>
      </c>
      <c r="C65" s="134">
        <f>+'当年度'!C65-'前年度'!C65</f>
        <v>-883417</v>
      </c>
      <c r="D65" s="134">
        <f>+'当年度'!D65-'前年度'!D65</f>
        <v>-189680</v>
      </c>
      <c r="E65" s="134">
        <f>+'当年度'!E65-'前年度'!E65</f>
        <v>-29065</v>
      </c>
      <c r="F65" s="134">
        <f>+'当年度'!F65-'前年度'!F65</f>
        <v>-39800</v>
      </c>
      <c r="G65" s="134">
        <f>+'当年度'!G65-'前年度'!G65</f>
        <v>-510331</v>
      </c>
      <c r="H65" s="134">
        <f>+'当年度'!H65-'前年度'!H65</f>
        <v>-455195</v>
      </c>
      <c r="I65" s="134">
        <f>+'当年度'!I65-'前年度'!I65</f>
        <v>0</v>
      </c>
      <c r="J65" s="134">
        <f>+'当年度'!J65-'前年度'!J65</f>
        <v>0</v>
      </c>
      <c r="K65" s="134">
        <f>+'当年度'!K65-'前年度'!K65</f>
        <v>-182506</v>
      </c>
      <c r="L65" s="134">
        <f>+'当年度'!L65-'前年度'!L65</f>
        <v>0</v>
      </c>
      <c r="M65" s="134">
        <f>+'当年度'!M65-'前年度'!M65</f>
        <v>-2289994</v>
      </c>
      <c r="N65" s="134">
        <f>+'当年度'!N65-'前年度'!N65</f>
        <v>-2170936</v>
      </c>
      <c r="O65" s="134">
        <f>+'当年度'!O65-'前年度'!O65</f>
        <v>-42600</v>
      </c>
      <c r="P65" s="134">
        <f>+'当年度'!P65-'前年度'!P65</f>
        <v>-314500</v>
      </c>
    </row>
    <row r="66" spans="1:16" ht="17.25">
      <c r="A66" s="1"/>
      <c r="B66" s="25" t="s">
        <v>157</v>
      </c>
      <c r="C66" s="134">
        <f>+'当年度'!C66-'前年度'!C66</f>
        <v>-665703</v>
      </c>
      <c r="D66" s="134">
        <f>+'当年度'!D66-'前年度'!D66</f>
        <v>-247801</v>
      </c>
      <c r="E66" s="134">
        <f>+'当年度'!E66-'前年度'!E66</f>
        <v>-61282</v>
      </c>
      <c r="F66" s="134">
        <f>+'当年度'!F66-'前年度'!F66</f>
        <v>-69898</v>
      </c>
      <c r="G66" s="134">
        <f>+'当年度'!G66-'前年度'!G66</f>
        <v>-353640</v>
      </c>
      <c r="H66" s="134">
        <f>+'当年度'!H66-'前年度'!H66</f>
        <v>-307828</v>
      </c>
      <c r="I66" s="134">
        <f>+'当年度'!I66-'前年度'!I66</f>
        <v>0</v>
      </c>
      <c r="J66" s="134">
        <f>+'当年度'!J66-'前年度'!J66</f>
        <v>-146</v>
      </c>
      <c r="K66" s="134">
        <f>+'当年度'!K66-'前年度'!K66</f>
        <v>-153929</v>
      </c>
      <c r="L66" s="134">
        <f>+'当年度'!L66-'前年度'!L66</f>
        <v>0</v>
      </c>
      <c r="M66" s="134">
        <f>+'当年度'!M66-'前年度'!M66</f>
        <v>-1860227</v>
      </c>
      <c r="N66" s="134">
        <f>+'当年度'!N66-'前年度'!N66</f>
        <v>-2032693</v>
      </c>
      <c r="O66" s="134">
        <f>+'当年度'!O66-'前年度'!O66</f>
        <v>-6700</v>
      </c>
      <c r="P66" s="134">
        <f>+'当年度'!P66-'前年度'!P66</f>
        <v>-267500</v>
      </c>
    </row>
    <row r="67" spans="1:16" ht="17.25">
      <c r="A67" s="1"/>
      <c r="B67" s="25" t="s">
        <v>158</v>
      </c>
      <c r="C67" s="134">
        <f>+'当年度'!C67-'前年度'!C67</f>
        <v>-938308</v>
      </c>
      <c r="D67" s="134">
        <f>+'当年度'!D67-'前年度'!D67</f>
        <v>-264147</v>
      </c>
      <c r="E67" s="134">
        <f>+'当年度'!E67-'前年度'!E67</f>
        <v>-1586</v>
      </c>
      <c r="F67" s="134">
        <f>+'当年度'!F67-'前年度'!F67</f>
        <v>-61915</v>
      </c>
      <c r="G67" s="134">
        <f>+'当年度'!G67-'前年度'!G67</f>
        <v>-508483</v>
      </c>
      <c r="H67" s="134">
        <f>+'当年度'!H67-'前年度'!H67</f>
        <v>-553336</v>
      </c>
      <c r="I67" s="134">
        <f>+'当年度'!I67-'前年度'!I67</f>
        <v>0</v>
      </c>
      <c r="J67" s="134">
        <f>+'当年度'!J67-'前年度'!J67</f>
        <v>-213</v>
      </c>
      <c r="K67" s="134">
        <f>+'当年度'!K67-'前年度'!K67</f>
        <v>-144465</v>
      </c>
      <c r="L67" s="134">
        <f>+'当年度'!L67-'前年度'!L67</f>
        <v>0</v>
      </c>
      <c r="M67" s="134">
        <f>+'当年度'!M67-'前年度'!M67</f>
        <v>-2472453</v>
      </c>
      <c r="N67" s="134">
        <f>+'当年度'!N67-'前年度'!N67</f>
        <v>-2760391</v>
      </c>
      <c r="O67" s="134">
        <f>+'当年度'!O67-'前年度'!O67</f>
        <v>-15400</v>
      </c>
      <c r="P67" s="134">
        <f>+'当年度'!P67-'前年度'!P67</f>
        <v>-370700</v>
      </c>
    </row>
    <row r="68" spans="1:16" ht="17.25">
      <c r="A68" s="1"/>
      <c r="B68" s="25" t="s">
        <v>159</v>
      </c>
      <c r="C68" s="134">
        <f>+'当年度'!C68-'前年度'!C68</f>
        <v>-714679</v>
      </c>
      <c r="D68" s="134">
        <f>+'当年度'!D68-'前年度'!D68</f>
        <v>-197593</v>
      </c>
      <c r="E68" s="134">
        <f>+'当年度'!E68-'前年度'!E68</f>
        <v>-2535</v>
      </c>
      <c r="F68" s="134">
        <f>+'当年度'!F68-'前年度'!F68</f>
        <v>-28002</v>
      </c>
      <c r="G68" s="134">
        <f>+'当年度'!G68-'前年度'!G68</f>
        <v>-279530</v>
      </c>
      <c r="H68" s="134">
        <f>+'当年度'!H68-'前年度'!H68</f>
        <v>-302979</v>
      </c>
      <c r="I68" s="134">
        <f>+'当年度'!I68-'前年度'!I68</f>
        <v>0</v>
      </c>
      <c r="J68" s="134">
        <f>+'当年度'!J68-'前年度'!J68</f>
        <v>0</v>
      </c>
      <c r="K68" s="134">
        <f>+'当年度'!K68-'前年度'!K68</f>
        <v>-246199</v>
      </c>
      <c r="L68" s="134">
        <f>+'当年度'!L68-'前年度'!L68</f>
        <v>0</v>
      </c>
      <c r="M68" s="134">
        <f>+'当年度'!M68-'前年度'!M68</f>
        <v>-1771517</v>
      </c>
      <c r="N68" s="134">
        <f>+'当年度'!N68-'前年度'!N68</f>
        <v>-1556049</v>
      </c>
      <c r="O68" s="134">
        <f>+'当年度'!O68-'前年度'!O68</f>
        <v>-17300</v>
      </c>
      <c r="P68" s="134">
        <f>+'当年度'!P68-'前年度'!P68</f>
        <v>-247000</v>
      </c>
    </row>
    <row r="69" spans="1:16" ht="17.25">
      <c r="A69" s="1"/>
      <c r="B69" s="25" t="s">
        <v>160</v>
      </c>
      <c r="C69" s="134">
        <f>+'当年度'!C69-'前年度'!C69</f>
        <v>-739204</v>
      </c>
      <c r="D69" s="134">
        <f>+'当年度'!D69-'前年度'!D69</f>
        <v>-324933</v>
      </c>
      <c r="E69" s="134">
        <f>+'当年度'!E69-'前年度'!E69</f>
        <v>-21917</v>
      </c>
      <c r="F69" s="134">
        <f>+'当年度'!F69-'前年度'!F69</f>
        <v>-79026</v>
      </c>
      <c r="G69" s="134">
        <f>+'当年度'!G69-'前年度'!G69</f>
        <v>-468139</v>
      </c>
      <c r="H69" s="134">
        <f>+'当年度'!H69-'前年度'!H69</f>
        <v>-282334</v>
      </c>
      <c r="I69" s="134">
        <f>+'当年度'!I69-'前年度'!I69</f>
        <v>0</v>
      </c>
      <c r="J69" s="134">
        <f>+'当年度'!J69-'前年度'!J69</f>
        <v>0</v>
      </c>
      <c r="K69" s="134">
        <f>+'当年度'!K69-'前年度'!K69</f>
        <v>-53020</v>
      </c>
      <c r="L69" s="134">
        <f>+'当年度'!L69-'前年度'!L69</f>
        <v>0</v>
      </c>
      <c r="M69" s="134">
        <f>+'当年度'!M69-'前年度'!M69</f>
        <v>-1968573</v>
      </c>
      <c r="N69" s="134">
        <f>+'当年度'!N69-'前年度'!N69</f>
        <v>-1763741</v>
      </c>
      <c r="O69" s="134">
        <f>+'当年度'!O69-'前年度'!O69</f>
        <v>-33700</v>
      </c>
      <c r="P69" s="134">
        <f>+'当年度'!P69-'前年度'!P69</f>
        <v>-306800</v>
      </c>
    </row>
    <row r="70" spans="1:16" ht="17.25">
      <c r="A70" s="1"/>
      <c r="B70" s="25" t="s">
        <v>161</v>
      </c>
      <c r="C70" s="134">
        <f>+'当年度'!C70-'前年度'!C70</f>
        <v>-1221988</v>
      </c>
      <c r="D70" s="134">
        <f>+'当年度'!D70-'前年度'!D70</f>
        <v>-313189</v>
      </c>
      <c r="E70" s="134">
        <f>+'当年度'!E70-'前年度'!E70</f>
        <v>-20063</v>
      </c>
      <c r="F70" s="134">
        <f>+'当年度'!F70-'前年度'!F70</f>
        <v>-84471</v>
      </c>
      <c r="G70" s="134">
        <f>+'当年度'!G70-'前年度'!G70</f>
        <v>-461521</v>
      </c>
      <c r="H70" s="134">
        <f>+'当年度'!H70-'前年度'!H70</f>
        <v>-683184</v>
      </c>
      <c r="I70" s="134">
        <f>+'当年度'!I70-'前年度'!I70</f>
        <v>0</v>
      </c>
      <c r="J70" s="134">
        <f>+'当年度'!J70-'前年度'!J70</f>
        <v>0</v>
      </c>
      <c r="K70" s="134">
        <f>+'当年度'!K70-'前年度'!K70</f>
        <v>-182098</v>
      </c>
      <c r="L70" s="134">
        <f>+'当年度'!L70-'前年度'!L70</f>
        <v>0</v>
      </c>
      <c r="M70" s="134">
        <f>+'当年度'!M70-'前年度'!M70</f>
        <v>-2966514</v>
      </c>
      <c r="N70" s="134">
        <f>+'当年度'!N70-'前年度'!N70</f>
        <v>-2912855</v>
      </c>
      <c r="O70" s="134">
        <f>+'当年度'!O70-'前年度'!O70</f>
        <v>-12800</v>
      </c>
      <c r="P70" s="134">
        <f>+'当年度'!P70-'前年度'!P70</f>
        <v>-397600</v>
      </c>
    </row>
    <row r="71" spans="1:16" ht="17.25">
      <c r="A71" s="1"/>
      <c r="B71" s="25" t="s">
        <v>162</v>
      </c>
      <c r="C71" s="134">
        <f>+'当年度'!C71-'前年度'!C71</f>
        <v>-1534641</v>
      </c>
      <c r="D71" s="134">
        <f>+'当年度'!D71-'前年度'!D71</f>
        <v>-511456</v>
      </c>
      <c r="E71" s="134">
        <f>+'当年度'!E71-'前年度'!E71</f>
        <v>-54450</v>
      </c>
      <c r="F71" s="134">
        <f>+'当年度'!F71-'前年度'!F71</f>
        <v>-122183</v>
      </c>
      <c r="G71" s="134">
        <f>+'当年度'!G71-'前年度'!G71</f>
        <v>-620543</v>
      </c>
      <c r="H71" s="134">
        <f>+'当年度'!H71-'前年度'!H71</f>
        <v>-1007165</v>
      </c>
      <c r="I71" s="134">
        <f>+'当年度'!I71-'前年度'!I71</f>
        <v>0</v>
      </c>
      <c r="J71" s="134">
        <f>+'当年度'!J71-'前年度'!J71</f>
        <v>0</v>
      </c>
      <c r="K71" s="134">
        <f>+'当年度'!K71-'前年度'!K71</f>
        <v>-531195</v>
      </c>
      <c r="L71" s="134">
        <f>+'当年度'!L71-'前年度'!L71</f>
        <v>0</v>
      </c>
      <c r="M71" s="134">
        <f>+'当年度'!M71-'前年度'!M71</f>
        <v>-4381633</v>
      </c>
      <c r="N71" s="134">
        <f>+'当年度'!N71-'前年度'!N71</f>
        <v>-4296757</v>
      </c>
      <c r="O71" s="134">
        <f>+'当年度'!O71-'前年度'!O71</f>
        <v>-31400</v>
      </c>
      <c r="P71" s="134">
        <f>+'当年度'!P71-'前年度'!P71</f>
        <v>-518600</v>
      </c>
    </row>
    <row r="72" spans="1:16" ht="17.25">
      <c r="A72" s="1"/>
      <c r="B72" s="25" t="s">
        <v>163</v>
      </c>
      <c r="C72" s="134">
        <f>+'当年度'!C72-'前年度'!C72</f>
        <v>-966166</v>
      </c>
      <c r="D72" s="134">
        <f>+'当年度'!D72-'前年度'!D72</f>
        <v>-395114</v>
      </c>
      <c r="E72" s="134">
        <f>+'当年度'!E72-'前年度'!E72</f>
        <v>-15825</v>
      </c>
      <c r="F72" s="134">
        <f>+'当年度'!F72-'前年度'!F72</f>
        <v>-58968</v>
      </c>
      <c r="G72" s="134">
        <f>+'当年度'!G72-'前年度'!G72</f>
        <v>-332338</v>
      </c>
      <c r="H72" s="134">
        <f>+'当年度'!H72-'前年度'!H72</f>
        <v>-479846</v>
      </c>
      <c r="I72" s="134">
        <f>+'当年度'!I72-'前年度'!I72</f>
        <v>0</v>
      </c>
      <c r="J72" s="134">
        <f>+'当年度'!J72-'前年度'!J72</f>
        <v>0</v>
      </c>
      <c r="K72" s="134">
        <f>+'当年度'!K72-'前年度'!K72</f>
        <v>-194819</v>
      </c>
      <c r="L72" s="134">
        <f>+'当年度'!L72-'前年度'!L72</f>
        <v>0</v>
      </c>
      <c r="M72" s="134">
        <f>+'当年度'!M72-'前年度'!M72</f>
        <v>-2443076</v>
      </c>
      <c r="N72" s="134">
        <f>+'当年度'!N72-'前年度'!N72</f>
        <v>-2546444</v>
      </c>
      <c r="O72" s="134">
        <f>+'当年度'!O72-'前年度'!O72</f>
        <v>-40200</v>
      </c>
      <c r="P72" s="134">
        <f>+'当年度'!P72-'前年度'!P72</f>
        <v>-328000</v>
      </c>
    </row>
    <row r="73" spans="1:16" ht="17.25">
      <c r="A73" s="1"/>
      <c r="B73" s="25" t="s">
        <v>80</v>
      </c>
      <c r="C73" s="134">
        <f>+'当年度'!C73-'前年度'!C73</f>
        <v>8837</v>
      </c>
      <c r="D73" s="134">
        <f>+'当年度'!D73-'前年度'!D73</f>
        <v>12755</v>
      </c>
      <c r="E73" s="134">
        <f>+'当年度'!E73-'前年度'!E73</f>
        <v>-3639</v>
      </c>
      <c r="F73" s="134">
        <f>+'当年度'!F73-'前年度'!F73</f>
        <v>1316</v>
      </c>
      <c r="G73" s="134">
        <f>+'当年度'!G73-'前年度'!G73</f>
        <v>22303</v>
      </c>
      <c r="H73" s="134">
        <f>+'当年度'!H73-'前年度'!H73</f>
        <v>12784</v>
      </c>
      <c r="I73" s="134">
        <f>+'当年度'!I73-'前年度'!I73</f>
        <v>0</v>
      </c>
      <c r="J73" s="134">
        <f>+'当年度'!J73-'前年度'!J73</f>
        <v>1506</v>
      </c>
      <c r="K73" s="134">
        <f>+'当年度'!K73-'前年度'!K73</f>
        <v>-55184</v>
      </c>
      <c r="L73" s="134">
        <f>+'当年度'!L73-'前年度'!L73</f>
        <v>0</v>
      </c>
      <c r="M73" s="134">
        <f>+'当年度'!M73-'前年度'!M73</f>
        <v>678</v>
      </c>
      <c r="N73" s="134">
        <f>+'当年度'!N73-'前年度'!N73</f>
        <v>-1937</v>
      </c>
      <c r="O73" s="134">
        <f>+'当年度'!O73-'前年度'!O73</f>
        <v>-1200</v>
      </c>
      <c r="P73" s="134">
        <f>+'当年度'!P73-'前年度'!P73</f>
        <v>-104200</v>
      </c>
    </row>
    <row r="74" spans="1:16" ht="17.25">
      <c r="A74" s="1"/>
      <c r="B74" s="25" t="s">
        <v>81</v>
      </c>
      <c r="C74" s="134">
        <f>+'当年度'!C74-'前年度'!C74</f>
        <v>-46211</v>
      </c>
      <c r="D74" s="134">
        <f>+'当年度'!D74-'前年度'!D74</f>
        <v>-171172</v>
      </c>
      <c r="E74" s="134">
        <f>+'当年度'!E74-'前年度'!E74</f>
        <v>-1616</v>
      </c>
      <c r="F74" s="134">
        <f>+'当年度'!F74-'前年度'!F74</f>
        <v>-81</v>
      </c>
      <c r="G74" s="134">
        <f>+'当年度'!G74-'前年度'!G74</f>
        <v>-19905</v>
      </c>
      <c r="H74" s="134">
        <f>+'当年度'!H74-'前年度'!H74</f>
        <v>40743</v>
      </c>
      <c r="I74" s="134">
        <f>+'当年度'!I74-'前年度'!I74</f>
        <v>0</v>
      </c>
      <c r="J74" s="134">
        <f>+'当年度'!J74-'前年度'!J74</f>
        <v>0</v>
      </c>
      <c r="K74" s="134">
        <f>+'当年度'!K74-'前年度'!K74</f>
        <v>59519</v>
      </c>
      <c r="L74" s="134">
        <f>+'当年度'!L74-'前年度'!L74</f>
        <v>0</v>
      </c>
      <c r="M74" s="134">
        <f>+'当年度'!M74-'前年度'!M74</f>
        <v>-138723</v>
      </c>
      <c r="N74" s="134">
        <f>+'当年度'!N74-'前年度'!N74</f>
        <v>-109603</v>
      </c>
      <c r="O74" s="134">
        <f>+'当年度'!O74-'前年度'!O74</f>
        <v>-600</v>
      </c>
      <c r="P74" s="134">
        <f>+'当年度'!P74-'前年度'!P74</f>
        <v>-103500</v>
      </c>
    </row>
    <row r="75" spans="1:16" ht="17.25">
      <c r="A75" s="1"/>
      <c r="B75" s="25" t="s">
        <v>82</v>
      </c>
      <c r="C75" s="134">
        <f>+'当年度'!C75-'前年度'!C75</f>
        <v>23417</v>
      </c>
      <c r="D75" s="134">
        <f>+'当年度'!D75-'前年度'!D75</f>
        <v>6813</v>
      </c>
      <c r="E75" s="134">
        <f>+'当年度'!E75-'前年度'!E75</f>
        <v>8864</v>
      </c>
      <c r="F75" s="134">
        <f>+'当年度'!F75-'前年度'!F75</f>
        <v>10533</v>
      </c>
      <c r="G75" s="134">
        <f>+'当年度'!G75-'前年度'!G75</f>
        <v>37708</v>
      </c>
      <c r="H75" s="134">
        <f>+'当年度'!H75-'前年度'!H75</f>
        <v>-39106</v>
      </c>
      <c r="I75" s="134">
        <f>+'当年度'!I75-'前年度'!I75</f>
        <v>0</v>
      </c>
      <c r="J75" s="134">
        <f>+'当年度'!J75-'前年度'!J75</f>
        <v>0</v>
      </c>
      <c r="K75" s="134">
        <f>+'当年度'!K75-'前年度'!K75</f>
        <v>22518</v>
      </c>
      <c r="L75" s="134">
        <f>+'当年度'!L75-'前年度'!L75</f>
        <v>0</v>
      </c>
      <c r="M75" s="134">
        <f>+'当年度'!M75-'前年度'!M75</f>
        <v>70747</v>
      </c>
      <c r="N75" s="134">
        <f>+'当年度'!N75-'前年度'!N75</f>
        <v>19466</v>
      </c>
      <c r="O75" s="134">
        <f>+'当年度'!O75-'前年度'!O75</f>
        <v>0</v>
      </c>
      <c r="P75" s="134">
        <f>+'当年度'!P75-'前年度'!P75</f>
        <v>-98800</v>
      </c>
    </row>
    <row r="76" spans="1:16" ht="17.25">
      <c r="A76" s="1"/>
      <c r="B76" s="25" t="s">
        <v>83</v>
      </c>
      <c r="C76" s="134">
        <f>+'当年度'!C76-'前年度'!C76</f>
        <v>52978</v>
      </c>
      <c r="D76" s="134">
        <f>+'当年度'!D76-'前年度'!D76</f>
        <v>-69979</v>
      </c>
      <c r="E76" s="134">
        <f>+'当年度'!E76-'前年度'!E76</f>
        <v>-3319</v>
      </c>
      <c r="F76" s="134">
        <f>+'当年度'!F76-'前年度'!F76</f>
        <v>9409</v>
      </c>
      <c r="G76" s="134">
        <f>+'当年度'!G76-'前年度'!G76</f>
        <v>-16187</v>
      </c>
      <c r="H76" s="134">
        <f>+'当年度'!H76-'前年度'!H76</f>
        <v>-671</v>
      </c>
      <c r="I76" s="134">
        <f>+'当年度'!I76-'前年度'!I76</f>
        <v>0</v>
      </c>
      <c r="J76" s="134">
        <f>+'当年度'!J76-'前年度'!J76</f>
        <v>0</v>
      </c>
      <c r="K76" s="134">
        <f>+'当年度'!K76-'前年度'!K76</f>
        <v>15598</v>
      </c>
      <c r="L76" s="134">
        <f>+'当年度'!L76-'前年度'!L76</f>
        <v>0</v>
      </c>
      <c r="M76" s="134">
        <f>+'当年度'!M76-'前年度'!M76</f>
        <v>-12171</v>
      </c>
      <c r="N76" s="134">
        <f>+'当年度'!N76-'前年度'!N76</f>
        <v>-89204</v>
      </c>
      <c r="O76" s="134">
        <f>+'当年度'!O76-'前年度'!O76</f>
        <v>2900</v>
      </c>
      <c r="P76" s="134">
        <f>+'当年度'!P76-'前年度'!P76</f>
        <v>-88700</v>
      </c>
    </row>
    <row r="77" spans="1:16" ht="17.25">
      <c r="A77" s="1"/>
      <c r="B77" s="25" t="s">
        <v>84</v>
      </c>
      <c r="C77" s="134">
        <f>+'当年度'!C77-'前年度'!C77</f>
        <v>-1157</v>
      </c>
      <c r="D77" s="134">
        <f>+'当年度'!D77-'前年度'!D77</f>
        <v>-1175</v>
      </c>
      <c r="E77" s="134">
        <f>+'当年度'!E77-'前年度'!E77</f>
        <v>-5526</v>
      </c>
      <c r="F77" s="134">
        <f>+'当年度'!F77-'前年度'!F77</f>
        <v>2339</v>
      </c>
      <c r="G77" s="134">
        <f>+'当年度'!G77-'前年度'!G77</f>
        <v>-363</v>
      </c>
      <c r="H77" s="134">
        <f>+'当年度'!H77-'前年度'!H77</f>
        <v>-19002</v>
      </c>
      <c r="I77" s="134">
        <f>+'当年度'!I77-'前年度'!I77</f>
        <v>0</v>
      </c>
      <c r="J77" s="134">
        <f>+'当年度'!J77-'前年度'!J77</f>
        <v>-18</v>
      </c>
      <c r="K77" s="134">
        <f>+'当年度'!K77-'前年度'!K77</f>
        <v>-11628</v>
      </c>
      <c r="L77" s="134">
        <f>+'当年度'!L77-'前年度'!L77</f>
        <v>0</v>
      </c>
      <c r="M77" s="134">
        <f>+'当年度'!M77-'前年度'!M77</f>
        <v>-36530</v>
      </c>
      <c r="N77" s="134">
        <f>+'当年度'!N77-'前年度'!N77</f>
        <v>-120672</v>
      </c>
      <c r="O77" s="134">
        <f>+'当年度'!O77-'前年度'!O77</f>
        <v>0</v>
      </c>
      <c r="P77" s="134">
        <f>+'当年度'!P77-'前年度'!P77</f>
        <v>-37500</v>
      </c>
    </row>
    <row r="78" spans="1:16" ht="17.25">
      <c r="A78" s="1"/>
      <c r="B78" s="27" t="s">
        <v>85</v>
      </c>
      <c r="C78" s="136">
        <f>+'当年度'!C78-'前年度'!C78</f>
        <v>4206</v>
      </c>
      <c r="D78" s="136">
        <f>+'当年度'!D78-'前年度'!D78</f>
        <v>18274</v>
      </c>
      <c r="E78" s="136">
        <f>+'当年度'!E78-'前年度'!E78</f>
        <v>911</v>
      </c>
      <c r="F78" s="136">
        <f>+'当年度'!F78-'前年度'!F78</f>
        <v>8353</v>
      </c>
      <c r="G78" s="136">
        <f>+'当年度'!G78-'前年度'!G78</f>
        <v>56710</v>
      </c>
      <c r="H78" s="136">
        <f>+'当年度'!H78-'前年度'!H78</f>
        <v>-24060</v>
      </c>
      <c r="I78" s="136">
        <f>+'当年度'!I78-'前年度'!I78</f>
        <v>0</v>
      </c>
      <c r="J78" s="136">
        <f>+'当年度'!J78-'前年度'!J78</f>
        <v>0</v>
      </c>
      <c r="K78" s="136">
        <f>+'当年度'!K78-'前年度'!K78</f>
        <v>22269</v>
      </c>
      <c r="L78" s="136">
        <f>+'当年度'!L78-'前年度'!L78</f>
        <v>0</v>
      </c>
      <c r="M78" s="136">
        <f>+'当年度'!M78-'前年度'!M78</f>
        <v>86663</v>
      </c>
      <c r="N78" s="136">
        <f>+'当年度'!N78-'前年度'!N78</f>
        <v>39680</v>
      </c>
      <c r="O78" s="136">
        <f>+'当年度'!O78-'前年度'!O78</f>
        <v>400</v>
      </c>
      <c r="P78" s="135">
        <f>+'当年度'!P78-'前年度'!P78</f>
        <v>-63800</v>
      </c>
    </row>
    <row r="79" spans="1:16" ht="17.25">
      <c r="A79" s="1"/>
      <c r="B79" s="29" t="s">
        <v>86</v>
      </c>
      <c r="C79" s="137">
        <f>+'当年度'!C79-'前年度'!C79</f>
        <v>18760928</v>
      </c>
      <c r="D79" s="137">
        <f>+'当年度'!D79-'前年度'!D79</f>
        <v>8788483</v>
      </c>
      <c r="E79" s="137">
        <f>+'当年度'!E79-'前年度'!E79</f>
        <v>412102</v>
      </c>
      <c r="F79" s="137">
        <f>+'当年度'!F79-'前年度'!F79</f>
        <v>3178215</v>
      </c>
      <c r="G79" s="137">
        <f>+'当年度'!G79-'前年度'!G79</f>
        <v>3980255</v>
      </c>
      <c r="H79" s="137">
        <f>+'当年度'!H79-'前年度'!H79</f>
        <v>10557471</v>
      </c>
      <c r="I79" s="137">
        <f>+'当年度'!I79-'前年度'!I79</f>
        <v>0</v>
      </c>
      <c r="J79" s="137">
        <f>+'当年度'!J79-'前年度'!J79</f>
        <v>19321</v>
      </c>
      <c r="K79" s="137">
        <f>+'当年度'!K79-'前年度'!K79</f>
        <v>5371491</v>
      </c>
      <c r="L79" s="137">
        <f>+'当年度'!L79-'前年度'!L79</f>
        <v>0</v>
      </c>
      <c r="M79" s="137">
        <f>+'当年度'!M79-'前年度'!M79</f>
        <v>51068266</v>
      </c>
      <c r="N79" s="137">
        <f>+'当年度'!N79-'前年度'!N79</f>
        <v>45975231</v>
      </c>
      <c r="O79" s="137">
        <f>+'当年度'!O79-'前年度'!O79</f>
        <v>701500</v>
      </c>
      <c r="P79" s="137">
        <f>+'当年度'!P79-'前年度'!P79</f>
        <v>-1308000</v>
      </c>
    </row>
    <row r="80" spans="1:16" ht="17.25">
      <c r="A80" s="1"/>
      <c r="B80" s="29" t="s">
        <v>87</v>
      </c>
      <c r="C80" s="137">
        <f>+'当年度'!C80-'前年度'!C80</f>
        <v>-14335197</v>
      </c>
      <c r="D80" s="137">
        <f>+'当年度'!D80-'前年度'!D80</f>
        <v>-6220123</v>
      </c>
      <c r="E80" s="137">
        <f>+'当年度'!E80-'前年度'!E80</f>
        <v>-683889</v>
      </c>
      <c r="F80" s="137">
        <f>+'当年度'!F80-'前年度'!F80</f>
        <v>-899756</v>
      </c>
      <c r="G80" s="137">
        <f>+'当年度'!G80-'前年度'!G80</f>
        <v>-6982535</v>
      </c>
      <c r="H80" s="137">
        <f>+'当年度'!H80-'前年度'!H80</f>
        <v>-9058173</v>
      </c>
      <c r="I80" s="137">
        <f>+'当年度'!I80-'前年度'!I80</f>
        <v>0</v>
      </c>
      <c r="J80" s="137">
        <f>+'当年度'!J80-'前年度'!J80</f>
        <v>37055</v>
      </c>
      <c r="K80" s="137">
        <f>+'当年度'!K80-'前年度'!K80</f>
        <v>-3998775</v>
      </c>
      <c r="L80" s="137">
        <f>+'当年度'!L80-'前年度'!L80</f>
        <v>0</v>
      </c>
      <c r="M80" s="137">
        <f>+'当年度'!M80-'前年度'!M80</f>
        <v>-42141393</v>
      </c>
      <c r="N80" s="137">
        <f>+'当年度'!N80-'前年度'!N80</f>
        <v>-46627289</v>
      </c>
      <c r="O80" s="137">
        <f>+'当年度'!O80-'前年度'!O80</f>
        <v>-245600</v>
      </c>
      <c r="P80" s="137">
        <f>+'当年度'!P80-'前年度'!P80</f>
        <v>-9102600</v>
      </c>
    </row>
    <row r="81" spans="1:16" ht="17.25">
      <c r="A81" s="1"/>
      <c r="B81" s="29" t="s">
        <v>88</v>
      </c>
      <c r="C81" s="137">
        <f>+'当年度'!C81-'前年度'!C81</f>
        <v>4425731</v>
      </c>
      <c r="D81" s="137">
        <f>+'当年度'!D81-'前年度'!D81</f>
        <v>2568360</v>
      </c>
      <c r="E81" s="137">
        <f>+'当年度'!E81-'前年度'!E81</f>
        <v>-271787</v>
      </c>
      <c r="F81" s="137">
        <f>+'当年度'!F81-'前年度'!F81</f>
        <v>2278459</v>
      </c>
      <c r="G81" s="137">
        <f>+'当年度'!G81-'前年度'!G81</f>
        <v>-3002280</v>
      </c>
      <c r="H81" s="137">
        <f>+'当年度'!H81-'前年度'!H81</f>
        <v>1499298</v>
      </c>
      <c r="I81" s="137">
        <f>+'当年度'!I81-'前年度'!I81</f>
        <v>0</v>
      </c>
      <c r="J81" s="137">
        <f>+'当年度'!J81-'前年度'!J81</f>
        <v>56376</v>
      </c>
      <c r="K81" s="137">
        <f>+'当年度'!K81-'前年度'!K81</f>
        <v>1372716</v>
      </c>
      <c r="L81" s="137">
        <f>+'当年度'!L81-'前年度'!L81</f>
        <v>0</v>
      </c>
      <c r="M81" s="137">
        <f>+'当年度'!M81-'前年度'!M81</f>
        <v>8926873</v>
      </c>
      <c r="N81" s="137">
        <f>+'当年度'!N81-'前年度'!N81</f>
        <v>-652058</v>
      </c>
      <c r="O81" s="137">
        <f>+'当年度'!O81-'前年度'!O81</f>
        <v>455900</v>
      </c>
      <c r="P81" s="137">
        <f>+'当年度'!P81-'前年度'!P81</f>
        <v>-10410600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ゴシック,標準"&amp;24９　経常経費の状況（対前年度増減額）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zoomScale="60" zoomScaleNormal="50" workbookViewId="0" topLeftCell="B43">
      <selection activeCell="P79" sqref="P79"/>
    </sheetView>
  </sheetViews>
  <sheetFormatPr defaultColWidth="8.66015625" defaultRowHeight="18"/>
  <cols>
    <col min="2" max="2" width="10.66015625" style="0" customWidth="1"/>
    <col min="3" max="16" width="12.66015625" style="0" customWidth="1"/>
  </cols>
  <sheetData>
    <row r="1" spans="1:15" ht="17.25">
      <c r="A1" s="3"/>
      <c r="B1" s="3" t="s">
        <v>101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6" ht="17.25">
      <c r="B2" s="2"/>
      <c r="C2" s="2"/>
      <c r="D2" s="2"/>
      <c r="E2" s="2"/>
      <c r="F2" s="2"/>
      <c r="G2" s="2"/>
      <c r="H2" s="2"/>
      <c r="I2" s="2"/>
      <c r="J2" s="6" t="s">
        <v>1</v>
      </c>
      <c r="K2" s="2"/>
      <c r="L2" s="2"/>
      <c r="M2" s="2"/>
      <c r="N2" s="2"/>
      <c r="O2" s="6" t="s">
        <v>119</v>
      </c>
      <c r="P2" s="6" t="s">
        <v>1</v>
      </c>
    </row>
    <row r="3" spans="1:16" ht="17.25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0"/>
      <c r="P3" s="30"/>
    </row>
    <row r="4" spans="1:16" ht="17.25">
      <c r="A4" s="1"/>
      <c r="B4" s="18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106</v>
      </c>
      <c r="P4" s="87" t="s">
        <v>121</v>
      </c>
    </row>
    <row r="5" spans="1:16" ht="17.25">
      <c r="A5" s="1"/>
      <c r="B5" s="16"/>
      <c r="C5" s="16"/>
      <c r="D5" s="16"/>
      <c r="E5" s="16"/>
      <c r="F5" s="16"/>
      <c r="G5" s="16"/>
      <c r="H5" s="16"/>
      <c r="I5" s="16"/>
      <c r="J5" s="11" t="s">
        <v>14</v>
      </c>
      <c r="K5" s="16"/>
      <c r="L5" s="16"/>
      <c r="M5" s="11" t="s">
        <v>15</v>
      </c>
      <c r="N5" s="11" t="s">
        <v>16</v>
      </c>
      <c r="O5" s="20"/>
      <c r="P5" s="20"/>
    </row>
    <row r="6" spans="1:16" ht="17.25">
      <c r="A6" s="1"/>
      <c r="B6" s="21" t="s">
        <v>17</v>
      </c>
      <c r="C6" s="15">
        <f>IF(AND('当年度'!C6=0,'前年度'!C6=0),"",IF('前年度'!C6=0,"皆増",IF('当年度'!C6=0,"皆減",ROUND('増減額'!C6/'前年度'!C6*100,1))))</f>
        <v>-0.3</v>
      </c>
      <c r="D6" s="15">
        <f>IF(AND('当年度'!D6=0,'前年度'!D6=0),"",IF('前年度'!D6=0,"皆増",IF('当年度'!D6=0,"皆減",ROUND('増減額'!D6/'前年度'!D6*100,1))))</f>
        <v>-0.9</v>
      </c>
      <c r="E6" s="15">
        <f>IF(AND('当年度'!E6=0,'前年度'!E6=0),"",IF('前年度'!E6=0,"皆増",IF('当年度'!E6=0,"皆減",ROUND('増減額'!E6/'前年度'!E6*100,1))))</f>
        <v>-0.1</v>
      </c>
      <c r="F6" s="15">
        <f>IF(AND('当年度'!F6=0,'前年度'!F6=0),"",IF('前年度'!F6=0,"皆増",IF('当年度'!F6=0,"皆減",ROUND('増減額'!F6/'前年度'!F6*100,1))))</f>
        <v>6.5</v>
      </c>
      <c r="G6" s="15">
        <f>IF(AND('当年度'!G6=0,'前年度'!G6=0),"",IF('前年度'!G6=0,"皆増",IF('当年度'!G6=0,"皆減",ROUND('増減額'!G6/'前年度'!G6*100,1))))</f>
        <v>-0.2</v>
      </c>
      <c r="H6" s="15">
        <f>IF(AND('当年度'!H6=0,'前年度'!H6=0),"",IF('前年度'!H6=0,"皆増",IF('当年度'!H6=0,"皆減",ROUND('増減額'!H6/'前年度'!H6*100,1))))</f>
        <v>6.5</v>
      </c>
      <c r="I6" s="15">
        <f>IF(AND('当年度'!I6=0,'前年度'!I6=0),"",IF('前年度'!I6=0,"皆増",IF('当年度'!I6=0,"皆減",ROUND('増減額'!I6/'前年度'!I6*100,1))))</f>
      </c>
      <c r="J6" s="15">
        <f>IF(AND('当年度'!J6=0,'前年度'!J6=0),"",IF('前年度'!J6=0,"皆増",IF('当年度'!J6=0,"皆減",ROUND('増減額'!J6/'前年度'!J6*100,1))))</f>
      </c>
      <c r="K6" s="15">
        <f>IF(AND('当年度'!K6=0,'前年度'!K6=0),"",IF('前年度'!K6=0,"皆増",IF('当年度'!K6=0,"皆減",ROUND('増減額'!K6/'前年度'!K6*100,1))))</f>
        <v>3.1</v>
      </c>
      <c r="L6" s="15">
        <f>IF(AND('当年度'!L6=0,'前年度'!L6=0),"",IF('前年度'!L6=0,"皆増",IF('当年度'!L6=0,"皆減",ROUND('増減額'!L6/'前年度'!L6*100,1))))</f>
      </c>
      <c r="M6" s="15">
        <f>IF(AND('当年度'!M6=0,'前年度'!M6=0),"",IF('前年度'!M6=0,"皆増",IF('当年度'!M6=0,"皆減",ROUND('増減額'!M6/'前年度'!M6*100,1))))</f>
        <v>1.8</v>
      </c>
      <c r="N6" s="15">
        <f>IF(AND('当年度'!N6=0,'前年度'!N6=0),"",IF('前年度'!N6=0,"皆増",IF('当年度'!N6=0,"皆減",ROUND('増減額'!N6/'前年度'!N6*100,1))))</f>
        <v>1.4</v>
      </c>
      <c r="O6" s="15">
        <f>IF(AND('当年度'!O6=0,'前年度'!O6=0),"",IF('前年度'!O6=0,"皆増",IF('当年度'!O6=0,"皆減",ROUND('増減額'!O6/'前年度'!O6*100,1))))</f>
        <v>14.6</v>
      </c>
      <c r="P6" s="15">
        <f>IF(AND('当年度'!P6=0,'前年度'!P6=0),"",IF('前年度'!P6=0,"皆増",IF('当年度'!P6=0,"皆減",ROUND('増減額'!P6/'前年度'!P6*100,1))))</f>
        <v>-27.6</v>
      </c>
    </row>
    <row r="7" spans="1:16" ht="17.25">
      <c r="A7" s="1"/>
      <c r="B7" s="23" t="s">
        <v>18</v>
      </c>
      <c r="C7" s="34" t="str">
        <f>IF(AND('当年度'!C7=0,'前年度'!C7=0),"",IF('前年度'!C7=0,"皆増",IF('当年度'!C7=0,"皆減",ROUND('増減額'!C7/'前年度'!C7*100,1))))</f>
        <v>皆増</v>
      </c>
      <c r="D7" s="34" t="str">
        <f>IF(AND('当年度'!D7=0,'前年度'!D7=0),"",IF('前年度'!D7=0,"皆増",IF('当年度'!D7=0,"皆減",ROUND('増減額'!D7/'前年度'!D7*100,1))))</f>
        <v>皆増</v>
      </c>
      <c r="E7" s="34" t="str">
        <f>IF(AND('当年度'!E7=0,'前年度'!E7=0),"",IF('前年度'!E7=0,"皆増",IF('当年度'!E7=0,"皆減",ROUND('増減額'!E7/'前年度'!E7*100,1))))</f>
        <v>皆増</v>
      </c>
      <c r="F7" s="34" t="str">
        <f>IF(AND('当年度'!F7=0,'前年度'!F7=0),"",IF('前年度'!F7=0,"皆増",IF('当年度'!F7=0,"皆減",ROUND('増減額'!F7/'前年度'!F7*100,1))))</f>
        <v>皆増</v>
      </c>
      <c r="G7" s="34" t="str">
        <f>IF(AND('当年度'!G7=0,'前年度'!G7=0),"",IF('前年度'!G7=0,"皆増",IF('当年度'!G7=0,"皆減",ROUND('増減額'!G7/'前年度'!G7*100,1))))</f>
        <v>皆増</v>
      </c>
      <c r="H7" s="34" t="str">
        <f>IF(AND('当年度'!H7=0,'前年度'!H7=0),"",IF('前年度'!H7=0,"皆増",IF('当年度'!H7=0,"皆減",ROUND('増減額'!H7/'前年度'!H7*100,1))))</f>
        <v>皆増</v>
      </c>
      <c r="I7" s="34">
        <f>IF(AND('当年度'!I7=0,'前年度'!I7=0),"",IF('前年度'!I7=0,"皆増",IF('当年度'!I7=0,"皆減",ROUND('増減額'!I7/'前年度'!I7*100,1))))</f>
      </c>
      <c r="J7" s="34" t="str">
        <f>IF(AND('当年度'!J7=0,'前年度'!J7=0),"",IF('前年度'!J7=0,"皆増",IF('当年度'!J7=0,"皆減",ROUND('増減額'!J7/'前年度'!J7*100,1))))</f>
        <v>皆増</v>
      </c>
      <c r="K7" s="34" t="str">
        <f>IF(AND('当年度'!K7=0,'前年度'!K7=0),"",IF('前年度'!K7=0,"皆増",IF('当年度'!K7=0,"皆減",ROUND('増減額'!K7/'前年度'!K7*100,1))))</f>
        <v>皆増</v>
      </c>
      <c r="L7" s="34">
        <f>IF(AND('当年度'!L7=0,'前年度'!L7=0),"",IF('前年度'!L7=0,"皆増",IF('当年度'!L7=0,"皆減",ROUND('増減額'!L7/'前年度'!L7*100,1))))</f>
      </c>
      <c r="M7" s="34" t="str">
        <f>IF(AND('当年度'!M7=0,'前年度'!M7=0),"",IF('前年度'!M7=0,"皆増",IF('当年度'!M7=0,"皆減",ROUND('増減額'!M7/'前年度'!M7*100,1))))</f>
        <v>皆増</v>
      </c>
      <c r="N7" s="34" t="str">
        <f>IF(AND('当年度'!N7=0,'前年度'!N7=0),"",IF('前年度'!N7=0,"皆増",IF('当年度'!N7=0,"皆減",ROUND('増減額'!N7/'前年度'!N7*100,1))))</f>
        <v>皆増</v>
      </c>
      <c r="O7" s="34" t="str">
        <f>IF(AND('当年度'!O7=0,'前年度'!O7=0),"",IF('前年度'!O7=0,"皆増",IF('当年度'!O7=0,"皆減",ROUND('増減額'!O7/'前年度'!O7*100,1))))</f>
        <v>皆増</v>
      </c>
      <c r="P7" s="34" t="str">
        <f>IF(AND('当年度'!P7=0,'前年度'!P7=0),"",IF('前年度'!P7=0,"皆増",IF('当年度'!P7=0,"皆減",ROUND('増減額'!P7/'前年度'!P7*100,1))))</f>
        <v>皆増</v>
      </c>
    </row>
    <row r="8" spans="1:16" ht="17.25">
      <c r="A8" s="1"/>
      <c r="B8" s="25" t="s">
        <v>134</v>
      </c>
      <c r="C8" s="32" t="str">
        <f>IF(AND('当年度'!C8=0,'前年度'!C8=0),"",IF('前年度'!C8=0,"皆増",IF('当年度'!C8=0,"皆減",ROUND('増減額'!C8/'前年度'!C8*100,1))))</f>
        <v>皆減</v>
      </c>
      <c r="D8" s="32" t="str">
        <f>IF(AND('当年度'!D8=0,'前年度'!D8=0),"",IF('前年度'!D8=0,"皆増",IF('当年度'!D8=0,"皆減",ROUND('増減額'!D8/'前年度'!D8*100,1))))</f>
        <v>皆減</v>
      </c>
      <c r="E8" s="32" t="str">
        <f>IF(AND('当年度'!E8=0,'前年度'!E8=0),"",IF('前年度'!E8=0,"皆増",IF('当年度'!E8=0,"皆減",ROUND('増減額'!E8/'前年度'!E8*100,1))))</f>
        <v>皆減</v>
      </c>
      <c r="F8" s="32" t="str">
        <f>IF(AND('当年度'!F8=0,'前年度'!F8=0),"",IF('前年度'!F8=0,"皆増",IF('当年度'!F8=0,"皆減",ROUND('増減額'!F8/'前年度'!F8*100,1))))</f>
        <v>皆減</v>
      </c>
      <c r="G8" s="32" t="str">
        <f>IF(AND('当年度'!G8=0,'前年度'!G8=0),"",IF('前年度'!G8=0,"皆増",IF('当年度'!G8=0,"皆減",ROUND('増減額'!G8/'前年度'!G8*100,1))))</f>
        <v>皆減</v>
      </c>
      <c r="H8" s="32" t="str">
        <f>IF(AND('当年度'!H8=0,'前年度'!H8=0),"",IF('前年度'!H8=0,"皆増",IF('当年度'!H8=0,"皆減",ROUND('増減額'!H8/'前年度'!H8*100,1))))</f>
        <v>皆減</v>
      </c>
      <c r="I8" s="32">
        <f>IF(AND('当年度'!I8=0,'前年度'!I8=0),"",IF('前年度'!I8=0,"皆増",IF('当年度'!I8=0,"皆減",ROUND('増減額'!I8/'前年度'!I8*100,1))))</f>
      </c>
      <c r="J8" s="32">
        <f>IF(AND('当年度'!J8=0,'前年度'!J8=0),"",IF('前年度'!J8=0,"皆増",IF('当年度'!J8=0,"皆減",ROUND('増減額'!J8/'前年度'!J8*100,1))))</f>
      </c>
      <c r="K8" s="32" t="str">
        <f>IF(AND('当年度'!K8=0,'前年度'!K8=0),"",IF('前年度'!K8=0,"皆増",IF('当年度'!K8=0,"皆減",ROUND('増減額'!K8/'前年度'!K8*100,1))))</f>
        <v>皆減</v>
      </c>
      <c r="L8" s="32">
        <f>IF(AND('当年度'!L8=0,'前年度'!L8=0),"",IF('前年度'!L8=0,"皆増",IF('当年度'!L8=0,"皆減",ROUND('増減額'!L8/'前年度'!L8*100,1))))</f>
      </c>
      <c r="M8" s="32" t="str">
        <f>IF(AND('当年度'!M8=0,'前年度'!M8=0),"",IF('前年度'!M8=0,"皆増",IF('当年度'!M8=0,"皆減",ROUND('増減額'!M8/'前年度'!M8*100,1))))</f>
        <v>皆減</v>
      </c>
      <c r="N8" s="32" t="str">
        <f>IF(AND('当年度'!N8=0,'前年度'!N8=0),"",IF('前年度'!N8=0,"皆増",IF('当年度'!N8=0,"皆減",ROUND('増減額'!N8/'前年度'!N8*100,1))))</f>
        <v>皆減</v>
      </c>
      <c r="O8" s="32" t="str">
        <f>IF(AND('当年度'!O8=0,'前年度'!O8=0),"",IF('前年度'!O8=0,"皆増",IF('当年度'!O8=0,"皆減",ROUND('増減額'!O8/'前年度'!O8*100,1))))</f>
        <v>皆減</v>
      </c>
      <c r="P8" s="32" t="str">
        <f>IF(AND('当年度'!P8=0,'前年度'!P8=0),"",IF('前年度'!P8=0,"皆増",IF('当年度'!P8=0,"皆減",ROUND('増減額'!P8/'前年度'!P8*100,1))))</f>
        <v>皆減</v>
      </c>
    </row>
    <row r="9" spans="1:16" ht="17.25">
      <c r="A9" s="1"/>
      <c r="B9" s="25" t="s">
        <v>19</v>
      </c>
      <c r="C9" s="32">
        <f>IF(AND('当年度'!C9=0,'前年度'!C9=0),"",IF('前年度'!C9=0,"皆増",IF('当年度'!C9=0,"皆減",ROUND('増減額'!C9/'前年度'!C9*100,1))))</f>
        <v>-1.1</v>
      </c>
      <c r="D9" s="32">
        <f>IF(AND('当年度'!D9=0,'前年度'!D9=0),"",IF('前年度'!D9=0,"皆増",IF('当年度'!D9=0,"皆減",ROUND('増減額'!D9/'前年度'!D9*100,1))))</f>
        <v>-2.5</v>
      </c>
      <c r="E9" s="32">
        <f>IF(AND('当年度'!E9=0,'前年度'!E9=0),"",IF('前年度'!E9=0,"皆増",IF('当年度'!E9=0,"皆減",ROUND('増減額'!E9/'前年度'!E9*100,1))))</f>
        <v>14.9</v>
      </c>
      <c r="F9" s="32">
        <f>IF(AND('当年度'!F9=0,'前年度'!F9=0),"",IF('前年度'!F9=0,"皆増",IF('当年度'!F9=0,"皆減",ROUND('増減額'!F9/'前年度'!F9*100,1))))</f>
        <v>6.6</v>
      </c>
      <c r="G9" s="32">
        <f>IF(AND('当年度'!G9=0,'前年度'!G9=0),"",IF('前年度'!G9=0,"皆増",IF('当年度'!G9=0,"皆減",ROUND('増減額'!G9/'前年度'!G9*100,1))))</f>
        <v>-4</v>
      </c>
      <c r="H9" s="32">
        <f>IF(AND('当年度'!H9=0,'前年度'!H9=0),"",IF('前年度'!H9=0,"皆増",IF('当年度'!H9=0,"皆減",ROUND('増減額'!H9/'前年度'!H9*100,1))))</f>
        <v>0.4</v>
      </c>
      <c r="I9" s="32">
        <f>IF(AND('当年度'!I9=0,'前年度'!I9=0),"",IF('前年度'!I9=0,"皆増",IF('当年度'!I9=0,"皆減",ROUND('増減額'!I9/'前年度'!I9*100,1))))</f>
      </c>
      <c r="J9" s="32">
        <f>IF(AND('当年度'!J9=0,'前年度'!J9=0),"",IF('前年度'!J9=0,"皆増",IF('当年度'!J9=0,"皆減",ROUND('増減額'!J9/'前年度'!J9*100,1))))</f>
      </c>
      <c r="K9" s="32">
        <f>IF(AND('当年度'!K9=0,'前年度'!K9=0),"",IF('前年度'!K9=0,"皆増",IF('当年度'!K9=0,"皆減",ROUND('増減額'!K9/'前年度'!K9*100,1))))</f>
        <v>15.2</v>
      </c>
      <c r="L9" s="32">
        <f>IF(AND('当年度'!L9=0,'前年度'!L9=0),"",IF('前年度'!L9=0,"皆増",IF('当年度'!L9=0,"皆減",ROUND('増減額'!L9/'前年度'!L9*100,1))))</f>
      </c>
      <c r="M9" s="32">
        <f>IF(AND('当年度'!M9=0,'前年度'!M9=0),"",IF('前年度'!M9=0,"皆増",IF('当年度'!M9=0,"皆減",ROUND('増減額'!M9/'前年度'!M9*100,1))))</f>
        <v>0.8</v>
      </c>
      <c r="N9" s="32">
        <f>IF(AND('当年度'!N9=0,'前年度'!N9=0),"",IF('前年度'!N9=0,"皆増",IF('当年度'!N9=0,"皆減",ROUND('増減額'!N9/'前年度'!N9*100,1))))</f>
        <v>1.5</v>
      </c>
      <c r="O9" s="32">
        <f>IF(AND('当年度'!O9=0,'前年度'!O9=0),"",IF('前年度'!O9=0,"皆増",IF('当年度'!O9=0,"皆減",ROUND('増減額'!O9/'前年度'!O9*100,1))))</f>
        <v>9.3</v>
      </c>
      <c r="P9" s="32">
        <f>IF(AND('当年度'!P9=0,'前年度'!P9=0),"",IF('前年度'!P9=0,"皆増",IF('当年度'!P9=0,"皆減",ROUND('増減額'!P9/'前年度'!P9*100,1))))</f>
        <v>-27.2</v>
      </c>
    </row>
    <row r="10" spans="1:16" ht="17.25">
      <c r="A10" s="1"/>
      <c r="B10" s="25" t="s">
        <v>20</v>
      </c>
      <c r="C10" s="32" t="str">
        <f>IF(AND('当年度'!C10=0,'前年度'!C10=0),"",IF('前年度'!C10=0,"皆増",IF('当年度'!C10=0,"皆減",ROUND('増減額'!C10/'前年度'!C10*100,1))))</f>
        <v>皆増</v>
      </c>
      <c r="D10" s="32" t="str">
        <f>IF(AND('当年度'!D10=0,'前年度'!D10=0),"",IF('前年度'!D10=0,"皆増",IF('当年度'!D10=0,"皆減",ROUND('増減額'!D10/'前年度'!D10*100,1))))</f>
        <v>皆増</v>
      </c>
      <c r="E10" s="32" t="str">
        <f>IF(AND('当年度'!E10=0,'前年度'!E10=0),"",IF('前年度'!E10=0,"皆増",IF('当年度'!E10=0,"皆減",ROUND('増減額'!E10/'前年度'!E10*100,1))))</f>
        <v>皆増</v>
      </c>
      <c r="F10" s="32" t="str">
        <f>IF(AND('当年度'!F10=0,'前年度'!F10=0),"",IF('前年度'!F10=0,"皆増",IF('当年度'!F10=0,"皆減",ROUND('増減額'!F10/'前年度'!F10*100,1))))</f>
        <v>皆増</v>
      </c>
      <c r="G10" s="32" t="str">
        <f>IF(AND('当年度'!G10=0,'前年度'!G10=0),"",IF('前年度'!G10=0,"皆増",IF('当年度'!G10=0,"皆減",ROUND('増減額'!G10/'前年度'!G10*100,1))))</f>
        <v>皆増</v>
      </c>
      <c r="H10" s="32" t="str">
        <f>IF(AND('当年度'!H10=0,'前年度'!H10=0),"",IF('前年度'!H10=0,"皆増",IF('当年度'!H10=0,"皆減",ROUND('増減額'!H10/'前年度'!H10*100,1))))</f>
        <v>皆増</v>
      </c>
      <c r="I10" s="32">
        <f>IF(AND('当年度'!I10=0,'前年度'!I10=0),"",IF('前年度'!I10=0,"皆増",IF('当年度'!I10=0,"皆減",ROUND('増減額'!I10/'前年度'!I10*100,1))))</f>
      </c>
      <c r="J10" s="32" t="str">
        <f>IF(AND('当年度'!J10=0,'前年度'!J10=0),"",IF('前年度'!J10=0,"皆増",IF('当年度'!J10=0,"皆減",ROUND('増減額'!J10/'前年度'!J10*100,1))))</f>
        <v>皆増</v>
      </c>
      <c r="K10" s="32" t="str">
        <f>IF(AND('当年度'!K10=0,'前年度'!K10=0),"",IF('前年度'!K10=0,"皆増",IF('当年度'!K10=0,"皆減",ROUND('増減額'!K10/'前年度'!K10*100,1))))</f>
        <v>皆増</v>
      </c>
      <c r="L10" s="32">
        <f>IF(AND('当年度'!L10=0,'前年度'!L10=0),"",IF('前年度'!L10=0,"皆増",IF('当年度'!L10=0,"皆減",ROUND('増減額'!L10/'前年度'!L10*100,1))))</f>
      </c>
      <c r="M10" s="32" t="str">
        <f>IF(AND('当年度'!M10=0,'前年度'!M10=0),"",IF('前年度'!M10=0,"皆増",IF('当年度'!M10=0,"皆減",ROUND('増減額'!M10/'前年度'!M10*100,1))))</f>
        <v>皆増</v>
      </c>
      <c r="N10" s="32" t="str">
        <f>IF(AND('当年度'!N10=0,'前年度'!N10=0),"",IF('前年度'!N10=0,"皆増",IF('当年度'!N10=0,"皆減",ROUND('増減額'!N10/'前年度'!N10*100,1))))</f>
        <v>皆増</v>
      </c>
      <c r="O10" s="32" t="str">
        <f>IF(AND('当年度'!O10=0,'前年度'!O10=0),"",IF('前年度'!O10=0,"皆増",IF('当年度'!O10=0,"皆減",ROUND('増減額'!O10/'前年度'!O10*100,1))))</f>
        <v>皆増</v>
      </c>
      <c r="P10" s="32" t="str">
        <f>IF(AND('当年度'!P10=0,'前年度'!P10=0),"",IF('前年度'!P10=0,"皆増",IF('当年度'!P10=0,"皆減",ROUND('増減額'!P10/'前年度'!P10*100,1))))</f>
        <v>皆増</v>
      </c>
    </row>
    <row r="11" spans="1:16" ht="17.25">
      <c r="A11" s="1"/>
      <c r="B11" s="25" t="s">
        <v>135</v>
      </c>
      <c r="C11" s="32" t="str">
        <f>IF(AND('当年度'!C11=0,'前年度'!C11=0),"",IF('前年度'!C11=0,"皆増",IF('当年度'!C11=0,"皆減",ROUND('増減額'!C11/'前年度'!C11*100,1))))</f>
        <v>皆減</v>
      </c>
      <c r="D11" s="32" t="str">
        <f>IF(AND('当年度'!D11=0,'前年度'!D11=0),"",IF('前年度'!D11=0,"皆増",IF('当年度'!D11=0,"皆減",ROUND('増減額'!D11/'前年度'!D11*100,1))))</f>
        <v>皆減</v>
      </c>
      <c r="E11" s="32" t="str">
        <f>IF(AND('当年度'!E11=0,'前年度'!E11=0),"",IF('前年度'!E11=0,"皆増",IF('当年度'!E11=0,"皆減",ROUND('増減額'!E11/'前年度'!E11*100,1))))</f>
        <v>皆減</v>
      </c>
      <c r="F11" s="32" t="str">
        <f>IF(AND('当年度'!F11=0,'前年度'!F11=0),"",IF('前年度'!F11=0,"皆増",IF('当年度'!F11=0,"皆減",ROUND('増減額'!F11/'前年度'!F11*100,1))))</f>
        <v>皆減</v>
      </c>
      <c r="G11" s="32" t="str">
        <f>IF(AND('当年度'!G11=0,'前年度'!G11=0),"",IF('前年度'!G11=0,"皆増",IF('当年度'!G11=0,"皆減",ROUND('増減額'!G11/'前年度'!G11*100,1))))</f>
        <v>皆減</v>
      </c>
      <c r="H11" s="32" t="str">
        <f>IF(AND('当年度'!H11=0,'前年度'!H11=0),"",IF('前年度'!H11=0,"皆増",IF('当年度'!H11=0,"皆減",ROUND('増減額'!H11/'前年度'!H11*100,1))))</f>
        <v>皆減</v>
      </c>
      <c r="I11" s="32">
        <f>IF(AND('当年度'!I11=0,'前年度'!I11=0),"",IF('前年度'!I11=0,"皆増",IF('当年度'!I11=0,"皆減",ROUND('増減額'!I11/'前年度'!I11*100,1))))</f>
      </c>
      <c r="J11" s="32" t="str">
        <f>IF(AND('当年度'!J11=0,'前年度'!J11=0),"",IF('前年度'!J11=0,"皆増",IF('当年度'!J11=0,"皆減",ROUND('増減額'!J11/'前年度'!J11*100,1))))</f>
        <v>皆減</v>
      </c>
      <c r="K11" s="32" t="str">
        <f>IF(AND('当年度'!K11=0,'前年度'!K11=0),"",IF('前年度'!K11=0,"皆増",IF('当年度'!K11=0,"皆減",ROUND('増減額'!K11/'前年度'!K11*100,1))))</f>
        <v>皆減</v>
      </c>
      <c r="L11" s="32">
        <f>IF(AND('当年度'!L11=0,'前年度'!L11=0),"",IF('前年度'!L11=0,"皆増",IF('当年度'!L11=0,"皆減",ROUND('増減額'!L11/'前年度'!L11*100,1))))</f>
      </c>
      <c r="M11" s="32" t="str">
        <f>IF(AND('当年度'!M11=0,'前年度'!M11=0),"",IF('前年度'!M11=0,"皆増",IF('当年度'!M11=0,"皆減",ROUND('増減額'!M11/'前年度'!M11*100,1))))</f>
        <v>皆減</v>
      </c>
      <c r="N11" s="32" t="str">
        <f>IF(AND('当年度'!N11=0,'前年度'!N11=0),"",IF('前年度'!N11=0,"皆増",IF('当年度'!N11=0,"皆減",ROUND('増減額'!N11/'前年度'!N11*100,1))))</f>
        <v>皆減</v>
      </c>
      <c r="O11" s="32" t="str">
        <f>IF(AND('当年度'!O11=0,'前年度'!O11=0),"",IF('前年度'!O11=0,"皆増",IF('当年度'!O11=0,"皆減",ROUND('増減額'!O11/'前年度'!O11*100,1))))</f>
        <v>皆減</v>
      </c>
      <c r="P11" s="32" t="str">
        <f>IF(AND('当年度'!P11=0,'前年度'!P11=0),"",IF('前年度'!P11=0,"皆増",IF('当年度'!P11=0,"皆減",ROUND('増減額'!P11/'前年度'!P11*100,1))))</f>
        <v>皆減</v>
      </c>
    </row>
    <row r="12" spans="1:16" ht="17.25">
      <c r="A12" s="1"/>
      <c r="B12" s="25" t="s">
        <v>21</v>
      </c>
      <c r="C12" s="32" t="str">
        <f>IF(AND('当年度'!C12=0,'前年度'!C12=0),"",IF('前年度'!C12=0,"皆増",IF('当年度'!C12=0,"皆減",ROUND('増減額'!C12/'前年度'!C12*100,1))))</f>
        <v>皆増</v>
      </c>
      <c r="D12" s="32" t="str">
        <f>IF(AND('当年度'!D12=0,'前年度'!D12=0),"",IF('前年度'!D12=0,"皆増",IF('当年度'!D12=0,"皆減",ROUND('増減額'!D12/'前年度'!D12*100,1))))</f>
        <v>皆増</v>
      </c>
      <c r="E12" s="32" t="str">
        <f>IF(AND('当年度'!E12=0,'前年度'!E12=0),"",IF('前年度'!E12=0,"皆増",IF('当年度'!E12=0,"皆減",ROUND('増減額'!E12/'前年度'!E12*100,1))))</f>
        <v>皆増</v>
      </c>
      <c r="F12" s="32" t="str">
        <f>IF(AND('当年度'!F12=0,'前年度'!F12=0),"",IF('前年度'!F12=0,"皆増",IF('当年度'!F12=0,"皆減",ROUND('増減額'!F12/'前年度'!F12*100,1))))</f>
        <v>皆増</v>
      </c>
      <c r="G12" s="32" t="str">
        <f>IF(AND('当年度'!G12=0,'前年度'!G12=0),"",IF('前年度'!G12=0,"皆増",IF('当年度'!G12=0,"皆減",ROUND('増減額'!G12/'前年度'!G12*100,1))))</f>
        <v>皆増</v>
      </c>
      <c r="H12" s="32" t="str">
        <f>IF(AND('当年度'!H12=0,'前年度'!H12=0),"",IF('前年度'!H12=0,"皆増",IF('当年度'!H12=0,"皆減",ROUND('増減額'!H12/'前年度'!H12*100,1))))</f>
        <v>皆増</v>
      </c>
      <c r="I12" s="32">
        <f>IF(AND('当年度'!I12=0,'前年度'!I12=0),"",IF('前年度'!I12=0,"皆増",IF('当年度'!I12=0,"皆減",ROUND('増減額'!I12/'前年度'!I12*100,1))))</f>
      </c>
      <c r="J12" s="32">
        <f>IF(AND('当年度'!J12=0,'前年度'!J12=0),"",IF('前年度'!J12=0,"皆増",IF('当年度'!J12=0,"皆減",ROUND('増減額'!J12/'前年度'!J12*100,1))))</f>
      </c>
      <c r="K12" s="32" t="str">
        <f>IF(AND('当年度'!K12=0,'前年度'!K12=0),"",IF('前年度'!K12=0,"皆増",IF('当年度'!K12=0,"皆減",ROUND('増減額'!K12/'前年度'!K12*100,1))))</f>
        <v>皆増</v>
      </c>
      <c r="L12" s="32">
        <f>IF(AND('当年度'!L12=0,'前年度'!L12=0),"",IF('前年度'!L12=0,"皆増",IF('当年度'!L12=0,"皆減",ROUND('増減額'!L12/'前年度'!L12*100,1))))</f>
      </c>
      <c r="M12" s="32" t="str">
        <f>IF(AND('当年度'!M12=0,'前年度'!M12=0),"",IF('前年度'!M12=0,"皆増",IF('当年度'!M12=0,"皆減",ROUND('増減額'!M12/'前年度'!M12*100,1))))</f>
        <v>皆増</v>
      </c>
      <c r="N12" s="32" t="str">
        <f>IF(AND('当年度'!N12=0,'前年度'!N12=0),"",IF('前年度'!N12=0,"皆増",IF('当年度'!N12=0,"皆減",ROUND('増減額'!N12/'前年度'!N12*100,1))))</f>
        <v>皆増</v>
      </c>
      <c r="O12" s="32" t="str">
        <f>IF(AND('当年度'!O12=0,'前年度'!O12=0),"",IF('前年度'!O12=0,"皆増",IF('当年度'!O12=0,"皆減",ROUND('増減額'!O12/'前年度'!O12*100,1))))</f>
        <v>皆増</v>
      </c>
      <c r="P12" s="32" t="str">
        <f>IF(AND('当年度'!P12=0,'前年度'!P12=0),"",IF('前年度'!P12=0,"皆増",IF('当年度'!P12=0,"皆減",ROUND('増減額'!P12/'前年度'!P12*100,1))))</f>
        <v>皆増</v>
      </c>
    </row>
    <row r="13" spans="1:16" ht="17.25">
      <c r="A13" s="1"/>
      <c r="B13" s="25" t="s">
        <v>136</v>
      </c>
      <c r="C13" s="32" t="str">
        <f>IF(AND('当年度'!C13=0,'前年度'!C13=0),"",IF('前年度'!C13=0,"皆増",IF('当年度'!C13=0,"皆減",ROUND('増減額'!C13/'前年度'!C13*100,1))))</f>
        <v>皆減</v>
      </c>
      <c r="D13" s="32" t="str">
        <f>IF(AND('当年度'!D13=0,'前年度'!D13=0),"",IF('前年度'!D13=0,"皆増",IF('当年度'!D13=0,"皆減",ROUND('増減額'!D13/'前年度'!D13*100,1))))</f>
        <v>皆減</v>
      </c>
      <c r="E13" s="32" t="str">
        <f>IF(AND('当年度'!E13=0,'前年度'!E13=0),"",IF('前年度'!E13=0,"皆増",IF('当年度'!E13=0,"皆減",ROUND('増減額'!E13/'前年度'!E13*100,1))))</f>
        <v>皆減</v>
      </c>
      <c r="F13" s="32" t="str">
        <f>IF(AND('当年度'!F13=0,'前年度'!F13=0),"",IF('前年度'!F13=0,"皆増",IF('当年度'!F13=0,"皆減",ROUND('増減額'!F13/'前年度'!F13*100,1))))</f>
        <v>皆減</v>
      </c>
      <c r="G13" s="32" t="str">
        <f>IF(AND('当年度'!G13=0,'前年度'!G13=0),"",IF('前年度'!G13=0,"皆増",IF('当年度'!G13=0,"皆減",ROUND('増減額'!G13/'前年度'!G13*100,1))))</f>
        <v>皆減</v>
      </c>
      <c r="H13" s="32" t="str">
        <f>IF(AND('当年度'!H13=0,'前年度'!H13=0),"",IF('前年度'!H13=0,"皆増",IF('当年度'!H13=0,"皆減",ROUND('増減額'!H13/'前年度'!H13*100,1))))</f>
        <v>皆減</v>
      </c>
      <c r="I13" s="32">
        <f>IF(AND('当年度'!I13=0,'前年度'!I13=0),"",IF('前年度'!I13=0,"皆増",IF('当年度'!I13=0,"皆減",ROUND('増減額'!I13/'前年度'!I13*100,1))))</f>
      </c>
      <c r="J13" s="32">
        <f>IF(AND('当年度'!J13=0,'前年度'!J13=0),"",IF('前年度'!J13=0,"皆増",IF('当年度'!J13=0,"皆減",ROUND('増減額'!J13/'前年度'!J13*100,1))))</f>
      </c>
      <c r="K13" s="32" t="str">
        <f>IF(AND('当年度'!K13=0,'前年度'!K13=0),"",IF('前年度'!K13=0,"皆増",IF('当年度'!K13=0,"皆減",ROUND('増減額'!K13/'前年度'!K13*100,1))))</f>
        <v>皆減</v>
      </c>
      <c r="L13" s="32">
        <f>IF(AND('当年度'!L13=0,'前年度'!L13=0),"",IF('前年度'!L13=0,"皆増",IF('当年度'!L13=0,"皆減",ROUND('増減額'!L13/'前年度'!L13*100,1))))</f>
      </c>
      <c r="M13" s="32" t="str">
        <f>IF(AND('当年度'!M13=0,'前年度'!M13=0),"",IF('前年度'!M13=0,"皆増",IF('当年度'!M13=0,"皆減",ROUND('増減額'!M13/'前年度'!M13*100,1))))</f>
        <v>皆減</v>
      </c>
      <c r="N13" s="32" t="str">
        <f>IF(AND('当年度'!N13=0,'前年度'!N13=0),"",IF('前年度'!N13=0,"皆増",IF('当年度'!N13=0,"皆減",ROUND('増減額'!N13/'前年度'!N13*100,1))))</f>
        <v>皆減</v>
      </c>
      <c r="O13" s="32" t="str">
        <f>IF(AND('当年度'!O13=0,'前年度'!O13=0),"",IF('前年度'!O13=0,"皆増",IF('当年度'!O13=0,"皆減",ROUND('増減額'!O13/'前年度'!O13*100,1))))</f>
        <v>皆減</v>
      </c>
      <c r="P13" s="32" t="str">
        <f>IF(AND('当年度'!P13=0,'前年度'!P13=0),"",IF('前年度'!P13=0,"皆増",IF('当年度'!P13=0,"皆減",ROUND('増減額'!P13/'前年度'!P13*100,1))))</f>
        <v>皆減</v>
      </c>
    </row>
    <row r="14" spans="1:16" ht="17.25">
      <c r="A14" s="1"/>
      <c r="B14" s="25" t="s">
        <v>137</v>
      </c>
      <c r="C14" s="32" t="str">
        <f>IF(AND('当年度'!C14=0,'前年度'!C14=0),"",IF('前年度'!C14=0,"皆増",IF('当年度'!C14=0,"皆減",ROUND('増減額'!C14/'前年度'!C14*100,1))))</f>
        <v>皆減</v>
      </c>
      <c r="D14" s="32" t="str">
        <f>IF(AND('当年度'!D14=0,'前年度'!D14=0),"",IF('前年度'!D14=0,"皆増",IF('当年度'!D14=0,"皆減",ROUND('増減額'!D14/'前年度'!D14*100,1))))</f>
        <v>皆減</v>
      </c>
      <c r="E14" s="32" t="str">
        <f>IF(AND('当年度'!E14=0,'前年度'!E14=0),"",IF('前年度'!E14=0,"皆増",IF('当年度'!E14=0,"皆減",ROUND('増減額'!E14/'前年度'!E14*100,1))))</f>
        <v>皆減</v>
      </c>
      <c r="F14" s="32" t="str">
        <f>IF(AND('当年度'!F14=0,'前年度'!F14=0),"",IF('前年度'!F14=0,"皆増",IF('当年度'!F14=0,"皆減",ROUND('増減額'!F14/'前年度'!F14*100,1))))</f>
        <v>皆減</v>
      </c>
      <c r="G14" s="32" t="str">
        <f>IF(AND('当年度'!G14=0,'前年度'!G14=0),"",IF('前年度'!G14=0,"皆増",IF('当年度'!G14=0,"皆減",ROUND('増減額'!G14/'前年度'!G14*100,1))))</f>
        <v>皆減</v>
      </c>
      <c r="H14" s="32" t="str">
        <f>IF(AND('当年度'!H14=0,'前年度'!H14=0),"",IF('前年度'!H14=0,"皆増",IF('当年度'!H14=0,"皆減",ROUND('増減額'!H14/'前年度'!H14*100,1))))</f>
        <v>皆減</v>
      </c>
      <c r="I14" s="32">
        <f>IF(AND('当年度'!I14=0,'前年度'!I14=0),"",IF('前年度'!I14=0,"皆増",IF('当年度'!I14=0,"皆減",ROUND('増減額'!I14/'前年度'!I14*100,1))))</f>
      </c>
      <c r="J14" s="32">
        <f>IF(AND('当年度'!J14=0,'前年度'!J14=0),"",IF('前年度'!J14=0,"皆増",IF('当年度'!J14=0,"皆減",ROUND('増減額'!J14/'前年度'!J14*100,1))))</f>
      </c>
      <c r="K14" s="32" t="str">
        <f>IF(AND('当年度'!K14=0,'前年度'!K14=0),"",IF('前年度'!K14=0,"皆増",IF('当年度'!K14=0,"皆減",ROUND('増減額'!K14/'前年度'!K14*100,1))))</f>
        <v>皆減</v>
      </c>
      <c r="L14" s="32">
        <f>IF(AND('当年度'!L14=0,'前年度'!L14=0),"",IF('前年度'!L14=0,"皆増",IF('当年度'!L14=0,"皆減",ROUND('増減額'!L14/'前年度'!L14*100,1))))</f>
      </c>
      <c r="M14" s="32" t="str">
        <f>IF(AND('当年度'!M14=0,'前年度'!M14=0),"",IF('前年度'!M14=0,"皆増",IF('当年度'!M14=0,"皆減",ROUND('増減額'!M14/'前年度'!M14*100,1))))</f>
        <v>皆減</v>
      </c>
      <c r="N14" s="32" t="str">
        <f>IF(AND('当年度'!N14=0,'前年度'!N14=0),"",IF('前年度'!N14=0,"皆増",IF('当年度'!N14=0,"皆減",ROUND('増減額'!N14/'前年度'!N14*100,1))))</f>
        <v>皆減</v>
      </c>
      <c r="O14" s="32" t="str">
        <f>IF(AND('当年度'!O14=0,'前年度'!O14=0),"",IF('前年度'!O14=0,"皆増",IF('当年度'!O14=0,"皆減",ROUND('増減額'!O14/'前年度'!O14*100,1))))</f>
        <v>皆減</v>
      </c>
      <c r="P14" s="32" t="str">
        <f>IF(AND('当年度'!P14=0,'前年度'!P14=0),"",IF('前年度'!P14=0,"皆増",IF('当年度'!P14=0,"皆減",ROUND('増減額'!P14/'前年度'!P14*100,1))))</f>
        <v>皆減</v>
      </c>
    </row>
    <row r="15" spans="1:16" ht="17.25">
      <c r="A15" s="1"/>
      <c r="B15" s="25" t="s">
        <v>23</v>
      </c>
      <c r="C15" s="32">
        <f>IF(AND('当年度'!C15=0,'前年度'!C15=0),"",IF('前年度'!C15=0,"皆増",IF('当年度'!C15=0,"皆減",ROUND('増減額'!C15/'前年度'!C15*100,1))))</f>
        <v>3.2</v>
      </c>
      <c r="D15" s="32">
        <f>IF(AND('当年度'!D15=0,'前年度'!D15=0),"",IF('前年度'!D15=0,"皆増",IF('当年度'!D15=0,"皆減",ROUND('増減額'!D15/'前年度'!D15*100,1))))</f>
        <v>1.4</v>
      </c>
      <c r="E15" s="32">
        <f>IF(AND('当年度'!E15=0,'前年度'!E15=0),"",IF('前年度'!E15=0,"皆増",IF('当年度'!E15=0,"皆減",ROUND('増減額'!E15/'前年度'!E15*100,1))))</f>
        <v>-4.3</v>
      </c>
      <c r="F15" s="32">
        <f>IF(AND('当年度'!F15=0,'前年度'!F15=0),"",IF('前年度'!F15=0,"皆増",IF('当年度'!F15=0,"皆減",ROUND('増減額'!F15/'前年度'!F15*100,1))))</f>
        <v>11.3</v>
      </c>
      <c r="G15" s="32">
        <f>IF(AND('当年度'!G15=0,'前年度'!G15=0),"",IF('前年度'!G15=0,"皆増",IF('当年度'!G15=0,"皆減",ROUND('増減額'!G15/'前年度'!G15*100,1))))</f>
        <v>-1.1</v>
      </c>
      <c r="H15" s="32">
        <f>IF(AND('当年度'!H15=0,'前年度'!H15=0),"",IF('前年度'!H15=0,"皆増",IF('当年度'!H15=0,"皆減",ROUND('増減額'!H15/'前年度'!H15*100,1))))</f>
        <v>28.8</v>
      </c>
      <c r="I15" s="32">
        <f>IF(AND('当年度'!I15=0,'前年度'!I15=0),"",IF('前年度'!I15=0,"皆増",IF('当年度'!I15=0,"皆減",ROUND('増減額'!I15/'前年度'!I15*100,1))))</f>
      </c>
      <c r="J15" s="32">
        <f>IF(AND('当年度'!J15=0,'前年度'!J15=0),"",IF('前年度'!J15=0,"皆増",IF('当年度'!J15=0,"皆減",ROUND('増減額'!J15/'前年度'!J15*100,1))))</f>
      </c>
      <c r="K15" s="32">
        <f>IF(AND('当年度'!K15=0,'前年度'!K15=0),"",IF('前年度'!K15=0,"皆増",IF('当年度'!K15=0,"皆減",ROUND('増減額'!K15/'前年度'!K15*100,1))))</f>
        <v>13.1</v>
      </c>
      <c r="L15" s="32">
        <f>IF(AND('当年度'!L15=0,'前年度'!L15=0),"",IF('前年度'!L15=0,"皆増",IF('当年度'!L15=0,"皆減",ROUND('増減額'!L15/'前年度'!L15*100,1))))</f>
      </c>
      <c r="M15" s="32">
        <f>IF(AND('当年度'!M15=0,'前年度'!M15=0),"",IF('前年度'!M15=0,"皆増",IF('当年度'!M15=0,"皆減",ROUND('増減額'!M15/'前年度'!M15*100,1))))</f>
        <v>9.8</v>
      </c>
      <c r="N15" s="32">
        <f>IF(AND('当年度'!N15=0,'前年度'!N15=0),"",IF('前年度'!N15=0,"皆増",IF('当年度'!N15=0,"皆減",ROUND('増減額'!N15/'前年度'!N15*100,1))))</f>
        <v>-2.1</v>
      </c>
      <c r="O15" s="32">
        <f>IF(AND('当年度'!O15=0,'前年度'!O15=0),"",IF('前年度'!O15=0,"皆増",IF('当年度'!O15=0,"皆減",ROUND('増減額'!O15/'前年度'!O15*100,1))))</f>
        <v>-31.6</v>
      </c>
      <c r="P15" s="32">
        <f>IF(AND('当年度'!P15=0,'前年度'!P15=0),"",IF('前年度'!P15=0,"皆増",IF('当年度'!P15=0,"皆減",ROUND('増減額'!P15/'前年度'!P15*100,1))))</f>
        <v>15.8</v>
      </c>
    </row>
    <row r="16" spans="1:16" ht="17.25">
      <c r="A16" s="1"/>
      <c r="B16" s="25" t="s">
        <v>24</v>
      </c>
      <c r="C16" s="32">
        <f>IF(AND('当年度'!C16=0,'前年度'!C16=0),"",IF('前年度'!C16=0,"皆増",IF('当年度'!C16=0,"皆減",ROUND('増減額'!C16/'前年度'!C16*100,1))))</f>
        <v>8.7</v>
      </c>
      <c r="D16" s="32">
        <f>IF(AND('当年度'!D16=0,'前年度'!D16=0),"",IF('前年度'!D16=0,"皆増",IF('当年度'!D16=0,"皆減",ROUND('増減額'!D16/'前年度'!D16*100,1))))</f>
        <v>7.1</v>
      </c>
      <c r="E16" s="32">
        <f>IF(AND('当年度'!E16=0,'前年度'!E16=0),"",IF('前年度'!E16=0,"皆増",IF('当年度'!E16=0,"皆減",ROUND('増減額'!E16/'前年度'!E16*100,1))))</f>
        <v>0.1</v>
      </c>
      <c r="F16" s="32">
        <f>IF(AND('当年度'!F16=0,'前年度'!F16=0),"",IF('前年度'!F16=0,"皆増",IF('当年度'!F16=0,"皆減",ROUND('増減額'!F16/'前年度'!F16*100,1))))</f>
        <v>17.2</v>
      </c>
      <c r="G16" s="32">
        <f>IF(AND('当年度'!G16=0,'前年度'!G16=0),"",IF('前年度'!G16=0,"皆増",IF('当年度'!G16=0,"皆減",ROUND('増減額'!G16/'前年度'!G16*100,1))))</f>
        <v>-1</v>
      </c>
      <c r="H16" s="32">
        <f>IF(AND('当年度'!H16=0,'前年度'!H16=0),"",IF('前年度'!H16=0,"皆増",IF('当年度'!H16=0,"皆減",ROUND('増減額'!H16/'前年度'!H16*100,1))))</f>
        <v>-10.7</v>
      </c>
      <c r="I16" s="32">
        <f>IF(AND('当年度'!I16=0,'前年度'!I16=0),"",IF('前年度'!I16=0,"皆増",IF('当年度'!I16=0,"皆減",ROUND('増減額'!I16/'前年度'!I16*100,1))))</f>
      </c>
      <c r="J16" s="32">
        <f>IF(AND('当年度'!J16=0,'前年度'!J16=0),"",IF('前年度'!J16=0,"皆増",IF('当年度'!J16=0,"皆減",ROUND('増減額'!J16/'前年度'!J16*100,1))))</f>
        <v>-7.1</v>
      </c>
      <c r="K16" s="32">
        <f>IF(AND('当年度'!K16=0,'前年度'!K16=0),"",IF('前年度'!K16=0,"皆増",IF('当年度'!K16=0,"皆減",ROUND('増減額'!K16/'前年度'!K16*100,1))))</f>
        <v>11.3</v>
      </c>
      <c r="L16" s="32">
        <f>IF(AND('当年度'!L16=0,'前年度'!L16=0),"",IF('前年度'!L16=0,"皆増",IF('当年度'!L16=0,"皆減",ROUND('増減額'!L16/'前年度'!L16*100,1))))</f>
      </c>
      <c r="M16" s="32">
        <f>IF(AND('当年度'!M16=0,'前年度'!M16=0),"",IF('前年度'!M16=0,"皆増",IF('当年度'!M16=0,"皆減",ROUND('増減額'!M16/'前年度'!M16*100,1))))</f>
        <v>1.9</v>
      </c>
      <c r="N16" s="32">
        <f>IF(AND('当年度'!N16=0,'前年度'!N16=0),"",IF('前年度'!N16=0,"皆増",IF('当年度'!N16=0,"皆減",ROUND('増減額'!N16/'前年度'!N16*100,1))))</f>
        <v>2.3</v>
      </c>
      <c r="O16" s="32">
        <f>IF(AND('当年度'!O16=0,'前年度'!O16=0),"",IF('前年度'!O16=0,"皆増",IF('当年度'!O16=0,"皆減",ROUND('増減額'!O16/'前年度'!O16*100,1))))</f>
        <v>9.8</v>
      </c>
      <c r="P16" s="32">
        <f>IF(AND('当年度'!P16=0,'前年度'!P16=0),"",IF('前年度'!P16=0,"皆増",IF('当年度'!P16=0,"皆減",ROUND('増減額'!P16/'前年度'!P16*100,1))))</f>
        <v>-27.4</v>
      </c>
    </row>
    <row r="17" spans="1:16" ht="17.25">
      <c r="A17" s="1"/>
      <c r="B17" s="25" t="s">
        <v>25</v>
      </c>
      <c r="C17" s="32">
        <f>IF(AND('当年度'!C17=0,'前年度'!C17=0),"",IF('前年度'!C17=0,"皆増",IF('当年度'!C17=0,"皆減",ROUND('増減額'!C17/'前年度'!C17*100,1))))</f>
        <v>-9.8</v>
      </c>
      <c r="D17" s="32">
        <f>IF(AND('当年度'!D17=0,'前年度'!D17=0),"",IF('前年度'!D17=0,"皆増",IF('当年度'!D17=0,"皆減",ROUND('増減額'!D17/'前年度'!D17*100,1))))</f>
        <v>4.7</v>
      </c>
      <c r="E17" s="32">
        <f>IF(AND('当年度'!E17=0,'前年度'!E17=0),"",IF('前年度'!E17=0,"皆増",IF('当年度'!E17=0,"皆減",ROUND('増減額'!E17/'前年度'!E17*100,1))))</f>
        <v>-20.6</v>
      </c>
      <c r="F17" s="32">
        <f>IF(AND('当年度'!F17=0,'前年度'!F17=0),"",IF('前年度'!F17=0,"皆増",IF('当年度'!F17=0,"皆減",ROUND('増減額'!F17/'前年度'!F17*100,1))))</f>
        <v>-0.8</v>
      </c>
      <c r="G17" s="32">
        <f>IF(AND('当年度'!G17=0,'前年度'!G17=0),"",IF('前年度'!G17=0,"皆増",IF('当年度'!G17=0,"皆減",ROUND('増減額'!G17/'前年度'!G17*100,1))))</f>
        <v>-5.6</v>
      </c>
      <c r="H17" s="32">
        <f>IF(AND('当年度'!H17=0,'前年度'!H17=0),"",IF('前年度'!H17=0,"皆増",IF('当年度'!H17=0,"皆減",ROUND('増減額'!H17/'前年度'!H17*100,1))))</f>
        <v>4.6</v>
      </c>
      <c r="I17" s="32">
        <f>IF(AND('当年度'!I17=0,'前年度'!I17=0),"",IF('前年度'!I17=0,"皆増",IF('当年度'!I17=0,"皆減",ROUND('増減額'!I17/'前年度'!I17*100,1))))</f>
      </c>
      <c r="J17" s="32">
        <f>IF(AND('当年度'!J17=0,'前年度'!J17=0),"",IF('前年度'!J17=0,"皆増",IF('当年度'!J17=0,"皆減",ROUND('増減額'!J17/'前年度'!J17*100,1))))</f>
        <v>78</v>
      </c>
      <c r="K17" s="32">
        <f>IF(AND('当年度'!K17=0,'前年度'!K17=0),"",IF('前年度'!K17=0,"皆増",IF('当年度'!K17=0,"皆減",ROUND('増減額'!K17/'前年度'!K17*100,1))))</f>
        <v>2.3</v>
      </c>
      <c r="L17" s="32">
        <f>IF(AND('当年度'!L17=0,'前年度'!L17=0),"",IF('前年度'!L17=0,"皆増",IF('当年度'!L17=0,"皆減",ROUND('増減額'!L17/'前年度'!L17*100,1))))</f>
      </c>
      <c r="M17" s="32">
        <f>IF(AND('当年度'!M17=0,'前年度'!M17=0),"",IF('前年度'!M17=0,"皆増",IF('当年度'!M17=0,"皆減",ROUND('増減額'!M17/'前年度'!M17*100,1))))</f>
        <v>-3.2</v>
      </c>
      <c r="N17" s="32">
        <f>IF(AND('当年度'!N17=0,'前年度'!N17=0),"",IF('前年度'!N17=0,"皆増",IF('当年度'!N17=0,"皆減",ROUND('増減額'!N17/'前年度'!N17*100,1))))</f>
        <v>-3.3</v>
      </c>
      <c r="O17" s="32">
        <f>IF(AND('当年度'!O17=0,'前年度'!O17=0),"",IF('前年度'!O17=0,"皆増",IF('当年度'!O17=0,"皆減",ROUND('増減額'!O17/'前年度'!O17*100,1))))</f>
        <v>-6.8</v>
      </c>
      <c r="P17" s="32">
        <f>IF(AND('当年度'!P17=0,'前年度'!P17=0),"",IF('前年度'!P17=0,"皆増",IF('当年度'!P17=0,"皆減",ROUND('増減額'!P17/'前年度'!P17*100,1))))</f>
        <v>-28.6</v>
      </c>
    </row>
    <row r="18" spans="1:16" ht="17.25">
      <c r="A18" s="1"/>
      <c r="B18" s="25" t="s">
        <v>26</v>
      </c>
      <c r="C18" s="32" t="str">
        <f>IF(AND('当年度'!C18=0,'前年度'!C18=0),"",IF('前年度'!C18=0,"皆増",IF('当年度'!C18=0,"皆減",ROUND('増減額'!C18/'前年度'!C18*100,1))))</f>
        <v>皆増</v>
      </c>
      <c r="D18" s="32" t="str">
        <f>IF(AND('当年度'!D18=0,'前年度'!D18=0),"",IF('前年度'!D18=0,"皆増",IF('当年度'!D18=0,"皆減",ROUND('増減額'!D18/'前年度'!D18*100,1))))</f>
        <v>皆増</v>
      </c>
      <c r="E18" s="32" t="str">
        <f>IF(AND('当年度'!E18=0,'前年度'!E18=0),"",IF('前年度'!E18=0,"皆増",IF('当年度'!E18=0,"皆減",ROUND('増減額'!E18/'前年度'!E18*100,1))))</f>
        <v>皆増</v>
      </c>
      <c r="F18" s="32" t="str">
        <f>IF(AND('当年度'!F18=0,'前年度'!F18=0),"",IF('前年度'!F18=0,"皆増",IF('当年度'!F18=0,"皆減",ROUND('増減額'!F18/'前年度'!F18*100,1))))</f>
        <v>皆増</v>
      </c>
      <c r="G18" s="32" t="str">
        <f>IF(AND('当年度'!G18=0,'前年度'!G18=0),"",IF('前年度'!G18=0,"皆増",IF('当年度'!G18=0,"皆減",ROUND('増減額'!G18/'前年度'!G18*100,1))))</f>
        <v>皆増</v>
      </c>
      <c r="H18" s="32" t="str">
        <f>IF(AND('当年度'!H18=0,'前年度'!H18=0),"",IF('前年度'!H18=0,"皆増",IF('当年度'!H18=0,"皆減",ROUND('増減額'!H18/'前年度'!H18*100,1))))</f>
        <v>皆増</v>
      </c>
      <c r="I18" s="32">
        <f>IF(AND('当年度'!I18=0,'前年度'!I18=0),"",IF('前年度'!I18=0,"皆増",IF('当年度'!I18=0,"皆減",ROUND('増減額'!I18/'前年度'!I18*100,1))))</f>
      </c>
      <c r="J18" s="32">
        <f>IF(AND('当年度'!J18=0,'前年度'!J18=0),"",IF('前年度'!J18=0,"皆増",IF('当年度'!J18=0,"皆減",ROUND('増減額'!J18/'前年度'!J18*100,1))))</f>
      </c>
      <c r="K18" s="32" t="str">
        <f>IF(AND('当年度'!K18=0,'前年度'!K18=0),"",IF('前年度'!K18=0,"皆増",IF('当年度'!K18=0,"皆減",ROUND('増減額'!K18/'前年度'!K18*100,1))))</f>
        <v>皆増</v>
      </c>
      <c r="L18" s="32">
        <f>IF(AND('当年度'!L18=0,'前年度'!L18=0),"",IF('前年度'!L18=0,"皆増",IF('当年度'!L18=0,"皆減",ROUND('増減額'!L18/'前年度'!L18*100,1))))</f>
      </c>
      <c r="M18" s="32" t="str">
        <f>IF(AND('当年度'!M18=0,'前年度'!M18=0),"",IF('前年度'!M18=0,"皆増",IF('当年度'!M18=0,"皆減",ROUND('増減額'!M18/'前年度'!M18*100,1))))</f>
        <v>皆増</v>
      </c>
      <c r="N18" s="32" t="str">
        <f>IF(AND('当年度'!N18=0,'前年度'!N18=0),"",IF('前年度'!N18=0,"皆増",IF('当年度'!N18=0,"皆減",ROUND('増減額'!N18/'前年度'!N18*100,1))))</f>
        <v>皆増</v>
      </c>
      <c r="O18" s="32" t="str">
        <f>IF(AND('当年度'!O18=0,'前年度'!O18=0),"",IF('前年度'!O18=0,"皆増",IF('当年度'!O18=0,"皆減",ROUND('増減額'!O18/'前年度'!O18*100,1))))</f>
        <v>皆増</v>
      </c>
      <c r="P18" s="32" t="str">
        <f>IF(AND('当年度'!P18=0,'前年度'!P18=0),"",IF('前年度'!P18=0,"皆増",IF('当年度'!P18=0,"皆減",ROUND('増減額'!P18/'前年度'!P18*100,1))))</f>
        <v>皆増</v>
      </c>
    </row>
    <row r="19" spans="1:16" ht="17.25">
      <c r="A19" s="1"/>
      <c r="B19" s="25" t="s">
        <v>138</v>
      </c>
      <c r="C19" s="32" t="str">
        <f>IF(AND('当年度'!C19=0,'前年度'!C19=0),"",IF('前年度'!C19=0,"皆増",IF('当年度'!C19=0,"皆減",ROUND('増減額'!C19/'前年度'!C19*100,1))))</f>
        <v>皆減</v>
      </c>
      <c r="D19" s="32" t="str">
        <f>IF(AND('当年度'!D19=0,'前年度'!D19=0),"",IF('前年度'!D19=0,"皆増",IF('当年度'!D19=0,"皆減",ROUND('増減額'!D19/'前年度'!D19*100,1))))</f>
        <v>皆減</v>
      </c>
      <c r="E19" s="32" t="str">
        <f>IF(AND('当年度'!E19=0,'前年度'!E19=0),"",IF('前年度'!E19=0,"皆増",IF('当年度'!E19=0,"皆減",ROUND('増減額'!E19/'前年度'!E19*100,1))))</f>
        <v>皆減</v>
      </c>
      <c r="F19" s="32" t="str">
        <f>IF(AND('当年度'!F19=0,'前年度'!F19=0),"",IF('前年度'!F19=0,"皆増",IF('当年度'!F19=0,"皆減",ROUND('増減額'!F19/'前年度'!F19*100,1))))</f>
        <v>皆減</v>
      </c>
      <c r="G19" s="32" t="str">
        <f>IF(AND('当年度'!G19=0,'前年度'!G19=0),"",IF('前年度'!G19=0,"皆増",IF('当年度'!G19=0,"皆減",ROUND('増減額'!G19/'前年度'!G19*100,1))))</f>
        <v>皆減</v>
      </c>
      <c r="H19" s="32" t="str">
        <f>IF(AND('当年度'!H19=0,'前年度'!H19=0),"",IF('前年度'!H19=0,"皆増",IF('当年度'!H19=0,"皆減",ROUND('増減額'!H19/'前年度'!H19*100,1))))</f>
        <v>皆減</v>
      </c>
      <c r="I19" s="32">
        <f>IF(AND('当年度'!I19=0,'前年度'!I19=0),"",IF('前年度'!I19=0,"皆増",IF('当年度'!I19=0,"皆減",ROUND('増減額'!I19/'前年度'!I19*100,1))))</f>
      </c>
      <c r="J19" s="32">
        <f>IF(AND('当年度'!J19=0,'前年度'!J19=0),"",IF('前年度'!J19=0,"皆増",IF('当年度'!J19=0,"皆減",ROUND('増減額'!J19/'前年度'!J19*100,1))))</f>
      </c>
      <c r="K19" s="32" t="str">
        <f>IF(AND('当年度'!K19=0,'前年度'!K19=0),"",IF('前年度'!K19=0,"皆増",IF('当年度'!K19=0,"皆減",ROUND('増減額'!K19/'前年度'!K19*100,1))))</f>
        <v>皆減</v>
      </c>
      <c r="L19" s="32">
        <f>IF(AND('当年度'!L19=0,'前年度'!L19=0),"",IF('前年度'!L19=0,"皆増",IF('当年度'!L19=0,"皆減",ROUND('増減額'!L19/'前年度'!L19*100,1))))</f>
      </c>
      <c r="M19" s="32" t="str">
        <f>IF(AND('当年度'!M19=0,'前年度'!M19=0),"",IF('前年度'!M19=0,"皆増",IF('当年度'!M19=0,"皆減",ROUND('増減額'!M19/'前年度'!M19*100,1))))</f>
        <v>皆減</v>
      </c>
      <c r="N19" s="32" t="str">
        <f>IF(AND('当年度'!N19=0,'前年度'!N19=0),"",IF('前年度'!N19=0,"皆増",IF('当年度'!N19=0,"皆減",ROUND('増減額'!N19/'前年度'!N19*100,1))))</f>
        <v>皆減</v>
      </c>
      <c r="O19" s="32" t="str">
        <f>IF(AND('当年度'!O19=0,'前年度'!O19=0),"",IF('前年度'!O19=0,"皆増",IF('当年度'!O19=0,"皆減",ROUND('増減額'!O19/'前年度'!O19*100,1))))</f>
        <v>皆減</v>
      </c>
      <c r="P19" s="32" t="str">
        <f>IF(AND('当年度'!P19=0,'前年度'!P19=0),"",IF('前年度'!P19=0,"皆増",IF('当年度'!P19=0,"皆減",ROUND('増減額'!P19/'前年度'!P19*100,1))))</f>
        <v>皆減</v>
      </c>
    </row>
    <row r="20" spans="1:16" ht="17.25">
      <c r="A20" s="1"/>
      <c r="B20" s="25" t="s">
        <v>27</v>
      </c>
      <c r="C20" s="32">
        <f>IF(AND('当年度'!C20=0,'前年度'!C20=0),"",IF('前年度'!C20=0,"皆増",IF('当年度'!C20=0,"皆減",ROUND('増減額'!C20/'前年度'!C20*100,1))))</f>
        <v>2.1</v>
      </c>
      <c r="D20" s="32">
        <f>IF(AND('当年度'!D20=0,'前年度'!D20=0),"",IF('前年度'!D20=0,"皆増",IF('当年度'!D20=0,"皆減",ROUND('増減額'!D20/'前年度'!D20*100,1))))</f>
        <v>0.6</v>
      </c>
      <c r="E20" s="32">
        <f>IF(AND('当年度'!E20=0,'前年度'!E20=0),"",IF('前年度'!E20=0,"皆増",IF('当年度'!E20=0,"皆減",ROUND('増減額'!E20/'前年度'!E20*100,1))))</f>
        <v>-9.4</v>
      </c>
      <c r="F20" s="32">
        <f>IF(AND('当年度'!F20=0,'前年度'!F20=0),"",IF('前年度'!F20=0,"皆増",IF('当年度'!F20=0,"皆減",ROUND('増減額'!F20/'前年度'!F20*100,1))))</f>
        <v>25.3</v>
      </c>
      <c r="G20" s="32">
        <f>IF(AND('当年度'!G20=0,'前年度'!G20=0),"",IF('前年度'!G20=0,"皆増",IF('当年度'!G20=0,"皆減",ROUND('増減額'!G20/'前年度'!G20*100,1))))</f>
        <v>-1.2</v>
      </c>
      <c r="H20" s="32">
        <f>IF(AND('当年度'!H20=0,'前年度'!H20=0),"",IF('前年度'!H20=0,"皆増",IF('当年度'!H20=0,"皆減",ROUND('増減額'!H20/'前年度'!H20*100,1))))</f>
        <v>-2</v>
      </c>
      <c r="I20" s="32">
        <f>IF(AND('当年度'!I20=0,'前年度'!I20=0),"",IF('前年度'!I20=0,"皆増",IF('当年度'!I20=0,"皆減",ROUND('増減額'!I20/'前年度'!I20*100,1))))</f>
      </c>
      <c r="J20" s="32">
        <f>IF(AND('当年度'!J20=0,'前年度'!J20=0),"",IF('前年度'!J20=0,"皆増",IF('当年度'!J20=0,"皆減",ROUND('増減額'!J20/'前年度'!J20*100,1))))</f>
      </c>
      <c r="K20" s="32">
        <f>IF(AND('当年度'!K20=0,'前年度'!K20=0),"",IF('前年度'!K20=0,"皆増",IF('当年度'!K20=0,"皆減",ROUND('増減額'!K20/'前年度'!K20*100,1))))</f>
        <v>4.1</v>
      </c>
      <c r="L20" s="32">
        <f>IF(AND('当年度'!L20=0,'前年度'!L20=0),"",IF('前年度'!L20=0,"皆増",IF('当年度'!L20=0,"皆減",ROUND('増減額'!L20/'前年度'!L20*100,1))))</f>
      </c>
      <c r="M20" s="32">
        <f>IF(AND('当年度'!M20=0,'前年度'!M20=0),"",IF('前年度'!M20=0,"皆増",IF('当年度'!M20=0,"皆減",ROUND('増減額'!M20/'前年度'!M20*100,1))))</f>
        <v>1.7</v>
      </c>
      <c r="N20" s="32">
        <f>IF(AND('当年度'!N20=0,'前年度'!N20=0),"",IF('前年度'!N20=0,"皆増",IF('当年度'!N20=0,"皆減",ROUND('増減額'!N20/'前年度'!N20*100,1))))</f>
        <v>3.8</v>
      </c>
      <c r="O20" s="32">
        <f>IF(AND('当年度'!O20=0,'前年度'!O20=0),"",IF('前年度'!O20=0,"皆増",IF('当年度'!O20=0,"皆減",ROUND('増減額'!O20/'前年度'!O20*100,1))))</f>
        <v>-5.7</v>
      </c>
      <c r="P20" s="32">
        <f>IF(AND('当年度'!P20=0,'前年度'!P20=0),"",IF('前年度'!P20=0,"皆増",IF('当年度'!P20=0,"皆減",ROUND('増減額'!P20/'前年度'!P20*100,1))))</f>
        <v>-28.3</v>
      </c>
    </row>
    <row r="21" spans="1:16" ht="17.25">
      <c r="A21" s="1"/>
      <c r="B21" s="25" t="s">
        <v>28</v>
      </c>
      <c r="C21" s="32">
        <f>IF(AND('当年度'!C21=0,'前年度'!C21=0),"",IF('前年度'!C21=0,"皆増",IF('当年度'!C21=0,"皆減",ROUND('増減額'!C21/'前年度'!C21*100,1))))</f>
        <v>-1.2</v>
      </c>
      <c r="D21" s="32">
        <f>IF(AND('当年度'!D21=0,'前年度'!D21=0),"",IF('前年度'!D21=0,"皆増",IF('当年度'!D21=0,"皆減",ROUND('増減額'!D21/'前年度'!D21*100,1))))</f>
        <v>-6.6</v>
      </c>
      <c r="E21" s="32">
        <f>IF(AND('当年度'!E21=0,'前年度'!E21=0),"",IF('前年度'!E21=0,"皆増",IF('当年度'!E21=0,"皆減",ROUND('増減額'!E21/'前年度'!E21*100,1))))</f>
        <v>-16.9</v>
      </c>
      <c r="F21" s="32">
        <f>IF(AND('当年度'!F21=0,'前年度'!F21=0),"",IF('前年度'!F21=0,"皆増",IF('当年度'!F21=0,"皆減",ROUND('増減額'!F21/'前年度'!F21*100,1))))</f>
        <v>1.7</v>
      </c>
      <c r="G21" s="32">
        <f>IF(AND('当年度'!G21=0,'前年度'!G21=0),"",IF('前年度'!G21=0,"皆増",IF('当年度'!G21=0,"皆減",ROUND('増減額'!G21/'前年度'!G21*100,1))))</f>
        <v>8.3</v>
      </c>
      <c r="H21" s="32">
        <f>IF(AND('当年度'!H21=0,'前年度'!H21=0),"",IF('前年度'!H21=0,"皆増",IF('当年度'!H21=0,"皆減",ROUND('増減額'!H21/'前年度'!H21*100,1))))</f>
        <v>0.1</v>
      </c>
      <c r="I21" s="32">
        <f>IF(AND('当年度'!I21=0,'前年度'!I21=0),"",IF('前年度'!I21=0,"皆増",IF('当年度'!I21=0,"皆減",ROUND('増減額'!I21/'前年度'!I21*100,1))))</f>
      </c>
      <c r="J21" s="32">
        <f>IF(AND('当年度'!J21=0,'前年度'!J21=0),"",IF('前年度'!J21=0,"皆増",IF('当年度'!J21=0,"皆減",ROUND('増減額'!J21/'前年度'!J21*100,1))))</f>
        <v>264.4</v>
      </c>
      <c r="K21" s="32">
        <f>IF(AND('当年度'!K21=0,'前年度'!K21=0),"",IF('前年度'!K21=0,"皆増",IF('当年度'!K21=0,"皆減",ROUND('増減額'!K21/'前年度'!K21*100,1))))</f>
        <v>6.6</v>
      </c>
      <c r="L21" s="32">
        <f>IF(AND('当年度'!L21=0,'前年度'!L21=0),"",IF('前年度'!L21=0,"皆増",IF('当年度'!L21=0,"皆減",ROUND('増減額'!L21/'前年度'!L21*100,1))))</f>
      </c>
      <c r="M21" s="32">
        <f>IF(AND('当年度'!M21=0,'前年度'!M21=0),"",IF('前年度'!M21=0,"皆増",IF('当年度'!M21=0,"皆減",ROUND('増減額'!M21/'前年度'!M21*100,1))))</f>
        <v>-0.7</v>
      </c>
      <c r="N21" s="32">
        <f>IF(AND('当年度'!N21=0,'前年度'!N21=0),"",IF('前年度'!N21=0,"皆増",IF('当年度'!N21=0,"皆減",ROUND('増減額'!N21/'前年度'!N21*100,1))))</f>
        <v>-1.4</v>
      </c>
      <c r="O21" s="32">
        <f>IF(AND('当年度'!O21=0,'前年度'!O21=0),"",IF('前年度'!O21=0,"皆増",IF('当年度'!O21=0,"皆減",ROUND('増減額'!O21/'前年度'!O21*100,1))))</f>
        <v>-6.8</v>
      </c>
      <c r="P21" s="32">
        <f>IF(AND('当年度'!P21=0,'前年度'!P21=0),"",IF('前年度'!P21=0,"皆増",IF('当年度'!P21=0,"皆減",ROUND('増減額'!P21/'前年度'!P21*100,1))))</f>
        <v>-28.7</v>
      </c>
    </row>
    <row r="22" spans="1:16" ht="17.25">
      <c r="A22" s="1"/>
      <c r="B22" s="102" t="s">
        <v>29</v>
      </c>
      <c r="C22" s="104">
        <f>IF(AND('当年度'!C22=0,'前年度'!C22=0),"",IF('前年度'!C22=0,"皆増",IF('当年度'!C22=0,"皆減",ROUND('増減額'!C22/'前年度'!C22*100,1))))</f>
        <v>2.4</v>
      </c>
      <c r="D22" s="104">
        <f>IF(AND('当年度'!D22=0,'前年度'!D22=0),"",IF('前年度'!D22=0,"皆増",IF('当年度'!D22=0,"皆減",ROUND('増減額'!D22/'前年度'!D22*100,1))))</f>
        <v>-1.7</v>
      </c>
      <c r="E22" s="104">
        <f>IF(AND('当年度'!E22=0,'前年度'!E22=0),"",IF('前年度'!E22=0,"皆増",IF('当年度'!E22=0,"皆減",ROUND('増減額'!E22/'前年度'!E22*100,1))))</f>
        <v>0.7</v>
      </c>
      <c r="F22" s="104">
        <f>IF(AND('当年度'!F22=0,'前年度'!F22=0),"",IF('前年度'!F22=0,"皆増",IF('当年度'!F22=0,"皆減",ROUND('増減額'!F22/'前年度'!F22*100,1))))</f>
        <v>10.5</v>
      </c>
      <c r="G22" s="104">
        <f>IF(AND('当年度'!G22=0,'前年度'!G22=0),"",IF('前年度'!G22=0,"皆増",IF('当年度'!G22=0,"皆減",ROUND('増減額'!G22/'前年度'!G22*100,1))))</f>
        <v>1.2</v>
      </c>
      <c r="H22" s="104">
        <f>IF(AND('当年度'!H22=0,'前年度'!H22=0),"",IF('前年度'!H22=0,"皆増",IF('当年度'!H22=0,"皆減",ROUND('増減額'!H22/'前年度'!H22*100,1))))</f>
        <v>-1.8</v>
      </c>
      <c r="I22" s="104">
        <f>IF(AND('当年度'!I22=0,'前年度'!I22=0),"",IF('前年度'!I22=0,"皆増",IF('当年度'!I22=0,"皆減",ROUND('増減額'!I22/'前年度'!I22*100,1))))</f>
      </c>
      <c r="J22" s="104">
        <f>IF(AND('当年度'!J22=0,'前年度'!J22=0),"",IF('前年度'!J22=0,"皆増",IF('当年度'!J22=0,"皆減",ROUND('増減額'!J22/'前年度'!J22*100,1))))</f>
      </c>
      <c r="K22" s="104">
        <f>IF(AND('当年度'!K22=0,'前年度'!K22=0),"",IF('前年度'!K22=0,"皆増",IF('当年度'!K22=0,"皆減",ROUND('増減額'!K22/'前年度'!K22*100,1))))</f>
        <v>6.3</v>
      </c>
      <c r="L22" s="104">
        <f>IF(AND('当年度'!L22=0,'前年度'!L22=0),"",IF('前年度'!L22=0,"皆増",IF('当年度'!L22=0,"皆減",ROUND('増減額'!L22/'前年度'!L22*100,1))))</f>
      </c>
      <c r="M22" s="104">
        <f>IF(AND('当年度'!M22=0,'前年度'!M22=0),"",IF('前年度'!M22=0,"皆増",IF('当年度'!M22=0,"皆減",ROUND('増減額'!M22/'前年度'!M22*100,1))))</f>
        <v>1.7</v>
      </c>
      <c r="N22" s="104">
        <f>IF(AND('当年度'!N22=0,'前年度'!N22=0),"",IF('前年度'!N22=0,"皆増",IF('当年度'!N22=0,"皆減",ROUND('増減額'!N22/'前年度'!N22*100,1))))</f>
        <v>3.5</v>
      </c>
      <c r="O22" s="104">
        <f>IF(AND('当年度'!O22=0,'前年度'!O22=0),"",IF('前年度'!O22=0,"皆増",IF('当年度'!O22=0,"皆減",ROUND('増減額'!O22/'前年度'!O22*100,1))))</f>
        <v>11.3</v>
      </c>
      <c r="P22" s="104">
        <f>IF(AND('当年度'!P22=0,'前年度'!P22=0),"",IF('前年度'!P22=0,"皆増",IF('当年度'!P22=0,"皆減",ROUND('増減額'!P22/'前年度'!P22*100,1))))</f>
        <v>-28.2</v>
      </c>
    </row>
    <row r="23" spans="1:16" ht="17.25">
      <c r="A23" s="1"/>
      <c r="B23" s="25" t="s">
        <v>139</v>
      </c>
      <c r="C23" s="32">
        <f>IF(AND('当年度'!C23=0,'前年度'!C23=0),"",IF('前年度'!C23=0,"皆増",IF('当年度'!C23=0,"皆減",ROUND('増減額'!C23/'前年度'!C23*100,1))))</f>
        <v>1.6</v>
      </c>
      <c r="D23" s="32">
        <f>IF(AND('当年度'!D23=0,'前年度'!D23=0),"",IF('前年度'!D23=0,"皆増",IF('当年度'!D23=0,"皆減",ROUND('増減額'!D23/'前年度'!D23*100,1))))</f>
        <v>28.2</v>
      </c>
      <c r="E23" s="32">
        <f>IF(AND('当年度'!E23=0,'前年度'!E23=0),"",IF('前年度'!E23=0,"皆増",IF('当年度'!E23=0,"皆減",ROUND('増減額'!E23/'前年度'!E23*100,1))))</f>
        <v>-35.4</v>
      </c>
      <c r="F23" s="32">
        <f>IF(AND('当年度'!F23=0,'前年度'!F23=0),"",IF('前年度'!F23=0,"皆増",IF('当年度'!F23=0,"皆減",ROUND('増減額'!F23/'前年度'!F23*100,1))))</f>
        <v>26.6</v>
      </c>
      <c r="G23" s="32">
        <f>IF(AND('当年度'!G23=0,'前年度'!G23=0),"",IF('前年度'!G23=0,"皆増",IF('当年度'!G23=0,"皆減",ROUND('増減額'!G23/'前年度'!G23*100,1))))</f>
        <v>-14.2</v>
      </c>
      <c r="H23" s="32">
        <f>IF(AND('当年度'!H23=0,'前年度'!H23=0),"",IF('前年度'!H23=0,"皆増",IF('当年度'!H23=0,"皆減",ROUND('増減額'!H23/'前年度'!H23*100,1))))</f>
        <v>-2.6</v>
      </c>
      <c r="I23" s="32">
        <f>IF(AND('当年度'!I23=0,'前年度'!I23=0),"",IF('前年度'!I23=0,"皆増",IF('当年度'!I23=0,"皆減",ROUND('増減額'!I23/'前年度'!I23*100,1))))</f>
      </c>
      <c r="J23" s="32" t="str">
        <f>IF(AND('当年度'!J23=0,'前年度'!J23=0),"",IF('前年度'!J23=0,"皆増",IF('当年度'!J23=0,"皆減",ROUND('増減額'!J23/'前年度'!J23*100,1))))</f>
        <v>皆減</v>
      </c>
      <c r="K23" s="32">
        <f>IF(AND('当年度'!K23=0,'前年度'!K23=0),"",IF('前年度'!K23=0,"皆増",IF('当年度'!K23=0,"皆減",ROUND('増減額'!K23/'前年度'!K23*100,1))))</f>
        <v>75.9</v>
      </c>
      <c r="L23" s="32">
        <f>IF(AND('当年度'!L23=0,'前年度'!L23=0),"",IF('前年度'!L23=0,"皆増",IF('当年度'!L23=0,"皆減",ROUND('増減額'!L23/'前年度'!L23*100,1))))</f>
      </c>
      <c r="M23" s="32">
        <f>IF(AND('当年度'!M23=0,'前年度'!M23=0),"",IF('前年度'!M23=0,"皆増",IF('当年度'!M23=0,"皆減",ROUND('増減額'!M23/'前年度'!M23*100,1))))</f>
        <v>9.4</v>
      </c>
      <c r="N23" s="32">
        <f>IF(AND('当年度'!N23=0,'前年度'!N23=0),"",IF('前年度'!N23=0,"皆増",IF('当年度'!N23=0,"皆減",ROUND('増減額'!N23/'前年度'!N23*100,1))))</f>
        <v>5.3</v>
      </c>
      <c r="O23" s="32">
        <f>IF(AND('当年度'!O23=0,'前年度'!O23=0),"",IF('前年度'!O23=0,"皆増",IF('当年度'!O23=0,"皆減",ROUND('増減額'!O23/'前年度'!O23*100,1))))</f>
        <v>28.6</v>
      </c>
      <c r="P23" s="32">
        <f>IF(AND('当年度'!P23=0,'前年度'!P23=0),"",IF('前年度'!P23=0,"皆増",IF('当年度'!P23=0,"皆減",ROUND('増減額'!P23/'前年度'!P23*100,1))))</f>
        <v>-30.4</v>
      </c>
    </row>
    <row r="24" spans="1:16" ht="17.25">
      <c r="A24" s="1"/>
      <c r="B24" s="25" t="s">
        <v>140</v>
      </c>
      <c r="C24" s="32" t="str">
        <f>IF(AND('当年度'!C24=0,'前年度'!C24=0),"",IF('前年度'!C24=0,"皆増",IF('当年度'!C24=0,"皆減",ROUND('増減額'!C24/'前年度'!C24*100,1))))</f>
        <v>皆増</v>
      </c>
      <c r="D24" s="32" t="str">
        <f>IF(AND('当年度'!D24=0,'前年度'!D24=0),"",IF('前年度'!D24=0,"皆増",IF('当年度'!D24=0,"皆減",ROUND('増減額'!D24/'前年度'!D24*100,1))))</f>
        <v>皆増</v>
      </c>
      <c r="E24" s="32" t="str">
        <f>IF(AND('当年度'!E24=0,'前年度'!E24=0),"",IF('前年度'!E24=0,"皆増",IF('当年度'!E24=0,"皆減",ROUND('増減額'!E24/'前年度'!E24*100,1))))</f>
        <v>皆増</v>
      </c>
      <c r="F24" s="32" t="str">
        <f>IF(AND('当年度'!F24=0,'前年度'!F24=0),"",IF('前年度'!F24=0,"皆増",IF('当年度'!F24=0,"皆減",ROUND('増減額'!F24/'前年度'!F24*100,1))))</f>
        <v>皆増</v>
      </c>
      <c r="G24" s="32" t="str">
        <f>IF(AND('当年度'!G24=0,'前年度'!G24=0),"",IF('前年度'!G24=0,"皆増",IF('当年度'!G24=0,"皆減",ROUND('増減額'!G24/'前年度'!G24*100,1))))</f>
        <v>皆増</v>
      </c>
      <c r="H24" s="32" t="str">
        <f>IF(AND('当年度'!H24=0,'前年度'!H24=0),"",IF('前年度'!H24=0,"皆増",IF('当年度'!H24=0,"皆減",ROUND('増減額'!H24/'前年度'!H24*100,1))))</f>
        <v>皆増</v>
      </c>
      <c r="I24" s="32">
        <f>IF(AND('当年度'!I24=0,'前年度'!I24=0),"",IF('前年度'!I24=0,"皆増",IF('当年度'!I24=0,"皆減",ROUND('増減額'!I24/'前年度'!I24*100,1))))</f>
      </c>
      <c r="J24" s="32">
        <f>IF(AND('当年度'!J24=0,'前年度'!J24=0),"",IF('前年度'!J24=0,"皆増",IF('当年度'!J24=0,"皆減",ROUND('増減額'!J24/'前年度'!J24*100,1))))</f>
      </c>
      <c r="K24" s="32" t="str">
        <f>IF(AND('当年度'!K24=0,'前年度'!K24=0),"",IF('前年度'!K24=0,"皆増",IF('当年度'!K24=0,"皆減",ROUND('増減額'!K24/'前年度'!K24*100,1))))</f>
        <v>皆増</v>
      </c>
      <c r="L24" s="32">
        <f>IF(AND('当年度'!L24=0,'前年度'!L24=0),"",IF('前年度'!L24=0,"皆増",IF('当年度'!L24=0,"皆減",ROUND('増減額'!L24/'前年度'!L24*100,1))))</f>
      </c>
      <c r="M24" s="32" t="str">
        <f>IF(AND('当年度'!M24=0,'前年度'!M24=0),"",IF('前年度'!M24=0,"皆増",IF('当年度'!M24=0,"皆減",ROUND('増減額'!M24/'前年度'!M24*100,1))))</f>
        <v>皆増</v>
      </c>
      <c r="N24" s="32" t="str">
        <f>IF(AND('当年度'!N24=0,'前年度'!N24=0),"",IF('前年度'!N24=0,"皆増",IF('当年度'!N24=0,"皆減",ROUND('増減額'!N24/'前年度'!N24*100,1))))</f>
        <v>皆増</v>
      </c>
      <c r="O24" s="32" t="str">
        <f>IF(AND('当年度'!O24=0,'前年度'!O24=0),"",IF('前年度'!O24=0,"皆増",IF('当年度'!O24=0,"皆減",ROUND('増減額'!O24/'前年度'!O24*100,1))))</f>
        <v>皆増</v>
      </c>
      <c r="P24" s="32" t="str">
        <f>IF(AND('当年度'!P24=0,'前年度'!P24=0),"",IF('前年度'!P24=0,"皆増",IF('当年度'!P24=0,"皆減",ROUND('増減額'!P24/'前年度'!P24*100,1))))</f>
        <v>皆増</v>
      </c>
    </row>
    <row r="25" spans="1:16" ht="17.25">
      <c r="A25" s="1"/>
      <c r="B25" s="27" t="s">
        <v>141</v>
      </c>
      <c r="C25" s="33" t="str">
        <f>IF(AND('当年度'!C25=0,'前年度'!C25=0),"",IF('前年度'!C25=0,"皆増",IF('当年度'!C25=0,"皆減",ROUND('増減額'!C25/'前年度'!C25*100,1))))</f>
        <v>皆増</v>
      </c>
      <c r="D25" s="33" t="str">
        <f>IF(AND('当年度'!D25=0,'前年度'!D25=0),"",IF('前年度'!D25=0,"皆増",IF('当年度'!D25=0,"皆減",ROUND('増減額'!D25/'前年度'!D25*100,1))))</f>
        <v>皆増</v>
      </c>
      <c r="E25" s="33" t="str">
        <f>IF(AND('当年度'!E25=0,'前年度'!E25=0),"",IF('前年度'!E25=0,"皆増",IF('当年度'!E25=0,"皆減",ROUND('増減額'!E25/'前年度'!E25*100,1))))</f>
        <v>皆増</v>
      </c>
      <c r="F25" s="33" t="str">
        <f>IF(AND('当年度'!F25=0,'前年度'!F25=0),"",IF('前年度'!F25=0,"皆増",IF('当年度'!F25=0,"皆減",ROUND('増減額'!F25/'前年度'!F25*100,1))))</f>
        <v>皆増</v>
      </c>
      <c r="G25" s="33" t="str">
        <f>IF(AND('当年度'!G25=0,'前年度'!G25=0),"",IF('前年度'!G25=0,"皆増",IF('当年度'!G25=0,"皆減",ROUND('増減額'!G25/'前年度'!G25*100,1))))</f>
        <v>皆増</v>
      </c>
      <c r="H25" s="33" t="str">
        <f>IF(AND('当年度'!H25=0,'前年度'!H25=0),"",IF('前年度'!H25=0,"皆増",IF('当年度'!H25=0,"皆減",ROUND('増減額'!H25/'前年度'!H25*100,1))))</f>
        <v>皆増</v>
      </c>
      <c r="I25" s="33">
        <f>IF(AND('当年度'!I25=0,'前年度'!I25=0),"",IF('前年度'!I25=0,"皆増",IF('当年度'!I25=0,"皆減",ROUND('増減額'!I25/'前年度'!I25*100,1))))</f>
      </c>
      <c r="J25" s="33">
        <f>IF(AND('当年度'!J25=0,'前年度'!J25=0),"",IF('前年度'!J25=0,"皆増",IF('当年度'!J25=0,"皆減",ROUND('増減額'!J25/'前年度'!J25*100,1))))</f>
      </c>
      <c r="K25" s="33" t="str">
        <f>IF(AND('当年度'!K25=0,'前年度'!K25=0),"",IF('前年度'!K25=0,"皆増",IF('当年度'!K25=0,"皆減",ROUND('増減額'!K25/'前年度'!K25*100,1))))</f>
        <v>皆増</v>
      </c>
      <c r="L25" s="33">
        <f>IF(AND('当年度'!L25=0,'前年度'!L25=0),"",IF('前年度'!L25=0,"皆増",IF('当年度'!L25=0,"皆減",ROUND('増減額'!L25/'前年度'!L25*100,1))))</f>
      </c>
      <c r="M25" s="33" t="str">
        <f>IF(AND('当年度'!M25=0,'前年度'!M25=0),"",IF('前年度'!M25=0,"皆増",IF('当年度'!M25=0,"皆減",ROUND('増減額'!M25/'前年度'!M25*100,1))))</f>
        <v>皆増</v>
      </c>
      <c r="N25" s="33" t="str">
        <f>IF(AND('当年度'!N25=0,'前年度'!N25=0),"",IF('前年度'!N25=0,"皆増",IF('当年度'!N25=0,"皆減",ROUND('増減額'!N25/'前年度'!N25*100,1))))</f>
        <v>皆増</v>
      </c>
      <c r="O25" s="33" t="str">
        <f>IF(AND('当年度'!O25=0,'前年度'!O25=0),"",IF('前年度'!O25=0,"皆増",IF('当年度'!O25=0,"皆減",ROUND('増減額'!O25/'前年度'!O25*100,1))))</f>
        <v>皆増</v>
      </c>
      <c r="P25" s="33" t="str">
        <f>IF(AND('当年度'!P25=0,'前年度'!P25=0),"",IF('前年度'!P25=0,"皆増",IF('当年度'!P25=0,"皆減",ROUND('増減額'!P25/'前年度'!P25*100,1))))</f>
        <v>皆増</v>
      </c>
    </row>
    <row r="26" spans="1:16" ht="17.25">
      <c r="A26" s="1"/>
      <c r="B26" s="23" t="s">
        <v>142</v>
      </c>
      <c r="C26" s="34" t="str">
        <f>IF(AND('当年度'!C26=0,'前年度'!C26=0),"",IF('前年度'!C26=0,"皆増",IF('当年度'!C26=0,"皆減",ROUND('増減額'!C26/'前年度'!C26*100,1))))</f>
        <v>皆減</v>
      </c>
      <c r="D26" s="34" t="str">
        <f>IF(AND('当年度'!D26=0,'前年度'!D26=0),"",IF('前年度'!D26=0,"皆増",IF('当年度'!D26=0,"皆減",ROUND('増減額'!D26/'前年度'!D26*100,1))))</f>
        <v>皆減</v>
      </c>
      <c r="E26" s="34" t="str">
        <f>IF(AND('当年度'!E26=0,'前年度'!E26=0),"",IF('前年度'!E26=0,"皆増",IF('当年度'!E26=0,"皆減",ROUND('増減額'!E26/'前年度'!E26*100,1))))</f>
        <v>皆減</v>
      </c>
      <c r="F26" s="34" t="str">
        <f>IF(AND('当年度'!F26=0,'前年度'!F26=0),"",IF('前年度'!F26=0,"皆増",IF('当年度'!F26=0,"皆減",ROUND('増減額'!F26/'前年度'!F26*100,1))))</f>
        <v>皆減</v>
      </c>
      <c r="G26" s="34" t="str">
        <f>IF(AND('当年度'!G26=0,'前年度'!G26=0),"",IF('前年度'!G26=0,"皆増",IF('当年度'!G26=0,"皆減",ROUND('増減額'!G26/'前年度'!G26*100,1))))</f>
        <v>皆減</v>
      </c>
      <c r="H26" s="34" t="str">
        <f>IF(AND('当年度'!H26=0,'前年度'!H26=0),"",IF('前年度'!H26=0,"皆増",IF('当年度'!H26=0,"皆減",ROUND('増減額'!H26/'前年度'!H26*100,1))))</f>
        <v>皆減</v>
      </c>
      <c r="I26" s="34">
        <f>IF(AND('当年度'!I26=0,'前年度'!I26=0),"",IF('前年度'!I26=0,"皆増",IF('当年度'!I26=0,"皆減",ROUND('増減額'!I26/'前年度'!I26*100,1))))</f>
      </c>
      <c r="J26" s="34">
        <f>IF(AND('当年度'!J26=0,'前年度'!J26=0),"",IF('前年度'!J26=0,"皆増",IF('当年度'!J26=0,"皆減",ROUND('増減額'!J26/'前年度'!J26*100,1))))</f>
      </c>
      <c r="K26" s="34" t="str">
        <f>IF(AND('当年度'!K26=0,'前年度'!K26=0),"",IF('前年度'!K26=0,"皆増",IF('当年度'!K26=0,"皆減",ROUND('増減額'!K26/'前年度'!K26*100,1))))</f>
        <v>皆減</v>
      </c>
      <c r="L26" s="34">
        <f>IF(AND('当年度'!L26=0,'前年度'!L26=0),"",IF('前年度'!L26=0,"皆増",IF('当年度'!L26=0,"皆減",ROUND('増減額'!L26/'前年度'!L26*100,1))))</f>
      </c>
      <c r="M26" s="34" t="str">
        <f>IF(AND('当年度'!M26=0,'前年度'!M26=0),"",IF('前年度'!M26=0,"皆増",IF('当年度'!M26=0,"皆減",ROUND('増減額'!M26/'前年度'!M26*100,1))))</f>
        <v>皆減</v>
      </c>
      <c r="N26" s="34" t="str">
        <f>IF(AND('当年度'!N26=0,'前年度'!N26=0),"",IF('前年度'!N26=0,"皆増",IF('当年度'!N26=0,"皆減",ROUND('増減額'!N26/'前年度'!N26*100,1))))</f>
        <v>皆減</v>
      </c>
      <c r="O26" s="34" t="str">
        <f>IF(AND('当年度'!O26=0,'前年度'!O26=0),"",IF('前年度'!O26=0,"皆増",IF('当年度'!O26=0,"皆減",ROUND('増減額'!O26/'前年度'!O26*100,1))))</f>
        <v>皆減</v>
      </c>
      <c r="P26" s="34" t="str">
        <f>IF(AND('当年度'!P26=0,'前年度'!P26=0),"",IF('前年度'!P26=0,"皆増",IF('当年度'!P26=0,"皆減",ROUND('増減額'!P26/'前年度'!P26*100,1))))</f>
        <v>皆減</v>
      </c>
    </row>
    <row r="27" spans="1:16" ht="17.25">
      <c r="A27" s="1"/>
      <c r="B27" s="25" t="s">
        <v>143</v>
      </c>
      <c r="C27" s="32" t="str">
        <f>IF(AND('当年度'!C27=0,'前年度'!C27=0),"",IF('前年度'!C27=0,"皆増",IF('当年度'!C27=0,"皆減",ROUND('増減額'!C27/'前年度'!C27*100,1))))</f>
        <v>皆減</v>
      </c>
      <c r="D27" s="32" t="str">
        <f>IF(AND('当年度'!D27=0,'前年度'!D27=0),"",IF('前年度'!D27=0,"皆増",IF('当年度'!D27=0,"皆減",ROUND('増減額'!D27/'前年度'!D27*100,1))))</f>
        <v>皆減</v>
      </c>
      <c r="E27" s="32" t="str">
        <f>IF(AND('当年度'!E27=0,'前年度'!E27=0),"",IF('前年度'!E27=0,"皆増",IF('当年度'!E27=0,"皆減",ROUND('増減額'!E27/'前年度'!E27*100,1))))</f>
        <v>皆減</v>
      </c>
      <c r="F27" s="32" t="str">
        <f>IF(AND('当年度'!F27=0,'前年度'!F27=0),"",IF('前年度'!F27=0,"皆増",IF('当年度'!F27=0,"皆減",ROUND('増減額'!F27/'前年度'!F27*100,1))))</f>
        <v>皆減</v>
      </c>
      <c r="G27" s="32" t="str">
        <f>IF(AND('当年度'!G27=0,'前年度'!G27=0),"",IF('前年度'!G27=0,"皆増",IF('当年度'!G27=0,"皆減",ROUND('増減額'!G27/'前年度'!G27*100,1))))</f>
        <v>皆減</v>
      </c>
      <c r="H27" s="32" t="str">
        <f>IF(AND('当年度'!H27=0,'前年度'!H27=0),"",IF('前年度'!H27=0,"皆増",IF('当年度'!H27=0,"皆減",ROUND('増減額'!H27/'前年度'!H27*100,1))))</f>
        <v>皆減</v>
      </c>
      <c r="I27" s="32">
        <f>IF(AND('当年度'!I27=0,'前年度'!I27=0),"",IF('前年度'!I27=0,"皆増",IF('当年度'!I27=0,"皆減",ROUND('増減額'!I27/'前年度'!I27*100,1))))</f>
      </c>
      <c r="J27" s="32">
        <f>IF(AND('当年度'!J27=0,'前年度'!J27=0),"",IF('前年度'!J27=0,"皆増",IF('当年度'!J27=0,"皆減",ROUND('増減額'!J27/'前年度'!J27*100,1))))</f>
      </c>
      <c r="K27" s="32" t="str">
        <f>IF(AND('当年度'!K27=0,'前年度'!K27=0),"",IF('前年度'!K27=0,"皆増",IF('当年度'!K27=0,"皆減",ROUND('増減額'!K27/'前年度'!K27*100,1))))</f>
        <v>皆減</v>
      </c>
      <c r="L27" s="32">
        <f>IF(AND('当年度'!L27=0,'前年度'!L27=0),"",IF('前年度'!L27=0,"皆増",IF('当年度'!L27=0,"皆減",ROUND('増減額'!L27/'前年度'!L27*100,1))))</f>
      </c>
      <c r="M27" s="32" t="str">
        <f>IF(AND('当年度'!M27=0,'前年度'!M27=0),"",IF('前年度'!M27=0,"皆増",IF('当年度'!M27=0,"皆減",ROUND('増減額'!M27/'前年度'!M27*100,1))))</f>
        <v>皆減</v>
      </c>
      <c r="N27" s="32" t="str">
        <f>IF(AND('当年度'!N27=0,'前年度'!N27=0),"",IF('前年度'!N27=0,"皆増",IF('当年度'!N27=0,"皆減",ROUND('増減額'!N27/'前年度'!N27*100,1))))</f>
        <v>皆減</v>
      </c>
      <c r="O27" s="32" t="str">
        <f>IF(AND('当年度'!O27=0,'前年度'!O27=0),"",IF('前年度'!O27=0,"皆増",IF('当年度'!O27=0,"皆減",ROUND('増減額'!O27/'前年度'!O27*100,1))))</f>
        <v>皆減</v>
      </c>
      <c r="P27" s="32" t="str">
        <f>IF(AND('当年度'!P27=0,'前年度'!P27=0),"",IF('前年度'!P27=0,"皆増",IF('当年度'!P27=0,"皆減",ROUND('増減額'!P27/'前年度'!P27*100,1))))</f>
        <v>皆減</v>
      </c>
    </row>
    <row r="28" spans="1:16" ht="17.25">
      <c r="A28" s="1"/>
      <c r="B28" s="25" t="s">
        <v>32</v>
      </c>
      <c r="C28" s="32">
        <f>IF(AND('当年度'!C28=0,'前年度'!C28=0),"",IF('前年度'!C28=0,"皆増",IF('当年度'!C28=0,"皆減",ROUND('増減額'!C28/'前年度'!C28*100,1))))</f>
        <v>3.3</v>
      </c>
      <c r="D28" s="32">
        <f>IF(AND('当年度'!D28=0,'前年度'!D28=0),"",IF('前年度'!D28=0,"皆増",IF('当年度'!D28=0,"皆減",ROUND('増減額'!D28/'前年度'!D28*100,1))))</f>
        <v>5.5</v>
      </c>
      <c r="E28" s="32">
        <f>IF(AND('当年度'!E28=0,'前年度'!E28=0),"",IF('前年度'!E28=0,"皆増",IF('当年度'!E28=0,"皆減",ROUND('増減額'!E28/'前年度'!E28*100,1))))</f>
        <v>-9.9</v>
      </c>
      <c r="F28" s="32">
        <f>IF(AND('当年度'!F28=0,'前年度'!F28=0),"",IF('前年度'!F28=0,"皆増",IF('当年度'!F28=0,"皆減",ROUND('増減額'!F28/'前年度'!F28*100,1))))</f>
        <v>-3.7</v>
      </c>
      <c r="G28" s="32">
        <f>IF(AND('当年度'!G28=0,'前年度'!G28=0),"",IF('前年度'!G28=0,"皆増",IF('当年度'!G28=0,"皆減",ROUND('増減額'!G28/'前年度'!G28*100,1))))</f>
        <v>4</v>
      </c>
      <c r="H28" s="32">
        <f>IF(AND('当年度'!H28=0,'前年度'!H28=0),"",IF('前年度'!H28=0,"皆増",IF('当年度'!H28=0,"皆減",ROUND('増減額'!H28/'前年度'!H28*100,1))))</f>
        <v>28.3</v>
      </c>
      <c r="I28" s="32">
        <f>IF(AND('当年度'!I28=0,'前年度'!I28=0),"",IF('前年度'!I28=0,"皆増",IF('当年度'!I28=0,"皆減",ROUND('増減額'!I28/'前年度'!I28*100,1))))</f>
      </c>
      <c r="J28" s="32">
        <f>IF(AND('当年度'!J28=0,'前年度'!J28=0),"",IF('前年度'!J28=0,"皆増",IF('当年度'!J28=0,"皆減",ROUND('増減額'!J28/'前年度'!J28*100,1))))</f>
      </c>
      <c r="K28" s="32">
        <f>IF(AND('当年度'!K28=0,'前年度'!K28=0),"",IF('前年度'!K28=0,"皆増",IF('当年度'!K28=0,"皆減",ROUND('増減額'!K28/'前年度'!K28*100,1))))</f>
        <v>2</v>
      </c>
      <c r="L28" s="32">
        <f>IF(AND('当年度'!L28=0,'前年度'!L28=0),"",IF('前年度'!L28=0,"皆増",IF('当年度'!L28=0,"皆減",ROUND('増減額'!L28/'前年度'!L28*100,1))))</f>
      </c>
      <c r="M28" s="32">
        <f>IF(AND('当年度'!M28=0,'前年度'!M28=0),"",IF('前年度'!M28=0,"皆増",IF('当年度'!M28=0,"皆減",ROUND('増減額'!M28/'前年度'!M28*100,1))))</f>
        <v>6.8</v>
      </c>
      <c r="N28" s="32">
        <f>IF(AND('当年度'!N28=0,'前年度'!N28=0),"",IF('前年度'!N28=0,"皆増",IF('当年度'!N28=0,"皆減",ROUND('増減額'!N28/'前年度'!N28*100,1))))</f>
        <v>3</v>
      </c>
      <c r="O28" s="32">
        <f>IF(AND('当年度'!O28=0,'前年度'!O28=0),"",IF('前年度'!O28=0,"皆増",IF('当年度'!O28=0,"皆減",ROUND('増減額'!O28/'前年度'!O28*100,1))))</f>
        <v>-1.8</v>
      </c>
      <c r="P28" s="32">
        <f>IF(AND('当年度'!P28=0,'前年度'!P28=0),"",IF('前年度'!P28=0,"皆増",IF('当年度'!P28=0,"皆減",ROUND('増減額'!P28/'前年度'!P28*100,1))))</f>
        <v>-29.5</v>
      </c>
    </row>
    <row r="29" spans="1:16" ht="17.25">
      <c r="A29" s="1"/>
      <c r="B29" s="25" t="s">
        <v>36</v>
      </c>
      <c r="C29" s="32">
        <f>IF(AND('当年度'!C29=0,'前年度'!C29=0),"",IF('前年度'!C29=0,"皆増",IF('当年度'!C29=0,"皆減",ROUND('増減額'!C29/'前年度'!C29*100,1))))</f>
        <v>7.4</v>
      </c>
      <c r="D29" s="32">
        <f>IF(AND('当年度'!D29=0,'前年度'!D29=0),"",IF('前年度'!D29=0,"皆増",IF('当年度'!D29=0,"皆減",ROUND('増減額'!D29/'前年度'!D29*100,1))))</f>
        <v>-1.2</v>
      </c>
      <c r="E29" s="32">
        <f>IF(AND('当年度'!E29=0,'前年度'!E29=0),"",IF('前年度'!E29=0,"皆増",IF('当年度'!E29=0,"皆減",ROUND('増減額'!E29/'前年度'!E29*100,1))))</f>
        <v>-27.4</v>
      </c>
      <c r="F29" s="32">
        <f>IF(AND('当年度'!F29=0,'前年度'!F29=0),"",IF('前年度'!F29=0,"皆増",IF('当年度'!F29=0,"皆減",ROUND('増減額'!F29/'前年度'!F29*100,1))))</f>
        <v>2.1</v>
      </c>
      <c r="G29" s="32">
        <f>IF(AND('当年度'!G29=0,'前年度'!G29=0),"",IF('前年度'!G29=0,"皆増",IF('当年度'!G29=0,"皆減",ROUND('増減額'!G29/'前年度'!G29*100,1))))</f>
        <v>24.9</v>
      </c>
      <c r="H29" s="32">
        <f>IF(AND('当年度'!H29=0,'前年度'!H29=0),"",IF('前年度'!H29=0,"皆増",IF('当年度'!H29=0,"皆減",ROUND('増減額'!H29/'前年度'!H29*100,1))))</f>
        <v>5.1</v>
      </c>
      <c r="I29" s="32">
        <f>IF(AND('当年度'!I29=0,'前年度'!I29=0),"",IF('前年度'!I29=0,"皆増",IF('当年度'!I29=0,"皆減",ROUND('増減額'!I29/'前年度'!I29*100,1))))</f>
      </c>
      <c r="J29" s="32">
        <f>IF(AND('当年度'!J29=0,'前年度'!J29=0),"",IF('前年度'!J29=0,"皆増",IF('当年度'!J29=0,"皆減",ROUND('増減額'!J29/'前年度'!J29*100,1))))</f>
      </c>
      <c r="K29" s="32">
        <f>IF(AND('当年度'!K29=0,'前年度'!K29=0),"",IF('前年度'!K29=0,"皆増",IF('当年度'!K29=0,"皆減",ROUND('増減額'!K29/'前年度'!K29*100,1))))</f>
        <v>4.2</v>
      </c>
      <c r="L29" s="32">
        <f>IF(AND('当年度'!L29=0,'前年度'!L29=0),"",IF('前年度'!L29=0,"皆増",IF('当年度'!L29=0,"皆減",ROUND('増減額'!L29/'前年度'!L29*100,1))))</f>
      </c>
      <c r="M29" s="32">
        <f>IF(AND('当年度'!M29=0,'前年度'!M29=0),"",IF('前年度'!M29=0,"皆増",IF('当年度'!M29=0,"皆減",ROUND('増減額'!M29/'前年度'!M29*100,1))))</f>
        <v>7.1</v>
      </c>
      <c r="N29" s="32">
        <f>IF(AND('当年度'!N29=0,'前年度'!N29=0),"",IF('前年度'!N29=0,"皆増",IF('当年度'!N29=0,"皆減",ROUND('増減額'!N29/'前年度'!N29*100,1))))</f>
        <v>4.6</v>
      </c>
      <c r="O29" s="32">
        <f>IF(AND('当年度'!O29=0,'前年度'!O29=0),"",IF('前年度'!O29=0,"皆増",IF('当年度'!O29=0,"皆減",ROUND('増減額'!O29/'前年度'!O29*100,1))))</f>
        <v>1.2</v>
      </c>
      <c r="P29" s="32">
        <f>IF(AND('当年度'!P29=0,'前年度'!P29=0),"",IF('前年度'!P29=0,"皆増",IF('当年度'!P29=0,"皆減",ROUND('増減額'!P29/'前年度'!P29*100,1))))</f>
        <v>-29.1</v>
      </c>
    </row>
    <row r="30" spans="1:16" ht="17.25">
      <c r="A30" s="1"/>
      <c r="B30" s="25" t="s">
        <v>38</v>
      </c>
      <c r="C30" s="32">
        <f>IF(AND('当年度'!C30=0,'前年度'!C30=0),"",IF('前年度'!C30=0,"皆増",IF('当年度'!C30=0,"皆減",ROUND('増減額'!C30/'前年度'!C30*100,1))))</f>
        <v>6.2</v>
      </c>
      <c r="D30" s="32">
        <f>IF(AND('当年度'!D30=0,'前年度'!D30=0),"",IF('前年度'!D30=0,"皆増",IF('当年度'!D30=0,"皆減",ROUND('増減額'!D30/'前年度'!D30*100,1))))</f>
        <v>-1.9</v>
      </c>
      <c r="E30" s="32">
        <f>IF(AND('当年度'!E30=0,'前年度'!E30=0),"",IF('前年度'!E30=0,"皆増",IF('当年度'!E30=0,"皆減",ROUND('増減額'!E30/'前年度'!E30*100,1))))</f>
        <v>-6.7</v>
      </c>
      <c r="F30" s="32">
        <f>IF(AND('当年度'!F30=0,'前年度'!F30=0),"",IF('前年度'!F30=0,"皆増",IF('当年度'!F30=0,"皆減",ROUND('増減額'!F30/'前年度'!F30*100,1))))</f>
        <v>4.3</v>
      </c>
      <c r="G30" s="32">
        <f>IF(AND('当年度'!G30=0,'前年度'!G30=0),"",IF('前年度'!G30=0,"皆増",IF('当年度'!G30=0,"皆減",ROUND('増減額'!G30/'前年度'!G30*100,1))))</f>
        <v>-4.2</v>
      </c>
      <c r="H30" s="32">
        <f>IF(AND('当年度'!H30=0,'前年度'!H30=0),"",IF('前年度'!H30=0,"皆増",IF('当年度'!H30=0,"皆減",ROUND('増減額'!H30/'前年度'!H30*100,1))))</f>
        <v>-6.2</v>
      </c>
      <c r="I30" s="32">
        <f>IF(AND('当年度'!I30=0,'前年度'!I30=0),"",IF('前年度'!I30=0,"皆増",IF('当年度'!I30=0,"皆減",ROUND('増減額'!I30/'前年度'!I30*100,1))))</f>
      </c>
      <c r="J30" s="32">
        <f>IF(AND('当年度'!J30=0,'前年度'!J30=0),"",IF('前年度'!J30=0,"皆増",IF('当年度'!J30=0,"皆減",ROUND('増減額'!J30/'前年度'!J30*100,1))))</f>
      </c>
      <c r="K30" s="32">
        <f>IF(AND('当年度'!K30=0,'前年度'!K30=0),"",IF('前年度'!K30=0,"皆増",IF('当年度'!K30=0,"皆減",ROUND('増減額'!K30/'前年度'!K30*100,1))))</f>
        <v>21.4</v>
      </c>
      <c r="L30" s="32">
        <f>IF(AND('当年度'!L30=0,'前年度'!L30=0),"",IF('前年度'!L30=0,"皆増",IF('当年度'!L30=0,"皆減",ROUND('増減額'!L30/'前年度'!L30*100,1))))</f>
      </c>
      <c r="M30" s="32">
        <f>IF(AND('当年度'!M30=0,'前年度'!M30=0),"",IF('前年度'!M30=0,"皆増",IF('当年度'!M30=0,"皆減",ROUND('増減額'!M30/'前年度'!M30*100,1))))</f>
        <v>2.2</v>
      </c>
      <c r="N30" s="32">
        <f>IF(AND('当年度'!N30=0,'前年度'!N30=0),"",IF('前年度'!N30=0,"皆増",IF('当年度'!N30=0,"皆減",ROUND('増減額'!N30/'前年度'!N30*100,1))))</f>
        <v>1.5</v>
      </c>
      <c r="O30" s="32">
        <f>IF(AND('当年度'!O30=0,'前年度'!O30=0),"",IF('前年度'!O30=0,"皆増",IF('当年度'!O30=0,"皆減",ROUND('増減額'!O30/'前年度'!O30*100,1))))</f>
        <v>10.8</v>
      </c>
      <c r="P30" s="32">
        <f>IF(AND('当年度'!P30=0,'前年度'!P30=0),"",IF('前年度'!P30=0,"皆増",IF('当年度'!P30=0,"皆減",ROUND('増減額'!P30/'前年度'!P30*100,1))))</f>
        <v>-8.3</v>
      </c>
    </row>
    <row r="31" spans="1:16" ht="17.25">
      <c r="A31" s="1"/>
      <c r="B31" s="25" t="s">
        <v>144</v>
      </c>
      <c r="C31" s="32" t="str">
        <f>IF(AND('当年度'!C31=0,'前年度'!C31=0),"",IF('前年度'!C31=0,"皆増",IF('当年度'!C31=0,"皆減",ROUND('増減額'!C31/'前年度'!C31*100,1))))</f>
        <v>皆減</v>
      </c>
      <c r="D31" s="32" t="str">
        <f>IF(AND('当年度'!D31=0,'前年度'!D31=0),"",IF('前年度'!D31=0,"皆増",IF('当年度'!D31=0,"皆減",ROUND('増減額'!D31/'前年度'!D31*100,1))))</f>
        <v>皆減</v>
      </c>
      <c r="E31" s="32" t="str">
        <f>IF(AND('当年度'!E31=0,'前年度'!E31=0),"",IF('前年度'!E31=0,"皆増",IF('当年度'!E31=0,"皆減",ROUND('増減額'!E31/'前年度'!E31*100,1))))</f>
        <v>皆減</v>
      </c>
      <c r="F31" s="32" t="str">
        <f>IF(AND('当年度'!F31=0,'前年度'!F31=0),"",IF('前年度'!F31=0,"皆増",IF('当年度'!F31=0,"皆減",ROUND('増減額'!F31/'前年度'!F31*100,1))))</f>
        <v>皆減</v>
      </c>
      <c r="G31" s="32" t="str">
        <f>IF(AND('当年度'!G31=0,'前年度'!G31=0),"",IF('前年度'!G31=0,"皆増",IF('当年度'!G31=0,"皆減",ROUND('増減額'!G31/'前年度'!G31*100,1))))</f>
        <v>皆減</v>
      </c>
      <c r="H31" s="32" t="str">
        <f>IF(AND('当年度'!H31=0,'前年度'!H31=0),"",IF('前年度'!H31=0,"皆増",IF('当年度'!H31=0,"皆減",ROUND('増減額'!H31/'前年度'!H31*100,1))))</f>
        <v>皆減</v>
      </c>
      <c r="I31" s="32">
        <f>IF(AND('当年度'!I31=0,'前年度'!I31=0),"",IF('前年度'!I31=0,"皆増",IF('当年度'!I31=0,"皆減",ROUND('増減額'!I31/'前年度'!I31*100,1))))</f>
      </c>
      <c r="J31" s="32">
        <f>IF(AND('当年度'!J31=0,'前年度'!J31=0),"",IF('前年度'!J31=0,"皆増",IF('当年度'!J31=0,"皆減",ROUND('増減額'!J31/'前年度'!J31*100,1))))</f>
      </c>
      <c r="K31" s="32" t="str">
        <f>IF(AND('当年度'!K31=0,'前年度'!K31=0),"",IF('前年度'!K31=0,"皆増",IF('当年度'!K31=0,"皆減",ROUND('増減額'!K31/'前年度'!K31*100,1))))</f>
        <v>皆減</v>
      </c>
      <c r="L31" s="32">
        <f>IF(AND('当年度'!L31=0,'前年度'!L31=0),"",IF('前年度'!L31=0,"皆増",IF('当年度'!L31=0,"皆減",ROUND('増減額'!L31/'前年度'!L31*100,1))))</f>
      </c>
      <c r="M31" s="32" t="str">
        <f>IF(AND('当年度'!M31=0,'前年度'!M31=0),"",IF('前年度'!M31=0,"皆増",IF('当年度'!M31=0,"皆減",ROUND('増減額'!M31/'前年度'!M31*100,1))))</f>
        <v>皆減</v>
      </c>
      <c r="N31" s="32" t="str">
        <f>IF(AND('当年度'!N31=0,'前年度'!N31=0),"",IF('前年度'!N31=0,"皆増",IF('当年度'!N31=0,"皆減",ROUND('増減額'!N31/'前年度'!N31*100,1))))</f>
        <v>皆減</v>
      </c>
      <c r="O31" s="32" t="str">
        <f>IF(AND('当年度'!O31=0,'前年度'!O31=0),"",IF('前年度'!O31=0,"皆増",IF('当年度'!O31=0,"皆減",ROUND('増減額'!O31/'前年度'!O31*100,1))))</f>
        <v>皆減</v>
      </c>
      <c r="P31" s="32" t="str">
        <f>IF(AND('当年度'!P31=0,'前年度'!P31=0),"",IF('前年度'!P31=0,"皆増",IF('当年度'!P31=0,"皆減",ROUND('増減額'!P31/'前年度'!P31*100,1))))</f>
        <v>皆減</v>
      </c>
    </row>
    <row r="32" spans="1:16" ht="17.25">
      <c r="A32" s="1"/>
      <c r="B32" s="25" t="s">
        <v>40</v>
      </c>
      <c r="C32" s="32">
        <f>IF(AND('当年度'!C32=0,'前年度'!C32=0),"",IF('前年度'!C32=0,"皆増",IF('当年度'!C32=0,"皆減",ROUND('増減額'!C32/'前年度'!C32*100,1))))</f>
        <v>0.3</v>
      </c>
      <c r="D32" s="32">
        <f>IF(AND('当年度'!D32=0,'前年度'!D32=0),"",IF('前年度'!D32=0,"皆増",IF('当年度'!D32=0,"皆減",ROUND('増減額'!D32/'前年度'!D32*100,1))))</f>
        <v>2</v>
      </c>
      <c r="E32" s="32">
        <f>IF(AND('当年度'!E32=0,'前年度'!E32=0),"",IF('前年度'!E32=0,"皆増",IF('当年度'!E32=0,"皆減",ROUND('増減額'!E32/'前年度'!E32*100,1))))</f>
        <v>49.2</v>
      </c>
      <c r="F32" s="32">
        <f>IF(AND('当年度'!F32=0,'前年度'!F32=0),"",IF('前年度'!F32=0,"皆増",IF('当年度'!F32=0,"皆減",ROUND('増減額'!F32/'前年度'!F32*100,1))))</f>
        <v>43.9</v>
      </c>
      <c r="G32" s="32">
        <f>IF(AND('当年度'!G32=0,'前年度'!G32=0),"",IF('前年度'!G32=0,"皆増",IF('当年度'!G32=0,"皆減",ROUND('増減額'!G32/'前年度'!G32*100,1))))</f>
        <v>-10.7</v>
      </c>
      <c r="H32" s="32">
        <f>IF(AND('当年度'!H32=0,'前年度'!H32=0),"",IF('前年度'!H32=0,"皆増",IF('当年度'!H32=0,"皆減",ROUND('増減額'!H32/'前年度'!H32*100,1))))</f>
        <v>-15.5</v>
      </c>
      <c r="I32" s="32">
        <f>IF(AND('当年度'!I32=0,'前年度'!I32=0),"",IF('前年度'!I32=0,"皆増",IF('当年度'!I32=0,"皆減",ROUND('増減額'!I32/'前年度'!I32*100,1))))</f>
      </c>
      <c r="J32" s="32" t="str">
        <f>IF(AND('当年度'!J32=0,'前年度'!J32=0),"",IF('前年度'!J32=0,"皆増",IF('当年度'!J32=0,"皆減",ROUND('増減額'!J32/'前年度'!J32*100,1))))</f>
        <v>皆減</v>
      </c>
      <c r="K32" s="32">
        <f>IF(AND('当年度'!K32=0,'前年度'!K32=0),"",IF('前年度'!K32=0,"皆増",IF('当年度'!K32=0,"皆減",ROUND('増減額'!K32/'前年度'!K32*100,1))))</f>
        <v>1.4</v>
      </c>
      <c r="L32" s="32">
        <f>IF(AND('当年度'!L32=0,'前年度'!L32=0),"",IF('前年度'!L32=0,"皆増",IF('当年度'!L32=0,"皆減",ROUND('増減額'!L32/'前年度'!L32*100,1))))</f>
      </c>
      <c r="M32" s="32">
        <f>IF(AND('当年度'!M32=0,'前年度'!M32=0),"",IF('前年度'!M32=0,"皆増",IF('当年度'!M32=0,"皆減",ROUND('増減額'!M32/'前年度'!M32*100,1))))</f>
        <v>-3</v>
      </c>
      <c r="N32" s="32">
        <f>IF(AND('当年度'!N32=0,'前年度'!N32=0),"",IF('前年度'!N32=0,"皆増",IF('当年度'!N32=0,"皆減",ROUND('増減額'!N32/'前年度'!N32*100,1))))</f>
        <v>-2.3</v>
      </c>
      <c r="O32" s="32">
        <f>IF(AND('当年度'!O32=0,'前年度'!O32=0),"",IF('前年度'!O32=0,"皆増",IF('当年度'!O32=0,"皆減",ROUND('増減額'!O32/'前年度'!O32*100,1))))</f>
        <v>54.4</v>
      </c>
      <c r="P32" s="32">
        <f>IF(AND('当年度'!P32=0,'前年度'!P32=0),"",IF('前年度'!P32=0,"皆増",IF('当年度'!P32=0,"皆減",ROUND('増減額'!P32/'前年度'!P32*100,1))))</f>
        <v>-29.5</v>
      </c>
    </row>
    <row r="33" spans="1:16" ht="17.25">
      <c r="A33" s="1"/>
      <c r="B33" s="25" t="s">
        <v>41</v>
      </c>
      <c r="C33" s="32">
        <f>IF(AND('当年度'!C33=0,'前年度'!C33=0),"",IF('前年度'!C33=0,"皆増",IF('当年度'!C33=0,"皆減",ROUND('増減額'!C33/'前年度'!C33*100,1))))</f>
        <v>12.1</v>
      </c>
      <c r="D33" s="32">
        <f>IF(AND('当年度'!D33=0,'前年度'!D33=0),"",IF('前年度'!D33=0,"皆増",IF('当年度'!D33=0,"皆減",ROUND('増減額'!D33/'前年度'!D33*100,1))))</f>
        <v>4.6</v>
      </c>
      <c r="E33" s="32">
        <f>IF(AND('当年度'!E33=0,'前年度'!E33=0),"",IF('前年度'!E33=0,"皆増",IF('当年度'!E33=0,"皆減",ROUND('増減額'!E33/'前年度'!E33*100,1))))</f>
        <v>38.2</v>
      </c>
      <c r="F33" s="32">
        <f>IF(AND('当年度'!F33=0,'前年度'!F33=0),"",IF('前年度'!F33=0,"皆増",IF('当年度'!F33=0,"皆減",ROUND('増減額'!F33/'前年度'!F33*100,1))))</f>
        <v>6.3</v>
      </c>
      <c r="G33" s="32">
        <f>IF(AND('当年度'!G33=0,'前年度'!G33=0),"",IF('前年度'!G33=0,"皆増",IF('当年度'!G33=0,"皆減",ROUND('増減額'!G33/'前年度'!G33*100,1))))</f>
        <v>0.4</v>
      </c>
      <c r="H33" s="32">
        <f>IF(AND('当年度'!H33=0,'前年度'!H33=0),"",IF('前年度'!H33=0,"皆増",IF('当年度'!H33=0,"皆減",ROUND('増減額'!H33/'前年度'!H33*100,1))))</f>
        <v>-1.9</v>
      </c>
      <c r="I33" s="32">
        <f>IF(AND('当年度'!I33=0,'前年度'!I33=0),"",IF('前年度'!I33=0,"皆増",IF('当年度'!I33=0,"皆減",ROUND('増減額'!I33/'前年度'!I33*100,1))))</f>
      </c>
      <c r="J33" s="32">
        <f>IF(AND('当年度'!J33=0,'前年度'!J33=0),"",IF('前年度'!J33=0,"皆増",IF('当年度'!J33=0,"皆減",ROUND('増減額'!J33/'前年度'!J33*100,1))))</f>
      </c>
      <c r="K33" s="32">
        <f>IF(AND('当年度'!K33=0,'前年度'!K33=0),"",IF('前年度'!K33=0,"皆増",IF('当年度'!K33=0,"皆減",ROUND('増減額'!K33/'前年度'!K33*100,1))))</f>
        <v>-47.7</v>
      </c>
      <c r="L33" s="32">
        <f>IF(AND('当年度'!L33=0,'前年度'!L33=0),"",IF('前年度'!L33=0,"皆増",IF('当年度'!L33=0,"皆減",ROUND('増減額'!L33/'前年度'!L33*100,1))))</f>
      </c>
      <c r="M33" s="32">
        <f>IF(AND('当年度'!M33=0,'前年度'!M33=0),"",IF('前年度'!M33=0,"皆増",IF('当年度'!M33=0,"皆減",ROUND('増減額'!M33/'前年度'!M33*100,1))))</f>
        <v>-14.4</v>
      </c>
      <c r="N33" s="32">
        <f>IF(AND('当年度'!N33=0,'前年度'!N33=0),"",IF('前年度'!N33=0,"皆増",IF('当年度'!N33=0,"皆減",ROUND('増減額'!N33/'前年度'!N33*100,1))))</f>
        <v>-16.8</v>
      </c>
      <c r="O33" s="32">
        <f>IF(AND('当年度'!O33=0,'前年度'!O33=0),"",IF('前年度'!O33=0,"皆増",IF('当年度'!O33=0,"皆減",ROUND('増減額'!O33/'前年度'!O33*100,1))))</f>
      </c>
      <c r="P33" s="32">
        <f>IF(AND('当年度'!P33=0,'前年度'!P33=0),"",IF('前年度'!P33=0,"皆増",IF('当年度'!P33=0,"皆減",ROUND('増減額'!P33/'前年度'!P33*100,1))))</f>
      </c>
    </row>
    <row r="34" spans="1:16" ht="17.25">
      <c r="A34" s="1"/>
      <c r="B34" s="25" t="s">
        <v>145</v>
      </c>
      <c r="C34" s="32" t="str">
        <f>IF(AND('当年度'!C34=0,'前年度'!C34=0),"",IF('前年度'!C34=0,"皆増",IF('当年度'!C34=0,"皆減",ROUND('増減額'!C34/'前年度'!C34*100,1))))</f>
        <v>皆減</v>
      </c>
      <c r="D34" s="32" t="str">
        <f>IF(AND('当年度'!D34=0,'前年度'!D34=0),"",IF('前年度'!D34=0,"皆増",IF('当年度'!D34=0,"皆減",ROUND('増減額'!D34/'前年度'!D34*100,1))))</f>
        <v>皆減</v>
      </c>
      <c r="E34" s="32" t="str">
        <f>IF(AND('当年度'!E34=0,'前年度'!E34=0),"",IF('前年度'!E34=0,"皆増",IF('当年度'!E34=0,"皆減",ROUND('増減額'!E34/'前年度'!E34*100,1))))</f>
        <v>皆減</v>
      </c>
      <c r="F34" s="32" t="str">
        <f>IF(AND('当年度'!F34=0,'前年度'!F34=0),"",IF('前年度'!F34=0,"皆増",IF('当年度'!F34=0,"皆減",ROUND('増減額'!F34/'前年度'!F34*100,1))))</f>
        <v>皆減</v>
      </c>
      <c r="G34" s="32" t="str">
        <f>IF(AND('当年度'!G34=0,'前年度'!G34=0),"",IF('前年度'!G34=0,"皆増",IF('当年度'!G34=0,"皆減",ROUND('増減額'!G34/'前年度'!G34*100,1))))</f>
        <v>皆減</v>
      </c>
      <c r="H34" s="32" t="str">
        <f>IF(AND('当年度'!H34=0,'前年度'!H34=0),"",IF('前年度'!H34=0,"皆増",IF('当年度'!H34=0,"皆減",ROUND('増減額'!H34/'前年度'!H34*100,1))))</f>
        <v>皆減</v>
      </c>
      <c r="I34" s="32">
        <f>IF(AND('当年度'!I34=0,'前年度'!I34=0),"",IF('前年度'!I34=0,"皆増",IF('当年度'!I34=0,"皆減",ROUND('増減額'!I34/'前年度'!I34*100,1))))</f>
      </c>
      <c r="J34" s="32">
        <f>IF(AND('当年度'!J34=0,'前年度'!J34=0),"",IF('前年度'!J34=0,"皆増",IF('当年度'!J34=0,"皆減",ROUND('増減額'!J34/'前年度'!J34*100,1))))</f>
      </c>
      <c r="K34" s="32" t="str">
        <f>IF(AND('当年度'!K34=0,'前年度'!K34=0),"",IF('前年度'!K34=0,"皆増",IF('当年度'!K34=0,"皆減",ROUND('増減額'!K34/'前年度'!K34*100,1))))</f>
        <v>皆減</v>
      </c>
      <c r="L34" s="32">
        <f>IF(AND('当年度'!L34=0,'前年度'!L34=0),"",IF('前年度'!L34=0,"皆増",IF('当年度'!L34=0,"皆減",ROUND('増減額'!L34/'前年度'!L34*100,1))))</f>
      </c>
      <c r="M34" s="32" t="str">
        <f>IF(AND('当年度'!M34=0,'前年度'!M34=0),"",IF('前年度'!M34=0,"皆増",IF('当年度'!M34=0,"皆減",ROUND('増減額'!M34/'前年度'!M34*100,1))))</f>
        <v>皆減</v>
      </c>
      <c r="N34" s="32" t="str">
        <f>IF(AND('当年度'!N34=0,'前年度'!N34=0),"",IF('前年度'!N34=0,"皆増",IF('当年度'!N34=0,"皆減",ROUND('増減額'!N34/'前年度'!N34*100,1))))</f>
        <v>皆減</v>
      </c>
      <c r="O34" s="32" t="str">
        <f>IF(AND('当年度'!O34=0,'前年度'!O34=0),"",IF('前年度'!O34=0,"皆増",IF('当年度'!O34=0,"皆減",ROUND('増減額'!O34/'前年度'!O34*100,1))))</f>
        <v>皆減</v>
      </c>
      <c r="P34" s="32" t="str">
        <f>IF(AND('当年度'!P34=0,'前年度'!P34=0),"",IF('前年度'!P34=0,"皆増",IF('当年度'!P34=0,"皆減",ROUND('増減額'!P34/'前年度'!P34*100,1))))</f>
        <v>皆減</v>
      </c>
    </row>
    <row r="35" spans="1:16" ht="17.25">
      <c r="A35" s="1"/>
      <c r="B35" s="25" t="s">
        <v>43</v>
      </c>
      <c r="C35" s="32">
        <f>IF(AND('当年度'!C35=0,'前年度'!C35=0),"",IF('前年度'!C35=0,"皆増",IF('当年度'!C35=0,"皆減",ROUND('増減額'!C35/'前年度'!C35*100,1))))</f>
        <v>5.4</v>
      </c>
      <c r="D35" s="32">
        <f>IF(AND('当年度'!D35=0,'前年度'!D35=0),"",IF('前年度'!D35=0,"皆増",IF('当年度'!D35=0,"皆減",ROUND('増減額'!D35/'前年度'!D35*100,1))))</f>
        <v>8</v>
      </c>
      <c r="E35" s="32">
        <f>IF(AND('当年度'!E35=0,'前年度'!E35=0),"",IF('前年度'!E35=0,"皆増",IF('当年度'!E35=0,"皆減",ROUND('増減額'!E35/'前年度'!E35*100,1))))</f>
        <v>47.4</v>
      </c>
      <c r="F35" s="32">
        <f>IF(AND('当年度'!F35=0,'前年度'!F35=0),"",IF('前年度'!F35=0,"皆増",IF('当年度'!F35=0,"皆減",ROUND('増減額'!F35/'前年度'!F35*100,1))))</f>
        <v>7.4</v>
      </c>
      <c r="G35" s="32">
        <f>IF(AND('当年度'!G35=0,'前年度'!G35=0),"",IF('前年度'!G35=0,"皆増",IF('当年度'!G35=0,"皆減",ROUND('増減額'!G35/'前年度'!G35*100,1))))</f>
        <v>6.4</v>
      </c>
      <c r="H35" s="32">
        <f>IF(AND('当年度'!H35=0,'前年度'!H35=0),"",IF('前年度'!H35=0,"皆増",IF('当年度'!H35=0,"皆減",ROUND('増減額'!H35/'前年度'!H35*100,1))))</f>
        <v>5.1</v>
      </c>
      <c r="I35" s="32">
        <f>IF(AND('当年度'!I35=0,'前年度'!I35=0),"",IF('前年度'!I35=0,"皆増",IF('当年度'!I35=0,"皆減",ROUND('増減額'!I35/'前年度'!I35*100,1))))</f>
      </c>
      <c r="J35" s="32">
        <f>IF(AND('当年度'!J35=0,'前年度'!J35=0),"",IF('前年度'!J35=0,"皆増",IF('当年度'!J35=0,"皆減",ROUND('増減額'!J35/'前年度'!J35*100,1))))</f>
      </c>
      <c r="K35" s="32">
        <f>IF(AND('当年度'!K35=0,'前年度'!K35=0),"",IF('前年度'!K35=0,"皆増",IF('当年度'!K35=0,"皆減",ROUND('増減額'!K35/'前年度'!K35*100,1))))</f>
        <v>-11.5</v>
      </c>
      <c r="L35" s="32">
        <f>IF(AND('当年度'!L35=0,'前年度'!L35=0),"",IF('前年度'!L35=0,"皆増",IF('当年度'!L35=0,"皆減",ROUND('増減額'!L35/'前年度'!L35*100,1))))</f>
      </c>
      <c r="M35" s="32">
        <f>IF(AND('当年度'!M35=0,'前年度'!M35=0),"",IF('前年度'!M35=0,"皆増",IF('当年度'!M35=0,"皆減",ROUND('増減額'!M35/'前年度'!M35*100,1))))</f>
        <v>4.7</v>
      </c>
      <c r="N35" s="32">
        <f>IF(AND('当年度'!N35=0,'前年度'!N35=0),"",IF('前年度'!N35=0,"皆増",IF('当年度'!N35=0,"皆減",ROUND('増減額'!N35/'前年度'!N35*100,1))))</f>
        <v>3.6</v>
      </c>
      <c r="O35" s="32">
        <f>IF(AND('当年度'!O35=0,'前年度'!O35=0),"",IF('前年度'!O35=0,"皆増",IF('当年度'!O35=0,"皆減",ROUND('増減額'!O35/'前年度'!O35*100,1))))</f>
        <v>14.1</v>
      </c>
      <c r="P35" s="32">
        <f>IF(AND('当年度'!P35=0,'前年度'!P35=0),"",IF('前年度'!P35=0,"皆増",IF('当年度'!P35=0,"皆減",ROUND('増減額'!P35/'前年度'!P35*100,1))))</f>
        <v>-29.8</v>
      </c>
    </row>
    <row r="36" spans="1:16" ht="17.25">
      <c r="A36" s="1"/>
      <c r="B36" s="25" t="s">
        <v>44</v>
      </c>
      <c r="C36" s="32">
        <f>IF(AND('当年度'!C36=0,'前年度'!C36=0),"",IF('前年度'!C36=0,"皆増",IF('当年度'!C36=0,"皆減",ROUND('増減額'!C36/'前年度'!C36*100,1))))</f>
        <v>4.4</v>
      </c>
      <c r="D36" s="32">
        <f>IF(AND('当年度'!D36=0,'前年度'!D36=0),"",IF('前年度'!D36=0,"皆増",IF('当年度'!D36=0,"皆減",ROUND('増減額'!D36/'前年度'!D36*100,1))))</f>
        <v>14.6</v>
      </c>
      <c r="E36" s="32">
        <f>IF(AND('当年度'!E36=0,'前年度'!E36=0),"",IF('前年度'!E36=0,"皆増",IF('当年度'!E36=0,"皆減",ROUND('増減額'!E36/'前年度'!E36*100,1))))</f>
        <v>-9.5</v>
      </c>
      <c r="F36" s="32">
        <f>IF(AND('当年度'!F36=0,'前年度'!F36=0),"",IF('前年度'!F36=0,"皆増",IF('当年度'!F36=0,"皆減",ROUND('増減額'!F36/'前年度'!F36*100,1))))</f>
        <v>0.9</v>
      </c>
      <c r="G36" s="32">
        <f>IF(AND('当年度'!G36=0,'前年度'!G36=0),"",IF('前年度'!G36=0,"皆増",IF('当年度'!G36=0,"皆減",ROUND('増減額'!G36/'前年度'!G36*100,1))))</f>
        <v>-5.2</v>
      </c>
      <c r="H36" s="32">
        <f>IF(AND('当年度'!H36=0,'前年度'!H36=0),"",IF('前年度'!H36=0,"皆増",IF('当年度'!H36=0,"皆減",ROUND('増減額'!H36/'前年度'!H36*100,1))))</f>
        <v>12.4</v>
      </c>
      <c r="I36" s="32">
        <f>IF(AND('当年度'!I36=0,'前年度'!I36=0),"",IF('前年度'!I36=0,"皆増",IF('当年度'!I36=0,"皆減",ROUND('増減額'!I36/'前年度'!I36*100,1))))</f>
      </c>
      <c r="J36" s="32" t="str">
        <f>IF(AND('当年度'!J36=0,'前年度'!J36=0),"",IF('前年度'!J36=0,"皆増",IF('当年度'!J36=0,"皆減",ROUND('増減額'!J36/'前年度'!J36*100,1))))</f>
        <v>皆減</v>
      </c>
      <c r="K36" s="32">
        <f>IF(AND('当年度'!K36=0,'前年度'!K36=0),"",IF('前年度'!K36=0,"皆増",IF('当年度'!K36=0,"皆減",ROUND('増減額'!K36/'前年度'!K36*100,1))))</f>
        <v>8.9</v>
      </c>
      <c r="L36" s="32">
        <f>IF(AND('当年度'!L36=0,'前年度'!L36=0),"",IF('前年度'!L36=0,"皆増",IF('当年度'!L36=0,"皆減",ROUND('増減額'!L36/'前年度'!L36*100,1))))</f>
      </c>
      <c r="M36" s="32">
        <f>IF(AND('当年度'!M36=0,'前年度'!M36=0),"",IF('前年度'!M36=0,"皆増",IF('当年度'!M36=0,"皆減",ROUND('増減額'!M36/'前年度'!M36*100,1))))</f>
        <v>6.3</v>
      </c>
      <c r="N36" s="32">
        <f>IF(AND('当年度'!N36=0,'前年度'!N36=0),"",IF('前年度'!N36=0,"皆増",IF('当年度'!N36=0,"皆減",ROUND('増減額'!N36/'前年度'!N36*100,1))))</f>
        <v>0.1</v>
      </c>
      <c r="O36" s="32" t="str">
        <f>IF(AND('当年度'!O36=0,'前年度'!O36=0),"",IF('前年度'!O36=0,"皆増",IF('当年度'!O36=0,"皆減",ROUND('増減額'!O36/'前年度'!O36*100,1))))</f>
        <v>皆増</v>
      </c>
      <c r="P36" s="32">
        <f>IF(AND('当年度'!P36=0,'前年度'!P36=0),"",IF('前年度'!P36=0,"皆増",IF('当年度'!P36=0,"皆減",ROUND('増減額'!P36/'前年度'!P36*100,1))))</f>
        <v>-29.5</v>
      </c>
    </row>
    <row r="37" spans="1:16" ht="17.25">
      <c r="A37" s="1"/>
      <c r="B37" s="25" t="s">
        <v>45</v>
      </c>
      <c r="C37" s="32">
        <f>IF(AND('当年度'!C37=0,'前年度'!C37=0),"",IF('前年度'!C37=0,"皆増",IF('当年度'!C37=0,"皆減",ROUND('増減額'!C37/'前年度'!C37*100,1))))</f>
        <v>6.9</v>
      </c>
      <c r="D37" s="32">
        <f>IF(AND('当年度'!D37=0,'前年度'!D37=0),"",IF('前年度'!D37=0,"皆増",IF('当年度'!D37=0,"皆減",ROUND('増減額'!D37/'前年度'!D37*100,1))))</f>
        <v>-7.3</v>
      </c>
      <c r="E37" s="32">
        <f>IF(AND('当年度'!E37=0,'前年度'!E37=0),"",IF('前年度'!E37=0,"皆増",IF('当年度'!E37=0,"皆減",ROUND('増減額'!E37/'前年度'!E37*100,1))))</f>
        <v>-35.2</v>
      </c>
      <c r="F37" s="32">
        <f>IF(AND('当年度'!F37=0,'前年度'!F37=0),"",IF('前年度'!F37=0,"皆増",IF('当年度'!F37=0,"皆減",ROUND('増減額'!F37/'前年度'!F37*100,1))))</f>
        <v>-4.2</v>
      </c>
      <c r="G37" s="32">
        <f>IF(AND('当年度'!G37=0,'前年度'!G37=0),"",IF('前年度'!G37=0,"皆増",IF('当年度'!G37=0,"皆減",ROUND('増減額'!G37/'前年度'!G37*100,1))))</f>
        <v>-12.1</v>
      </c>
      <c r="H37" s="32">
        <f>IF(AND('当年度'!H37=0,'前年度'!H37=0),"",IF('前年度'!H37=0,"皆増",IF('当年度'!H37=0,"皆減",ROUND('増減額'!H37/'前年度'!H37*100,1))))</f>
        <v>9.9</v>
      </c>
      <c r="I37" s="32">
        <f>IF(AND('当年度'!I37=0,'前年度'!I37=0),"",IF('前年度'!I37=0,"皆増",IF('当年度'!I37=0,"皆減",ROUND('増減額'!I37/'前年度'!I37*100,1))))</f>
      </c>
      <c r="J37" s="32" t="str">
        <f>IF(AND('当年度'!J37=0,'前年度'!J37=0),"",IF('前年度'!J37=0,"皆増",IF('当年度'!J37=0,"皆減",ROUND('増減額'!J37/'前年度'!J37*100,1))))</f>
        <v>皆減</v>
      </c>
      <c r="K37" s="32">
        <f>IF(AND('当年度'!K37=0,'前年度'!K37=0),"",IF('前年度'!K37=0,"皆増",IF('当年度'!K37=0,"皆減",ROUND('増減額'!K37/'前年度'!K37*100,1))))</f>
        <v>4.5</v>
      </c>
      <c r="L37" s="32">
        <f>IF(AND('当年度'!L37=0,'前年度'!L37=0),"",IF('前年度'!L37=0,"皆増",IF('当年度'!L37=0,"皆減",ROUND('増減額'!L37/'前年度'!L37*100,1))))</f>
      </c>
      <c r="M37" s="32">
        <f>IF(AND('当年度'!M37=0,'前年度'!M37=0),"",IF('前年度'!M37=0,"皆増",IF('当年度'!M37=0,"皆減",ROUND('増減額'!M37/'前年度'!M37*100,1))))</f>
        <v>-0.7</v>
      </c>
      <c r="N37" s="32">
        <f>IF(AND('当年度'!N37=0,'前年度'!N37=0),"",IF('前年度'!N37=0,"皆増",IF('当年度'!N37=0,"皆減",ROUND('増減額'!N37/'前年度'!N37*100,1))))</f>
        <v>-4</v>
      </c>
      <c r="O37" s="32">
        <f>IF(AND('当年度'!O37=0,'前年度'!O37=0),"",IF('前年度'!O37=0,"皆増",IF('当年度'!O37=0,"皆減",ROUND('増減額'!O37/'前年度'!O37*100,1))))</f>
        <v>21.7</v>
      </c>
      <c r="P37" s="32">
        <f>IF(AND('当年度'!P37=0,'前年度'!P37=0),"",IF('前年度'!P37=0,"皆増",IF('当年度'!P37=0,"皆減",ROUND('増減額'!P37/'前年度'!P37*100,1))))</f>
        <v>-28.4</v>
      </c>
    </row>
    <row r="38" spans="1:16" ht="17.25">
      <c r="A38" s="1"/>
      <c r="B38" s="25" t="s">
        <v>46</v>
      </c>
      <c r="C38" s="32">
        <f>IF(AND('当年度'!C38=0,'前年度'!C38=0),"",IF('前年度'!C38=0,"皆増",IF('当年度'!C38=0,"皆減",ROUND('増減額'!C38/'前年度'!C38*100,1))))</f>
        <v>4.1</v>
      </c>
      <c r="D38" s="32">
        <f>IF(AND('当年度'!D38=0,'前年度'!D38=0),"",IF('前年度'!D38=0,"皆増",IF('当年度'!D38=0,"皆減",ROUND('増減額'!D38/'前年度'!D38*100,1))))</f>
        <v>-8.6</v>
      </c>
      <c r="E38" s="32">
        <f>IF(AND('当年度'!E38=0,'前年度'!E38=0),"",IF('前年度'!E38=0,"皆増",IF('当年度'!E38=0,"皆減",ROUND('増減額'!E38/'前年度'!E38*100,1))))</f>
        <v>-13.5</v>
      </c>
      <c r="F38" s="32">
        <f>IF(AND('当年度'!F38=0,'前年度'!F38=0),"",IF('前年度'!F38=0,"皆増",IF('当年度'!F38=0,"皆減",ROUND('増減額'!F38/'前年度'!F38*100,1))))</f>
        <v>53.3</v>
      </c>
      <c r="G38" s="32">
        <f>IF(AND('当年度'!G38=0,'前年度'!G38=0),"",IF('前年度'!G38=0,"皆増",IF('当年度'!G38=0,"皆減",ROUND('増減額'!G38/'前年度'!G38*100,1))))</f>
        <v>-2.4</v>
      </c>
      <c r="H38" s="32">
        <f>IF(AND('当年度'!H38=0,'前年度'!H38=0),"",IF('前年度'!H38=0,"皆増",IF('当年度'!H38=0,"皆減",ROUND('増減額'!H38/'前年度'!H38*100,1))))</f>
        <v>-2.4</v>
      </c>
      <c r="I38" s="32">
        <f>IF(AND('当年度'!I38=0,'前年度'!I38=0),"",IF('前年度'!I38=0,"皆増",IF('当年度'!I38=0,"皆減",ROUND('増減額'!I38/'前年度'!I38*100,1))))</f>
      </c>
      <c r="J38" s="32">
        <f>IF(AND('当年度'!J38=0,'前年度'!J38=0),"",IF('前年度'!J38=0,"皆増",IF('当年度'!J38=0,"皆減",ROUND('増減額'!J38/'前年度'!J38*100,1))))</f>
      </c>
      <c r="K38" s="32">
        <f>IF(AND('当年度'!K38=0,'前年度'!K38=0),"",IF('前年度'!K38=0,"皆増",IF('当年度'!K38=0,"皆減",ROUND('増減額'!K38/'前年度'!K38*100,1))))</f>
        <v>22.7</v>
      </c>
      <c r="L38" s="32">
        <f>IF(AND('当年度'!L38=0,'前年度'!L38=0),"",IF('前年度'!L38=0,"皆増",IF('当年度'!L38=0,"皆減",ROUND('増減額'!L38/'前年度'!L38*100,1))))</f>
      </c>
      <c r="M38" s="32">
        <f>IF(AND('当年度'!M38=0,'前年度'!M38=0),"",IF('前年度'!M38=0,"皆増",IF('当年度'!M38=0,"皆減",ROUND('増減額'!M38/'前年度'!M38*100,1))))</f>
        <v>0.1</v>
      </c>
      <c r="N38" s="32">
        <f>IF(AND('当年度'!N38=0,'前年度'!N38=0),"",IF('前年度'!N38=0,"皆増",IF('当年度'!N38=0,"皆減",ROUND('増減額'!N38/'前年度'!N38*100,1))))</f>
        <v>1.9</v>
      </c>
      <c r="O38" s="32">
        <f>IF(AND('当年度'!O38=0,'前年度'!O38=0),"",IF('前年度'!O38=0,"皆増",IF('当年度'!O38=0,"皆減",ROUND('増減額'!O38/'前年度'!O38*100,1))))</f>
        <v>6</v>
      </c>
      <c r="P38" s="32">
        <f>IF(AND('当年度'!P38=0,'前年度'!P38=0),"",IF('前年度'!P38=0,"皆増",IF('当年度'!P38=0,"皆減",ROUND('増減額'!P38/'前年度'!P38*100,1))))</f>
        <v>-29.6</v>
      </c>
    </row>
    <row r="39" spans="1:16" ht="17.25">
      <c r="A39" s="1"/>
      <c r="B39" s="25" t="s">
        <v>47</v>
      </c>
      <c r="C39" s="32">
        <f>IF(AND('当年度'!C39=0,'前年度'!C39=0),"",IF('前年度'!C39=0,"皆増",IF('当年度'!C39=0,"皆減",ROUND('増減額'!C39/'前年度'!C39*100,1))))</f>
        <v>0.8</v>
      </c>
      <c r="D39" s="32">
        <f>IF(AND('当年度'!D39=0,'前年度'!D39=0),"",IF('前年度'!D39=0,"皆増",IF('当年度'!D39=0,"皆減",ROUND('増減額'!D39/'前年度'!D39*100,1))))</f>
        <v>22.1</v>
      </c>
      <c r="E39" s="32">
        <f>IF(AND('当年度'!E39=0,'前年度'!E39=0),"",IF('前年度'!E39=0,"皆増",IF('当年度'!E39=0,"皆減",ROUND('増減額'!E39/'前年度'!E39*100,1))))</f>
        <v>39.7</v>
      </c>
      <c r="F39" s="32">
        <f>IF(AND('当年度'!F39=0,'前年度'!F39=0),"",IF('前年度'!F39=0,"皆増",IF('当年度'!F39=0,"皆減",ROUND('増減額'!F39/'前年度'!F39*100,1))))</f>
        <v>2.9</v>
      </c>
      <c r="G39" s="32">
        <f>IF(AND('当年度'!G39=0,'前年度'!G39=0),"",IF('前年度'!G39=0,"皆増",IF('当年度'!G39=0,"皆減",ROUND('増減額'!G39/'前年度'!G39*100,1))))</f>
        <v>19.3</v>
      </c>
      <c r="H39" s="32">
        <f>IF(AND('当年度'!H39=0,'前年度'!H39=0),"",IF('前年度'!H39=0,"皆増",IF('当年度'!H39=0,"皆減",ROUND('増減額'!H39/'前年度'!H39*100,1))))</f>
        <v>-20.6</v>
      </c>
      <c r="I39" s="32">
        <f>IF(AND('当年度'!I39=0,'前年度'!I39=0),"",IF('前年度'!I39=0,"皆増",IF('当年度'!I39=0,"皆減",ROUND('増減額'!I39/'前年度'!I39*100,1))))</f>
      </c>
      <c r="J39" s="32">
        <f>IF(AND('当年度'!J39=0,'前年度'!J39=0),"",IF('前年度'!J39=0,"皆増",IF('当年度'!J39=0,"皆減",ROUND('増減額'!J39/'前年度'!J39*100,1))))</f>
      </c>
      <c r="K39" s="32">
        <f>IF(AND('当年度'!K39=0,'前年度'!K39=0),"",IF('前年度'!K39=0,"皆増",IF('当年度'!K39=0,"皆減",ROUND('増減額'!K39/'前年度'!K39*100,1))))</f>
        <v>-4.9</v>
      </c>
      <c r="L39" s="32">
        <f>IF(AND('当年度'!L39=0,'前年度'!L39=0),"",IF('前年度'!L39=0,"皆増",IF('当年度'!L39=0,"皆減",ROUND('増減額'!L39/'前年度'!L39*100,1))))</f>
      </c>
      <c r="M39" s="32">
        <f>IF(AND('当年度'!M39=0,'前年度'!M39=0),"",IF('前年度'!M39=0,"皆増",IF('当年度'!M39=0,"皆減",ROUND('増減額'!M39/'前年度'!M39*100,1))))</f>
        <v>-0.9</v>
      </c>
      <c r="N39" s="32">
        <f>IF(AND('当年度'!N39=0,'前年度'!N39=0),"",IF('前年度'!N39=0,"皆増",IF('当年度'!N39=0,"皆減",ROUND('増減額'!N39/'前年度'!N39*100,1))))</f>
        <v>-4.5</v>
      </c>
      <c r="O39" s="32">
        <f>IF(AND('当年度'!O39=0,'前年度'!O39=0),"",IF('前年度'!O39=0,"皆増",IF('当年度'!O39=0,"皆減",ROUND('増減額'!O39/'前年度'!O39*100,1))))</f>
        <v>28.6</v>
      </c>
      <c r="P39" s="32">
        <f>IF(AND('当年度'!P39=0,'前年度'!P39=0),"",IF('前年度'!P39=0,"皆増",IF('当年度'!P39=0,"皆減",ROUND('増減額'!P39/'前年度'!P39*100,1))))</f>
        <v>-29.5</v>
      </c>
    </row>
    <row r="40" spans="1:16" ht="17.25">
      <c r="A40" s="1"/>
      <c r="B40" s="25" t="s">
        <v>48</v>
      </c>
      <c r="C40" s="32">
        <f>IF(AND('当年度'!C40=0,'前年度'!C40=0),"",IF('前年度'!C40=0,"皆増",IF('当年度'!C40=0,"皆減",ROUND('増減額'!C40/'前年度'!C40*100,1))))</f>
        <v>-3.4</v>
      </c>
      <c r="D40" s="32">
        <f>IF(AND('当年度'!D40=0,'前年度'!D40=0),"",IF('前年度'!D40=0,"皆増",IF('当年度'!D40=0,"皆減",ROUND('増減額'!D40/'前年度'!D40*100,1))))</f>
        <v>18.2</v>
      </c>
      <c r="E40" s="32">
        <f>IF(AND('当年度'!E40=0,'前年度'!E40=0),"",IF('前年度'!E40=0,"皆増",IF('当年度'!E40=0,"皆減",ROUND('増減額'!E40/'前年度'!E40*100,1))))</f>
        <v>-12.1</v>
      </c>
      <c r="F40" s="32">
        <f>IF(AND('当年度'!F40=0,'前年度'!F40=0),"",IF('前年度'!F40=0,"皆増",IF('当年度'!F40=0,"皆減",ROUND('増減額'!F40/'前年度'!F40*100,1))))</f>
        <v>6.1</v>
      </c>
      <c r="G40" s="32">
        <f>IF(AND('当年度'!G40=0,'前年度'!G40=0),"",IF('前年度'!G40=0,"皆増",IF('当年度'!G40=0,"皆減",ROUND('増減額'!G40/'前年度'!G40*100,1))))</f>
        <v>0.8</v>
      </c>
      <c r="H40" s="32">
        <f>IF(AND('当年度'!H40=0,'前年度'!H40=0),"",IF('前年度'!H40=0,"皆増",IF('当年度'!H40=0,"皆減",ROUND('増減額'!H40/'前年度'!H40*100,1))))</f>
        <v>4.2</v>
      </c>
      <c r="I40" s="32">
        <f>IF(AND('当年度'!I40=0,'前年度'!I40=0),"",IF('前年度'!I40=0,"皆増",IF('当年度'!I40=0,"皆減",ROUND('増減額'!I40/'前年度'!I40*100,1))))</f>
      </c>
      <c r="J40" s="32">
        <f>IF(AND('当年度'!J40=0,'前年度'!J40=0),"",IF('前年度'!J40=0,"皆増",IF('当年度'!J40=0,"皆減",ROUND('増減額'!J40/'前年度'!J40*100,1))))</f>
      </c>
      <c r="K40" s="32">
        <f>IF(AND('当年度'!K40=0,'前年度'!K40=0),"",IF('前年度'!K40=0,"皆増",IF('当年度'!K40=0,"皆減",ROUND('増減額'!K40/'前年度'!K40*100,1))))</f>
        <v>17.7</v>
      </c>
      <c r="L40" s="32">
        <f>IF(AND('当年度'!L40=0,'前年度'!L40=0),"",IF('前年度'!L40=0,"皆増",IF('当年度'!L40=0,"皆減",ROUND('増減額'!L40/'前年度'!L40*100,1))))</f>
      </c>
      <c r="M40" s="32">
        <f>IF(AND('当年度'!M40=0,'前年度'!M40=0),"",IF('前年度'!M40=0,"皆増",IF('当年度'!M40=0,"皆減",ROUND('増減額'!M40/'前年度'!M40*100,1))))</f>
        <v>4.6</v>
      </c>
      <c r="N40" s="32">
        <f>IF(AND('当年度'!N40=0,'前年度'!N40=0),"",IF('前年度'!N40=0,"皆増",IF('当年度'!N40=0,"皆減",ROUND('増減額'!N40/'前年度'!N40*100,1))))</f>
        <v>1.5</v>
      </c>
      <c r="O40" s="32">
        <f>IF(AND('当年度'!O40=0,'前年度'!O40=0),"",IF('前年度'!O40=0,"皆増",IF('当年度'!O40=0,"皆減",ROUND('増減額'!O40/'前年度'!O40*100,1))))</f>
        <v>15.1</v>
      </c>
      <c r="P40" s="32">
        <f>IF(AND('当年度'!P40=0,'前年度'!P40=0),"",IF('前年度'!P40=0,"皆増",IF('当年度'!P40=0,"皆減",ROUND('増減額'!P40/'前年度'!P40*100,1))))</f>
        <v>-29.8</v>
      </c>
    </row>
    <row r="41" spans="1:16" ht="17.25">
      <c r="A41" s="1"/>
      <c r="B41" s="25" t="s">
        <v>49</v>
      </c>
      <c r="C41" s="32">
        <f>IF(AND('当年度'!C41=0,'前年度'!C41=0),"",IF('前年度'!C41=0,"皆増",IF('当年度'!C41=0,"皆減",ROUND('増減額'!C41/'前年度'!C41*100,1))))</f>
        <v>-1.8</v>
      </c>
      <c r="D41" s="32">
        <f>IF(AND('当年度'!D41=0,'前年度'!D41=0),"",IF('前年度'!D41=0,"皆増",IF('当年度'!D41=0,"皆減",ROUND('増減額'!D41/'前年度'!D41*100,1))))</f>
        <v>14.1</v>
      </c>
      <c r="E41" s="32">
        <f>IF(AND('当年度'!E41=0,'前年度'!E41=0),"",IF('前年度'!E41=0,"皆増",IF('当年度'!E41=0,"皆減",ROUND('増減額'!E41/'前年度'!E41*100,1))))</f>
        <v>-12.5</v>
      </c>
      <c r="F41" s="32">
        <f>IF(AND('当年度'!F41=0,'前年度'!F41=0),"",IF('前年度'!F41=0,"皆増",IF('当年度'!F41=0,"皆減",ROUND('増減額'!F41/'前年度'!F41*100,1))))</f>
        <v>64.2</v>
      </c>
      <c r="G41" s="32">
        <f>IF(AND('当年度'!G41=0,'前年度'!G41=0),"",IF('前年度'!G41=0,"皆増",IF('当年度'!G41=0,"皆減",ROUND('増減額'!G41/'前年度'!G41*100,1))))</f>
        <v>2.6</v>
      </c>
      <c r="H41" s="32">
        <f>IF(AND('当年度'!H41=0,'前年度'!H41=0),"",IF('前年度'!H41=0,"皆増",IF('当年度'!H41=0,"皆減",ROUND('増減額'!H41/'前年度'!H41*100,1))))</f>
        <v>-7.8</v>
      </c>
      <c r="I41" s="32">
        <f>IF(AND('当年度'!I41=0,'前年度'!I41=0),"",IF('前年度'!I41=0,"皆増",IF('当年度'!I41=0,"皆減",ROUND('増減額'!I41/'前年度'!I41*100,1))))</f>
      </c>
      <c r="J41" s="32">
        <f>IF(AND('当年度'!J41=0,'前年度'!J41=0),"",IF('前年度'!J41=0,"皆増",IF('当年度'!J41=0,"皆減",ROUND('増減額'!J41/'前年度'!J41*100,1))))</f>
      </c>
      <c r="K41" s="32">
        <f>IF(AND('当年度'!K41=0,'前年度'!K41=0),"",IF('前年度'!K41=0,"皆増",IF('当年度'!K41=0,"皆減",ROUND('増減額'!K41/'前年度'!K41*100,1))))</f>
        <v>19.8</v>
      </c>
      <c r="L41" s="32">
        <f>IF(AND('当年度'!L41=0,'前年度'!L41=0),"",IF('前年度'!L41=0,"皆増",IF('当年度'!L41=0,"皆減",ROUND('増減額'!L41/'前年度'!L41*100,1))))</f>
      </c>
      <c r="M41" s="32">
        <f>IF(AND('当年度'!M41=0,'前年度'!M41=0),"",IF('前年度'!M41=0,"皆増",IF('当年度'!M41=0,"皆減",ROUND('増減額'!M41/'前年度'!M41*100,1))))</f>
        <v>3.1</v>
      </c>
      <c r="N41" s="32">
        <f>IF(AND('当年度'!N41=0,'前年度'!N41=0),"",IF('前年度'!N41=0,"皆増",IF('当年度'!N41=0,"皆減",ROUND('増減額'!N41/'前年度'!N41*100,1))))</f>
        <v>-3.4</v>
      </c>
      <c r="O41" s="32">
        <f>IF(AND('当年度'!O41=0,'前年度'!O41=0),"",IF('前年度'!O41=0,"皆増",IF('当年度'!O41=0,"皆減",ROUND('増減額'!O41/'前年度'!O41*100,1))))</f>
        <v>22.2</v>
      </c>
      <c r="P41" s="32">
        <f>IF(AND('当年度'!P41=0,'前年度'!P41=0),"",IF('前年度'!P41=0,"皆増",IF('当年度'!P41=0,"皆減",ROUND('増減額'!P41/'前年度'!P41*100,1))))</f>
        <v>-29.2</v>
      </c>
    </row>
    <row r="42" spans="1:16" ht="17.25">
      <c r="A42" s="1"/>
      <c r="B42" s="25" t="s">
        <v>146</v>
      </c>
      <c r="C42" s="32" t="str">
        <f>IF(AND('当年度'!C42=0,'前年度'!C42=0),"",IF('前年度'!C42=0,"皆増",IF('当年度'!C42=0,"皆減",ROUND('増減額'!C42/'前年度'!C42*100,1))))</f>
        <v>皆減</v>
      </c>
      <c r="D42" s="32" t="str">
        <f>IF(AND('当年度'!D42=0,'前年度'!D42=0),"",IF('前年度'!D42=0,"皆増",IF('当年度'!D42=0,"皆減",ROUND('増減額'!D42/'前年度'!D42*100,1))))</f>
        <v>皆減</v>
      </c>
      <c r="E42" s="32" t="str">
        <f>IF(AND('当年度'!E42=0,'前年度'!E42=0),"",IF('前年度'!E42=0,"皆増",IF('当年度'!E42=0,"皆減",ROUND('増減額'!E42/'前年度'!E42*100,1))))</f>
        <v>皆減</v>
      </c>
      <c r="F42" s="32" t="str">
        <f>IF(AND('当年度'!F42=0,'前年度'!F42=0),"",IF('前年度'!F42=0,"皆増",IF('当年度'!F42=0,"皆減",ROUND('増減額'!F42/'前年度'!F42*100,1))))</f>
        <v>皆減</v>
      </c>
      <c r="G42" s="32" t="str">
        <f>IF(AND('当年度'!G42=0,'前年度'!G42=0),"",IF('前年度'!G42=0,"皆増",IF('当年度'!G42=0,"皆減",ROUND('増減額'!G42/'前年度'!G42*100,1))))</f>
        <v>皆減</v>
      </c>
      <c r="H42" s="32" t="str">
        <f>IF(AND('当年度'!H42=0,'前年度'!H42=0),"",IF('前年度'!H42=0,"皆増",IF('当年度'!H42=0,"皆減",ROUND('増減額'!H42/'前年度'!H42*100,1))))</f>
        <v>皆減</v>
      </c>
      <c r="I42" s="32">
        <f>IF(AND('当年度'!I42=0,'前年度'!I42=0),"",IF('前年度'!I42=0,"皆増",IF('当年度'!I42=0,"皆減",ROUND('増減額'!I42/'前年度'!I42*100,1))))</f>
      </c>
      <c r="J42" s="32">
        <f>IF(AND('当年度'!J42=0,'前年度'!J42=0),"",IF('前年度'!J42=0,"皆増",IF('当年度'!J42=0,"皆減",ROUND('増減額'!J42/'前年度'!J42*100,1))))</f>
      </c>
      <c r="K42" s="32" t="str">
        <f>IF(AND('当年度'!K42=0,'前年度'!K42=0),"",IF('前年度'!K42=0,"皆増",IF('当年度'!K42=0,"皆減",ROUND('増減額'!K42/'前年度'!K42*100,1))))</f>
        <v>皆減</v>
      </c>
      <c r="L42" s="32">
        <f>IF(AND('当年度'!L42=0,'前年度'!L42=0),"",IF('前年度'!L42=0,"皆増",IF('当年度'!L42=0,"皆減",ROUND('増減額'!L42/'前年度'!L42*100,1))))</f>
      </c>
      <c r="M42" s="32" t="str">
        <f>IF(AND('当年度'!M42=0,'前年度'!M42=0),"",IF('前年度'!M42=0,"皆増",IF('当年度'!M42=0,"皆減",ROUND('増減額'!M42/'前年度'!M42*100,1))))</f>
        <v>皆減</v>
      </c>
      <c r="N42" s="32" t="str">
        <f>IF(AND('当年度'!N42=0,'前年度'!N42=0),"",IF('前年度'!N42=0,"皆増",IF('当年度'!N42=0,"皆減",ROUND('増減額'!N42/'前年度'!N42*100,1))))</f>
        <v>皆減</v>
      </c>
      <c r="O42" s="32" t="str">
        <f>IF(AND('当年度'!O42=0,'前年度'!O42=0),"",IF('前年度'!O42=0,"皆増",IF('当年度'!O42=0,"皆減",ROUND('増減額'!O42/'前年度'!O42*100,1))))</f>
        <v>皆減</v>
      </c>
      <c r="P42" s="32" t="str">
        <f>IF(AND('当年度'!P42=0,'前年度'!P42=0),"",IF('前年度'!P42=0,"皆増",IF('当年度'!P42=0,"皆減",ROUND('増減額'!P42/'前年度'!P42*100,1))))</f>
        <v>皆減</v>
      </c>
    </row>
    <row r="43" spans="1:16" ht="17.25">
      <c r="A43" s="1"/>
      <c r="B43" s="25" t="s">
        <v>51</v>
      </c>
      <c r="C43" s="32">
        <f>IF(AND('当年度'!C43=0,'前年度'!C43=0),"",IF('前年度'!C43=0,"皆増",IF('当年度'!C43=0,"皆減",ROUND('増減額'!C43/'前年度'!C43*100,1))))</f>
        <v>-5.3</v>
      </c>
      <c r="D43" s="32">
        <f>IF(AND('当年度'!D43=0,'前年度'!D43=0),"",IF('前年度'!D43=0,"皆増",IF('当年度'!D43=0,"皆減",ROUND('増減額'!D43/'前年度'!D43*100,1))))</f>
        <v>-17</v>
      </c>
      <c r="E43" s="32">
        <f>IF(AND('当年度'!E43=0,'前年度'!E43=0),"",IF('前年度'!E43=0,"皆増",IF('当年度'!E43=0,"皆減",ROUND('増減額'!E43/'前年度'!E43*100,1))))</f>
        <v>-9.8</v>
      </c>
      <c r="F43" s="32">
        <f>IF(AND('当年度'!F43=0,'前年度'!F43=0),"",IF('前年度'!F43=0,"皆増",IF('当年度'!F43=0,"皆減",ROUND('増減額'!F43/'前年度'!F43*100,1))))</f>
        <v>2.1</v>
      </c>
      <c r="G43" s="32">
        <f>IF(AND('当年度'!G43=0,'前年度'!G43=0),"",IF('前年度'!G43=0,"皆増",IF('当年度'!G43=0,"皆減",ROUND('増減額'!G43/'前年度'!G43*100,1))))</f>
        <v>-4</v>
      </c>
      <c r="H43" s="32">
        <f>IF(AND('当年度'!H43=0,'前年度'!H43=0),"",IF('前年度'!H43=0,"皆増",IF('当年度'!H43=0,"皆減",ROUND('増減額'!H43/'前年度'!H43*100,1))))</f>
        <v>-0.5</v>
      </c>
      <c r="I43" s="32">
        <f>IF(AND('当年度'!I43=0,'前年度'!I43=0),"",IF('前年度'!I43=0,"皆増",IF('当年度'!I43=0,"皆減",ROUND('増減額'!I43/'前年度'!I43*100,1))))</f>
      </c>
      <c r="J43" s="32">
        <f>IF(AND('当年度'!J43=0,'前年度'!J43=0),"",IF('前年度'!J43=0,"皆増",IF('当年度'!J43=0,"皆減",ROUND('増減額'!J43/'前年度'!J43*100,1))))</f>
      </c>
      <c r="K43" s="32">
        <f>IF(AND('当年度'!K43=0,'前年度'!K43=0),"",IF('前年度'!K43=0,"皆増",IF('当年度'!K43=0,"皆減",ROUND('増減額'!K43/'前年度'!K43*100,1))))</f>
        <v>-8</v>
      </c>
      <c r="L43" s="32">
        <f>IF(AND('当年度'!L43=0,'前年度'!L43=0),"",IF('前年度'!L43=0,"皆増",IF('当年度'!L43=0,"皆減",ROUND('増減額'!L43/'前年度'!L43*100,1))))</f>
      </c>
      <c r="M43" s="32">
        <f>IF(AND('当年度'!M43=0,'前年度'!M43=0),"",IF('前年度'!M43=0,"皆増",IF('当年度'!M43=0,"皆減",ROUND('増減額'!M43/'前年度'!M43*100,1))))</f>
        <v>-4.6</v>
      </c>
      <c r="N43" s="32">
        <f>IF(AND('当年度'!N43=0,'前年度'!N43=0),"",IF('前年度'!N43=0,"皆増",IF('当年度'!N43=0,"皆減",ROUND('増減額'!N43/'前年度'!N43*100,1))))</f>
        <v>-3.5</v>
      </c>
      <c r="O43" s="32">
        <f>IF(AND('当年度'!O43=0,'前年度'!O43=0),"",IF('前年度'!O43=0,"皆増",IF('当年度'!O43=0,"皆減",ROUND('増減額'!O43/'前年度'!O43*100,1))))</f>
        <v>18</v>
      </c>
      <c r="P43" s="32">
        <f>IF(AND('当年度'!P43=0,'前年度'!P43=0),"",IF('前年度'!P43=0,"皆増",IF('当年度'!P43=0,"皆減",ROUND('増減額'!P43/'前年度'!P43*100,1))))</f>
        <v>-28.7</v>
      </c>
    </row>
    <row r="44" spans="1:16" ht="17.25">
      <c r="A44" s="1"/>
      <c r="B44" s="25" t="s">
        <v>147</v>
      </c>
      <c r="C44" s="32" t="str">
        <f>IF(AND('当年度'!C44=0,'前年度'!C44=0),"",IF('前年度'!C44=0,"皆増",IF('当年度'!C44=0,"皆減",ROUND('増減額'!C44/'前年度'!C44*100,1))))</f>
        <v>皆減</v>
      </c>
      <c r="D44" s="32" t="str">
        <f>IF(AND('当年度'!D44=0,'前年度'!D44=0),"",IF('前年度'!D44=0,"皆増",IF('当年度'!D44=0,"皆減",ROUND('増減額'!D44/'前年度'!D44*100,1))))</f>
        <v>皆減</v>
      </c>
      <c r="E44" s="32" t="str">
        <f>IF(AND('当年度'!E44=0,'前年度'!E44=0),"",IF('前年度'!E44=0,"皆増",IF('当年度'!E44=0,"皆減",ROUND('増減額'!E44/'前年度'!E44*100,1))))</f>
        <v>皆減</v>
      </c>
      <c r="F44" s="32" t="str">
        <f>IF(AND('当年度'!F44=0,'前年度'!F44=0),"",IF('前年度'!F44=0,"皆増",IF('当年度'!F44=0,"皆減",ROUND('増減額'!F44/'前年度'!F44*100,1))))</f>
        <v>皆減</v>
      </c>
      <c r="G44" s="32" t="str">
        <f>IF(AND('当年度'!G44=0,'前年度'!G44=0),"",IF('前年度'!G44=0,"皆増",IF('当年度'!G44=0,"皆減",ROUND('増減額'!G44/'前年度'!G44*100,1))))</f>
        <v>皆減</v>
      </c>
      <c r="H44" s="32" t="str">
        <f>IF(AND('当年度'!H44=0,'前年度'!H44=0),"",IF('前年度'!H44=0,"皆増",IF('当年度'!H44=0,"皆減",ROUND('増減額'!H44/'前年度'!H44*100,1))))</f>
        <v>皆減</v>
      </c>
      <c r="I44" s="32">
        <f>IF(AND('当年度'!I44=0,'前年度'!I44=0),"",IF('前年度'!I44=0,"皆増",IF('当年度'!I44=0,"皆減",ROUND('増減額'!I44/'前年度'!I44*100,1))))</f>
      </c>
      <c r="J44" s="32" t="str">
        <f>IF(AND('当年度'!J44=0,'前年度'!J44=0),"",IF('前年度'!J44=0,"皆増",IF('当年度'!J44=0,"皆減",ROUND('増減額'!J44/'前年度'!J44*100,1))))</f>
        <v>皆減</v>
      </c>
      <c r="K44" s="32" t="str">
        <f>IF(AND('当年度'!K44=0,'前年度'!K44=0),"",IF('前年度'!K44=0,"皆増",IF('当年度'!K44=0,"皆減",ROUND('増減額'!K44/'前年度'!K44*100,1))))</f>
        <v>皆減</v>
      </c>
      <c r="L44" s="32">
        <f>IF(AND('当年度'!L44=0,'前年度'!L44=0),"",IF('前年度'!L44=0,"皆増",IF('当年度'!L44=0,"皆減",ROUND('増減額'!L44/'前年度'!L44*100,1))))</f>
      </c>
      <c r="M44" s="32" t="str">
        <f>IF(AND('当年度'!M44=0,'前年度'!M44=0),"",IF('前年度'!M44=0,"皆増",IF('当年度'!M44=0,"皆減",ROUND('増減額'!M44/'前年度'!M44*100,1))))</f>
        <v>皆減</v>
      </c>
      <c r="N44" s="32" t="str">
        <f>IF(AND('当年度'!N44=0,'前年度'!N44=0),"",IF('前年度'!N44=0,"皆増",IF('当年度'!N44=0,"皆減",ROUND('増減額'!N44/'前年度'!N44*100,1))))</f>
        <v>皆減</v>
      </c>
      <c r="O44" s="32" t="str">
        <f>IF(AND('当年度'!O44=0,'前年度'!O44=0),"",IF('前年度'!O44=0,"皆増",IF('当年度'!O44=0,"皆減",ROUND('増減額'!O44/'前年度'!O44*100,1))))</f>
        <v>皆減</v>
      </c>
      <c r="P44" s="32" t="str">
        <f>IF(AND('当年度'!P44=0,'前年度'!P44=0),"",IF('前年度'!P44=0,"皆増",IF('当年度'!P44=0,"皆減",ROUND('増減額'!P44/'前年度'!P44*100,1))))</f>
        <v>皆減</v>
      </c>
    </row>
    <row r="45" spans="1:16" ht="17.25">
      <c r="A45" s="1"/>
      <c r="B45" s="25" t="s">
        <v>148</v>
      </c>
      <c r="C45" s="32" t="str">
        <f>IF(AND('当年度'!C45=0,'前年度'!C45=0),"",IF('前年度'!C45=0,"皆増",IF('当年度'!C45=0,"皆減",ROUND('増減額'!C45/'前年度'!C45*100,1))))</f>
        <v>皆減</v>
      </c>
      <c r="D45" s="32" t="str">
        <f>IF(AND('当年度'!D45=0,'前年度'!D45=0),"",IF('前年度'!D45=0,"皆増",IF('当年度'!D45=0,"皆減",ROUND('増減額'!D45/'前年度'!D45*100,1))))</f>
        <v>皆減</v>
      </c>
      <c r="E45" s="32" t="str">
        <f>IF(AND('当年度'!E45=0,'前年度'!E45=0),"",IF('前年度'!E45=0,"皆増",IF('当年度'!E45=0,"皆減",ROUND('増減額'!E45/'前年度'!E45*100,1))))</f>
        <v>皆減</v>
      </c>
      <c r="F45" s="32" t="str">
        <f>IF(AND('当年度'!F45=0,'前年度'!F45=0),"",IF('前年度'!F45=0,"皆増",IF('当年度'!F45=0,"皆減",ROUND('増減額'!F45/'前年度'!F45*100,1))))</f>
        <v>皆減</v>
      </c>
      <c r="G45" s="32" t="str">
        <f>IF(AND('当年度'!G45=0,'前年度'!G45=0),"",IF('前年度'!G45=0,"皆増",IF('当年度'!G45=0,"皆減",ROUND('増減額'!G45/'前年度'!G45*100,1))))</f>
        <v>皆減</v>
      </c>
      <c r="H45" s="32" t="str">
        <f>IF(AND('当年度'!H45=0,'前年度'!H45=0),"",IF('前年度'!H45=0,"皆増",IF('当年度'!H45=0,"皆減",ROUND('増減額'!H45/'前年度'!H45*100,1))))</f>
        <v>皆減</v>
      </c>
      <c r="I45" s="32">
        <f>IF(AND('当年度'!I45=0,'前年度'!I45=0),"",IF('前年度'!I45=0,"皆増",IF('当年度'!I45=0,"皆減",ROUND('増減額'!I45/'前年度'!I45*100,1))))</f>
      </c>
      <c r="J45" s="32">
        <f>IF(AND('当年度'!J45=0,'前年度'!J45=0),"",IF('前年度'!J45=0,"皆増",IF('当年度'!J45=0,"皆減",ROUND('増減額'!J45/'前年度'!J45*100,1))))</f>
      </c>
      <c r="K45" s="32" t="str">
        <f>IF(AND('当年度'!K45=0,'前年度'!K45=0),"",IF('前年度'!K45=0,"皆増",IF('当年度'!K45=0,"皆減",ROUND('増減額'!K45/'前年度'!K45*100,1))))</f>
        <v>皆減</v>
      </c>
      <c r="L45" s="32">
        <f>IF(AND('当年度'!L45=0,'前年度'!L45=0),"",IF('前年度'!L45=0,"皆増",IF('当年度'!L45=0,"皆減",ROUND('増減額'!L45/'前年度'!L45*100,1))))</f>
      </c>
      <c r="M45" s="32" t="str">
        <f>IF(AND('当年度'!M45=0,'前年度'!M45=0),"",IF('前年度'!M45=0,"皆増",IF('当年度'!M45=0,"皆減",ROUND('増減額'!M45/'前年度'!M45*100,1))))</f>
        <v>皆減</v>
      </c>
      <c r="N45" s="32" t="str">
        <f>IF(AND('当年度'!N45=0,'前年度'!N45=0),"",IF('前年度'!N45=0,"皆増",IF('当年度'!N45=0,"皆減",ROUND('増減額'!N45/'前年度'!N45*100,1))))</f>
        <v>皆減</v>
      </c>
      <c r="O45" s="32" t="str">
        <f>IF(AND('当年度'!O45=0,'前年度'!O45=0),"",IF('前年度'!O45=0,"皆増",IF('当年度'!O45=0,"皆減",ROUND('増減額'!O45/'前年度'!O45*100,1))))</f>
        <v>皆減</v>
      </c>
      <c r="P45" s="32" t="str">
        <f>IF(AND('当年度'!P45=0,'前年度'!P45=0),"",IF('前年度'!P45=0,"皆増",IF('当年度'!P45=0,"皆減",ROUND('増減額'!P45/'前年度'!P45*100,1))))</f>
        <v>皆減</v>
      </c>
    </row>
    <row r="46" spans="1:16" ht="17.25">
      <c r="A46" s="1"/>
      <c r="B46" s="25" t="s">
        <v>149</v>
      </c>
      <c r="C46" s="32" t="str">
        <f>IF(AND('当年度'!C46=0,'前年度'!C46=0),"",IF('前年度'!C46=0,"皆増",IF('当年度'!C46=0,"皆減",ROUND('増減額'!C46/'前年度'!C46*100,1))))</f>
        <v>皆減</v>
      </c>
      <c r="D46" s="32" t="str">
        <f>IF(AND('当年度'!D46=0,'前年度'!D46=0),"",IF('前年度'!D46=0,"皆増",IF('当年度'!D46=0,"皆減",ROUND('増減額'!D46/'前年度'!D46*100,1))))</f>
        <v>皆減</v>
      </c>
      <c r="E46" s="32" t="str">
        <f>IF(AND('当年度'!E46=0,'前年度'!E46=0),"",IF('前年度'!E46=0,"皆増",IF('当年度'!E46=0,"皆減",ROUND('増減額'!E46/'前年度'!E46*100,1))))</f>
        <v>皆減</v>
      </c>
      <c r="F46" s="32" t="str">
        <f>IF(AND('当年度'!F46=0,'前年度'!F46=0),"",IF('前年度'!F46=0,"皆増",IF('当年度'!F46=0,"皆減",ROUND('増減額'!F46/'前年度'!F46*100,1))))</f>
        <v>皆減</v>
      </c>
      <c r="G46" s="32" t="str">
        <f>IF(AND('当年度'!G46=0,'前年度'!G46=0),"",IF('前年度'!G46=0,"皆増",IF('当年度'!G46=0,"皆減",ROUND('増減額'!G46/'前年度'!G46*100,1))))</f>
        <v>皆減</v>
      </c>
      <c r="H46" s="32" t="str">
        <f>IF(AND('当年度'!H46=0,'前年度'!H46=0),"",IF('前年度'!H46=0,"皆増",IF('当年度'!H46=0,"皆減",ROUND('増減額'!H46/'前年度'!H46*100,1))))</f>
        <v>皆減</v>
      </c>
      <c r="I46" s="32">
        <f>IF(AND('当年度'!I46=0,'前年度'!I46=0),"",IF('前年度'!I46=0,"皆増",IF('当年度'!I46=0,"皆減",ROUND('増減額'!I46/'前年度'!I46*100,1))))</f>
      </c>
      <c r="J46" s="32" t="str">
        <f>IF(AND('当年度'!J46=0,'前年度'!J46=0),"",IF('前年度'!J46=0,"皆増",IF('当年度'!J46=0,"皆減",ROUND('増減額'!J46/'前年度'!J46*100,1))))</f>
        <v>皆減</v>
      </c>
      <c r="K46" s="32" t="str">
        <f>IF(AND('当年度'!K46=0,'前年度'!K46=0),"",IF('前年度'!K46=0,"皆増",IF('当年度'!K46=0,"皆減",ROUND('増減額'!K46/'前年度'!K46*100,1))))</f>
        <v>皆減</v>
      </c>
      <c r="L46" s="32">
        <f>IF(AND('当年度'!L46=0,'前年度'!L46=0),"",IF('前年度'!L46=0,"皆増",IF('当年度'!L46=0,"皆減",ROUND('増減額'!L46/'前年度'!L46*100,1))))</f>
      </c>
      <c r="M46" s="32" t="str">
        <f>IF(AND('当年度'!M46=0,'前年度'!M46=0),"",IF('前年度'!M46=0,"皆増",IF('当年度'!M46=0,"皆減",ROUND('増減額'!M46/'前年度'!M46*100,1))))</f>
        <v>皆減</v>
      </c>
      <c r="N46" s="32" t="str">
        <f>IF(AND('当年度'!N46=0,'前年度'!N46=0),"",IF('前年度'!N46=0,"皆増",IF('当年度'!N46=0,"皆減",ROUND('増減額'!N46/'前年度'!N46*100,1))))</f>
        <v>皆減</v>
      </c>
      <c r="O46" s="32" t="str">
        <f>IF(AND('当年度'!O46=0,'前年度'!O46=0),"",IF('前年度'!O46=0,"皆増",IF('当年度'!O46=0,"皆減",ROUND('増減額'!O46/'前年度'!O46*100,1))))</f>
        <v>皆減</v>
      </c>
      <c r="P46" s="32" t="str">
        <f>IF(AND('当年度'!P46=0,'前年度'!P46=0),"",IF('前年度'!P46=0,"皆増",IF('当年度'!P46=0,"皆減",ROUND('増減額'!P46/'前年度'!P46*100,1))))</f>
        <v>皆減</v>
      </c>
    </row>
    <row r="47" spans="1:16" ht="17.25">
      <c r="A47" s="1"/>
      <c r="B47" s="25" t="s">
        <v>55</v>
      </c>
      <c r="C47" s="32">
        <f>IF(AND('当年度'!C47=0,'前年度'!C47=0),"",IF('前年度'!C47=0,"皆増",IF('当年度'!C47=0,"皆減",ROUND('増減額'!C47/'前年度'!C47*100,1))))</f>
        <v>4.7</v>
      </c>
      <c r="D47" s="32">
        <f>IF(AND('当年度'!D47=0,'前年度'!D47=0),"",IF('前年度'!D47=0,"皆増",IF('当年度'!D47=0,"皆減",ROUND('増減額'!D47/'前年度'!D47*100,1))))</f>
        <v>1.4</v>
      </c>
      <c r="E47" s="32">
        <f>IF(AND('当年度'!E47=0,'前年度'!E47=0),"",IF('前年度'!E47=0,"皆増",IF('当年度'!E47=0,"皆減",ROUND('増減額'!E47/'前年度'!E47*100,1))))</f>
        <v>-5.1</v>
      </c>
      <c r="F47" s="32">
        <f>IF(AND('当年度'!F47=0,'前年度'!F47=0),"",IF('前年度'!F47=0,"皆増",IF('当年度'!F47=0,"皆減",ROUND('増減額'!F47/'前年度'!F47*100,1))))</f>
        <v>16.7</v>
      </c>
      <c r="G47" s="32">
        <f>IF(AND('当年度'!G47=0,'前年度'!G47=0),"",IF('前年度'!G47=0,"皆増",IF('当年度'!G47=0,"皆減",ROUND('増減額'!G47/'前年度'!G47*100,1))))</f>
        <v>-0.9</v>
      </c>
      <c r="H47" s="32">
        <f>IF(AND('当年度'!H47=0,'前年度'!H47=0),"",IF('前年度'!H47=0,"皆増",IF('当年度'!H47=0,"皆減",ROUND('増減額'!H47/'前年度'!H47*100,1))))</f>
        <v>-0.1</v>
      </c>
      <c r="I47" s="32">
        <f>IF(AND('当年度'!I47=0,'前年度'!I47=0),"",IF('前年度'!I47=0,"皆増",IF('当年度'!I47=0,"皆減",ROUND('増減額'!I47/'前年度'!I47*100,1))))</f>
      </c>
      <c r="J47" s="32" t="str">
        <f>IF(AND('当年度'!J47=0,'前年度'!J47=0),"",IF('前年度'!J47=0,"皆増",IF('当年度'!J47=0,"皆減",ROUND('増減額'!J47/'前年度'!J47*100,1))))</f>
        <v>皆減</v>
      </c>
      <c r="K47" s="32">
        <f>IF(AND('当年度'!K47=0,'前年度'!K47=0),"",IF('前年度'!K47=0,"皆増",IF('当年度'!K47=0,"皆減",ROUND('増減額'!K47/'前年度'!K47*100,1))))</f>
        <v>17.1</v>
      </c>
      <c r="L47" s="32">
        <f>IF(AND('当年度'!L47=0,'前年度'!L47=0),"",IF('前年度'!L47=0,"皆増",IF('当年度'!L47=0,"皆減",ROUND('増減額'!L47/'前年度'!L47*100,1))))</f>
      </c>
      <c r="M47" s="32">
        <f>IF(AND('当年度'!M47=0,'前年度'!M47=0),"",IF('前年度'!M47=0,"皆増",IF('当年度'!M47=0,"皆減",ROUND('増減額'!M47/'前年度'!M47*100,1))))</f>
        <v>3.4</v>
      </c>
      <c r="N47" s="32">
        <f>IF(AND('当年度'!N47=0,'前年度'!N47=0),"",IF('前年度'!N47=0,"皆増",IF('当年度'!N47=0,"皆減",ROUND('増減額'!N47/'前年度'!N47*100,1))))</f>
        <v>-22.5</v>
      </c>
      <c r="O47" s="32">
        <f>IF(AND('当年度'!O47=0,'前年度'!O47=0),"",IF('前年度'!O47=0,"皆増",IF('当年度'!O47=0,"皆減",ROUND('増減額'!O47/'前年度'!O47*100,1))))</f>
        <v>265.9</v>
      </c>
      <c r="P47" s="32">
        <f>IF(AND('当年度'!P47=0,'前年度'!P47=0),"",IF('前年度'!P47=0,"皆増",IF('当年度'!P47=0,"皆減",ROUND('増減額'!P47/'前年度'!P47*100,1))))</f>
        <v>-29</v>
      </c>
    </row>
    <row r="48" spans="1:16" ht="17.25">
      <c r="A48" s="1"/>
      <c r="B48" s="25" t="s">
        <v>56</v>
      </c>
      <c r="C48" s="32">
        <f>IF(AND('当年度'!C48=0,'前年度'!C48=0),"",IF('前年度'!C48=0,"皆増",IF('当年度'!C48=0,"皆減",ROUND('増減額'!C48/'前年度'!C48*100,1))))</f>
        <v>11.8</v>
      </c>
      <c r="D48" s="32">
        <f>IF(AND('当年度'!D48=0,'前年度'!D48=0),"",IF('前年度'!D48=0,"皆増",IF('当年度'!D48=0,"皆減",ROUND('増減額'!D48/'前年度'!D48*100,1))))</f>
        <v>0.5</v>
      </c>
      <c r="E48" s="32">
        <f>IF(AND('当年度'!E48=0,'前年度'!E48=0),"",IF('前年度'!E48=0,"皆増",IF('当年度'!E48=0,"皆減",ROUND('増減額'!E48/'前年度'!E48*100,1))))</f>
        <v>-11</v>
      </c>
      <c r="F48" s="32">
        <f>IF(AND('当年度'!F48=0,'前年度'!F48=0),"",IF('前年度'!F48=0,"皆増",IF('当年度'!F48=0,"皆減",ROUND('増減額'!F48/'前年度'!F48*100,1))))</f>
        <v>26.9</v>
      </c>
      <c r="G48" s="32">
        <f>IF(AND('当年度'!G48=0,'前年度'!G48=0),"",IF('前年度'!G48=0,"皆増",IF('当年度'!G48=0,"皆減",ROUND('増減額'!G48/'前年度'!G48*100,1))))</f>
        <v>3.3</v>
      </c>
      <c r="H48" s="32">
        <f>IF(AND('当年度'!H48=0,'前年度'!H48=0),"",IF('前年度'!H48=0,"皆増",IF('当年度'!H48=0,"皆減",ROUND('増減額'!H48/'前年度'!H48*100,1))))</f>
        <v>3</v>
      </c>
      <c r="I48" s="32">
        <f>IF(AND('当年度'!I48=0,'前年度'!I48=0),"",IF('前年度'!I48=0,"皆増",IF('当年度'!I48=0,"皆減",ROUND('増減額'!I48/'前年度'!I48*100,1))))</f>
      </c>
      <c r="J48" s="32">
        <f>IF(AND('当年度'!J48=0,'前年度'!J48=0),"",IF('前年度'!J48=0,"皆増",IF('当年度'!J48=0,"皆減",ROUND('増減額'!J48/'前年度'!J48*100,1))))</f>
        <v>16.8</v>
      </c>
      <c r="K48" s="32">
        <f>IF(AND('当年度'!K48=0,'前年度'!K48=0),"",IF('前年度'!K48=0,"皆増",IF('当年度'!K48=0,"皆減",ROUND('増減額'!K48/'前年度'!K48*100,1))))</f>
        <v>12</v>
      </c>
      <c r="L48" s="32">
        <f>IF(AND('当年度'!L48=0,'前年度'!L48=0),"",IF('前年度'!L48=0,"皆増",IF('当年度'!L48=0,"皆減",ROUND('増減額'!L48/'前年度'!L48*100,1))))</f>
      </c>
      <c r="M48" s="32">
        <f>IF(AND('当年度'!M48=0,'前年度'!M48=0),"",IF('前年度'!M48=0,"皆増",IF('当年度'!M48=0,"皆減",ROUND('増減額'!M48/'前年度'!M48*100,1))))</f>
        <v>8</v>
      </c>
      <c r="N48" s="32">
        <f>IF(AND('当年度'!N48=0,'前年度'!N48=0),"",IF('前年度'!N48=0,"皆増",IF('当年度'!N48=0,"皆減",ROUND('増減額'!N48/'前年度'!N48*100,1))))</f>
        <v>2.1</v>
      </c>
      <c r="O48" s="32">
        <f>IF(AND('当年度'!O48=0,'前年度'!O48=0),"",IF('前年度'!O48=0,"皆増",IF('当年度'!O48=0,"皆減",ROUND('増減額'!O48/'前年度'!O48*100,1))))</f>
        <v>-3.3</v>
      </c>
      <c r="P48" s="32">
        <f>IF(AND('当年度'!P48=0,'前年度'!P48=0),"",IF('前年度'!P48=0,"皆増",IF('当年度'!P48=0,"皆減",ROUND('増減額'!P48/'前年度'!P48*100,1))))</f>
        <v>-28.9</v>
      </c>
    </row>
    <row r="49" spans="1:16" ht="17.25">
      <c r="A49" s="1"/>
      <c r="B49" s="25" t="s">
        <v>57</v>
      </c>
      <c r="C49" s="32">
        <f>IF(AND('当年度'!C49=0,'前年度'!C49=0),"",IF('前年度'!C49=0,"皆増",IF('当年度'!C49=0,"皆減",ROUND('増減額'!C49/'前年度'!C49*100,1))))</f>
        <v>5.3</v>
      </c>
      <c r="D49" s="32">
        <f>IF(AND('当年度'!D49=0,'前年度'!D49=0),"",IF('前年度'!D49=0,"皆増",IF('当年度'!D49=0,"皆減",ROUND('増減額'!D49/'前年度'!D49*100,1))))</f>
        <v>-14.3</v>
      </c>
      <c r="E49" s="32">
        <f>IF(AND('当年度'!E49=0,'前年度'!E49=0),"",IF('前年度'!E49=0,"皆増",IF('当年度'!E49=0,"皆減",ROUND('増減額'!E49/'前年度'!E49*100,1))))</f>
        <v>-26.5</v>
      </c>
      <c r="F49" s="32">
        <f>IF(AND('当年度'!F49=0,'前年度'!F49=0),"",IF('前年度'!F49=0,"皆増",IF('当年度'!F49=0,"皆減",ROUND('増減額'!F49/'前年度'!F49*100,1))))</f>
        <v>-5.5</v>
      </c>
      <c r="G49" s="32">
        <f>IF(AND('当年度'!G49=0,'前年度'!G49=0),"",IF('前年度'!G49=0,"皆増",IF('当年度'!G49=0,"皆減",ROUND('増減額'!G49/'前年度'!G49*100,1))))</f>
        <v>5.6</v>
      </c>
      <c r="H49" s="32">
        <f>IF(AND('当年度'!H49=0,'前年度'!H49=0),"",IF('前年度'!H49=0,"皆増",IF('当年度'!H49=0,"皆減",ROUND('増減額'!H49/'前年度'!H49*100,1))))</f>
        <v>-4.5</v>
      </c>
      <c r="I49" s="32">
        <f>IF(AND('当年度'!I49=0,'前年度'!I49=0),"",IF('前年度'!I49=0,"皆増",IF('当年度'!I49=0,"皆減",ROUND('増減額'!I49/'前年度'!I49*100,1))))</f>
      </c>
      <c r="J49" s="32">
        <f>IF(AND('当年度'!J49=0,'前年度'!J49=0),"",IF('前年度'!J49=0,"皆増",IF('当年度'!J49=0,"皆減",ROUND('増減額'!J49/'前年度'!J49*100,1))))</f>
      </c>
      <c r="K49" s="32">
        <f>IF(AND('当年度'!K49=0,'前年度'!K49=0),"",IF('前年度'!K49=0,"皆増",IF('当年度'!K49=0,"皆減",ROUND('増減額'!K49/'前年度'!K49*100,1))))</f>
        <v>-10.3</v>
      </c>
      <c r="L49" s="32">
        <f>IF(AND('当年度'!L49=0,'前年度'!L49=0),"",IF('前年度'!L49=0,"皆増",IF('当年度'!L49=0,"皆減",ROUND('増減額'!L49/'前年度'!L49*100,1))))</f>
      </c>
      <c r="M49" s="32">
        <f>IF(AND('当年度'!M49=0,'前年度'!M49=0),"",IF('前年度'!M49=0,"皆増",IF('当年度'!M49=0,"皆減",ROUND('増減額'!M49/'前年度'!M49*100,1))))</f>
        <v>-1.3</v>
      </c>
      <c r="N49" s="32">
        <f>IF(AND('当年度'!N49=0,'前年度'!N49=0),"",IF('前年度'!N49=0,"皆増",IF('当年度'!N49=0,"皆減",ROUND('増減額'!N49/'前年度'!N49*100,1))))</f>
        <v>2.4</v>
      </c>
      <c r="O49" s="32">
        <f>IF(AND('当年度'!O49=0,'前年度'!O49=0),"",IF('前年度'!O49=0,"皆増",IF('当年度'!O49=0,"皆減",ROUND('増減額'!O49/'前年度'!O49*100,1))))</f>
        <v>-7.1</v>
      </c>
      <c r="P49" s="32">
        <f>IF(AND('当年度'!P49=0,'前年度'!P49=0),"",IF('前年度'!P49=0,"皆増",IF('当年度'!P49=0,"皆減",ROUND('増減額'!P49/'前年度'!P49*100,1))))</f>
        <v>-29</v>
      </c>
    </row>
    <row r="50" spans="1:16" ht="17.25">
      <c r="A50" s="1"/>
      <c r="B50" s="25" t="s">
        <v>58</v>
      </c>
      <c r="C50" s="32">
        <f>IF(AND('当年度'!C50=0,'前年度'!C50=0),"",IF('前年度'!C50=0,"皆増",IF('当年度'!C50=0,"皆減",ROUND('増減額'!C50/'前年度'!C50*100,1))))</f>
        <v>3.7</v>
      </c>
      <c r="D50" s="32">
        <f>IF(AND('当年度'!D50=0,'前年度'!D50=0),"",IF('前年度'!D50=0,"皆増",IF('当年度'!D50=0,"皆減",ROUND('増減額'!D50/'前年度'!D50*100,1))))</f>
        <v>3.1</v>
      </c>
      <c r="E50" s="32">
        <f>IF(AND('当年度'!E50=0,'前年度'!E50=0),"",IF('前年度'!E50=0,"皆増",IF('当年度'!E50=0,"皆減",ROUND('増減額'!E50/'前年度'!E50*100,1))))</f>
        <v>38.5</v>
      </c>
      <c r="F50" s="32">
        <f>IF(AND('当年度'!F50=0,'前年度'!F50=0),"",IF('前年度'!F50=0,"皆増",IF('当年度'!F50=0,"皆減",ROUND('増減額'!F50/'前年度'!F50*100,1))))</f>
        <v>-24.8</v>
      </c>
      <c r="G50" s="32">
        <f>IF(AND('当年度'!G50=0,'前年度'!G50=0),"",IF('前年度'!G50=0,"皆増",IF('当年度'!G50=0,"皆減",ROUND('増減額'!G50/'前年度'!G50*100,1))))</f>
        <v>15.7</v>
      </c>
      <c r="H50" s="32">
        <f>IF(AND('当年度'!H50=0,'前年度'!H50=0),"",IF('前年度'!H50=0,"皆増",IF('当年度'!H50=0,"皆減",ROUND('増減額'!H50/'前年度'!H50*100,1))))</f>
        <v>2.4</v>
      </c>
      <c r="I50" s="32">
        <f>IF(AND('当年度'!I50=0,'前年度'!I50=0),"",IF('前年度'!I50=0,"皆増",IF('当年度'!I50=0,"皆減",ROUND('増減額'!I50/'前年度'!I50*100,1))))</f>
      </c>
      <c r="J50" s="32">
        <f>IF(AND('当年度'!J50=0,'前年度'!J50=0),"",IF('前年度'!J50=0,"皆増",IF('当年度'!J50=0,"皆減",ROUND('増減額'!J50/'前年度'!J50*100,1))))</f>
        <v>-0.5</v>
      </c>
      <c r="K50" s="32">
        <f>IF(AND('当年度'!K50=0,'前年度'!K50=0),"",IF('前年度'!K50=0,"皆増",IF('当年度'!K50=0,"皆減",ROUND('増減額'!K50/'前年度'!K50*100,1))))</f>
        <v>-6.3</v>
      </c>
      <c r="L50" s="32">
        <f>IF(AND('当年度'!L50=0,'前年度'!L50=0),"",IF('前年度'!L50=0,"皆増",IF('当年度'!L50=0,"皆減",ROUND('増減額'!L50/'前年度'!L50*100,1))))</f>
      </c>
      <c r="M50" s="32">
        <f>IF(AND('当年度'!M50=0,'前年度'!M50=0),"",IF('前年度'!M50=0,"皆増",IF('当年度'!M50=0,"皆減",ROUND('増減額'!M50/'前年度'!M50*100,1))))</f>
        <v>3.8</v>
      </c>
      <c r="N50" s="32">
        <f>IF(AND('当年度'!N50=0,'前年度'!N50=0),"",IF('前年度'!N50=0,"皆増",IF('当年度'!N50=0,"皆減",ROUND('増減額'!N50/'前年度'!N50*100,1))))</f>
        <v>0.2</v>
      </c>
      <c r="O50" s="32">
        <f>IF(AND('当年度'!O50=0,'前年度'!O50=0),"",IF('前年度'!O50=0,"皆増",IF('当年度'!O50=0,"皆減",ROUND('増減額'!O50/'前年度'!O50*100,1))))</f>
        <v>4.2</v>
      </c>
      <c r="P50" s="32">
        <f>IF(AND('当年度'!P50=0,'前年度'!P50=0),"",IF('前年度'!P50=0,"皆増",IF('当年度'!P50=0,"皆減",ROUND('増減額'!P50/'前年度'!P50*100,1))))</f>
        <v>-28.6</v>
      </c>
    </row>
    <row r="51" spans="1:16" ht="17.25">
      <c r="A51" s="1"/>
      <c r="B51" s="25" t="s">
        <v>59</v>
      </c>
      <c r="C51" s="32">
        <f>IF(AND('当年度'!C51=0,'前年度'!C51=0),"",IF('前年度'!C51=0,"皆増",IF('当年度'!C51=0,"皆減",ROUND('増減額'!C51/'前年度'!C51*100,1))))</f>
        <v>7.8</v>
      </c>
      <c r="D51" s="32">
        <f>IF(AND('当年度'!D51=0,'前年度'!D51=0),"",IF('前年度'!D51=0,"皆増",IF('当年度'!D51=0,"皆減",ROUND('増減額'!D51/'前年度'!D51*100,1))))</f>
        <v>-2.6</v>
      </c>
      <c r="E51" s="32">
        <f>IF(AND('当年度'!E51=0,'前年度'!E51=0),"",IF('前年度'!E51=0,"皆増",IF('当年度'!E51=0,"皆減",ROUND('増減額'!E51/'前年度'!E51*100,1))))</f>
        <v>45.8</v>
      </c>
      <c r="F51" s="32">
        <f>IF(AND('当年度'!F51=0,'前年度'!F51=0),"",IF('前年度'!F51=0,"皆増",IF('当年度'!F51=0,"皆減",ROUND('増減額'!F51/'前年度'!F51*100,1))))</f>
        <v>11.4</v>
      </c>
      <c r="G51" s="32">
        <f>IF(AND('当年度'!G51=0,'前年度'!G51=0),"",IF('前年度'!G51=0,"皆増",IF('当年度'!G51=0,"皆減",ROUND('増減額'!G51/'前年度'!G51*100,1))))</f>
        <v>3.7</v>
      </c>
      <c r="H51" s="32">
        <f>IF(AND('当年度'!H51=0,'前年度'!H51=0),"",IF('前年度'!H51=0,"皆増",IF('当年度'!H51=0,"皆減",ROUND('増減額'!H51/'前年度'!H51*100,1))))</f>
        <v>-1.7</v>
      </c>
      <c r="I51" s="32">
        <f>IF(AND('当年度'!I51=0,'前年度'!I51=0),"",IF('前年度'!I51=0,"皆増",IF('当年度'!I51=0,"皆減",ROUND('増減額'!I51/'前年度'!I51*100,1))))</f>
      </c>
      <c r="J51" s="32">
        <f>IF(AND('当年度'!J51=0,'前年度'!J51=0),"",IF('前年度'!J51=0,"皆増",IF('当年度'!J51=0,"皆減",ROUND('増減額'!J51/'前年度'!J51*100,1))))</f>
      </c>
      <c r="K51" s="32">
        <f>IF(AND('当年度'!K51=0,'前年度'!K51=0),"",IF('前年度'!K51=0,"皆増",IF('当年度'!K51=0,"皆減",ROUND('増減額'!K51/'前年度'!K51*100,1))))</f>
        <v>-10.9</v>
      </c>
      <c r="L51" s="32">
        <f>IF(AND('当年度'!L51=0,'前年度'!L51=0),"",IF('前年度'!L51=0,"皆増",IF('当年度'!L51=0,"皆減",ROUND('増減額'!L51/'前年度'!L51*100,1))))</f>
      </c>
      <c r="M51" s="32">
        <f>IF(AND('当年度'!M51=0,'前年度'!M51=0),"",IF('前年度'!M51=0,"皆増",IF('当年度'!M51=0,"皆減",ROUND('増減額'!M51/'前年度'!M51*100,1))))</f>
        <v>1.2</v>
      </c>
      <c r="N51" s="32">
        <f>IF(AND('当年度'!N51=0,'前年度'!N51=0),"",IF('前年度'!N51=0,"皆増",IF('当年度'!N51=0,"皆減",ROUND('増減額'!N51/'前年度'!N51*100,1))))</f>
        <v>-1.2</v>
      </c>
      <c r="O51" s="32">
        <f>IF(AND('当年度'!O51=0,'前年度'!O51=0),"",IF('前年度'!O51=0,"皆増",IF('当年度'!O51=0,"皆減",ROUND('増減額'!O51/'前年度'!O51*100,1))))</f>
        <v>3.2</v>
      </c>
      <c r="P51" s="32">
        <f>IF(AND('当年度'!P51=0,'前年度'!P51=0),"",IF('前年度'!P51=0,"皆増",IF('当年度'!P51=0,"皆減",ROUND('増減額'!P51/'前年度'!P51*100,1))))</f>
        <v>-28.4</v>
      </c>
    </row>
    <row r="52" spans="1:16" ht="17.25">
      <c r="A52" s="1"/>
      <c r="B52" s="25" t="s">
        <v>60</v>
      </c>
      <c r="C52" s="32">
        <f>IF(AND('当年度'!C52=0,'前年度'!C52=0),"",IF('前年度'!C52=0,"皆増",IF('当年度'!C52=0,"皆減",ROUND('増減額'!C52/'前年度'!C52*100,1))))</f>
        <v>7.8</v>
      </c>
      <c r="D52" s="32">
        <f>IF(AND('当年度'!D52=0,'前年度'!D52=0),"",IF('前年度'!D52=0,"皆増",IF('当年度'!D52=0,"皆減",ROUND('増減額'!D52/'前年度'!D52*100,1))))</f>
        <v>6.3</v>
      </c>
      <c r="E52" s="32">
        <f>IF(AND('当年度'!E52=0,'前年度'!E52=0),"",IF('前年度'!E52=0,"皆増",IF('当年度'!E52=0,"皆減",ROUND('増減額'!E52/'前年度'!E52*100,1))))</f>
        <v>-26.5</v>
      </c>
      <c r="F52" s="32">
        <f>IF(AND('当年度'!F52=0,'前年度'!F52=0),"",IF('前年度'!F52=0,"皆増",IF('当年度'!F52=0,"皆減",ROUND('増減額'!F52/'前年度'!F52*100,1))))</f>
        <v>8.9</v>
      </c>
      <c r="G52" s="32">
        <f>IF(AND('当年度'!G52=0,'前年度'!G52=0),"",IF('前年度'!G52=0,"皆増",IF('当年度'!G52=0,"皆減",ROUND('増減額'!G52/'前年度'!G52*100,1))))</f>
        <v>1.3</v>
      </c>
      <c r="H52" s="32">
        <f>IF(AND('当年度'!H52=0,'前年度'!H52=0),"",IF('前年度'!H52=0,"皆増",IF('当年度'!H52=0,"皆減",ROUND('増減額'!H52/'前年度'!H52*100,1))))</f>
        <v>2.2</v>
      </c>
      <c r="I52" s="32">
        <f>IF(AND('当年度'!I52=0,'前年度'!I52=0),"",IF('前年度'!I52=0,"皆増",IF('当年度'!I52=0,"皆減",ROUND('増減額'!I52/'前年度'!I52*100,1))))</f>
      </c>
      <c r="J52" s="32" t="str">
        <f>IF(AND('当年度'!J52=0,'前年度'!J52=0),"",IF('前年度'!J52=0,"皆増",IF('当年度'!J52=0,"皆減",ROUND('増減額'!J52/'前年度'!J52*100,1))))</f>
        <v>皆減</v>
      </c>
      <c r="K52" s="32">
        <f>IF(AND('当年度'!K52=0,'前年度'!K52=0),"",IF('前年度'!K52=0,"皆増",IF('当年度'!K52=0,"皆減",ROUND('増減額'!K52/'前年度'!K52*100,1))))</f>
        <v>14.1</v>
      </c>
      <c r="L52" s="32">
        <f>IF(AND('当年度'!L52=0,'前年度'!L52=0),"",IF('前年度'!L52=0,"皆増",IF('当年度'!L52=0,"皆減",ROUND('増減額'!L52/'前年度'!L52*100,1))))</f>
      </c>
      <c r="M52" s="32">
        <f>IF(AND('当年度'!M52=0,'前年度'!M52=0),"",IF('前年度'!M52=0,"皆増",IF('当年度'!M52=0,"皆減",ROUND('増減額'!M52/'前年度'!M52*100,1))))</f>
        <v>5.4</v>
      </c>
      <c r="N52" s="32">
        <f>IF(AND('当年度'!N52=0,'前年度'!N52=0),"",IF('前年度'!N52=0,"皆増",IF('当年度'!N52=0,"皆減",ROUND('増減額'!N52/'前年度'!N52*100,1))))</f>
        <v>-6.1</v>
      </c>
      <c r="O52" s="32" t="str">
        <f>IF(AND('当年度'!O52=0,'前年度'!O52=0),"",IF('前年度'!O52=0,"皆増",IF('当年度'!O52=0,"皆減",ROUND('増減額'!O52/'前年度'!O52*100,1))))</f>
        <v>皆増</v>
      </c>
      <c r="P52" s="32">
        <f>IF(AND('当年度'!P52=0,'前年度'!P52=0),"",IF('前年度'!P52=0,"皆増",IF('当年度'!P52=0,"皆減",ROUND('増減額'!P52/'前年度'!P52*100,1))))</f>
        <v>-29.1</v>
      </c>
    </row>
    <row r="53" spans="1:16" ht="17.25">
      <c r="A53" s="1"/>
      <c r="B53" s="25" t="s">
        <v>61</v>
      </c>
      <c r="C53" s="32">
        <f>IF(AND('当年度'!C53=0,'前年度'!C53=0),"",IF('前年度'!C53=0,"皆増",IF('当年度'!C53=0,"皆減",ROUND('増減額'!C53/'前年度'!C53*100,1))))</f>
        <v>3.2</v>
      </c>
      <c r="D53" s="32">
        <f>IF(AND('当年度'!D53=0,'前年度'!D53=0),"",IF('前年度'!D53=0,"皆増",IF('当年度'!D53=0,"皆減",ROUND('増減額'!D53/'前年度'!D53*100,1))))</f>
        <v>6.8</v>
      </c>
      <c r="E53" s="32">
        <f>IF(AND('当年度'!E53=0,'前年度'!E53=0),"",IF('前年度'!E53=0,"皆増",IF('当年度'!E53=0,"皆減",ROUND('増減額'!E53/'前年度'!E53*100,1))))</f>
        <v>-14.7</v>
      </c>
      <c r="F53" s="32">
        <f>IF(AND('当年度'!F53=0,'前年度'!F53=0),"",IF('前年度'!F53=0,"皆増",IF('当年度'!F53=0,"皆減",ROUND('増減額'!F53/'前年度'!F53*100,1))))</f>
        <v>6.3</v>
      </c>
      <c r="G53" s="32">
        <f>IF(AND('当年度'!G53=0,'前年度'!G53=0),"",IF('前年度'!G53=0,"皆増",IF('当年度'!G53=0,"皆減",ROUND('増減額'!G53/'前年度'!G53*100,1))))</f>
        <v>0</v>
      </c>
      <c r="H53" s="32">
        <f>IF(AND('当年度'!H53=0,'前年度'!H53=0),"",IF('前年度'!H53=0,"皆増",IF('当年度'!H53=0,"皆減",ROUND('増減額'!H53/'前年度'!H53*100,1))))</f>
        <v>2.4</v>
      </c>
      <c r="I53" s="32">
        <f>IF(AND('当年度'!I53=0,'前年度'!I53=0),"",IF('前年度'!I53=0,"皆増",IF('当年度'!I53=0,"皆減",ROUND('増減額'!I53/'前年度'!I53*100,1))))</f>
      </c>
      <c r="J53" s="32">
        <f>IF(AND('当年度'!J53=0,'前年度'!J53=0),"",IF('前年度'!J53=0,"皆増",IF('当年度'!J53=0,"皆減",ROUND('増減額'!J53/'前年度'!J53*100,1))))</f>
      </c>
      <c r="K53" s="32">
        <f>IF(AND('当年度'!K53=0,'前年度'!K53=0),"",IF('前年度'!K53=0,"皆増",IF('当年度'!K53=0,"皆減",ROUND('増減額'!K53/'前年度'!K53*100,1))))</f>
        <v>-13.2</v>
      </c>
      <c r="L53" s="32">
        <f>IF(AND('当年度'!L53=0,'前年度'!L53=0),"",IF('前年度'!L53=0,"皆増",IF('当年度'!L53=0,"皆減",ROUND('増減額'!L53/'前年度'!L53*100,1))))</f>
      </c>
      <c r="M53" s="32">
        <f>IF(AND('当年度'!M53=0,'前年度'!M53=0),"",IF('前年度'!M53=0,"皆増",IF('当年度'!M53=0,"皆減",ROUND('増減額'!M53/'前年度'!M53*100,1))))</f>
        <v>1.2</v>
      </c>
      <c r="N53" s="32">
        <f>IF(AND('当年度'!N53=0,'前年度'!N53=0),"",IF('前年度'!N53=0,"皆増",IF('当年度'!N53=0,"皆減",ROUND('増減額'!N53/'前年度'!N53*100,1))))</f>
        <v>1.2</v>
      </c>
      <c r="O53" s="32">
        <f>IF(AND('当年度'!O53=0,'前年度'!O53=0),"",IF('前年度'!O53=0,"皆増",IF('当年度'!O53=0,"皆減",ROUND('増減額'!O53/'前年度'!O53*100,1))))</f>
        <v>-6.3</v>
      </c>
      <c r="P53" s="32">
        <f>IF(AND('当年度'!P53=0,'前年度'!P53=0),"",IF('前年度'!P53=0,"皆増",IF('当年度'!P53=0,"皆減",ROUND('増減額'!P53/'前年度'!P53*100,1))))</f>
        <v>-29.6</v>
      </c>
    </row>
    <row r="54" spans="1:16" ht="17.25">
      <c r="A54" s="1"/>
      <c r="B54" s="25" t="s">
        <v>62</v>
      </c>
      <c r="C54" s="32">
        <f>IF(AND('当年度'!C54=0,'前年度'!C54=0),"",IF('前年度'!C54=0,"皆増",IF('当年度'!C54=0,"皆減",ROUND('増減額'!C54/'前年度'!C54*100,1))))</f>
        <v>11.2</v>
      </c>
      <c r="D54" s="32">
        <f>IF(AND('当年度'!D54=0,'前年度'!D54=0),"",IF('前年度'!D54=0,"皆増",IF('当年度'!D54=0,"皆減",ROUND('増減額'!D54/'前年度'!D54*100,1))))</f>
        <v>15</v>
      </c>
      <c r="E54" s="32">
        <f>IF(AND('当年度'!E54=0,'前年度'!E54=0),"",IF('前年度'!E54=0,"皆増",IF('当年度'!E54=0,"皆減",ROUND('増減額'!E54/'前年度'!E54*100,1))))</f>
        <v>14.1</v>
      </c>
      <c r="F54" s="32">
        <f>IF(AND('当年度'!F54=0,'前年度'!F54=0),"",IF('前年度'!F54=0,"皆増",IF('当年度'!F54=0,"皆減",ROUND('増減額'!F54/'前年度'!F54*100,1))))</f>
        <v>3.1</v>
      </c>
      <c r="G54" s="32">
        <f>IF(AND('当年度'!G54=0,'前年度'!G54=0),"",IF('前年度'!G54=0,"皆増",IF('当年度'!G54=0,"皆減",ROUND('増減額'!G54/'前年度'!G54*100,1))))</f>
        <v>0.1</v>
      </c>
      <c r="H54" s="32">
        <f>IF(AND('当年度'!H54=0,'前年度'!H54=0),"",IF('前年度'!H54=0,"皆増",IF('当年度'!H54=0,"皆減",ROUND('増減額'!H54/'前年度'!H54*100,1))))</f>
        <v>-0.5</v>
      </c>
      <c r="I54" s="32">
        <f>IF(AND('当年度'!I54=0,'前年度'!I54=0),"",IF('前年度'!I54=0,"皆増",IF('当年度'!I54=0,"皆減",ROUND('増減額'!I54/'前年度'!I54*100,1))))</f>
      </c>
      <c r="J54" s="32">
        <f>IF(AND('当年度'!J54=0,'前年度'!J54=0),"",IF('前年度'!J54=0,"皆増",IF('当年度'!J54=0,"皆減",ROUND('増減額'!J54/'前年度'!J54*100,1))))</f>
        <v>82</v>
      </c>
      <c r="K54" s="32">
        <f>IF(AND('当年度'!K54=0,'前年度'!K54=0),"",IF('前年度'!K54=0,"皆増",IF('当年度'!K54=0,"皆減",ROUND('増減額'!K54/'前年度'!K54*100,1))))</f>
        <v>21.1</v>
      </c>
      <c r="L54" s="32">
        <f>IF(AND('当年度'!L54=0,'前年度'!L54=0),"",IF('前年度'!L54=0,"皆増",IF('当年度'!L54=0,"皆減",ROUND('増減額'!L54/'前年度'!L54*100,1))))</f>
      </c>
      <c r="M54" s="32">
        <f>IF(AND('当年度'!M54=0,'前年度'!M54=0),"",IF('前年度'!M54=0,"皆増",IF('当年度'!M54=0,"皆減",ROUND('増減額'!M54/'前年度'!M54*100,1))))</f>
        <v>7</v>
      </c>
      <c r="N54" s="32">
        <f>IF(AND('当年度'!N54=0,'前年度'!N54=0),"",IF('前年度'!N54=0,"皆増",IF('当年度'!N54=0,"皆減",ROUND('増減額'!N54/'前年度'!N54*100,1))))</f>
        <v>0.9</v>
      </c>
      <c r="O54" s="32">
        <f>IF(AND('当年度'!O54=0,'前年度'!O54=0),"",IF('前年度'!O54=0,"皆増",IF('当年度'!O54=0,"皆減",ROUND('増減額'!O54/'前年度'!O54*100,1))))</f>
        <v>1.2</v>
      </c>
      <c r="P54" s="32">
        <f>IF(AND('当年度'!P54=0,'前年度'!P54=0),"",IF('前年度'!P54=0,"皆増",IF('当年度'!P54=0,"皆減",ROUND('増減額'!P54/'前年度'!P54*100,1))))</f>
        <v>-29.8</v>
      </c>
    </row>
    <row r="55" spans="1:16" ht="17.25">
      <c r="A55" s="1"/>
      <c r="B55" s="25" t="s">
        <v>63</v>
      </c>
      <c r="C55" s="32">
        <f>IF(AND('当年度'!C55=0,'前年度'!C55=0),"",IF('前年度'!C55=0,"皆増",IF('当年度'!C55=0,"皆減",ROUND('増減額'!C55/'前年度'!C55*100,1))))</f>
        <v>4</v>
      </c>
      <c r="D55" s="32">
        <f>IF(AND('当年度'!D55=0,'前年度'!D55=0),"",IF('前年度'!D55=0,"皆増",IF('当年度'!D55=0,"皆減",ROUND('増減額'!D55/'前年度'!D55*100,1))))</f>
        <v>1.5</v>
      </c>
      <c r="E55" s="32">
        <f>IF(AND('当年度'!E55=0,'前年度'!E55=0),"",IF('前年度'!E55=0,"皆増",IF('当年度'!E55=0,"皆減",ROUND('増減額'!E55/'前年度'!E55*100,1))))</f>
        <v>42.1</v>
      </c>
      <c r="F55" s="32">
        <f>IF(AND('当年度'!F55=0,'前年度'!F55=0),"",IF('前年度'!F55=0,"皆増",IF('当年度'!F55=0,"皆減",ROUND('増減額'!F55/'前年度'!F55*100,1))))</f>
        <v>10.7</v>
      </c>
      <c r="G55" s="32">
        <f>IF(AND('当年度'!G55=0,'前年度'!G55=0),"",IF('前年度'!G55=0,"皆増",IF('当年度'!G55=0,"皆減",ROUND('増減額'!G55/'前年度'!G55*100,1))))</f>
        <v>-1.8</v>
      </c>
      <c r="H55" s="32">
        <f>IF(AND('当年度'!H55=0,'前年度'!H55=0),"",IF('前年度'!H55=0,"皆増",IF('当年度'!H55=0,"皆減",ROUND('増減額'!H55/'前年度'!H55*100,1))))</f>
        <v>3.7</v>
      </c>
      <c r="I55" s="32">
        <f>IF(AND('当年度'!I55=0,'前年度'!I55=0),"",IF('前年度'!I55=0,"皆増",IF('当年度'!I55=0,"皆減",ROUND('増減額'!I55/'前年度'!I55*100,1))))</f>
      </c>
      <c r="J55" s="32">
        <f>IF(AND('当年度'!J55=0,'前年度'!J55=0),"",IF('前年度'!J55=0,"皆増",IF('当年度'!J55=0,"皆減",ROUND('増減額'!J55/'前年度'!J55*100,1))))</f>
        <v>-66.7</v>
      </c>
      <c r="K55" s="32">
        <f>IF(AND('当年度'!K55=0,'前年度'!K55=0),"",IF('前年度'!K55=0,"皆増",IF('当年度'!K55=0,"皆減",ROUND('増減額'!K55/'前年度'!K55*100,1))))</f>
        <v>-13.5</v>
      </c>
      <c r="L55" s="32">
        <f>IF(AND('当年度'!L55=0,'前年度'!L55=0),"",IF('前年度'!L55=0,"皆増",IF('当年度'!L55=0,"皆減",ROUND('増減額'!L55/'前年度'!L55*100,1))))</f>
      </c>
      <c r="M55" s="32">
        <f>IF(AND('当年度'!M55=0,'前年度'!M55=0),"",IF('前年度'!M55=0,"皆増",IF('当年度'!M55=0,"皆減",ROUND('増減額'!M55/'前年度'!M55*100,1))))</f>
        <v>1.1</v>
      </c>
      <c r="N55" s="32">
        <f>IF(AND('当年度'!N55=0,'前年度'!N55=0),"",IF('前年度'!N55=0,"皆増",IF('当年度'!N55=0,"皆減",ROUND('増減額'!N55/'前年度'!N55*100,1))))</f>
        <v>0.6</v>
      </c>
      <c r="O55" s="32">
        <f>IF(AND('当年度'!O55=0,'前年度'!O55=0),"",IF('前年度'!O55=0,"皆増",IF('当年度'!O55=0,"皆減",ROUND('増減額'!O55/'前年度'!O55*100,1))))</f>
        <v>6.7</v>
      </c>
      <c r="P55" s="32">
        <f>IF(AND('当年度'!P55=0,'前年度'!P55=0),"",IF('前年度'!P55=0,"皆増",IF('当年度'!P55=0,"皆減",ROUND('増減額'!P55/'前年度'!P55*100,1))))</f>
        <v>-29</v>
      </c>
    </row>
    <row r="56" spans="1:16" ht="17.25">
      <c r="A56" s="1"/>
      <c r="B56" s="25" t="s">
        <v>64</v>
      </c>
      <c r="C56" s="32">
        <f>IF(AND('当年度'!C56=0,'前年度'!C56=0),"",IF('前年度'!C56=0,"皆増",IF('当年度'!C56=0,"皆減",ROUND('増減額'!C56/'前年度'!C56*100,1))))</f>
        <v>5.5</v>
      </c>
      <c r="D56" s="32">
        <f>IF(AND('当年度'!D56=0,'前年度'!D56=0),"",IF('前年度'!D56=0,"皆増",IF('当年度'!D56=0,"皆減",ROUND('増減額'!D56/'前年度'!D56*100,1))))</f>
        <v>14.1</v>
      </c>
      <c r="E56" s="32">
        <f>IF(AND('当年度'!E56=0,'前年度'!E56=0),"",IF('前年度'!E56=0,"皆増",IF('当年度'!E56=0,"皆減",ROUND('増減額'!E56/'前年度'!E56*100,1))))</f>
        <v>-4.3</v>
      </c>
      <c r="F56" s="32">
        <f>IF(AND('当年度'!F56=0,'前年度'!F56=0),"",IF('前年度'!F56=0,"皆増",IF('当年度'!F56=0,"皆減",ROUND('増減額'!F56/'前年度'!F56*100,1))))</f>
        <v>3.6</v>
      </c>
      <c r="G56" s="32">
        <f>IF(AND('当年度'!G56=0,'前年度'!G56=0),"",IF('前年度'!G56=0,"皆増",IF('当年度'!G56=0,"皆減",ROUND('増減額'!G56/'前年度'!G56*100,1))))</f>
        <v>-0.6</v>
      </c>
      <c r="H56" s="32">
        <f>IF(AND('当年度'!H56=0,'前年度'!H56=0),"",IF('前年度'!H56=0,"皆増",IF('当年度'!H56=0,"皆減",ROUND('増減額'!H56/'前年度'!H56*100,1))))</f>
        <v>-2.4</v>
      </c>
      <c r="I56" s="32">
        <f>IF(AND('当年度'!I56=0,'前年度'!I56=0),"",IF('前年度'!I56=0,"皆増",IF('当年度'!I56=0,"皆減",ROUND('増減額'!I56/'前年度'!I56*100,1))))</f>
      </c>
      <c r="J56" s="32">
        <f>IF(AND('当年度'!J56=0,'前年度'!J56=0),"",IF('前年度'!J56=0,"皆増",IF('当年度'!J56=0,"皆減",ROUND('増減額'!J56/'前年度'!J56*100,1))))</f>
      </c>
      <c r="K56" s="32">
        <f>IF(AND('当年度'!K56=0,'前年度'!K56=0),"",IF('前年度'!K56=0,"皆増",IF('当年度'!K56=0,"皆減",ROUND('増減額'!K56/'前年度'!K56*100,1))))</f>
        <v>-28.8</v>
      </c>
      <c r="L56" s="32">
        <f>IF(AND('当年度'!L56=0,'前年度'!L56=0),"",IF('前年度'!L56=0,"皆増",IF('当年度'!L56=0,"皆減",ROUND('増減額'!L56/'前年度'!L56*100,1))))</f>
      </c>
      <c r="M56" s="32">
        <f>IF(AND('当年度'!M56=0,'前年度'!M56=0),"",IF('前年度'!M56=0,"皆増",IF('当年度'!M56=0,"皆減",ROUND('増減額'!M56/'前年度'!M56*100,1))))</f>
        <v>0.7</v>
      </c>
      <c r="N56" s="32">
        <f>IF(AND('当年度'!N56=0,'前年度'!N56=0),"",IF('前年度'!N56=0,"皆増",IF('当年度'!N56=0,"皆減",ROUND('増減額'!N56/'前年度'!N56*100,1))))</f>
        <v>2</v>
      </c>
      <c r="O56" s="32">
        <f>IF(AND('当年度'!O56=0,'前年度'!O56=0),"",IF('前年度'!O56=0,"皆増",IF('当年度'!O56=0,"皆減",ROUND('増減額'!O56/'前年度'!O56*100,1))))</f>
        <v>-26.3</v>
      </c>
      <c r="P56" s="32">
        <f>IF(AND('当年度'!P56=0,'前年度'!P56=0),"",IF('前年度'!P56=0,"皆増",IF('当年度'!P56=0,"皆減",ROUND('増減額'!P56/'前年度'!P56*100,1))))</f>
        <v>-28.8</v>
      </c>
    </row>
    <row r="57" spans="1:16" ht="17.25">
      <c r="A57" s="1"/>
      <c r="B57" s="25" t="s">
        <v>150</v>
      </c>
      <c r="C57" s="32" t="str">
        <f>IF(AND('当年度'!C57=0,'前年度'!C57=0),"",IF('前年度'!C57=0,"皆増",IF('当年度'!C57=0,"皆減",ROUND('増減額'!C57/'前年度'!C57*100,1))))</f>
        <v>皆減</v>
      </c>
      <c r="D57" s="32" t="str">
        <f>IF(AND('当年度'!D57=0,'前年度'!D57=0),"",IF('前年度'!D57=0,"皆増",IF('当年度'!D57=0,"皆減",ROUND('増減額'!D57/'前年度'!D57*100,1))))</f>
        <v>皆減</v>
      </c>
      <c r="E57" s="32" t="str">
        <f>IF(AND('当年度'!E57=0,'前年度'!E57=0),"",IF('前年度'!E57=0,"皆増",IF('当年度'!E57=0,"皆減",ROUND('増減額'!E57/'前年度'!E57*100,1))))</f>
        <v>皆減</v>
      </c>
      <c r="F57" s="32" t="str">
        <f>IF(AND('当年度'!F57=0,'前年度'!F57=0),"",IF('前年度'!F57=0,"皆増",IF('当年度'!F57=0,"皆減",ROUND('増減額'!F57/'前年度'!F57*100,1))))</f>
        <v>皆減</v>
      </c>
      <c r="G57" s="32" t="str">
        <f>IF(AND('当年度'!G57=0,'前年度'!G57=0),"",IF('前年度'!G57=0,"皆増",IF('当年度'!G57=0,"皆減",ROUND('増減額'!G57/'前年度'!G57*100,1))))</f>
        <v>皆減</v>
      </c>
      <c r="H57" s="32" t="str">
        <f>IF(AND('当年度'!H57=0,'前年度'!H57=0),"",IF('前年度'!H57=0,"皆増",IF('当年度'!H57=0,"皆減",ROUND('増減額'!H57/'前年度'!H57*100,1))))</f>
        <v>皆減</v>
      </c>
      <c r="I57" s="32">
        <f>IF(AND('当年度'!I57=0,'前年度'!I57=0),"",IF('前年度'!I57=0,"皆増",IF('当年度'!I57=0,"皆減",ROUND('増減額'!I57/'前年度'!I57*100,1))))</f>
      </c>
      <c r="J57" s="32" t="str">
        <f>IF(AND('当年度'!J57=0,'前年度'!J57=0),"",IF('前年度'!J57=0,"皆増",IF('当年度'!J57=0,"皆減",ROUND('増減額'!J57/'前年度'!J57*100,1))))</f>
        <v>皆減</v>
      </c>
      <c r="K57" s="32" t="str">
        <f>IF(AND('当年度'!K57=0,'前年度'!K57=0),"",IF('前年度'!K57=0,"皆増",IF('当年度'!K57=0,"皆減",ROUND('増減額'!K57/'前年度'!K57*100,1))))</f>
        <v>皆減</v>
      </c>
      <c r="L57" s="32">
        <f>IF(AND('当年度'!L57=0,'前年度'!L57=0),"",IF('前年度'!L57=0,"皆増",IF('当年度'!L57=0,"皆減",ROUND('増減額'!L57/'前年度'!L57*100,1))))</f>
      </c>
      <c r="M57" s="32" t="str">
        <f>IF(AND('当年度'!M57=0,'前年度'!M57=0),"",IF('前年度'!M57=0,"皆増",IF('当年度'!M57=0,"皆減",ROUND('増減額'!M57/'前年度'!M57*100,1))))</f>
        <v>皆減</v>
      </c>
      <c r="N57" s="32" t="str">
        <f>IF(AND('当年度'!N57=0,'前年度'!N57=0),"",IF('前年度'!N57=0,"皆増",IF('当年度'!N57=0,"皆減",ROUND('増減額'!N57/'前年度'!N57*100,1))))</f>
        <v>皆減</v>
      </c>
      <c r="O57" s="32" t="str">
        <f>IF(AND('当年度'!O57=0,'前年度'!O57=0),"",IF('前年度'!O57=0,"皆増",IF('当年度'!O57=0,"皆減",ROUND('増減額'!O57/'前年度'!O57*100,1))))</f>
        <v>皆減</v>
      </c>
      <c r="P57" s="32" t="str">
        <f>IF(AND('当年度'!P57=0,'前年度'!P57=0),"",IF('前年度'!P57=0,"皆増",IF('当年度'!P57=0,"皆減",ROUND('増減額'!P57/'前年度'!P57*100,1))))</f>
        <v>皆減</v>
      </c>
    </row>
    <row r="58" spans="1:16" ht="17.25">
      <c r="A58" s="1"/>
      <c r="B58" s="25" t="s">
        <v>151</v>
      </c>
      <c r="C58" s="32" t="str">
        <f>IF(AND('当年度'!C58=0,'前年度'!C58=0),"",IF('前年度'!C58=0,"皆増",IF('当年度'!C58=0,"皆減",ROUND('増減額'!C58/'前年度'!C58*100,1))))</f>
        <v>皆減</v>
      </c>
      <c r="D58" s="32" t="str">
        <f>IF(AND('当年度'!D58=0,'前年度'!D58=0),"",IF('前年度'!D58=0,"皆増",IF('当年度'!D58=0,"皆減",ROUND('増減額'!D58/'前年度'!D58*100,1))))</f>
        <v>皆減</v>
      </c>
      <c r="E58" s="32" t="str">
        <f>IF(AND('当年度'!E58=0,'前年度'!E58=0),"",IF('前年度'!E58=0,"皆増",IF('当年度'!E58=0,"皆減",ROUND('増減額'!E58/'前年度'!E58*100,1))))</f>
        <v>皆減</v>
      </c>
      <c r="F58" s="32" t="str">
        <f>IF(AND('当年度'!F58=0,'前年度'!F58=0),"",IF('前年度'!F58=0,"皆増",IF('当年度'!F58=0,"皆減",ROUND('増減額'!F58/'前年度'!F58*100,1))))</f>
        <v>皆減</v>
      </c>
      <c r="G58" s="32" t="str">
        <f>IF(AND('当年度'!G58=0,'前年度'!G58=0),"",IF('前年度'!G58=0,"皆増",IF('当年度'!G58=0,"皆減",ROUND('増減額'!G58/'前年度'!G58*100,1))))</f>
        <v>皆減</v>
      </c>
      <c r="H58" s="32" t="str">
        <f>IF(AND('当年度'!H58=0,'前年度'!H58=0),"",IF('前年度'!H58=0,"皆増",IF('当年度'!H58=0,"皆減",ROUND('増減額'!H58/'前年度'!H58*100,1))))</f>
        <v>皆減</v>
      </c>
      <c r="I58" s="32">
        <f>IF(AND('当年度'!I58=0,'前年度'!I58=0),"",IF('前年度'!I58=0,"皆増",IF('当年度'!I58=0,"皆減",ROUND('増減額'!I58/'前年度'!I58*100,1))))</f>
      </c>
      <c r="J58" s="32">
        <f>IF(AND('当年度'!J58=0,'前年度'!J58=0),"",IF('前年度'!J58=0,"皆増",IF('当年度'!J58=0,"皆減",ROUND('増減額'!J58/'前年度'!J58*100,1))))</f>
      </c>
      <c r="K58" s="32" t="str">
        <f>IF(AND('当年度'!K58=0,'前年度'!K58=0),"",IF('前年度'!K58=0,"皆増",IF('当年度'!K58=0,"皆減",ROUND('増減額'!K58/'前年度'!K58*100,1))))</f>
        <v>皆減</v>
      </c>
      <c r="L58" s="32">
        <f>IF(AND('当年度'!L58=0,'前年度'!L58=0),"",IF('前年度'!L58=0,"皆増",IF('当年度'!L58=0,"皆減",ROUND('増減額'!L58/'前年度'!L58*100,1))))</f>
      </c>
      <c r="M58" s="32" t="str">
        <f>IF(AND('当年度'!M58=0,'前年度'!M58=0),"",IF('前年度'!M58=0,"皆増",IF('当年度'!M58=0,"皆減",ROUND('増減額'!M58/'前年度'!M58*100,1))))</f>
        <v>皆減</v>
      </c>
      <c r="N58" s="32" t="str">
        <f>IF(AND('当年度'!N58=0,'前年度'!N58=0),"",IF('前年度'!N58=0,"皆増",IF('当年度'!N58=0,"皆減",ROUND('増減額'!N58/'前年度'!N58*100,1))))</f>
        <v>皆減</v>
      </c>
      <c r="O58" s="32" t="str">
        <f>IF(AND('当年度'!O58=0,'前年度'!O58=0),"",IF('前年度'!O58=0,"皆増",IF('当年度'!O58=0,"皆減",ROUND('増減額'!O58/'前年度'!O58*100,1))))</f>
        <v>皆減</v>
      </c>
      <c r="P58" s="32" t="str">
        <f>IF(AND('当年度'!P58=0,'前年度'!P58=0),"",IF('前年度'!P58=0,"皆増",IF('当年度'!P58=0,"皆減",ROUND('増減額'!P58/'前年度'!P58*100,1))))</f>
        <v>皆減</v>
      </c>
    </row>
    <row r="59" spans="1:16" ht="17.25">
      <c r="A59" s="1"/>
      <c r="B59" s="25" t="s">
        <v>67</v>
      </c>
      <c r="C59" s="32">
        <f>IF(AND('当年度'!C59=0,'前年度'!C59=0),"",IF('前年度'!C59=0,"皆増",IF('当年度'!C59=0,"皆減",ROUND('増減額'!C59/'前年度'!C59*100,1))))</f>
        <v>5.3</v>
      </c>
      <c r="D59" s="32">
        <f>IF(AND('当年度'!D59=0,'前年度'!D59=0),"",IF('前年度'!D59=0,"皆増",IF('当年度'!D59=0,"皆減",ROUND('増減額'!D59/'前年度'!D59*100,1))))</f>
        <v>-3.8</v>
      </c>
      <c r="E59" s="32">
        <f>IF(AND('当年度'!E59=0,'前年度'!E59=0),"",IF('前年度'!E59=0,"皆増",IF('当年度'!E59=0,"皆減",ROUND('増減額'!E59/'前年度'!E59*100,1))))</f>
        <v>-15.8</v>
      </c>
      <c r="F59" s="32">
        <f>IF(AND('当年度'!F59=0,'前年度'!F59=0),"",IF('前年度'!F59=0,"皆増",IF('当年度'!F59=0,"皆減",ROUND('増減額'!F59/'前年度'!F59*100,1))))</f>
        <v>35.5</v>
      </c>
      <c r="G59" s="32">
        <f>IF(AND('当年度'!G59=0,'前年度'!G59=0),"",IF('前年度'!G59=0,"皆増",IF('当年度'!G59=0,"皆減",ROUND('増減額'!G59/'前年度'!G59*100,1))))</f>
        <v>-1.1</v>
      </c>
      <c r="H59" s="32">
        <f>IF(AND('当年度'!H59=0,'前年度'!H59=0),"",IF('前年度'!H59=0,"皆増",IF('当年度'!H59=0,"皆減",ROUND('増減額'!H59/'前年度'!H59*100,1))))</f>
        <v>-2.3</v>
      </c>
      <c r="I59" s="32">
        <f>IF(AND('当年度'!I59=0,'前年度'!I59=0),"",IF('前年度'!I59=0,"皆増",IF('当年度'!I59=0,"皆減",ROUND('増減額'!I59/'前年度'!I59*100,1))))</f>
      </c>
      <c r="J59" s="32">
        <f>IF(AND('当年度'!J59=0,'前年度'!J59=0),"",IF('前年度'!J59=0,"皆増",IF('当年度'!J59=0,"皆減",ROUND('増減額'!J59/'前年度'!J59*100,1))))</f>
      </c>
      <c r="K59" s="32">
        <f>IF(AND('当年度'!K59=0,'前年度'!K59=0),"",IF('前年度'!K59=0,"皆増",IF('当年度'!K59=0,"皆減",ROUND('増減額'!K59/'前年度'!K59*100,1))))</f>
        <v>43.8</v>
      </c>
      <c r="L59" s="32">
        <f>IF(AND('当年度'!L59=0,'前年度'!L59=0),"",IF('前年度'!L59=0,"皆増",IF('当年度'!L59=0,"皆減",ROUND('増減額'!L59/'前年度'!L59*100,1))))</f>
      </c>
      <c r="M59" s="32">
        <f>IF(AND('当年度'!M59=0,'前年度'!M59=0),"",IF('前年度'!M59=0,"皆増",IF('当年度'!M59=0,"皆減",ROUND('増減額'!M59/'前年度'!M59*100,1))))</f>
        <v>5.1</v>
      </c>
      <c r="N59" s="32">
        <f>IF(AND('当年度'!N59=0,'前年度'!N59=0),"",IF('前年度'!N59=0,"皆増",IF('当年度'!N59=0,"皆減",ROUND('増減額'!N59/'前年度'!N59*100,1))))</f>
        <v>-2.4</v>
      </c>
      <c r="O59" s="32">
        <f>IF(AND('当年度'!O59=0,'前年度'!O59=0),"",IF('前年度'!O59=0,"皆増",IF('当年度'!O59=0,"皆減",ROUND('増減額'!O59/'前年度'!O59*100,1))))</f>
        <v>36</v>
      </c>
      <c r="P59" s="32">
        <f>IF(AND('当年度'!P59=0,'前年度'!P59=0),"",IF('前年度'!P59=0,"皆増",IF('当年度'!P59=0,"皆減",ROUND('増減額'!P59/'前年度'!P59*100,1))))</f>
        <v>-29.7</v>
      </c>
    </row>
    <row r="60" spans="1:16" ht="17.25">
      <c r="A60" s="1"/>
      <c r="B60" s="25" t="s">
        <v>152</v>
      </c>
      <c r="C60" s="32" t="str">
        <f>IF(AND('当年度'!C60=0,'前年度'!C60=0),"",IF('前年度'!C60=0,"皆増",IF('当年度'!C60=0,"皆減",ROUND('増減額'!C60/'前年度'!C60*100,1))))</f>
        <v>皆減</v>
      </c>
      <c r="D60" s="32" t="str">
        <f>IF(AND('当年度'!D60=0,'前年度'!D60=0),"",IF('前年度'!D60=0,"皆増",IF('当年度'!D60=0,"皆減",ROUND('増減額'!D60/'前年度'!D60*100,1))))</f>
        <v>皆減</v>
      </c>
      <c r="E60" s="32" t="str">
        <f>IF(AND('当年度'!E60=0,'前年度'!E60=0),"",IF('前年度'!E60=0,"皆増",IF('当年度'!E60=0,"皆減",ROUND('増減額'!E60/'前年度'!E60*100,1))))</f>
        <v>皆減</v>
      </c>
      <c r="F60" s="32" t="str">
        <f>IF(AND('当年度'!F60=0,'前年度'!F60=0),"",IF('前年度'!F60=0,"皆増",IF('当年度'!F60=0,"皆減",ROUND('増減額'!F60/'前年度'!F60*100,1))))</f>
        <v>皆減</v>
      </c>
      <c r="G60" s="32" t="str">
        <f>IF(AND('当年度'!G60=0,'前年度'!G60=0),"",IF('前年度'!G60=0,"皆増",IF('当年度'!G60=0,"皆減",ROUND('増減額'!G60/'前年度'!G60*100,1))))</f>
        <v>皆減</v>
      </c>
      <c r="H60" s="32" t="str">
        <f>IF(AND('当年度'!H60=0,'前年度'!H60=0),"",IF('前年度'!H60=0,"皆増",IF('当年度'!H60=0,"皆減",ROUND('増減額'!H60/'前年度'!H60*100,1))))</f>
        <v>皆減</v>
      </c>
      <c r="I60" s="32">
        <f>IF(AND('当年度'!I60=0,'前年度'!I60=0),"",IF('前年度'!I60=0,"皆増",IF('当年度'!I60=0,"皆減",ROUND('増減額'!I60/'前年度'!I60*100,1))))</f>
      </c>
      <c r="J60" s="32" t="str">
        <f>IF(AND('当年度'!J60=0,'前年度'!J60=0),"",IF('前年度'!J60=0,"皆増",IF('当年度'!J60=0,"皆減",ROUND('増減額'!J60/'前年度'!J60*100,1))))</f>
        <v>皆減</v>
      </c>
      <c r="K60" s="32" t="str">
        <f>IF(AND('当年度'!K60=0,'前年度'!K60=0),"",IF('前年度'!K60=0,"皆増",IF('当年度'!K60=0,"皆減",ROUND('増減額'!K60/'前年度'!K60*100,1))))</f>
        <v>皆減</v>
      </c>
      <c r="L60" s="32">
        <f>IF(AND('当年度'!L60=0,'前年度'!L60=0),"",IF('前年度'!L60=0,"皆増",IF('当年度'!L60=0,"皆減",ROUND('増減額'!L60/'前年度'!L60*100,1))))</f>
      </c>
      <c r="M60" s="32" t="str">
        <f>IF(AND('当年度'!M60=0,'前年度'!M60=0),"",IF('前年度'!M60=0,"皆増",IF('当年度'!M60=0,"皆減",ROUND('増減額'!M60/'前年度'!M60*100,1))))</f>
        <v>皆減</v>
      </c>
      <c r="N60" s="32" t="str">
        <f>IF(AND('当年度'!N60=0,'前年度'!N60=0),"",IF('前年度'!N60=0,"皆増",IF('当年度'!N60=0,"皆減",ROUND('増減額'!N60/'前年度'!N60*100,1))))</f>
        <v>皆減</v>
      </c>
      <c r="O60" s="32">
        <f>IF(AND('当年度'!O60=0,'前年度'!O60=0),"",IF('前年度'!O60=0,"皆増",IF('当年度'!O60=0,"皆減",ROUND('増減額'!O60/'前年度'!O60*100,1))))</f>
      </c>
      <c r="P60" s="32" t="str">
        <f>IF(AND('当年度'!P60=0,'前年度'!P60=0),"",IF('前年度'!P60=0,"皆増",IF('当年度'!P60=0,"皆減",ROUND('増減額'!P60/'前年度'!P60*100,1))))</f>
        <v>皆減</v>
      </c>
    </row>
    <row r="61" spans="1:16" ht="17.25">
      <c r="A61" s="1"/>
      <c r="B61" s="25" t="s">
        <v>69</v>
      </c>
      <c r="C61" s="32">
        <f>IF(AND('当年度'!C61=0,'前年度'!C61=0),"",IF('前年度'!C61=0,"皆増",IF('当年度'!C61=0,"皆減",ROUND('増減額'!C61/'前年度'!C61*100,1))))</f>
        <v>6.1</v>
      </c>
      <c r="D61" s="32">
        <f>IF(AND('当年度'!D61=0,'前年度'!D61=0),"",IF('前年度'!D61=0,"皆増",IF('当年度'!D61=0,"皆減",ROUND('増減額'!D61/'前年度'!D61*100,1))))</f>
        <v>0.3</v>
      </c>
      <c r="E61" s="32">
        <f>IF(AND('当年度'!E61=0,'前年度'!E61=0),"",IF('前年度'!E61=0,"皆増",IF('当年度'!E61=0,"皆減",ROUND('増減額'!E61/'前年度'!E61*100,1))))</f>
        <v>-15.7</v>
      </c>
      <c r="F61" s="32">
        <f>IF(AND('当年度'!F61=0,'前年度'!F61=0),"",IF('前年度'!F61=0,"皆増",IF('当年度'!F61=0,"皆減",ROUND('増減額'!F61/'前年度'!F61*100,1))))</f>
        <v>25.1</v>
      </c>
      <c r="G61" s="32">
        <f>IF(AND('当年度'!G61=0,'前年度'!G61=0),"",IF('前年度'!G61=0,"皆増",IF('当年度'!G61=0,"皆減",ROUND('増減額'!G61/'前年度'!G61*100,1))))</f>
        <v>-1</v>
      </c>
      <c r="H61" s="32">
        <f>IF(AND('当年度'!H61=0,'前年度'!H61=0),"",IF('前年度'!H61=0,"皆増",IF('当年度'!H61=0,"皆減",ROUND('増減額'!H61/'前年度'!H61*100,1))))</f>
        <v>-4</v>
      </c>
      <c r="I61" s="32">
        <f>IF(AND('当年度'!I61=0,'前年度'!I61=0),"",IF('前年度'!I61=0,"皆増",IF('当年度'!I61=0,"皆減",ROUND('増減額'!I61/'前年度'!I61*100,1))))</f>
      </c>
      <c r="J61" s="32">
        <f>IF(AND('当年度'!J61=0,'前年度'!J61=0),"",IF('前年度'!J61=0,"皆増",IF('当年度'!J61=0,"皆減",ROUND('増減額'!J61/'前年度'!J61*100,1))))</f>
      </c>
      <c r="K61" s="32">
        <f>IF(AND('当年度'!K61=0,'前年度'!K61=0),"",IF('前年度'!K61=0,"皆増",IF('当年度'!K61=0,"皆減",ROUND('増減額'!K61/'前年度'!K61*100,1))))</f>
        <v>-2.5</v>
      </c>
      <c r="L61" s="32">
        <f>IF(AND('当年度'!L61=0,'前年度'!L61=0),"",IF('前年度'!L61=0,"皆増",IF('当年度'!L61=0,"皆減",ROUND('増減額'!L61/'前年度'!L61*100,1))))</f>
      </c>
      <c r="M61" s="32">
        <f>IF(AND('当年度'!M61=0,'前年度'!M61=0),"",IF('前年度'!M61=0,"皆増",IF('当年度'!M61=0,"皆減",ROUND('増減額'!M61/'前年度'!M61*100,1))))</f>
        <v>1.6</v>
      </c>
      <c r="N61" s="32">
        <f>IF(AND('当年度'!N61=0,'前年度'!N61=0),"",IF('前年度'!N61=0,"皆増",IF('当年度'!N61=0,"皆減",ROUND('増減額'!N61/'前年度'!N61*100,1))))</f>
        <v>-0.8</v>
      </c>
      <c r="O61" s="32">
        <f>IF(AND('当年度'!O61=0,'前年度'!O61=0),"",IF('前年度'!O61=0,"皆増",IF('当年度'!O61=0,"皆減",ROUND('増減額'!O61/'前年度'!O61*100,1))))</f>
        <v>-9.5</v>
      </c>
      <c r="P61" s="32">
        <f>IF(AND('当年度'!P61=0,'前年度'!P61=0),"",IF('前年度'!P61=0,"皆増",IF('当年度'!P61=0,"皆減",ROUND('増減額'!P61/'前年度'!P61*100,1))))</f>
        <v>-28.9</v>
      </c>
    </row>
    <row r="62" spans="1:16" ht="17.25">
      <c r="A62" s="1"/>
      <c r="B62" s="25" t="s">
        <v>153</v>
      </c>
      <c r="C62" s="32" t="str">
        <f>IF(AND('当年度'!C62=0,'前年度'!C62=0),"",IF('前年度'!C62=0,"皆増",IF('当年度'!C62=0,"皆減",ROUND('増減額'!C62/'前年度'!C62*100,1))))</f>
        <v>皆増</v>
      </c>
      <c r="D62" s="32" t="str">
        <f>IF(AND('当年度'!D62=0,'前年度'!D62=0),"",IF('前年度'!D62=0,"皆増",IF('当年度'!D62=0,"皆減",ROUND('増減額'!D62/'前年度'!D62*100,1))))</f>
        <v>皆増</v>
      </c>
      <c r="E62" s="32" t="str">
        <f>IF(AND('当年度'!E62=0,'前年度'!E62=0),"",IF('前年度'!E62=0,"皆増",IF('当年度'!E62=0,"皆減",ROUND('増減額'!E62/'前年度'!E62*100,1))))</f>
        <v>皆増</v>
      </c>
      <c r="F62" s="32" t="str">
        <f>IF(AND('当年度'!F62=0,'前年度'!F62=0),"",IF('前年度'!F62=0,"皆増",IF('当年度'!F62=0,"皆減",ROUND('増減額'!F62/'前年度'!F62*100,1))))</f>
        <v>皆増</v>
      </c>
      <c r="G62" s="32" t="str">
        <f>IF(AND('当年度'!G62=0,'前年度'!G62=0),"",IF('前年度'!G62=0,"皆増",IF('当年度'!G62=0,"皆減",ROUND('増減額'!G62/'前年度'!G62*100,1))))</f>
        <v>皆増</v>
      </c>
      <c r="H62" s="32" t="str">
        <f>IF(AND('当年度'!H62=0,'前年度'!H62=0),"",IF('前年度'!H62=0,"皆増",IF('当年度'!H62=0,"皆減",ROUND('増減額'!H62/'前年度'!H62*100,1))))</f>
        <v>皆増</v>
      </c>
      <c r="I62" s="32">
        <f>IF(AND('当年度'!I62=0,'前年度'!I62=0),"",IF('前年度'!I62=0,"皆増",IF('当年度'!I62=0,"皆減",ROUND('増減額'!I62/'前年度'!I62*100,1))))</f>
      </c>
      <c r="J62" s="32">
        <f>IF(AND('当年度'!J62=0,'前年度'!J62=0),"",IF('前年度'!J62=0,"皆増",IF('当年度'!J62=0,"皆減",ROUND('増減額'!J62/'前年度'!J62*100,1))))</f>
      </c>
      <c r="K62" s="32" t="str">
        <f>IF(AND('当年度'!K62=0,'前年度'!K62=0),"",IF('前年度'!K62=0,"皆増",IF('当年度'!K62=0,"皆減",ROUND('増減額'!K62/'前年度'!K62*100,1))))</f>
        <v>皆増</v>
      </c>
      <c r="L62" s="32">
        <f>IF(AND('当年度'!L62=0,'前年度'!L62=0),"",IF('前年度'!L62=0,"皆増",IF('当年度'!L62=0,"皆減",ROUND('増減額'!L62/'前年度'!L62*100,1))))</f>
      </c>
      <c r="M62" s="32" t="str">
        <f>IF(AND('当年度'!M62=0,'前年度'!M62=0),"",IF('前年度'!M62=0,"皆増",IF('当年度'!M62=0,"皆減",ROUND('増減額'!M62/'前年度'!M62*100,1))))</f>
        <v>皆増</v>
      </c>
      <c r="N62" s="32" t="str">
        <f>IF(AND('当年度'!N62=0,'前年度'!N62=0),"",IF('前年度'!N62=0,"皆増",IF('当年度'!N62=0,"皆減",ROUND('増減額'!N62/'前年度'!N62*100,1))))</f>
        <v>皆増</v>
      </c>
      <c r="O62" s="32" t="str">
        <f>IF(AND('当年度'!O62=0,'前年度'!O62=0),"",IF('前年度'!O62=0,"皆増",IF('当年度'!O62=0,"皆減",ROUND('増減額'!O62/'前年度'!O62*100,1))))</f>
        <v>皆増</v>
      </c>
      <c r="P62" s="32" t="str">
        <f>IF(AND('当年度'!P62=0,'前年度'!P62=0),"",IF('前年度'!P62=0,"皆増",IF('当年度'!P62=0,"皆減",ROUND('増減額'!P62/'前年度'!P62*100,1))))</f>
        <v>皆増</v>
      </c>
    </row>
    <row r="63" spans="1:16" ht="17.25">
      <c r="A63" s="1"/>
      <c r="B63" s="25" t="s">
        <v>154</v>
      </c>
      <c r="C63" s="32" t="str">
        <f>IF(AND('当年度'!C63=0,'前年度'!C63=0),"",IF('前年度'!C63=0,"皆増",IF('当年度'!C63=0,"皆減",ROUND('増減額'!C63/'前年度'!C63*100,1))))</f>
        <v>皆減</v>
      </c>
      <c r="D63" s="32" t="str">
        <f>IF(AND('当年度'!D63=0,'前年度'!D63=0),"",IF('前年度'!D63=0,"皆増",IF('当年度'!D63=0,"皆減",ROUND('増減額'!D63/'前年度'!D63*100,1))))</f>
        <v>皆減</v>
      </c>
      <c r="E63" s="32" t="str">
        <f>IF(AND('当年度'!E63=0,'前年度'!E63=0),"",IF('前年度'!E63=0,"皆増",IF('当年度'!E63=0,"皆減",ROUND('増減額'!E63/'前年度'!E63*100,1))))</f>
        <v>皆減</v>
      </c>
      <c r="F63" s="32" t="str">
        <f>IF(AND('当年度'!F63=0,'前年度'!F63=0),"",IF('前年度'!F63=0,"皆増",IF('当年度'!F63=0,"皆減",ROUND('増減額'!F63/'前年度'!F63*100,1))))</f>
        <v>皆減</v>
      </c>
      <c r="G63" s="32" t="str">
        <f>IF(AND('当年度'!G63=0,'前年度'!G63=0),"",IF('前年度'!G63=0,"皆増",IF('当年度'!G63=0,"皆減",ROUND('増減額'!G63/'前年度'!G63*100,1))))</f>
        <v>皆減</v>
      </c>
      <c r="H63" s="32" t="str">
        <f>IF(AND('当年度'!H63=0,'前年度'!H63=0),"",IF('前年度'!H63=0,"皆増",IF('当年度'!H63=0,"皆減",ROUND('増減額'!H63/'前年度'!H63*100,1))))</f>
        <v>皆減</v>
      </c>
      <c r="I63" s="32">
        <f>IF(AND('当年度'!I63=0,'前年度'!I63=0),"",IF('前年度'!I63=0,"皆増",IF('当年度'!I63=0,"皆減",ROUND('増減額'!I63/'前年度'!I63*100,1))))</f>
      </c>
      <c r="J63" s="32" t="str">
        <f>IF(AND('当年度'!J63=0,'前年度'!J63=0),"",IF('前年度'!J63=0,"皆増",IF('当年度'!J63=0,"皆減",ROUND('増減額'!J63/'前年度'!J63*100,1))))</f>
        <v>皆減</v>
      </c>
      <c r="K63" s="32" t="str">
        <f>IF(AND('当年度'!K63=0,'前年度'!K63=0),"",IF('前年度'!K63=0,"皆増",IF('当年度'!K63=0,"皆減",ROUND('増減額'!K63/'前年度'!K63*100,1))))</f>
        <v>皆減</v>
      </c>
      <c r="L63" s="32">
        <f>IF(AND('当年度'!L63=0,'前年度'!L63=0),"",IF('前年度'!L63=0,"皆増",IF('当年度'!L63=0,"皆減",ROUND('増減額'!L63/'前年度'!L63*100,1))))</f>
      </c>
      <c r="M63" s="32" t="str">
        <f>IF(AND('当年度'!M63=0,'前年度'!M63=0),"",IF('前年度'!M63=0,"皆増",IF('当年度'!M63=0,"皆減",ROUND('増減額'!M63/'前年度'!M63*100,1))))</f>
        <v>皆減</v>
      </c>
      <c r="N63" s="32" t="str">
        <f>IF(AND('当年度'!N63=0,'前年度'!N63=0),"",IF('前年度'!N63=0,"皆増",IF('当年度'!N63=0,"皆減",ROUND('増減額'!N63/'前年度'!N63*100,1))))</f>
        <v>皆減</v>
      </c>
      <c r="O63" s="32" t="str">
        <f>IF(AND('当年度'!O63=0,'前年度'!O63=0),"",IF('前年度'!O63=0,"皆増",IF('当年度'!O63=0,"皆減",ROUND('増減額'!O63/'前年度'!O63*100,1))))</f>
        <v>皆減</v>
      </c>
      <c r="P63" s="32" t="str">
        <f>IF(AND('当年度'!P63=0,'前年度'!P63=0),"",IF('前年度'!P63=0,"皆増",IF('当年度'!P63=0,"皆減",ROUND('増減額'!P63/'前年度'!P63*100,1))))</f>
        <v>皆減</v>
      </c>
    </row>
    <row r="64" spans="1:16" ht="17.25">
      <c r="A64" s="1"/>
      <c r="B64" s="25" t="s">
        <v>155</v>
      </c>
      <c r="C64" s="32" t="str">
        <f>IF(AND('当年度'!C64=0,'前年度'!C64=0),"",IF('前年度'!C64=0,"皆増",IF('当年度'!C64=0,"皆減",ROUND('増減額'!C64/'前年度'!C64*100,1))))</f>
        <v>皆減</v>
      </c>
      <c r="D64" s="32" t="str">
        <f>IF(AND('当年度'!D64=0,'前年度'!D64=0),"",IF('前年度'!D64=0,"皆増",IF('当年度'!D64=0,"皆減",ROUND('増減額'!D64/'前年度'!D64*100,1))))</f>
        <v>皆減</v>
      </c>
      <c r="E64" s="32" t="str">
        <f>IF(AND('当年度'!E64=0,'前年度'!E64=0),"",IF('前年度'!E64=0,"皆増",IF('当年度'!E64=0,"皆減",ROUND('増減額'!E64/'前年度'!E64*100,1))))</f>
        <v>皆減</v>
      </c>
      <c r="F64" s="32" t="str">
        <f>IF(AND('当年度'!F64=0,'前年度'!F64=0),"",IF('前年度'!F64=0,"皆増",IF('当年度'!F64=0,"皆減",ROUND('増減額'!F64/'前年度'!F64*100,1))))</f>
        <v>皆減</v>
      </c>
      <c r="G64" s="32" t="str">
        <f>IF(AND('当年度'!G64=0,'前年度'!G64=0),"",IF('前年度'!G64=0,"皆増",IF('当年度'!G64=0,"皆減",ROUND('増減額'!G64/'前年度'!G64*100,1))))</f>
        <v>皆減</v>
      </c>
      <c r="H64" s="32" t="str">
        <f>IF(AND('当年度'!H64=0,'前年度'!H64=0),"",IF('前年度'!H64=0,"皆増",IF('当年度'!H64=0,"皆減",ROUND('増減額'!H64/'前年度'!H64*100,1))))</f>
        <v>皆減</v>
      </c>
      <c r="I64" s="32">
        <f>IF(AND('当年度'!I64=0,'前年度'!I64=0),"",IF('前年度'!I64=0,"皆増",IF('当年度'!I64=0,"皆減",ROUND('増減額'!I64/'前年度'!I64*100,1))))</f>
      </c>
      <c r="J64" s="32">
        <f>IF(AND('当年度'!J64=0,'前年度'!J64=0),"",IF('前年度'!J64=0,"皆増",IF('当年度'!J64=0,"皆減",ROUND('増減額'!J64/'前年度'!J64*100,1))))</f>
      </c>
      <c r="K64" s="32" t="str">
        <f>IF(AND('当年度'!K64=0,'前年度'!K64=0),"",IF('前年度'!K64=0,"皆増",IF('当年度'!K64=0,"皆減",ROUND('増減額'!K64/'前年度'!K64*100,1))))</f>
        <v>皆減</v>
      </c>
      <c r="L64" s="32">
        <f>IF(AND('当年度'!L64=0,'前年度'!L64=0),"",IF('前年度'!L64=0,"皆増",IF('当年度'!L64=0,"皆減",ROUND('増減額'!L64/'前年度'!L64*100,1))))</f>
      </c>
      <c r="M64" s="32" t="str">
        <f>IF(AND('当年度'!M64=0,'前年度'!M64=0),"",IF('前年度'!M64=0,"皆増",IF('当年度'!M64=0,"皆減",ROUND('増減額'!M64/'前年度'!M64*100,1))))</f>
        <v>皆減</v>
      </c>
      <c r="N64" s="32" t="str">
        <f>IF(AND('当年度'!N64=0,'前年度'!N64=0),"",IF('前年度'!N64=0,"皆増",IF('当年度'!N64=0,"皆減",ROUND('増減額'!N64/'前年度'!N64*100,1))))</f>
        <v>皆減</v>
      </c>
      <c r="O64" s="32" t="str">
        <f>IF(AND('当年度'!O64=0,'前年度'!O64=0),"",IF('前年度'!O64=0,"皆増",IF('当年度'!O64=0,"皆減",ROUND('増減額'!O64/'前年度'!O64*100,1))))</f>
        <v>皆減</v>
      </c>
      <c r="P64" s="32" t="str">
        <f>IF(AND('当年度'!P64=0,'前年度'!P64=0),"",IF('前年度'!P64=0,"皆増",IF('当年度'!P64=0,"皆減",ROUND('増減額'!P64/'前年度'!P64*100,1))))</f>
        <v>皆減</v>
      </c>
    </row>
    <row r="65" spans="1:16" ht="17.25">
      <c r="A65" s="1"/>
      <c r="B65" s="25" t="s">
        <v>156</v>
      </c>
      <c r="C65" s="32" t="str">
        <f>IF(AND('当年度'!C65=0,'前年度'!C65=0),"",IF('前年度'!C65=0,"皆増",IF('当年度'!C65=0,"皆減",ROUND('増減額'!C65/'前年度'!C65*100,1))))</f>
        <v>皆減</v>
      </c>
      <c r="D65" s="32" t="str">
        <f>IF(AND('当年度'!D65=0,'前年度'!D65=0),"",IF('前年度'!D65=0,"皆増",IF('当年度'!D65=0,"皆減",ROUND('増減額'!D65/'前年度'!D65*100,1))))</f>
        <v>皆減</v>
      </c>
      <c r="E65" s="32" t="str">
        <f>IF(AND('当年度'!E65=0,'前年度'!E65=0),"",IF('前年度'!E65=0,"皆増",IF('当年度'!E65=0,"皆減",ROUND('増減額'!E65/'前年度'!E65*100,1))))</f>
        <v>皆減</v>
      </c>
      <c r="F65" s="32" t="str">
        <f>IF(AND('当年度'!F65=0,'前年度'!F65=0),"",IF('前年度'!F65=0,"皆増",IF('当年度'!F65=0,"皆減",ROUND('増減額'!F65/'前年度'!F65*100,1))))</f>
        <v>皆減</v>
      </c>
      <c r="G65" s="32" t="str">
        <f>IF(AND('当年度'!G65=0,'前年度'!G65=0),"",IF('前年度'!G65=0,"皆増",IF('当年度'!G65=0,"皆減",ROUND('増減額'!G65/'前年度'!G65*100,1))))</f>
        <v>皆減</v>
      </c>
      <c r="H65" s="32" t="str">
        <f>IF(AND('当年度'!H65=0,'前年度'!H65=0),"",IF('前年度'!H65=0,"皆増",IF('当年度'!H65=0,"皆減",ROUND('増減額'!H65/'前年度'!H65*100,1))))</f>
        <v>皆減</v>
      </c>
      <c r="I65" s="32">
        <f>IF(AND('当年度'!I65=0,'前年度'!I65=0),"",IF('前年度'!I65=0,"皆増",IF('当年度'!I65=0,"皆減",ROUND('増減額'!I65/'前年度'!I65*100,1))))</f>
      </c>
      <c r="J65" s="32">
        <f>IF(AND('当年度'!J65=0,'前年度'!J65=0),"",IF('前年度'!J65=0,"皆増",IF('当年度'!J65=0,"皆減",ROUND('増減額'!J65/'前年度'!J65*100,1))))</f>
      </c>
      <c r="K65" s="32" t="str">
        <f>IF(AND('当年度'!K65=0,'前年度'!K65=0),"",IF('前年度'!K65=0,"皆増",IF('当年度'!K65=0,"皆減",ROUND('増減額'!K65/'前年度'!K65*100,1))))</f>
        <v>皆減</v>
      </c>
      <c r="L65" s="32">
        <f>IF(AND('当年度'!L65=0,'前年度'!L65=0),"",IF('前年度'!L65=0,"皆増",IF('当年度'!L65=0,"皆減",ROUND('増減額'!L65/'前年度'!L65*100,1))))</f>
      </c>
      <c r="M65" s="32" t="str">
        <f>IF(AND('当年度'!M65=0,'前年度'!M65=0),"",IF('前年度'!M65=0,"皆増",IF('当年度'!M65=0,"皆減",ROUND('増減額'!M65/'前年度'!M65*100,1))))</f>
        <v>皆減</v>
      </c>
      <c r="N65" s="32" t="str">
        <f>IF(AND('当年度'!N65=0,'前年度'!N65=0),"",IF('前年度'!N65=0,"皆増",IF('当年度'!N65=0,"皆減",ROUND('増減額'!N65/'前年度'!N65*100,1))))</f>
        <v>皆減</v>
      </c>
      <c r="O65" s="32" t="str">
        <f>IF(AND('当年度'!O65=0,'前年度'!O65=0),"",IF('前年度'!O65=0,"皆増",IF('当年度'!O65=0,"皆減",ROUND('増減額'!O65/'前年度'!O65*100,1))))</f>
        <v>皆減</v>
      </c>
      <c r="P65" s="32" t="str">
        <f>IF(AND('当年度'!P65=0,'前年度'!P65=0),"",IF('前年度'!P65=0,"皆増",IF('当年度'!P65=0,"皆減",ROUND('増減額'!P65/'前年度'!P65*100,1))))</f>
        <v>皆減</v>
      </c>
    </row>
    <row r="66" spans="1:16" ht="17.25">
      <c r="A66" s="1"/>
      <c r="B66" s="25" t="s">
        <v>157</v>
      </c>
      <c r="C66" s="32" t="str">
        <f>IF(AND('当年度'!C66=0,'前年度'!C66=0),"",IF('前年度'!C66=0,"皆増",IF('当年度'!C66=0,"皆減",ROUND('増減額'!C66/'前年度'!C66*100,1))))</f>
        <v>皆減</v>
      </c>
      <c r="D66" s="32" t="str">
        <f>IF(AND('当年度'!D66=0,'前年度'!D66=0),"",IF('前年度'!D66=0,"皆増",IF('当年度'!D66=0,"皆減",ROUND('増減額'!D66/'前年度'!D66*100,1))))</f>
        <v>皆減</v>
      </c>
      <c r="E66" s="32" t="str">
        <f>IF(AND('当年度'!E66=0,'前年度'!E66=0),"",IF('前年度'!E66=0,"皆増",IF('当年度'!E66=0,"皆減",ROUND('増減額'!E66/'前年度'!E66*100,1))))</f>
        <v>皆減</v>
      </c>
      <c r="F66" s="32" t="str">
        <f>IF(AND('当年度'!F66=0,'前年度'!F66=0),"",IF('前年度'!F66=0,"皆増",IF('当年度'!F66=0,"皆減",ROUND('増減額'!F66/'前年度'!F66*100,1))))</f>
        <v>皆減</v>
      </c>
      <c r="G66" s="32" t="str">
        <f>IF(AND('当年度'!G66=0,'前年度'!G66=0),"",IF('前年度'!G66=0,"皆増",IF('当年度'!G66=0,"皆減",ROUND('増減額'!G66/'前年度'!G66*100,1))))</f>
        <v>皆減</v>
      </c>
      <c r="H66" s="32" t="str">
        <f>IF(AND('当年度'!H66=0,'前年度'!H66=0),"",IF('前年度'!H66=0,"皆増",IF('当年度'!H66=0,"皆減",ROUND('増減額'!H66/'前年度'!H66*100,1))))</f>
        <v>皆減</v>
      </c>
      <c r="I66" s="32">
        <f>IF(AND('当年度'!I66=0,'前年度'!I66=0),"",IF('前年度'!I66=0,"皆増",IF('当年度'!I66=0,"皆減",ROUND('増減額'!I66/'前年度'!I66*100,1))))</f>
      </c>
      <c r="J66" s="32" t="str">
        <f>IF(AND('当年度'!J66=0,'前年度'!J66=0),"",IF('前年度'!J66=0,"皆増",IF('当年度'!J66=0,"皆減",ROUND('増減額'!J66/'前年度'!J66*100,1))))</f>
        <v>皆減</v>
      </c>
      <c r="K66" s="32" t="str">
        <f>IF(AND('当年度'!K66=0,'前年度'!K66=0),"",IF('前年度'!K66=0,"皆増",IF('当年度'!K66=0,"皆減",ROUND('増減額'!K66/'前年度'!K66*100,1))))</f>
        <v>皆減</v>
      </c>
      <c r="L66" s="32">
        <f>IF(AND('当年度'!L66=0,'前年度'!L66=0),"",IF('前年度'!L66=0,"皆増",IF('当年度'!L66=0,"皆減",ROUND('増減額'!L66/'前年度'!L66*100,1))))</f>
      </c>
      <c r="M66" s="32" t="str">
        <f>IF(AND('当年度'!M66=0,'前年度'!M66=0),"",IF('前年度'!M66=0,"皆増",IF('当年度'!M66=0,"皆減",ROUND('増減額'!M66/'前年度'!M66*100,1))))</f>
        <v>皆減</v>
      </c>
      <c r="N66" s="32" t="str">
        <f>IF(AND('当年度'!N66=0,'前年度'!N66=0),"",IF('前年度'!N66=0,"皆増",IF('当年度'!N66=0,"皆減",ROUND('増減額'!N66/'前年度'!N66*100,1))))</f>
        <v>皆減</v>
      </c>
      <c r="O66" s="32" t="str">
        <f>IF(AND('当年度'!O66=0,'前年度'!O66=0),"",IF('前年度'!O66=0,"皆増",IF('当年度'!O66=0,"皆減",ROUND('増減額'!O66/'前年度'!O66*100,1))))</f>
        <v>皆減</v>
      </c>
      <c r="P66" s="32" t="str">
        <f>IF(AND('当年度'!P66=0,'前年度'!P66=0),"",IF('前年度'!P66=0,"皆増",IF('当年度'!P66=0,"皆減",ROUND('増減額'!P66/'前年度'!P66*100,1))))</f>
        <v>皆減</v>
      </c>
    </row>
    <row r="67" spans="1:16" ht="17.25">
      <c r="A67" s="1"/>
      <c r="B67" s="25" t="s">
        <v>158</v>
      </c>
      <c r="C67" s="32" t="str">
        <f>IF(AND('当年度'!C67=0,'前年度'!C67=0),"",IF('前年度'!C67=0,"皆増",IF('当年度'!C67=0,"皆減",ROUND('増減額'!C67/'前年度'!C67*100,1))))</f>
        <v>皆減</v>
      </c>
      <c r="D67" s="32" t="str">
        <f>IF(AND('当年度'!D67=0,'前年度'!D67=0),"",IF('前年度'!D67=0,"皆増",IF('当年度'!D67=0,"皆減",ROUND('増減額'!D67/'前年度'!D67*100,1))))</f>
        <v>皆減</v>
      </c>
      <c r="E67" s="32" t="str">
        <f>IF(AND('当年度'!E67=0,'前年度'!E67=0),"",IF('前年度'!E67=0,"皆増",IF('当年度'!E67=0,"皆減",ROUND('増減額'!E67/'前年度'!E67*100,1))))</f>
        <v>皆減</v>
      </c>
      <c r="F67" s="32" t="str">
        <f>IF(AND('当年度'!F67=0,'前年度'!F67=0),"",IF('前年度'!F67=0,"皆増",IF('当年度'!F67=0,"皆減",ROUND('増減額'!F67/'前年度'!F67*100,1))))</f>
        <v>皆減</v>
      </c>
      <c r="G67" s="32" t="str">
        <f>IF(AND('当年度'!G67=0,'前年度'!G67=0),"",IF('前年度'!G67=0,"皆増",IF('当年度'!G67=0,"皆減",ROUND('増減額'!G67/'前年度'!G67*100,1))))</f>
        <v>皆減</v>
      </c>
      <c r="H67" s="32" t="str">
        <f>IF(AND('当年度'!H67=0,'前年度'!H67=0),"",IF('前年度'!H67=0,"皆増",IF('当年度'!H67=0,"皆減",ROUND('増減額'!H67/'前年度'!H67*100,1))))</f>
        <v>皆減</v>
      </c>
      <c r="I67" s="32">
        <f>IF(AND('当年度'!I67=0,'前年度'!I67=0),"",IF('前年度'!I67=0,"皆増",IF('当年度'!I67=0,"皆減",ROUND('増減額'!I67/'前年度'!I67*100,1))))</f>
      </c>
      <c r="J67" s="32" t="str">
        <f>IF(AND('当年度'!J67=0,'前年度'!J67=0),"",IF('前年度'!J67=0,"皆増",IF('当年度'!J67=0,"皆減",ROUND('増減額'!J67/'前年度'!J67*100,1))))</f>
        <v>皆減</v>
      </c>
      <c r="K67" s="32" t="str">
        <f>IF(AND('当年度'!K67=0,'前年度'!K67=0),"",IF('前年度'!K67=0,"皆増",IF('当年度'!K67=0,"皆減",ROUND('増減額'!K67/'前年度'!K67*100,1))))</f>
        <v>皆減</v>
      </c>
      <c r="L67" s="32">
        <f>IF(AND('当年度'!L67=0,'前年度'!L67=0),"",IF('前年度'!L67=0,"皆増",IF('当年度'!L67=0,"皆減",ROUND('増減額'!L67/'前年度'!L67*100,1))))</f>
      </c>
      <c r="M67" s="32" t="str">
        <f>IF(AND('当年度'!M67=0,'前年度'!M67=0),"",IF('前年度'!M67=0,"皆増",IF('当年度'!M67=0,"皆減",ROUND('増減額'!M67/'前年度'!M67*100,1))))</f>
        <v>皆減</v>
      </c>
      <c r="N67" s="32" t="str">
        <f>IF(AND('当年度'!N67=0,'前年度'!N67=0),"",IF('前年度'!N67=0,"皆増",IF('当年度'!N67=0,"皆減",ROUND('増減額'!N67/'前年度'!N67*100,1))))</f>
        <v>皆減</v>
      </c>
      <c r="O67" s="32" t="str">
        <f>IF(AND('当年度'!O67=0,'前年度'!O67=0),"",IF('前年度'!O67=0,"皆増",IF('当年度'!O67=0,"皆減",ROUND('増減額'!O67/'前年度'!O67*100,1))))</f>
        <v>皆減</v>
      </c>
      <c r="P67" s="32" t="str">
        <f>IF(AND('当年度'!P67=0,'前年度'!P67=0),"",IF('前年度'!P67=0,"皆増",IF('当年度'!P67=0,"皆減",ROUND('増減額'!P67/'前年度'!P67*100,1))))</f>
        <v>皆減</v>
      </c>
    </row>
    <row r="68" spans="1:16" ht="17.25">
      <c r="A68" s="1"/>
      <c r="B68" s="25" t="s">
        <v>159</v>
      </c>
      <c r="C68" s="32" t="str">
        <f>IF(AND('当年度'!C68=0,'前年度'!C68=0),"",IF('前年度'!C68=0,"皆増",IF('当年度'!C68=0,"皆減",ROUND('増減額'!C68/'前年度'!C68*100,1))))</f>
        <v>皆減</v>
      </c>
      <c r="D68" s="32" t="str">
        <f>IF(AND('当年度'!D68=0,'前年度'!D68=0),"",IF('前年度'!D68=0,"皆増",IF('当年度'!D68=0,"皆減",ROUND('増減額'!D68/'前年度'!D68*100,1))))</f>
        <v>皆減</v>
      </c>
      <c r="E68" s="32" t="str">
        <f>IF(AND('当年度'!E68=0,'前年度'!E68=0),"",IF('前年度'!E68=0,"皆増",IF('当年度'!E68=0,"皆減",ROUND('増減額'!E68/'前年度'!E68*100,1))))</f>
        <v>皆減</v>
      </c>
      <c r="F68" s="32" t="str">
        <f>IF(AND('当年度'!F68=0,'前年度'!F68=0),"",IF('前年度'!F68=0,"皆増",IF('当年度'!F68=0,"皆減",ROUND('増減額'!F68/'前年度'!F68*100,1))))</f>
        <v>皆減</v>
      </c>
      <c r="G68" s="32" t="str">
        <f>IF(AND('当年度'!G68=0,'前年度'!G68=0),"",IF('前年度'!G68=0,"皆増",IF('当年度'!G68=0,"皆減",ROUND('増減額'!G68/'前年度'!G68*100,1))))</f>
        <v>皆減</v>
      </c>
      <c r="H68" s="32" t="str">
        <f>IF(AND('当年度'!H68=0,'前年度'!H68=0),"",IF('前年度'!H68=0,"皆増",IF('当年度'!H68=0,"皆減",ROUND('増減額'!H68/'前年度'!H68*100,1))))</f>
        <v>皆減</v>
      </c>
      <c r="I68" s="32">
        <f>IF(AND('当年度'!I68=0,'前年度'!I68=0),"",IF('前年度'!I68=0,"皆増",IF('当年度'!I68=0,"皆減",ROUND('増減額'!I68/'前年度'!I68*100,1))))</f>
      </c>
      <c r="J68" s="32">
        <f>IF(AND('当年度'!J68=0,'前年度'!J68=0),"",IF('前年度'!J68=0,"皆増",IF('当年度'!J68=0,"皆減",ROUND('増減額'!J68/'前年度'!J68*100,1))))</f>
      </c>
      <c r="K68" s="32" t="str">
        <f>IF(AND('当年度'!K68=0,'前年度'!K68=0),"",IF('前年度'!K68=0,"皆増",IF('当年度'!K68=0,"皆減",ROUND('増減額'!K68/'前年度'!K68*100,1))))</f>
        <v>皆減</v>
      </c>
      <c r="L68" s="32">
        <f>IF(AND('当年度'!L68=0,'前年度'!L68=0),"",IF('前年度'!L68=0,"皆増",IF('当年度'!L68=0,"皆減",ROUND('増減額'!L68/'前年度'!L68*100,1))))</f>
      </c>
      <c r="M68" s="32" t="str">
        <f>IF(AND('当年度'!M68=0,'前年度'!M68=0),"",IF('前年度'!M68=0,"皆増",IF('当年度'!M68=0,"皆減",ROUND('増減額'!M68/'前年度'!M68*100,1))))</f>
        <v>皆減</v>
      </c>
      <c r="N68" s="32" t="str">
        <f>IF(AND('当年度'!N68=0,'前年度'!N68=0),"",IF('前年度'!N68=0,"皆増",IF('当年度'!N68=0,"皆減",ROUND('増減額'!N68/'前年度'!N68*100,1))))</f>
        <v>皆減</v>
      </c>
      <c r="O68" s="32" t="str">
        <f>IF(AND('当年度'!O68=0,'前年度'!O68=0),"",IF('前年度'!O68=0,"皆増",IF('当年度'!O68=0,"皆減",ROUND('増減額'!O68/'前年度'!O68*100,1))))</f>
        <v>皆減</v>
      </c>
      <c r="P68" s="32" t="str">
        <f>IF(AND('当年度'!P68=0,'前年度'!P68=0),"",IF('前年度'!P68=0,"皆増",IF('当年度'!P68=0,"皆減",ROUND('増減額'!P68/'前年度'!P68*100,1))))</f>
        <v>皆減</v>
      </c>
    </row>
    <row r="69" spans="1:16" ht="17.25">
      <c r="A69" s="1"/>
      <c r="B69" s="25" t="s">
        <v>160</v>
      </c>
      <c r="C69" s="32" t="str">
        <f>IF(AND('当年度'!C69=0,'前年度'!C69=0),"",IF('前年度'!C69=0,"皆増",IF('当年度'!C69=0,"皆減",ROUND('増減額'!C69/'前年度'!C69*100,1))))</f>
        <v>皆減</v>
      </c>
      <c r="D69" s="32" t="str">
        <f>IF(AND('当年度'!D69=0,'前年度'!D69=0),"",IF('前年度'!D69=0,"皆増",IF('当年度'!D69=0,"皆減",ROUND('増減額'!D69/'前年度'!D69*100,1))))</f>
        <v>皆減</v>
      </c>
      <c r="E69" s="32" t="str">
        <f>IF(AND('当年度'!E69=0,'前年度'!E69=0),"",IF('前年度'!E69=0,"皆増",IF('当年度'!E69=0,"皆減",ROUND('増減額'!E69/'前年度'!E69*100,1))))</f>
        <v>皆減</v>
      </c>
      <c r="F69" s="32" t="str">
        <f>IF(AND('当年度'!F69=0,'前年度'!F69=0),"",IF('前年度'!F69=0,"皆増",IF('当年度'!F69=0,"皆減",ROUND('増減額'!F69/'前年度'!F69*100,1))))</f>
        <v>皆減</v>
      </c>
      <c r="G69" s="32" t="str">
        <f>IF(AND('当年度'!G69=0,'前年度'!G69=0),"",IF('前年度'!G69=0,"皆増",IF('当年度'!G69=0,"皆減",ROUND('増減額'!G69/'前年度'!G69*100,1))))</f>
        <v>皆減</v>
      </c>
      <c r="H69" s="32" t="str">
        <f>IF(AND('当年度'!H69=0,'前年度'!H69=0),"",IF('前年度'!H69=0,"皆増",IF('当年度'!H69=0,"皆減",ROUND('増減額'!H69/'前年度'!H69*100,1))))</f>
        <v>皆減</v>
      </c>
      <c r="I69" s="32">
        <f>IF(AND('当年度'!I69=0,'前年度'!I69=0),"",IF('前年度'!I69=0,"皆増",IF('当年度'!I69=0,"皆減",ROUND('増減額'!I69/'前年度'!I69*100,1))))</f>
      </c>
      <c r="J69" s="32">
        <f>IF(AND('当年度'!J69=0,'前年度'!J69=0),"",IF('前年度'!J69=0,"皆増",IF('当年度'!J69=0,"皆減",ROUND('増減額'!J69/'前年度'!J69*100,1))))</f>
      </c>
      <c r="K69" s="32" t="str">
        <f>IF(AND('当年度'!K69=0,'前年度'!K69=0),"",IF('前年度'!K69=0,"皆増",IF('当年度'!K69=0,"皆減",ROUND('増減額'!K69/'前年度'!K69*100,1))))</f>
        <v>皆減</v>
      </c>
      <c r="L69" s="32">
        <f>IF(AND('当年度'!L69=0,'前年度'!L69=0),"",IF('前年度'!L69=0,"皆増",IF('当年度'!L69=0,"皆減",ROUND('増減額'!L69/'前年度'!L69*100,1))))</f>
      </c>
      <c r="M69" s="32" t="str">
        <f>IF(AND('当年度'!M69=0,'前年度'!M69=0),"",IF('前年度'!M69=0,"皆増",IF('当年度'!M69=0,"皆減",ROUND('増減額'!M69/'前年度'!M69*100,1))))</f>
        <v>皆減</v>
      </c>
      <c r="N69" s="32" t="str">
        <f>IF(AND('当年度'!N69=0,'前年度'!N69=0),"",IF('前年度'!N69=0,"皆増",IF('当年度'!N69=0,"皆減",ROUND('増減額'!N69/'前年度'!N69*100,1))))</f>
        <v>皆減</v>
      </c>
      <c r="O69" s="32" t="str">
        <f>IF(AND('当年度'!O69=0,'前年度'!O69=0),"",IF('前年度'!O69=0,"皆増",IF('当年度'!O69=0,"皆減",ROUND('増減額'!O69/'前年度'!O69*100,1))))</f>
        <v>皆減</v>
      </c>
      <c r="P69" s="32" t="str">
        <f>IF(AND('当年度'!P69=0,'前年度'!P69=0),"",IF('前年度'!P69=0,"皆増",IF('当年度'!P69=0,"皆減",ROUND('増減額'!P69/'前年度'!P69*100,1))))</f>
        <v>皆減</v>
      </c>
    </row>
    <row r="70" spans="1:16" ht="17.25">
      <c r="A70" s="1"/>
      <c r="B70" s="25" t="s">
        <v>161</v>
      </c>
      <c r="C70" s="32" t="str">
        <f>IF(AND('当年度'!C70=0,'前年度'!C70=0),"",IF('前年度'!C70=0,"皆増",IF('当年度'!C70=0,"皆減",ROUND('増減額'!C70/'前年度'!C70*100,1))))</f>
        <v>皆減</v>
      </c>
      <c r="D70" s="32" t="str">
        <f>IF(AND('当年度'!D70=0,'前年度'!D70=0),"",IF('前年度'!D70=0,"皆増",IF('当年度'!D70=0,"皆減",ROUND('増減額'!D70/'前年度'!D70*100,1))))</f>
        <v>皆減</v>
      </c>
      <c r="E70" s="32" t="str">
        <f>IF(AND('当年度'!E70=0,'前年度'!E70=0),"",IF('前年度'!E70=0,"皆増",IF('当年度'!E70=0,"皆減",ROUND('増減額'!E70/'前年度'!E70*100,1))))</f>
        <v>皆減</v>
      </c>
      <c r="F70" s="32" t="str">
        <f>IF(AND('当年度'!F70=0,'前年度'!F70=0),"",IF('前年度'!F70=0,"皆増",IF('当年度'!F70=0,"皆減",ROUND('増減額'!F70/'前年度'!F70*100,1))))</f>
        <v>皆減</v>
      </c>
      <c r="G70" s="32" t="str">
        <f>IF(AND('当年度'!G70=0,'前年度'!G70=0),"",IF('前年度'!G70=0,"皆増",IF('当年度'!G70=0,"皆減",ROUND('増減額'!G70/'前年度'!G70*100,1))))</f>
        <v>皆減</v>
      </c>
      <c r="H70" s="32" t="str">
        <f>IF(AND('当年度'!H70=0,'前年度'!H70=0),"",IF('前年度'!H70=0,"皆増",IF('当年度'!H70=0,"皆減",ROUND('増減額'!H70/'前年度'!H70*100,1))))</f>
        <v>皆減</v>
      </c>
      <c r="I70" s="32">
        <f>IF(AND('当年度'!I70=0,'前年度'!I70=0),"",IF('前年度'!I70=0,"皆増",IF('当年度'!I70=0,"皆減",ROUND('増減額'!I70/'前年度'!I70*100,1))))</f>
      </c>
      <c r="J70" s="32">
        <f>IF(AND('当年度'!J70=0,'前年度'!J70=0),"",IF('前年度'!J70=0,"皆増",IF('当年度'!J70=0,"皆減",ROUND('増減額'!J70/'前年度'!J70*100,1))))</f>
      </c>
      <c r="K70" s="32" t="str">
        <f>IF(AND('当年度'!K70=0,'前年度'!K70=0),"",IF('前年度'!K70=0,"皆増",IF('当年度'!K70=0,"皆減",ROUND('増減額'!K70/'前年度'!K70*100,1))))</f>
        <v>皆減</v>
      </c>
      <c r="L70" s="32">
        <f>IF(AND('当年度'!L70=0,'前年度'!L70=0),"",IF('前年度'!L70=0,"皆増",IF('当年度'!L70=0,"皆減",ROUND('増減額'!L70/'前年度'!L70*100,1))))</f>
      </c>
      <c r="M70" s="32" t="str">
        <f>IF(AND('当年度'!M70=0,'前年度'!M70=0),"",IF('前年度'!M70=0,"皆増",IF('当年度'!M70=0,"皆減",ROUND('増減額'!M70/'前年度'!M70*100,1))))</f>
        <v>皆減</v>
      </c>
      <c r="N70" s="32" t="str">
        <f>IF(AND('当年度'!N70=0,'前年度'!N70=0),"",IF('前年度'!N70=0,"皆増",IF('当年度'!N70=0,"皆減",ROUND('増減額'!N70/'前年度'!N70*100,1))))</f>
        <v>皆減</v>
      </c>
      <c r="O70" s="32" t="str">
        <f>IF(AND('当年度'!O70=0,'前年度'!O70=0),"",IF('前年度'!O70=0,"皆増",IF('当年度'!O70=0,"皆減",ROUND('増減額'!O70/'前年度'!O70*100,1))))</f>
        <v>皆減</v>
      </c>
      <c r="P70" s="32" t="str">
        <f>IF(AND('当年度'!P70=0,'前年度'!P70=0),"",IF('前年度'!P70=0,"皆増",IF('当年度'!P70=0,"皆減",ROUND('増減額'!P70/'前年度'!P70*100,1))))</f>
        <v>皆減</v>
      </c>
    </row>
    <row r="71" spans="1:16" ht="17.25">
      <c r="A71" s="1"/>
      <c r="B71" s="25" t="s">
        <v>162</v>
      </c>
      <c r="C71" s="32" t="str">
        <f>IF(AND('当年度'!C71=0,'前年度'!C71=0),"",IF('前年度'!C71=0,"皆増",IF('当年度'!C71=0,"皆減",ROUND('増減額'!C71/'前年度'!C71*100,1))))</f>
        <v>皆減</v>
      </c>
      <c r="D71" s="32" t="str">
        <f>IF(AND('当年度'!D71=0,'前年度'!D71=0),"",IF('前年度'!D71=0,"皆増",IF('当年度'!D71=0,"皆減",ROUND('増減額'!D71/'前年度'!D71*100,1))))</f>
        <v>皆減</v>
      </c>
      <c r="E71" s="32" t="str">
        <f>IF(AND('当年度'!E71=0,'前年度'!E71=0),"",IF('前年度'!E71=0,"皆増",IF('当年度'!E71=0,"皆減",ROUND('増減額'!E71/'前年度'!E71*100,1))))</f>
        <v>皆減</v>
      </c>
      <c r="F71" s="32" t="str">
        <f>IF(AND('当年度'!F71=0,'前年度'!F71=0),"",IF('前年度'!F71=0,"皆増",IF('当年度'!F71=0,"皆減",ROUND('増減額'!F71/'前年度'!F71*100,1))))</f>
        <v>皆減</v>
      </c>
      <c r="G71" s="32" t="str">
        <f>IF(AND('当年度'!G71=0,'前年度'!G71=0),"",IF('前年度'!G71=0,"皆増",IF('当年度'!G71=0,"皆減",ROUND('増減額'!G71/'前年度'!G71*100,1))))</f>
        <v>皆減</v>
      </c>
      <c r="H71" s="32" t="str">
        <f>IF(AND('当年度'!H71=0,'前年度'!H71=0),"",IF('前年度'!H71=0,"皆増",IF('当年度'!H71=0,"皆減",ROUND('増減額'!H71/'前年度'!H71*100,1))))</f>
        <v>皆減</v>
      </c>
      <c r="I71" s="32">
        <f>IF(AND('当年度'!I71=0,'前年度'!I71=0),"",IF('前年度'!I71=0,"皆増",IF('当年度'!I71=0,"皆減",ROUND('増減額'!I71/'前年度'!I71*100,1))))</f>
      </c>
      <c r="J71" s="32">
        <f>IF(AND('当年度'!J71=0,'前年度'!J71=0),"",IF('前年度'!J71=0,"皆増",IF('当年度'!J71=0,"皆減",ROUND('増減額'!J71/'前年度'!J71*100,1))))</f>
      </c>
      <c r="K71" s="32" t="str">
        <f>IF(AND('当年度'!K71=0,'前年度'!K71=0),"",IF('前年度'!K71=0,"皆増",IF('当年度'!K71=0,"皆減",ROUND('増減額'!K71/'前年度'!K71*100,1))))</f>
        <v>皆減</v>
      </c>
      <c r="L71" s="32">
        <f>IF(AND('当年度'!L71=0,'前年度'!L71=0),"",IF('前年度'!L71=0,"皆増",IF('当年度'!L71=0,"皆減",ROUND('増減額'!L71/'前年度'!L71*100,1))))</f>
      </c>
      <c r="M71" s="32" t="str">
        <f>IF(AND('当年度'!M71=0,'前年度'!M71=0),"",IF('前年度'!M71=0,"皆増",IF('当年度'!M71=0,"皆減",ROUND('増減額'!M71/'前年度'!M71*100,1))))</f>
        <v>皆減</v>
      </c>
      <c r="N71" s="32" t="str">
        <f>IF(AND('当年度'!N71=0,'前年度'!N71=0),"",IF('前年度'!N71=0,"皆増",IF('当年度'!N71=0,"皆減",ROUND('増減額'!N71/'前年度'!N71*100,1))))</f>
        <v>皆減</v>
      </c>
      <c r="O71" s="32" t="str">
        <f>IF(AND('当年度'!O71=0,'前年度'!O71=0),"",IF('前年度'!O71=0,"皆増",IF('当年度'!O71=0,"皆減",ROUND('増減額'!O71/'前年度'!O71*100,1))))</f>
        <v>皆減</v>
      </c>
      <c r="P71" s="32" t="str">
        <f>IF(AND('当年度'!P71=0,'前年度'!P71=0),"",IF('前年度'!P71=0,"皆増",IF('当年度'!P71=0,"皆減",ROUND('増減額'!P71/'前年度'!P71*100,1))))</f>
        <v>皆減</v>
      </c>
    </row>
    <row r="72" spans="1:16" ht="17.25">
      <c r="A72" s="1"/>
      <c r="B72" s="25" t="s">
        <v>163</v>
      </c>
      <c r="C72" s="32" t="str">
        <f>IF(AND('当年度'!C72=0,'前年度'!C72=0),"",IF('前年度'!C72=0,"皆増",IF('当年度'!C72=0,"皆減",ROUND('増減額'!C72/'前年度'!C72*100,1))))</f>
        <v>皆減</v>
      </c>
      <c r="D72" s="32" t="str">
        <f>IF(AND('当年度'!D72=0,'前年度'!D72=0),"",IF('前年度'!D72=0,"皆増",IF('当年度'!D72=0,"皆減",ROUND('増減額'!D72/'前年度'!D72*100,1))))</f>
        <v>皆減</v>
      </c>
      <c r="E72" s="32" t="str">
        <f>IF(AND('当年度'!E72=0,'前年度'!E72=0),"",IF('前年度'!E72=0,"皆増",IF('当年度'!E72=0,"皆減",ROUND('増減額'!E72/'前年度'!E72*100,1))))</f>
        <v>皆減</v>
      </c>
      <c r="F72" s="32" t="str">
        <f>IF(AND('当年度'!F72=0,'前年度'!F72=0),"",IF('前年度'!F72=0,"皆増",IF('当年度'!F72=0,"皆減",ROUND('増減額'!F72/'前年度'!F72*100,1))))</f>
        <v>皆減</v>
      </c>
      <c r="G72" s="32" t="str">
        <f>IF(AND('当年度'!G72=0,'前年度'!G72=0),"",IF('前年度'!G72=0,"皆増",IF('当年度'!G72=0,"皆減",ROUND('増減額'!G72/'前年度'!G72*100,1))))</f>
        <v>皆減</v>
      </c>
      <c r="H72" s="32" t="str">
        <f>IF(AND('当年度'!H72=0,'前年度'!H72=0),"",IF('前年度'!H72=0,"皆増",IF('当年度'!H72=0,"皆減",ROUND('増減額'!H72/'前年度'!H72*100,1))))</f>
        <v>皆減</v>
      </c>
      <c r="I72" s="32">
        <f>IF(AND('当年度'!I72=0,'前年度'!I72=0),"",IF('前年度'!I72=0,"皆増",IF('当年度'!I72=0,"皆減",ROUND('増減額'!I72/'前年度'!I72*100,1))))</f>
      </c>
      <c r="J72" s="32">
        <f>IF(AND('当年度'!J72=0,'前年度'!J72=0),"",IF('前年度'!J72=0,"皆増",IF('当年度'!J72=0,"皆減",ROUND('増減額'!J72/'前年度'!J72*100,1))))</f>
      </c>
      <c r="K72" s="32" t="str">
        <f>IF(AND('当年度'!K72=0,'前年度'!K72=0),"",IF('前年度'!K72=0,"皆増",IF('当年度'!K72=0,"皆減",ROUND('増減額'!K72/'前年度'!K72*100,1))))</f>
        <v>皆減</v>
      </c>
      <c r="L72" s="32">
        <f>IF(AND('当年度'!L72=0,'前年度'!L72=0),"",IF('前年度'!L72=0,"皆増",IF('当年度'!L72=0,"皆減",ROUND('増減額'!L72/'前年度'!L72*100,1))))</f>
      </c>
      <c r="M72" s="32" t="str">
        <f>IF(AND('当年度'!M72=0,'前年度'!M72=0),"",IF('前年度'!M72=0,"皆増",IF('当年度'!M72=0,"皆減",ROUND('増減額'!M72/'前年度'!M72*100,1))))</f>
        <v>皆減</v>
      </c>
      <c r="N72" s="32" t="str">
        <f>IF(AND('当年度'!N72=0,'前年度'!N72=0),"",IF('前年度'!N72=0,"皆増",IF('当年度'!N72=0,"皆減",ROUND('増減額'!N72/'前年度'!N72*100,1))))</f>
        <v>皆減</v>
      </c>
      <c r="O72" s="32" t="str">
        <f>IF(AND('当年度'!O72=0,'前年度'!O72=0),"",IF('前年度'!O72=0,"皆増",IF('当年度'!O72=0,"皆減",ROUND('増減額'!O72/'前年度'!O72*100,1))))</f>
        <v>皆減</v>
      </c>
      <c r="P72" s="32" t="str">
        <f>IF(AND('当年度'!P72=0,'前年度'!P72=0),"",IF('前年度'!P72=0,"皆増",IF('当年度'!P72=0,"皆減",ROUND('増減額'!P72/'前年度'!P72*100,1))))</f>
        <v>皆減</v>
      </c>
    </row>
    <row r="73" spans="1:16" ht="17.25">
      <c r="A73" s="1"/>
      <c r="B73" s="25" t="s">
        <v>80</v>
      </c>
      <c r="C73" s="32">
        <f>IF(AND('当年度'!C73=0,'前年度'!C73=0),"",IF('前年度'!C73=0,"皆増",IF('当年度'!C73=0,"皆減",ROUND('増減額'!C73/'前年度'!C73*100,1))))</f>
        <v>1</v>
      </c>
      <c r="D73" s="32">
        <f>IF(AND('当年度'!D73=0,'前年度'!D73=0),"",IF('前年度'!D73=0,"皆増",IF('当年度'!D73=0,"皆減",ROUND('増減額'!D73/'前年度'!D73*100,1))))</f>
        <v>3.6</v>
      </c>
      <c r="E73" s="32">
        <f>IF(AND('当年度'!E73=0,'前年度'!E73=0),"",IF('前年度'!E73=0,"皆増",IF('当年度'!E73=0,"皆減",ROUND('増減額'!E73/'前年度'!E73*100,1))))</f>
        <v>-13.1</v>
      </c>
      <c r="F73" s="32">
        <f>IF(AND('当年度'!F73=0,'前年度'!F73=0),"",IF('前年度'!F73=0,"皆増",IF('当年度'!F73=0,"皆減",ROUND('増減額'!F73/'前年度'!F73*100,1))))</f>
        <v>1.1</v>
      </c>
      <c r="G73" s="32">
        <f>IF(AND('当年度'!G73=0,'前年度'!G73=0),"",IF('前年度'!G73=0,"皆増",IF('当年度'!G73=0,"皆減",ROUND('増減額'!G73/'前年度'!G73*100,1))))</f>
        <v>4.2</v>
      </c>
      <c r="H73" s="32">
        <f>IF(AND('当年度'!H73=0,'前年度'!H73=0),"",IF('前年度'!H73=0,"皆増",IF('当年度'!H73=0,"皆減",ROUND('増減額'!H73/'前年度'!H73*100,1))))</f>
        <v>2.3</v>
      </c>
      <c r="I73" s="32">
        <f>IF(AND('当年度'!I73=0,'前年度'!I73=0),"",IF('前年度'!I73=0,"皆増",IF('当年度'!I73=0,"皆減",ROUND('増減額'!I73/'前年度'!I73*100,1))))</f>
      </c>
      <c r="J73" s="32">
        <f>IF(AND('当年度'!J73=0,'前年度'!J73=0),"",IF('前年度'!J73=0,"皆増",IF('当年度'!J73=0,"皆減",ROUND('増減額'!J73/'前年度'!J73*100,1))))</f>
        <v>549.6</v>
      </c>
      <c r="K73" s="32">
        <f>IF(AND('当年度'!K73=0,'前年度'!K73=0),"",IF('前年度'!K73=0,"皆増",IF('当年度'!K73=0,"皆減",ROUND('増減額'!K73/'前年度'!K73*100,1))))</f>
        <v>-27.7</v>
      </c>
      <c r="L73" s="32">
        <f>IF(AND('当年度'!L73=0,'前年度'!L73=0),"",IF('前年度'!L73=0,"皆増",IF('当年度'!L73=0,"皆減",ROUND('増減額'!L73/'前年度'!L73*100,1))))</f>
      </c>
      <c r="M73" s="32">
        <f>IF(AND('当年度'!M73=0,'前年度'!M73=0),"",IF('前年度'!M73=0,"皆増",IF('当年度'!M73=0,"皆減",ROUND('増減額'!M73/'前年度'!M73*100,1))))</f>
        <v>0</v>
      </c>
      <c r="N73" s="32">
        <f>IF(AND('当年度'!N73=0,'前年度'!N73=0),"",IF('前年度'!N73=0,"皆増",IF('当年度'!N73=0,"皆減",ROUND('増減額'!N73/'前年度'!N73*100,1))))</f>
        <v>-0.1</v>
      </c>
      <c r="O73" s="32">
        <f>IF(AND('当年度'!O73=0,'前年度'!O73=0),"",IF('前年度'!O73=0,"皆増",IF('当年度'!O73=0,"皆減",ROUND('増減額'!O73/'前年度'!O73*100,1))))</f>
        <v>-9.9</v>
      </c>
      <c r="P73" s="32">
        <f>IF(AND('当年度'!P73=0,'前年度'!P73=0),"",IF('前年度'!P73=0,"皆増",IF('当年度'!P73=0,"皆減",ROUND('増減額'!P73/'前年度'!P73*100,1))))</f>
        <v>-29</v>
      </c>
    </row>
    <row r="74" spans="1:16" ht="17.25">
      <c r="A74" s="1"/>
      <c r="B74" s="25" t="s">
        <v>81</v>
      </c>
      <c r="C74" s="32">
        <f>IF(AND('当年度'!C74=0,'前年度'!C74=0),"",IF('前年度'!C74=0,"皆増",IF('当年度'!C74=0,"皆減",ROUND('増減額'!C74/'前年度'!C74*100,1))))</f>
        <v>-5.3</v>
      </c>
      <c r="D74" s="32">
        <f>IF(AND('当年度'!D74=0,'前年度'!D74=0),"",IF('前年度'!D74=0,"皆増",IF('当年度'!D74=0,"皆減",ROUND('増減額'!D74/'前年度'!D74*100,1))))</f>
        <v>-37.3</v>
      </c>
      <c r="E74" s="32">
        <f>IF(AND('当年度'!E74=0,'前年度'!E74=0),"",IF('前年度'!E74=0,"皆増",IF('当年度'!E74=0,"皆減",ROUND('増減額'!E74/'前年度'!E74*100,1))))</f>
        <v>-90.2</v>
      </c>
      <c r="F74" s="32">
        <f>IF(AND('当年度'!F74=0,'前年度'!F74=0),"",IF('前年度'!F74=0,"皆増",IF('当年度'!F74=0,"皆減",ROUND('増減額'!F74/'前年度'!F74*100,1))))</f>
        <v>-0.1</v>
      </c>
      <c r="G74" s="32">
        <f>IF(AND('当年度'!G74=0,'前年度'!G74=0),"",IF('前年度'!G74=0,"皆増",IF('当年度'!G74=0,"皆減",ROUND('増減額'!G74/'前年度'!G74*100,1))))</f>
        <v>-4.1</v>
      </c>
      <c r="H74" s="32">
        <f>IF(AND('当年度'!H74=0,'前年度'!H74=0),"",IF('前年度'!H74=0,"皆増",IF('当年度'!H74=0,"皆減",ROUND('増減額'!H74/'前年度'!H74*100,1))))</f>
        <v>6.3</v>
      </c>
      <c r="I74" s="32">
        <f>IF(AND('当年度'!I74=0,'前年度'!I74=0),"",IF('前年度'!I74=0,"皆増",IF('当年度'!I74=0,"皆減",ROUND('増減額'!I74/'前年度'!I74*100,1))))</f>
      </c>
      <c r="J74" s="32">
        <f>IF(AND('当年度'!J74=0,'前年度'!J74=0),"",IF('前年度'!J74=0,"皆増",IF('当年度'!J74=0,"皆減",ROUND('増減額'!J74/'前年度'!J74*100,1))))</f>
      </c>
      <c r="K74" s="32">
        <f>IF(AND('当年度'!K74=0,'前年度'!K74=0),"",IF('前年度'!K74=0,"皆増",IF('当年度'!K74=0,"皆減",ROUND('増減額'!K74/'前年度'!K74*100,1))))</f>
        <v>22</v>
      </c>
      <c r="L74" s="32">
        <f>IF(AND('当年度'!L74=0,'前年度'!L74=0),"",IF('前年度'!L74=0,"皆増",IF('当年度'!L74=0,"皆減",ROUND('増減額'!L74/'前年度'!L74*100,1))))</f>
      </c>
      <c r="M74" s="32">
        <f>IF(AND('当年度'!M74=0,'前年度'!M74=0),"",IF('前年度'!M74=0,"皆増",IF('当年度'!M74=0,"皆減",ROUND('増減額'!M74/'前年度'!M74*100,1))))</f>
        <v>-4.9</v>
      </c>
      <c r="N74" s="32">
        <f>IF(AND('当年度'!N74=0,'前年度'!N74=0),"",IF('前年度'!N74=0,"皆増",IF('当年度'!N74=0,"皆減",ROUND('増減額'!N74/'前年度'!N74*100,1))))</f>
        <v>-4.1</v>
      </c>
      <c r="O74" s="32">
        <f>IF(AND('当年度'!O74=0,'前年度'!O74=0),"",IF('前年度'!O74=0,"皆増",IF('当年度'!O74=0,"皆減",ROUND('増減額'!O74/'前年度'!O74*100,1))))</f>
        <v>-6.1</v>
      </c>
      <c r="P74" s="32">
        <f>IF(AND('当年度'!P74=0,'前年度'!P74=0),"",IF('前年度'!P74=0,"皆増",IF('当年度'!P74=0,"皆減",ROUND('増減額'!P74/'前年度'!P74*100,1))))</f>
        <v>-28.9</v>
      </c>
    </row>
    <row r="75" spans="1:16" ht="17.25">
      <c r="A75" s="1"/>
      <c r="B75" s="25" t="s">
        <v>82</v>
      </c>
      <c r="C75" s="32">
        <f>IF(AND('当年度'!C75=0,'前年度'!C75=0),"",IF('前年度'!C75=0,"皆増",IF('当年度'!C75=0,"皆減",ROUND('増減額'!C75/'前年度'!C75*100,1))))</f>
        <v>2.5</v>
      </c>
      <c r="D75" s="32">
        <f>IF(AND('当年度'!D75=0,'前年度'!D75=0),"",IF('前年度'!D75=0,"皆増",IF('当年度'!D75=0,"皆減",ROUND('増減額'!D75/'前年度'!D75*100,1))))</f>
        <v>2.3</v>
      </c>
      <c r="E75" s="32">
        <f>IF(AND('当年度'!E75=0,'前年度'!E75=0),"",IF('前年度'!E75=0,"皆増",IF('当年度'!E75=0,"皆減",ROUND('増減額'!E75/'前年度'!E75*100,1))))</f>
        <v>31.4</v>
      </c>
      <c r="F75" s="32">
        <f>IF(AND('当年度'!F75=0,'前年度'!F75=0),"",IF('前年度'!F75=0,"皆増",IF('当年度'!F75=0,"皆減",ROUND('増減額'!F75/'前年度'!F75*100,1))))</f>
        <v>11.6</v>
      </c>
      <c r="G75" s="32">
        <f>IF(AND('当年度'!G75=0,'前年度'!G75=0),"",IF('前年度'!G75=0,"皆増",IF('当年度'!G75=0,"皆減",ROUND('増減額'!G75/'前年度'!G75*100,1))))</f>
        <v>5.6</v>
      </c>
      <c r="H75" s="32">
        <f>IF(AND('当年度'!H75=0,'前年度'!H75=0),"",IF('前年度'!H75=0,"皆増",IF('当年度'!H75=0,"皆減",ROUND('増減額'!H75/'前年度'!H75*100,1))))</f>
        <v>-5.7</v>
      </c>
      <c r="I75" s="32">
        <f>IF(AND('当年度'!I75=0,'前年度'!I75=0),"",IF('前年度'!I75=0,"皆増",IF('当年度'!I75=0,"皆減",ROUND('増減額'!I75/'前年度'!I75*100,1))))</f>
      </c>
      <c r="J75" s="32">
        <f>IF(AND('当年度'!J75=0,'前年度'!J75=0),"",IF('前年度'!J75=0,"皆増",IF('当年度'!J75=0,"皆減",ROUND('増減額'!J75/'前年度'!J75*100,1))))</f>
      </c>
      <c r="K75" s="32">
        <f>IF(AND('当年度'!K75=0,'前年度'!K75=0),"",IF('前年度'!K75=0,"皆増",IF('当年度'!K75=0,"皆減",ROUND('増減額'!K75/'前年度'!K75*100,1))))</f>
        <v>8.4</v>
      </c>
      <c r="L75" s="32">
        <f>IF(AND('当年度'!L75=0,'前年度'!L75=0),"",IF('前年度'!L75=0,"皆増",IF('当年度'!L75=0,"皆減",ROUND('増減額'!L75/'前年度'!L75*100,1))))</f>
      </c>
      <c r="M75" s="32">
        <f>IF(AND('当年度'!M75=0,'前年度'!M75=0),"",IF('前年度'!M75=0,"皆増",IF('当年度'!M75=0,"皆減",ROUND('増減額'!M75/'前年度'!M75*100,1))))</f>
        <v>2.4</v>
      </c>
      <c r="N75" s="32">
        <f>IF(AND('当年度'!N75=0,'前年度'!N75=0),"",IF('前年度'!N75=0,"皆増",IF('当年度'!N75=0,"皆減",ROUND('増減額'!N75/'前年度'!N75*100,1))))</f>
        <v>0.7</v>
      </c>
      <c r="O75" s="32">
        <f>IF(AND('当年度'!O75=0,'前年度'!O75=0),"",IF('前年度'!O75=0,"皆増",IF('当年度'!O75=0,"皆減",ROUND('増減額'!O75/'前年度'!O75*100,1))))</f>
        <v>0</v>
      </c>
      <c r="P75" s="32">
        <f>IF(AND('当年度'!P75=0,'前年度'!P75=0),"",IF('前年度'!P75=0,"皆増",IF('当年度'!P75=0,"皆減",ROUND('増減額'!P75/'前年度'!P75*100,1))))</f>
        <v>-29.1</v>
      </c>
    </row>
    <row r="76" spans="1:16" ht="17.25">
      <c r="A76" s="1"/>
      <c r="B76" s="25" t="s">
        <v>83</v>
      </c>
      <c r="C76" s="32">
        <f>IF(AND('当年度'!C76=0,'前年度'!C76=0),"",IF('前年度'!C76=0,"皆増",IF('当年度'!C76=0,"皆減",ROUND('増減額'!C76/'前年度'!C76*100,1))))</f>
        <v>6.9</v>
      </c>
      <c r="D76" s="32">
        <f>IF(AND('当年度'!D76=0,'前年度'!D76=0),"",IF('前年度'!D76=0,"皆増",IF('当年度'!D76=0,"皆減",ROUND('増減額'!D76/'前年度'!D76*100,1))))</f>
        <v>-21.4</v>
      </c>
      <c r="E76" s="32">
        <f>IF(AND('当年度'!E76=0,'前年度'!E76=0),"",IF('前年度'!E76=0,"皆増",IF('当年度'!E76=0,"皆減",ROUND('増減額'!E76/'前年度'!E76*100,1))))</f>
        <v>-6.9</v>
      </c>
      <c r="F76" s="32">
        <f>IF(AND('当年度'!F76=0,'前年度'!F76=0),"",IF('前年度'!F76=0,"皆増",IF('当年度'!F76=0,"皆減",ROUND('増減額'!F76/'前年度'!F76*100,1))))</f>
        <v>13.2</v>
      </c>
      <c r="G76" s="32">
        <f>IF(AND('当年度'!G76=0,'前年度'!G76=0),"",IF('前年度'!G76=0,"皆増",IF('当年度'!G76=0,"皆減",ROUND('増減額'!G76/'前年度'!G76*100,1))))</f>
        <v>-4.5</v>
      </c>
      <c r="H76" s="32">
        <f>IF(AND('当年度'!H76=0,'前年度'!H76=0),"",IF('前年度'!H76=0,"皆増",IF('当年度'!H76=0,"皆減",ROUND('増減額'!H76/'前年度'!H76*100,1))))</f>
        <v>-0.2</v>
      </c>
      <c r="I76" s="32">
        <f>IF(AND('当年度'!I76=0,'前年度'!I76=0),"",IF('前年度'!I76=0,"皆増",IF('当年度'!I76=0,"皆減",ROUND('増減額'!I76/'前年度'!I76*100,1))))</f>
      </c>
      <c r="J76" s="32">
        <f>IF(AND('当年度'!J76=0,'前年度'!J76=0),"",IF('前年度'!J76=0,"皆増",IF('当年度'!J76=0,"皆減",ROUND('増減額'!J76/'前年度'!J76*100,1))))</f>
      </c>
      <c r="K76" s="32">
        <f>IF(AND('当年度'!K76=0,'前年度'!K76=0),"",IF('前年度'!K76=0,"皆増",IF('当年度'!K76=0,"皆減",ROUND('増減額'!K76/'前年度'!K76*100,1))))</f>
        <v>9.8</v>
      </c>
      <c r="L76" s="32">
        <f>IF(AND('当年度'!L76=0,'前年度'!L76=0),"",IF('前年度'!L76=0,"皆増",IF('当年度'!L76=0,"皆減",ROUND('増減額'!L76/'前年度'!L76*100,1))))</f>
      </c>
      <c r="M76" s="32">
        <f>IF(AND('当年度'!M76=0,'前年度'!M76=0),"",IF('前年度'!M76=0,"皆増",IF('当年度'!M76=0,"皆減",ROUND('増減額'!M76/'前年度'!M76*100,1))))</f>
        <v>-0.6</v>
      </c>
      <c r="N76" s="32">
        <f>IF(AND('当年度'!N76=0,'前年度'!N76=0),"",IF('前年度'!N76=0,"皆増",IF('当年度'!N76=0,"皆減",ROUND('増減額'!N76/'前年度'!N76*100,1))))</f>
        <v>-4.4</v>
      </c>
      <c r="O76" s="32">
        <f>IF(AND('当年度'!O76=0,'前年度'!O76=0),"",IF('前年度'!O76=0,"皆増",IF('当年度'!O76=0,"皆減",ROUND('増減額'!O76/'前年度'!O76*100,1))))</f>
        <v>40.8</v>
      </c>
      <c r="P76" s="32">
        <f>IF(AND('当年度'!P76=0,'前年度'!P76=0),"",IF('前年度'!P76=0,"皆増",IF('当年度'!P76=0,"皆減",ROUND('増減額'!P76/'前年度'!P76*100,1))))</f>
        <v>-28.7</v>
      </c>
    </row>
    <row r="77" spans="1:16" ht="17.25">
      <c r="A77" s="1"/>
      <c r="B77" s="25" t="s">
        <v>84</v>
      </c>
      <c r="C77" s="32">
        <f>IF(AND('当年度'!C77=0,'前年度'!C77=0),"",IF('前年度'!C77=0,"皆増",IF('当年度'!C77=0,"皆減",ROUND('増減額'!C77/'前年度'!C77*100,1))))</f>
        <v>-0.3</v>
      </c>
      <c r="D77" s="32">
        <f>IF(AND('当年度'!D77=0,'前年度'!D77=0),"",IF('前年度'!D77=0,"皆増",IF('当年度'!D77=0,"皆減",ROUND('増減額'!D77/'前年度'!D77*100,1))))</f>
        <v>-0.9</v>
      </c>
      <c r="E77" s="32">
        <f>IF(AND('当年度'!E77=0,'前年度'!E77=0),"",IF('前年度'!E77=0,"皆増",IF('当年度'!E77=0,"皆減",ROUND('増減額'!E77/'前年度'!E77*100,1))))</f>
        <v>-23.2</v>
      </c>
      <c r="F77" s="32">
        <f>IF(AND('当年度'!F77=0,'前年度'!F77=0),"",IF('前年度'!F77=0,"皆増",IF('当年度'!F77=0,"皆減",ROUND('増減額'!F77/'前年度'!F77*100,1))))</f>
        <v>11.8</v>
      </c>
      <c r="G77" s="32">
        <f>IF(AND('当年度'!G77=0,'前年度'!G77=0),"",IF('前年度'!G77=0,"皆増",IF('当年度'!G77=0,"皆減",ROUND('増減額'!G77/'前年度'!G77*100,1))))</f>
        <v>-0.3</v>
      </c>
      <c r="H77" s="32">
        <f>IF(AND('当年度'!H77=0,'前年度'!H77=0),"",IF('前年度'!H77=0,"皆増",IF('当年度'!H77=0,"皆減",ROUND('増減額'!H77/'前年度'!H77*100,1))))</f>
        <v>-5.5</v>
      </c>
      <c r="I77" s="32">
        <f>IF(AND('当年度'!I77=0,'前年度'!I77=0),"",IF('前年度'!I77=0,"皆増",IF('当年度'!I77=0,"皆減",ROUND('増減額'!I77/'前年度'!I77*100,1))))</f>
      </c>
      <c r="J77" s="32" t="str">
        <f>IF(AND('当年度'!J77=0,'前年度'!J77=0),"",IF('前年度'!J77=0,"皆増",IF('当年度'!J77=0,"皆減",ROUND('増減額'!J77/'前年度'!J77*100,1))))</f>
        <v>皆減</v>
      </c>
      <c r="K77" s="32">
        <f>IF(AND('当年度'!K77=0,'前年度'!K77=0),"",IF('前年度'!K77=0,"皆増",IF('当年度'!K77=0,"皆減",ROUND('増減額'!K77/'前年度'!K77*100,1))))</f>
        <v>-13.7</v>
      </c>
      <c r="L77" s="32">
        <f>IF(AND('当年度'!L77=0,'前年度'!L77=0),"",IF('前年度'!L77=0,"皆増",IF('当年度'!L77=0,"皆減",ROUND('増減額'!L77/'前年度'!L77*100,1))))</f>
      </c>
      <c r="M77" s="32">
        <f>IF(AND('当年度'!M77=0,'前年度'!M77=0),"",IF('前年度'!M77=0,"皆増",IF('当年度'!M77=0,"皆減",ROUND('増減額'!M77/'前年度'!M77*100,1))))</f>
        <v>-3.3</v>
      </c>
      <c r="N77" s="32">
        <f>IF(AND('当年度'!N77=0,'前年度'!N77=0),"",IF('前年度'!N77=0,"皆増",IF('当年度'!N77=0,"皆減",ROUND('増減額'!N77/'前年度'!N77*100,1))))</f>
        <v>-10.5</v>
      </c>
      <c r="O77" s="32">
        <f>IF(AND('当年度'!O77=0,'前年度'!O77=0),"",IF('前年度'!O77=0,"皆増",IF('当年度'!O77=0,"皆減",ROUND('増減額'!O77/'前年度'!O77*100,1))))</f>
      </c>
      <c r="P77" s="32">
        <f>IF(AND('当年度'!P77=0,'前年度'!P77=0),"",IF('前年度'!P77=0,"皆増",IF('当年度'!P77=0,"皆減",ROUND('増減額'!P77/'前年度'!P77*100,1))))</f>
        <v>-28.2</v>
      </c>
    </row>
    <row r="78" spans="1:16" ht="17.25">
      <c r="A78" s="1"/>
      <c r="B78" s="27" t="s">
        <v>85</v>
      </c>
      <c r="C78" s="33">
        <f>IF(AND('当年度'!C78=0,'前年度'!C78=0),"",IF('前年度'!C78=0,"皆増",IF('当年度'!C78=0,"皆減",ROUND('増減額'!C78/'前年度'!C78*100,1))))</f>
        <v>1</v>
      </c>
      <c r="D78" s="33">
        <f>IF(AND('当年度'!D78=0,'前年度'!D78=0),"",IF('前年度'!D78=0,"皆増",IF('当年度'!D78=0,"皆減",ROUND('増減額'!D78/'前年度'!D78*100,1))))</f>
        <v>9.4</v>
      </c>
      <c r="E78" s="33">
        <f>IF(AND('当年度'!E78=0,'前年度'!E78=0),"",IF('前年度'!E78=0,"皆増",IF('当年度'!E78=0,"皆減",ROUND('増減額'!E78/'前年度'!E78*100,1))))</f>
        <v>21</v>
      </c>
      <c r="F78" s="33">
        <f>IF(AND('当年度'!F78=0,'前年度'!F78=0),"",IF('前年度'!F78=0,"皆増",IF('当年度'!F78=0,"皆減",ROUND('増減額'!F78/'前年度'!F78*100,1))))</f>
        <v>19.2</v>
      </c>
      <c r="G78" s="33">
        <f>IF(AND('当年度'!G78=0,'前年度'!G78=0),"",IF('前年度'!G78=0,"皆増",IF('当年度'!G78=0,"皆減",ROUND('増減額'!G78/'前年度'!G78*100,1))))</f>
        <v>23.2</v>
      </c>
      <c r="H78" s="33">
        <f>IF(AND('当年度'!H78=0,'前年度'!H78=0),"",IF('前年度'!H78=0,"皆増",IF('当年度'!H78=0,"皆減",ROUND('増減額'!H78/'前年度'!H78*100,1))))</f>
        <v>-12.3</v>
      </c>
      <c r="I78" s="33">
        <f>IF(AND('当年度'!I78=0,'前年度'!I78=0),"",IF('前年度'!I78=0,"皆増",IF('当年度'!I78=0,"皆減",ROUND('増減額'!I78/'前年度'!I78*100,1))))</f>
      </c>
      <c r="J78" s="33">
        <f>IF(AND('当年度'!J78=0,'前年度'!J78=0),"",IF('前年度'!J78=0,"皆増",IF('当年度'!J78=0,"皆減",ROUND('増減額'!J78/'前年度'!J78*100,1))))</f>
      </c>
      <c r="K78" s="33">
        <f>IF(AND('当年度'!K78=0,'前年度'!K78=0),"",IF('前年度'!K78=0,"皆増",IF('当年度'!K78=0,"皆減",ROUND('増減額'!K78/'前年度'!K78*100,1))))</f>
        <v>23.8</v>
      </c>
      <c r="L78" s="33">
        <f>IF(AND('当年度'!L78=0,'前年度'!L78=0),"",IF('前年度'!L78=0,"皆増",IF('当年度'!L78=0,"皆減",ROUND('増減額'!L78/'前年度'!L78*100,1))))</f>
      </c>
      <c r="M78" s="33">
        <f>IF(AND('当年度'!M78=0,'前年度'!M78=0),"",IF('前年度'!M78=0,"皆増",IF('当年度'!M78=0,"皆減",ROUND('増減額'!M78/'前年度'!M78*100,1))))</f>
        <v>7.2</v>
      </c>
      <c r="N78" s="33">
        <f>IF(AND('当年度'!N78=0,'前年度'!N78=0),"",IF('前年度'!N78=0,"皆増",IF('当年度'!N78=0,"皆減",ROUND('増減額'!N78/'前年度'!N78*100,1))))</f>
        <v>3.5</v>
      </c>
      <c r="O78" s="33">
        <f>IF(AND('当年度'!O78=0,'前年度'!O78=0),"",IF('前年度'!O78=0,"皆増",IF('当年度'!O78=0,"皆減",ROUND('増減額'!O78/'前年度'!O78*100,1))))</f>
        <v>9.5</v>
      </c>
      <c r="P78" s="33">
        <f>IF(AND('当年度'!P78=0,'前年度'!P78=0),"",IF('前年度'!P78=0,"皆増",IF('当年度'!P78=0,"皆減",ROUND('増減額'!P78/'前年度'!P78*100,1))))</f>
        <v>-29</v>
      </c>
    </row>
    <row r="79" spans="1:16" ht="17.25">
      <c r="A79" s="1"/>
      <c r="B79" s="29" t="s">
        <v>86</v>
      </c>
      <c r="C79" s="35">
        <f>IF(AND('当年度'!C79=0,'前年度'!C79=0),"",IF('前年度'!C79=0,"皆増",IF('当年度'!C79=0,"皆減",ROUND('増減額'!C79/'前年度'!C79*100,1))))</f>
        <v>24</v>
      </c>
      <c r="D79" s="35">
        <f>IF(AND('当年度'!D79=0,'前年度'!D79=0),"",IF('前年度'!D79=0,"皆増",IF('当年度'!D79=0,"皆減",ROUND('増減額'!D79/'前年度'!D79*100,1))))</f>
        <v>23.8</v>
      </c>
      <c r="E79" s="35">
        <f>IF(AND('当年度'!E79=0,'前年度'!E79=0),"",IF('前年度'!E79=0,"皆増",IF('当年度'!E79=0,"皆減",ROUND('増減額'!E79/'前年度'!E79*100,1))))</f>
        <v>8.1</v>
      </c>
      <c r="F79" s="35">
        <f>IF(AND('当年度'!F79=0,'前年度'!F79=0),"",IF('前年度'!F79=0,"皆増",IF('当年度'!F79=0,"皆減",ROUND('増減額'!F79/'前年度'!F79*100,1))))</f>
        <v>18.6</v>
      </c>
      <c r="G79" s="35">
        <f>IF(AND('当年度'!G79=0,'前年度'!G79=0),"",IF('前年度'!G79=0,"皆増",IF('当年度'!G79=0,"皆減",ROUND('増減額'!G79/'前年度'!G79*100,1))))</f>
        <v>14.6</v>
      </c>
      <c r="H79" s="35">
        <f>IF(AND('当年度'!H79=0,'前年度'!H79=0),"",IF('前年度'!H79=0,"皆増",IF('当年度'!H79=0,"皆減",ROUND('増減額'!H79/'前年度'!H79*100,1))))</f>
        <v>21</v>
      </c>
      <c r="I79" s="35">
        <f>IF(AND('当年度'!I79=0,'前年度'!I79=0),"",IF('前年度'!I79=0,"皆増",IF('当年度'!I79=0,"皆減",ROUND('増減額'!I79/'前年度'!I79*100,1))))</f>
      </c>
      <c r="J79" s="35">
        <f>IF(AND('当年度'!J79=0,'前年度'!J79=0),"",IF('前年度'!J79=0,"皆増",IF('当年度'!J79=0,"皆減",ROUND('増減額'!J79/'前年度'!J79*100,1))))</f>
        <v>8</v>
      </c>
      <c r="K79" s="35">
        <f>IF(AND('当年度'!K79=0,'前年度'!K79=0),"",IF('前年度'!K79=0,"皆増",IF('当年度'!K79=0,"皆減",ROUND('増減額'!K79/'前年度'!K79*100,1))))</f>
        <v>27.1</v>
      </c>
      <c r="L79" s="35">
        <f>IF(AND('当年度'!L79=0,'前年度'!L79=0),"",IF('前年度'!L79=0,"皆増",IF('当年度'!L79=0,"皆減",ROUND('増減額'!L79/'前年度'!L79*100,1))))</f>
      </c>
      <c r="M79" s="35">
        <f>IF(AND('当年度'!M79=0,'前年度'!M79=0),"",IF('前年度'!M79=0,"皆増",IF('当年度'!M79=0,"皆減",ROUND('増減額'!M79/'前年度'!M79*100,1))))</f>
        <v>21.7</v>
      </c>
      <c r="N79" s="35">
        <f>IF(AND('当年度'!N79=0,'前年度'!N79=0),"",IF('前年度'!N79=0,"皆増",IF('当年度'!N79=0,"皆減",ROUND('増減額'!N79/'前年度'!N79*100,1))))</f>
        <v>18.6</v>
      </c>
      <c r="O79" s="35">
        <f>IF(AND('当年度'!O79=0,'前年度'!O79=0),"",IF('前年度'!O79=0,"皆増",IF('当年度'!O79=0,"皆減",ROUND('増減額'!O79/'前年度'!O79*100,1))))</f>
        <v>22.9</v>
      </c>
      <c r="P79" s="35">
        <f>IF(AND('当年度'!P79=0,'前年度'!P79=0),"",IF('前年度'!P79=0,"皆増",IF('当年度'!P79=0,"皆減",ROUND('増減額'!P79/'前年度'!P79*100,1))))</f>
        <v>-5.7</v>
      </c>
    </row>
    <row r="80" spans="1:16" ht="17.25">
      <c r="A80" s="1"/>
      <c r="B80" s="29" t="s">
        <v>87</v>
      </c>
      <c r="C80" s="35">
        <f>IF(AND('当年度'!C80=0,'前年度'!C80=0),"",IF('前年度'!C80=0,"皆増",IF('当年度'!C80=0,"皆減",ROUND('増減額'!C80/'前年度'!C80*100,1))))</f>
        <v>-33.7</v>
      </c>
      <c r="D80" s="35">
        <f>IF(AND('当年度'!D80=0,'前年度'!D80=0),"",IF('前年度'!D80=0,"皆増",IF('当年度'!D80=0,"皆減",ROUND('増減額'!D80/'前年度'!D80*100,1))))</f>
        <v>-33.2</v>
      </c>
      <c r="E80" s="35">
        <f>IF(AND('当年度'!E80=0,'前年度'!E80=0),"",IF('前年度'!E80=0,"皆増",IF('当年度'!E80=0,"皆減",ROUND('増減額'!E80/'前年度'!E80*100,1))))</f>
        <v>-40.4</v>
      </c>
      <c r="F80" s="35">
        <f>IF(AND('当年度'!F80=0,'前年度'!F80=0),"",IF('前年度'!F80=0,"皆増",IF('当年度'!F80=0,"皆減",ROUND('増減額'!F80/'前年度'!F80*100,1))))</f>
        <v>-25.1</v>
      </c>
      <c r="G80" s="35">
        <f>IF(AND('当年度'!G80=0,'前年度'!G80=0),"",IF('前年度'!G80=0,"皆増",IF('当年度'!G80=0,"皆減",ROUND('増減額'!G80/'前年度'!G80*100,1))))</f>
        <v>-34</v>
      </c>
      <c r="H80" s="35">
        <f>IF(AND('当年度'!H80=0,'前年度'!H80=0),"",IF('前年度'!H80=0,"皆増",IF('当年度'!H80=0,"皆減",ROUND('増減額'!H80/'前年度'!H80*100,1))))</f>
        <v>-34.6</v>
      </c>
      <c r="I80" s="35">
        <f>IF(AND('当年度'!I80=0,'前年度'!I80=0),"",IF('前年度'!I80=0,"皆増",IF('当年度'!I80=0,"皆減",ROUND('増減額'!I80/'前年度'!I80*100,1))))</f>
      </c>
      <c r="J80" s="35">
        <f>IF(AND('当年度'!J80=0,'前年度'!J80=0),"",IF('前年度'!J80=0,"皆増",IF('当年度'!J80=0,"皆減",ROUND('増減額'!J80/'前年度'!J80*100,1))))</f>
        <v>39.8</v>
      </c>
      <c r="K80" s="35">
        <f>IF(AND('当年度'!K80=0,'前年度'!K80=0),"",IF('前年度'!K80=0,"皆増",IF('当年度'!K80=0,"皆減",ROUND('増減額'!K80/'前年度'!K80*100,1))))</f>
        <v>-35.4</v>
      </c>
      <c r="L80" s="35">
        <f>IF(AND('当年度'!L80=0,'前年度'!L80=0),"",IF('前年度'!L80=0,"皆増",IF('当年度'!L80=0,"皆減",ROUND('増減額'!L80/'前年度'!L80*100,1))))</f>
      </c>
      <c r="M80" s="35">
        <f>IF(AND('当年度'!M80=0,'前年度'!M80=0),"",IF('前年度'!M80=0,"皆増",IF('当年度'!M80=0,"皆減",ROUND('増減額'!M80/'前年度'!M80*100,1))))</f>
        <v>-33.8</v>
      </c>
      <c r="N80" s="35">
        <f>IF(AND('当年度'!N80=0,'前年度'!N80=0),"",IF('前年度'!N80=0,"皆増",IF('当年度'!N80=0,"皆減",ROUND('増減額'!N80/'前年度'!N80*100,1))))</f>
        <v>-35</v>
      </c>
      <c r="O80" s="35">
        <f>IF(AND('当年度'!O80=0,'前年度'!O80=0),"",IF('前年度'!O80=0,"皆増",IF('当年度'!O80=0,"皆減",ROUND('増減額'!O80/'前年度'!O80*100,1))))</f>
        <v>-24.7</v>
      </c>
      <c r="P80" s="35">
        <f>IF(AND('当年度'!P80=0,'前年度'!P80=0),"",IF('前年度'!P80=0,"皆増",IF('当年度'!P80=0,"皆減",ROUND('増減額'!P80/'前年度'!P80*100,1))))</f>
        <v>-53.7</v>
      </c>
    </row>
    <row r="81" spans="1:16" ht="17.25">
      <c r="A81" s="1"/>
      <c r="B81" s="29" t="s">
        <v>88</v>
      </c>
      <c r="C81" s="35">
        <f>IF(AND('当年度'!C81=0,'前年度'!C81=0),"",IF('前年度'!C81=0,"皆増",IF('当年度'!C81=0,"皆減",ROUND('増減額'!C81/'前年度'!C81*100,1))))</f>
        <v>3.7</v>
      </c>
      <c r="D81" s="35">
        <f>IF(AND('当年度'!D81=0,'前年度'!D81=0),"",IF('前年度'!D81=0,"皆増",IF('当年度'!D81=0,"皆減",ROUND('増減額'!D81/'前年度'!D81*100,1))))</f>
        <v>4.6</v>
      </c>
      <c r="E81" s="35">
        <f>IF(AND('当年度'!E81=0,'前年度'!E81=0),"",IF('前年度'!E81=0,"皆増",IF('当年度'!E81=0,"皆減",ROUND('増減額'!E81/'前年度'!E81*100,1))))</f>
        <v>-4</v>
      </c>
      <c r="F81" s="35">
        <f>IF(AND('当年度'!F81=0,'前年度'!F81=0),"",IF('前年度'!F81=0,"皆増",IF('当年度'!F81=0,"皆減",ROUND('増減額'!F81/'前年度'!F81*100,1))))</f>
        <v>11</v>
      </c>
      <c r="G81" s="35">
        <f>IF(AND('当年度'!G81=0,'前年度'!G81=0),"",IF('前年度'!G81=0,"皆増",IF('当年度'!G81=0,"皆減",ROUND('増減額'!G81/'前年度'!G81*100,1))))</f>
        <v>-6.3</v>
      </c>
      <c r="H81" s="35">
        <f>IF(AND('当年度'!H81=0,'前年度'!H81=0),"",IF('前年度'!H81=0,"皆増",IF('当年度'!H81=0,"皆減",ROUND('増減額'!H81/'前年度'!H81*100,1))))</f>
        <v>2</v>
      </c>
      <c r="I81" s="35">
        <f>IF(AND('当年度'!I81=0,'前年度'!I81=0),"",IF('前年度'!I81=0,"皆増",IF('当年度'!I81=0,"皆減",ROUND('増減額'!I81/'前年度'!I81*100,1))))</f>
      </c>
      <c r="J81" s="35">
        <f>IF(AND('当年度'!J81=0,'前年度'!J81=0),"",IF('前年度'!J81=0,"皆増",IF('当年度'!J81=0,"皆減",ROUND('増減額'!J81/'前年度'!J81*100,1))))</f>
        <v>16.9</v>
      </c>
      <c r="K81" s="35">
        <f>IF(AND('当年度'!K81=0,'前年度'!K81=0),"",IF('前年度'!K81=0,"皆増",IF('当年度'!K81=0,"皆減",ROUND('増減額'!K81/'前年度'!K81*100,1))))</f>
        <v>4.4</v>
      </c>
      <c r="L81" s="35">
        <f>IF(AND('当年度'!L81=0,'前年度'!L81=0),"",IF('前年度'!L81=0,"皆増",IF('当年度'!L81=0,"皆減",ROUND('増減額'!L81/'前年度'!L81*100,1))))</f>
      </c>
      <c r="M81" s="35">
        <f>IF(AND('当年度'!M81=0,'前年度'!M81=0),"",IF('前年度'!M81=0,"皆増",IF('当年度'!M81=0,"皆減",ROUND('増減額'!M81/'前年度'!M81*100,1))))</f>
        <v>2.5</v>
      </c>
      <c r="N81" s="35">
        <f>IF(AND('当年度'!N81=0,'前年度'!N81=0),"",IF('前年度'!N81=0,"皆増",IF('当年度'!N81=0,"皆減",ROUND('増減額'!N81/'前年度'!N81*100,1))))</f>
        <v>-0.2</v>
      </c>
      <c r="O81" s="35">
        <f>IF(AND('当年度'!O81=0,'前年度'!O81=0),"",IF('前年度'!O81=0,"皆増",IF('当年度'!O81=0,"皆減",ROUND('増減額'!O81/'前年度'!O81*100,1))))</f>
        <v>11.2</v>
      </c>
      <c r="P81" s="35">
        <f>IF(AND('当年度'!P81=0,'前年度'!P81=0),"",IF('前年度'!P81=0,"皆増",IF('当年度'!P81=0,"皆減",ROUND('増減額'!P81/'前年度'!P81*100,1))))</f>
        <v>-26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ゴシック,標準"&amp;24９　経常経費の状況（対前年度増減率）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BreakPreview" zoomScale="60" zoomScaleNormal="50" workbookViewId="0" topLeftCell="A1">
      <pane xSplit="2" ySplit="5" topLeftCell="C48" activePane="bottomRight" state="frozen"/>
      <selection pane="topLeft" activeCell="P79" sqref="P79"/>
      <selection pane="topRight" activeCell="P79" sqref="P79"/>
      <selection pane="bottomLeft" activeCell="P79" sqref="P79"/>
      <selection pane="bottomRight" activeCell="P79" sqref="P79"/>
    </sheetView>
  </sheetViews>
  <sheetFormatPr defaultColWidth="8.66015625" defaultRowHeight="18"/>
  <cols>
    <col min="2" max="2" width="10.66015625" style="0" customWidth="1"/>
    <col min="3" max="13" width="11.66015625" style="0" customWidth="1"/>
    <col min="14" max="14" width="2.66015625" style="0" customWidth="1"/>
    <col min="15" max="15" width="12.66015625" style="0" customWidth="1"/>
    <col min="16" max="16" width="10.66015625" style="0" customWidth="1"/>
  </cols>
  <sheetData>
    <row r="1" ht="17.25">
      <c r="B1" t="s">
        <v>102</v>
      </c>
    </row>
    <row r="2" spans="2:16" ht="17.25">
      <c r="B2" s="2"/>
      <c r="C2" s="2"/>
      <c r="D2" s="2"/>
      <c r="E2" s="2"/>
      <c r="F2" s="2"/>
      <c r="G2" s="2"/>
      <c r="H2" s="2"/>
      <c r="I2" s="2"/>
      <c r="J2" s="6"/>
      <c r="K2" s="6" t="s">
        <v>89</v>
      </c>
      <c r="L2" s="2"/>
      <c r="M2" s="6" t="s">
        <v>89</v>
      </c>
      <c r="O2" s="6" t="s">
        <v>118</v>
      </c>
      <c r="P2" s="6" t="s">
        <v>89</v>
      </c>
    </row>
    <row r="3" spans="2:16" ht="17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9"/>
      <c r="P3" s="9"/>
    </row>
    <row r="4" spans="2:16" ht="17.25">
      <c r="B4" s="18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90</v>
      </c>
      <c r="O4" s="10" t="s">
        <v>91</v>
      </c>
      <c r="P4" s="10" t="s">
        <v>13</v>
      </c>
    </row>
    <row r="5" spans="2:16" ht="17.25">
      <c r="B5" s="16"/>
      <c r="C5" s="16"/>
      <c r="D5" s="16"/>
      <c r="E5" s="16"/>
      <c r="F5" s="16"/>
      <c r="G5" s="16"/>
      <c r="H5" s="16"/>
      <c r="I5" s="16"/>
      <c r="J5" s="11" t="s">
        <v>14</v>
      </c>
      <c r="K5" s="16"/>
      <c r="L5" s="16"/>
      <c r="M5" s="11" t="s">
        <v>92</v>
      </c>
      <c r="O5" s="16"/>
      <c r="P5" s="11" t="s">
        <v>93</v>
      </c>
    </row>
    <row r="6" spans="1:16" ht="17.25">
      <c r="A6">
        <v>1</v>
      </c>
      <c r="B6" s="21" t="s">
        <v>17</v>
      </c>
      <c r="C6" s="36">
        <f>ROUND('当年度'!C6/'当年度'!$N6*100,1)</f>
        <v>34.6</v>
      </c>
      <c r="D6" s="36">
        <f>ROUND('当年度'!D6/'当年度'!$N6*100,1)</f>
        <v>15.1</v>
      </c>
      <c r="E6" s="36">
        <f>ROUND('当年度'!E6/'当年度'!$N6*100,1)</f>
        <v>1.1</v>
      </c>
      <c r="F6" s="36">
        <f>ROUND('当年度'!F6/'当年度'!$N6*100,1)</f>
        <v>8.1</v>
      </c>
      <c r="G6" s="36">
        <f>ROUND('当年度'!G6/'当年度'!$N6*100,1)</f>
        <v>5.2</v>
      </c>
      <c r="H6" s="36">
        <f>ROUND('当年度'!H6/'当年度'!$N6*100,1)</f>
        <v>17.5</v>
      </c>
      <c r="I6" s="36">
        <f>ROUND('当年度'!I6/'当年度'!$N6*100,1)</f>
        <v>0</v>
      </c>
      <c r="J6" s="36">
        <f>ROUND('当年度'!J6/'当年度'!$N6*100,1)</f>
        <v>0</v>
      </c>
      <c r="K6" s="36">
        <f>ROUND('当年度'!K6/'当年度'!$N6*100,1)</f>
        <v>11.4</v>
      </c>
      <c r="L6" s="36">
        <f>ROUND('当年度'!L6/'当年度'!$N6*100,1)</f>
        <v>0</v>
      </c>
      <c r="M6" s="36">
        <f>ROUND('当年度'!M6/'当年度'!$N6*100,1)</f>
        <v>92.9</v>
      </c>
      <c r="O6" s="44">
        <v>28697005</v>
      </c>
      <c r="P6" s="40">
        <f>ROUND('当年度'!N6/'率・当'!O6*100,1)</f>
        <v>100.1</v>
      </c>
    </row>
    <row r="7" spans="2:16" ht="17.25">
      <c r="B7" s="23" t="s">
        <v>18</v>
      </c>
      <c r="C7" s="12">
        <f>ROUND('当年度'!C7/'当年度'!$N7*100,1)</f>
        <v>28.3</v>
      </c>
      <c r="D7" s="12">
        <f>ROUND('当年度'!D7/'当年度'!$N7*100,1)</f>
        <v>14.5</v>
      </c>
      <c r="E7" s="12">
        <f>ROUND('当年度'!E7/'当年度'!$N7*100,1)</f>
        <v>2.2</v>
      </c>
      <c r="F7" s="12">
        <f>ROUND('当年度'!F7/'当年度'!$N7*100,1)</f>
        <v>7.9</v>
      </c>
      <c r="G7" s="12">
        <f>ROUND('当年度'!G7/'当年度'!$N7*100,1)</f>
        <v>13.6</v>
      </c>
      <c r="H7" s="12">
        <f>ROUND('当年度'!H7/'当年度'!$N7*100,1)</f>
        <v>21.7</v>
      </c>
      <c r="I7" s="12">
        <f>ROUND('当年度'!I7/'当年度'!$N7*100,1)</f>
        <v>0</v>
      </c>
      <c r="J7" s="12">
        <f>ROUND('当年度'!J7/'当年度'!$N7*100,1)</f>
        <v>0</v>
      </c>
      <c r="K7" s="12">
        <f>ROUND('当年度'!K7/'当年度'!$N7*100,1)</f>
        <v>6.8</v>
      </c>
      <c r="L7" s="12">
        <f>ROUND('当年度'!L7/'当年度'!$N7*100,1)</f>
        <v>0</v>
      </c>
      <c r="M7" s="12">
        <f>ROUND('当年度'!M7/'当年度'!$N7*100,1)</f>
        <v>95</v>
      </c>
      <c r="O7" s="47">
        <v>58386658</v>
      </c>
      <c r="P7" s="43">
        <f>ROUND('当年度'!N7/'率・当'!O7*100,1)</f>
        <v>101.4</v>
      </c>
    </row>
    <row r="8" spans="1:16" ht="17.25">
      <c r="A8">
        <v>2</v>
      </c>
      <c r="B8" s="25" t="s">
        <v>134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O8" s="127"/>
      <c r="P8" s="128"/>
    </row>
    <row r="9" spans="1:16" ht="17.25">
      <c r="A9">
        <v>3</v>
      </c>
      <c r="B9" s="25" t="s">
        <v>19</v>
      </c>
      <c r="C9" s="37">
        <f>ROUND('当年度'!C9/'当年度'!$N9*100,1)</f>
        <v>38</v>
      </c>
      <c r="D9" s="37">
        <f>ROUND('当年度'!D9/'当年度'!$N9*100,1)</f>
        <v>14.2</v>
      </c>
      <c r="E9" s="37">
        <f>ROUND('当年度'!E9/'当年度'!$N9*100,1)</f>
        <v>0.8</v>
      </c>
      <c r="F9" s="37">
        <f>ROUND('当年度'!F9/'当年度'!$N9*100,1)</f>
        <v>8.2</v>
      </c>
      <c r="G9" s="37">
        <f>ROUND('当年度'!G9/'当年度'!$N9*100,1)</f>
        <v>10.8</v>
      </c>
      <c r="H9" s="37">
        <f>ROUND('当年度'!H9/'当年度'!$N9*100,1)</f>
        <v>22.1</v>
      </c>
      <c r="I9" s="37">
        <f>ROUND('当年度'!I9/'当年度'!$N9*100,1)</f>
        <v>0</v>
      </c>
      <c r="J9" s="37">
        <f>ROUND('当年度'!J9/'当年度'!$N9*100,1)</f>
        <v>0</v>
      </c>
      <c r="K9" s="37">
        <f>ROUND('当年度'!K9/'当年度'!$N9*100,1)</f>
        <v>10.5</v>
      </c>
      <c r="L9" s="37">
        <f>ROUND('当年度'!L9/'当年度'!$N9*100,1)</f>
        <v>0</v>
      </c>
      <c r="M9" s="37">
        <f>ROUND('当年度'!M9/'当年度'!$N9*100,1)</f>
        <v>104.6</v>
      </c>
      <c r="O9" s="45">
        <v>17398251</v>
      </c>
      <c r="P9" s="41">
        <f>ROUND('当年度'!N9/'率・当'!O9*100,1)</f>
        <v>100.2</v>
      </c>
    </row>
    <row r="10" spans="2:16" ht="17.25">
      <c r="B10" s="25" t="s">
        <v>20</v>
      </c>
      <c r="C10" s="37">
        <f>ROUND('当年度'!C10/'当年度'!$N10*100,1)</f>
        <v>33.1</v>
      </c>
      <c r="D10" s="37">
        <f>ROUND('当年度'!D10/'当年度'!$N10*100,1)</f>
        <v>13</v>
      </c>
      <c r="E10" s="37">
        <f>ROUND('当年度'!E10/'当年度'!$N10*100,1)</f>
        <v>2.2</v>
      </c>
      <c r="F10" s="37">
        <f>ROUND('当年度'!F10/'当年度'!$N10*100,1)</f>
        <v>6.4</v>
      </c>
      <c r="G10" s="37">
        <f>ROUND('当年度'!G10/'当年度'!$N10*100,1)</f>
        <v>13.3</v>
      </c>
      <c r="H10" s="37">
        <f>ROUND('当年度'!H10/'当年度'!$N10*100,1)</f>
        <v>20.3</v>
      </c>
      <c r="I10" s="37">
        <f>ROUND('当年度'!I10/'当年度'!$N10*100,1)</f>
        <v>0</v>
      </c>
      <c r="J10" s="37">
        <f>ROUND('当年度'!J10/'当年度'!$N10*100,1)</f>
        <v>0.7</v>
      </c>
      <c r="K10" s="37">
        <f>ROUND('当年度'!K10/'当年度'!$N10*100,1)</f>
        <v>8.7</v>
      </c>
      <c r="L10" s="37">
        <f>ROUND('当年度'!L10/'当年度'!$N10*100,1)</f>
        <v>0</v>
      </c>
      <c r="M10" s="37">
        <f>ROUND('当年度'!M10/'当年度'!$N10*100,1)</f>
        <v>97.7</v>
      </c>
      <c r="O10" s="45">
        <v>33975464</v>
      </c>
      <c r="P10" s="41">
        <f>ROUND('当年度'!N10/'率・当'!O10*100,1)</f>
        <v>100.7</v>
      </c>
    </row>
    <row r="11" spans="1:16" ht="17.25">
      <c r="A11">
        <v>4</v>
      </c>
      <c r="B11" s="25" t="s">
        <v>135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O11" s="127"/>
      <c r="P11" s="128"/>
    </row>
    <row r="12" spans="2:16" ht="17.25">
      <c r="B12" s="25" t="s">
        <v>21</v>
      </c>
      <c r="C12" s="37">
        <f>ROUND('当年度'!C12/'当年度'!$N12*100,1)</f>
        <v>33.5</v>
      </c>
      <c r="D12" s="37">
        <f>ROUND('当年度'!D12/'当年度'!$N12*100,1)</f>
        <v>19.4</v>
      </c>
      <c r="E12" s="37">
        <f>ROUND('当年度'!E12/'当年度'!$N12*100,1)</f>
        <v>2.2</v>
      </c>
      <c r="F12" s="37">
        <f>ROUND('当年度'!F12/'当年度'!$N12*100,1)</f>
        <v>7.9</v>
      </c>
      <c r="G12" s="37">
        <f>ROUND('当年度'!G12/'当年度'!$N12*100,1)</f>
        <v>10.2</v>
      </c>
      <c r="H12" s="37">
        <f>ROUND('当年度'!H12/'当年度'!$N12*100,1)</f>
        <v>14.9</v>
      </c>
      <c r="I12" s="37">
        <f>ROUND('当年度'!I12/'当年度'!$N12*100,1)</f>
        <v>0</v>
      </c>
      <c r="J12" s="37">
        <f>ROUND('当年度'!J12/'当年度'!$N12*100,1)</f>
        <v>0</v>
      </c>
      <c r="K12" s="37">
        <f>ROUND('当年度'!K12/'当年度'!$N12*100,1)</f>
        <v>11.5</v>
      </c>
      <c r="L12" s="37">
        <f>ROUND('当年度'!L12/'当年度'!$N12*100,1)</f>
        <v>0</v>
      </c>
      <c r="M12" s="37">
        <f>ROUND('当年度'!M12/'当年度'!$N12*100,1)</f>
        <v>99.6</v>
      </c>
      <c r="O12" s="45">
        <v>24171414</v>
      </c>
      <c r="P12" s="41">
        <f>ROUND('当年度'!N12/'率・当'!O12*100,1)</f>
        <v>100.6</v>
      </c>
    </row>
    <row r="13" spans="1:16" ht="17.25">
      <c r="A13">
        <v>5</v>
      </c>
      <c r="B13" s="25" t="s">
        <v>136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O13" s="127"/>
      <c r="P13" s="128"/>
    </row>
    <row r="14" spans="1:16" ht="17.25">
      <c r="A14">
        <v>6</v>
      </c>
      <c r="B14" s="25" t="s">
        <v>137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O14" s="127"/>
      <c r="P14" s="128"/>
    </row>
    <row r="15" spans="1:16" ht="17.25">
      <c r="A15">
        <v>7</v>
      </c>
      <c r="B15" s="25" t="s">
        <v>23</v>
      </c>
      <c r="C15" s="37">
        <f>ROUND('当年度'!C15/'当年度'!$N15*100,1)</f>
        <v>31</v>
      </c>
      <c r="D15" s="37">
        <f>ROUND('当年度'!D15/'当年度'!$N15*100,1)</f>
        <v>16.7</v>
      </c>
      <c r="E15" s="37">
        <f>ROUND('当年度'!E15/'当年度'!$N15*100,1)</f>
        <v>3</v>
      </c>
      <c r="F15" s="37">
        <f>ROUND('当年度'!F15/'当年度'!$N15*100,1)</f>
        <v>8</v>
      </c>
      <c r="G15" s="37">
        <f>ROUND('当年度'!G15/'当年度'!$N15*100,1)</f>
        <v>3.2</v>
      </c>
      <c r="H15" s="37">
        <f>ROUND('当年度'!H15/'当年度'!$N15*100,1)</f>
        <v>26.4</v>
      </c>
      <c r="I15" s="37">
        <f>ROUND('当年度'!I15/'当年度'!$N15*100,1)</f>
        <v>0</v>
      </c>
      <c r="J15" s="37">
        <f>ROUND('当年度'!J15/'当年度'!$N15*100,1)</f>
        <v>0</v>
      </c>
      <c r="K15" s="37">
        <f>ROUND('当年度'!K15/'当年度'!$N15*100,1)</f>
        <v>6.5</v>
      </c>
      <c r="L15" s="37">
        <f>ROUND('当年度'!L15/'当年度'!$N15*100,1)</f>
        <v>0</v>
      </c>
      <c r="M15" s="37">
        <f>ROUND('当年度'!M15/'当年度'!$N15*100,1)</f>
        <v>94.8</v>
      </c>
      <c r="O15" s="45">
        <v>33618458</v>
      </c>
      <c r="P15" s="41">
        <f>ROUND('当年度'!N15/'率・当'!O15*100,1)</f>
        <v>98.9</v>
      </c>
    </row>
    <row r="16" spans="1:16" ht="17.25">
      <c r="A16">
        <v>8</v>
      </c>
      <c r="B16" s="25" t="s">
        <v>24</v>
      </c>
      <c r="C16" s="37">
        <f>ROUND('当年度'!C16/'当年度'!$N16*100,1)</f>
        <v>28.4</v>
      </c>
      <c r="D16" s="37">
        <f>ROUND('当年度'!D16/'当年度'!$N16*100,1)</f>
        <v>11.1</v>
      </c>
      <c r="E16" s="37">
        <f>ROUND('当年度'!E16/'当年度'!$N16*100,1)</f>
        <v>1.6</v>
      </c>
      <c r="F16" s="37">
        <f>ROUND('当年度'!F16/'当年度'!$N16*100,1)</f>
        <v>6</v>
      </c>
      <c r="G16" s="37">
        <f>ROUND('当年度'!G16/'当年度'!$N16*100,1)</f>
        <v>24.5</v>
      </c>
      <c r="H16" s="37">
        <f>ROUND('当年度'!H16/'当年度'!$N16*100,1)</f>
        <v>22.3</v>
      </c>
      <c r="I16" s="37">
        <f>ROUND('当年度'!I16/'当年度'!$N16*100,1)</f>
        <v>0</v>
      </c>
      <c r="J16" s="37">
        <f>ROUND('当年度'!J16/'当年度'!$N16*100,1)</f>
        <v>0</v>
      </c>
      <c r="K16" s="37">
        <f>ROUND('当年度'!K16/'当年度'!$N16*100,1)</f>
        <v>9.1</v>
      </c>
      <c r="L16" s="37">
        <f>ROUND('当年度'!L16/'当年度'!$N16*100,1)</f>
        <v>0</v>
      </c>
      <c r="M16" s="37">
        <f>ROUND('当年度'!M16/'当年度'!$N16*100,1)</f>
        <v>103</v>
      </c>
      <c r="O16" s="45">
        <v>14077976</v>
      </c>
      <c r="P16" s="41">
        <f>ROUND('当年度'!N16/'率・当'!O16*100,1)</f>
        <v>99.4</v>
      </c>
    </row>
    <row r="17" spans="1:16" ht="17.25">
      <c r="A17">
        <v>9</v>
      </c>
      <c r="B17" s="25" t="s">
        <v>25</v>
      </c>
      <c r="C17" s="37">
        <f>ROUND('当年度'!C17/'当年度'!$N17*100,1)</f>
        <v>33.7</v>
      </c>
      <c r="D17" s="37">
        <f>ROUND('当年度'!D17/'当年度'!$N17*100,1)</f>
        <v>17.7</v>
      </c>
      <c r="E17" s="37">
        <f>ROUND('当年度'!E17/'当年度'!$N17*100,1)</f>
        <v>0.8</v>
      </c>
      <c r="F17" s="37">
        <f>ROUND('当年度'!F17/'当年度'!$N17*100,1)</f>
        <v>8.5</v>
      </c>
      <c r="G17" s="37">
        <f>ROUND('当年度'!G17/'当年度'!$N17*100,1)</f>
        <v>21.2</v>
      </c>
      <c r="H17" s="37">
        <f>ROUND('当年度'!H17/'当年度'!$N17*100,1)</f>
        <v>17.7</v>
      </c>
      <c r="I17" s="37">
        <f>ROUND('当年度'!I17/'当年度'!$N17*100,1)</f>
        <v>0</v>
      </c>
      <c r="J17" s="37">
        <f>ROUND('当年度'!J17/'当年度'!$N17*100,1)</f>
        <v>0</v>
      </c>
      <c r="K17" s="37">
        <f>ROUND('当年度'!K17/'当年度'!$N17*100,1)</f>
        <v>5.6</v>
      </c>
      <c r="L17" s="37">
        <f>ROUND('当年度'!L17/'当年度'!$N17*100,1)</f>
        <v>0</v>
      </c>
      <c r="M17" s="37">
        <f>ROUND('当年度'!M17/'当年度'!$N17*100,1)</f>
        <v>105.2</v>
      </c>
      <c r="O17" s="45">
        <v>5317171</v>
      </c>
      <c r="P17" s="41">
        <f>ROUND('当年度'!N17/'率・当'!O17*100,1)</f>
        <v>99.2</v>
      </c>
    </row>
    <row r="18" spans="2:16" ht="17.25">
      <c r="B18" s="25" t="s">
        <v>26</v>
      </c>
      <c r="C18" s="37">
        <f>ROUND('当年度'!C18/'当年度'!$N18*100,1)</f>
        <v>37.2</v>
      </c>
      <c r="D18" s="37">
        <f>ROUND('当年度'!D18/'当年度'!$N18*100,1)</f>
        <v>21.9</v>
      </c>
      <c r="E18" s="37">
        <f>ROUND('当年度'!E18/'当年度'!$N18*100,1)</f>
        <v>1.2</v>
      </c>
      <c r="F18" s="37">
        <f>ROUND('当年度'!F18/'当年度'!$N18*100,1)</f>
        <v>5.3</v>
      </c>
      <c r="G18" s="37">
        <f>ROUND('当年度'!G18/'当年度'!$N18*100,1)</f>
        <v>5.9</v>
      </c>
      <c r="H18" s="37">
        <f>ROUND('当年度'!H18/'当年度'!$N18*100,1)</f>
        <v>22.8</v>
      </c>
      <c r="I18" s="37">
        <f>ROUND('当年度'!I18/'当年度'!$N18*100,1)</f>
        <v>0</v>
      </c>
      <c r="J18" s="37">
        <f>ROUND('当年度'!J18/'当年度'!$N18*100,1)</f>
        <v>0</v>
      </c>
      <c r="K18" s="37">
        <f>ROUND('当年度'!K18/'当年度'!$N18*100,1)</f>
        <v>7.5</v>
      </c>
      <c r="L18" s="37">
        <f>ROUND('当年度'!L18/'当年度'!$N18*100,1)</f>
        <v>0</v>
      </c>
      <c r="M18" s="37">
        <f>ROUND('当年度'!M18/'当年度'!$N18*100,1)</f>
        <v>101.6</v>
      </c>
      <c r="O18" s="45">
        <v>9927725</v>
      </c>
      <c r="P18" s="41">
        <f>ROUND('当年度'!N18/'率・当'!O18*100,1)</f>
        <v>102.6</v>
      </c>
    </row>
    <row r="19" spans="1:16" ht="17.25">
      <c r="A19">
        <v>10</v>
      </c>
      <c r="B19" s="25" t="s">
        <v>138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O19" s="127"/>
      <c r="P19" s="128"/>
    </row>
    <row r="20" spans="1:16" ht="17.25">
      <c r="A20">
        <v>11</v>
      </c>
      <c r="B20" s="25" t="s">
        <v>27</v>
      </c>
      <c r="C20" s="37">
        <f>ROUND('当年度'!C20/'当年度'!$N20*100,1)</f>
        <v>47.6</v>
      </c>
      <c r="D20" s="37">
        <f>ROUND('当年度'!D20/'当年度'!$N20*100,1)</f>
        <v>16.4</v>
      </c>
      <c r="E20" s="37">
        <f>ROUND('当年度'!E20/'当年度'!$N20*100,1)</f>
        <v>1.5</v>
      </c>
      <c r="F20" s="37">
        <f>ROUND('当年度'!F20/'当年度'!$N20*100,1)</f>
        <v>4.8</v>
      </c>
      <c r="G20" s="37">
        <f>ROUND('当年度'!G20/'当年度'!$N20*100,1)</f>
        <v>4.4</v>
      </c>
      <c r="H20" s="37">
        <f>ROUND('当年度'!H20/'当年度'!$N20*100,1)</f>
        <v>20.1</v>
      </c>
      <c r="I20" s="37">
        <f>ROUND('当年度'!I20/'当年度'!$N20*100,1)</f>
        <v>0</v>
      </c>
      <c r="J20" s="37">
        <f>ROUND('当年度'!J20/'当年度'!$N20*100,1)</f>
        <v>0</v>
      </c>
      <c r="K20" s="37">
        <f>ROUND('当年度'!K20/'当年度'!$N20*100,1)</f>
        <v>5</v>
      </c>
      <c r="L20" s="37">
        <f>ROUND('当年度'!L20/'当年度'!$N20*100,1)</f>
        <v>0</v>
      </c>
      <c r="M20" s="37">
        <f>ROUND('当年度'!M20/'当年度'!$N20*100,1)</f>
        <v>99.7</v>
      </c>
      <c r="O20" s="45">
        <v>5650562</v>
      </c>
      <c r="P20" s="41">
        <f>ROUND('当年度'!N20/'率・当'!O20*100,1)</f>
        <v>99.8</v>
      </c>
    </row>
    <row r="21" spans="1:16" ht="17.25">
      <c r="A21">
        <v>12</v>
      </c>
      <c r="B21" s="25" t="s">
        <v>28</v>
      </c>
      <c r="C21" s="37">
        <f>ROUND('当年度'!C21/'当年度'!$N21*100,1)</f>
        <v>39.7</v>
      </c>
      <c r="D21" s="37">
        <f>ROUND('当年度'!D21/'当年度'!$N21*100,1)</f>
        <v>12.3</v>
      </c>
      <c r="E21" s="37">
        <f>ROUND('当年度'!E21/'当年度'!$N21*100,1)</f>
        <v>1.2</v>
      </c>
      <c r="F21" s="37">
        <f>ROUND('当年度'!F21/'当年度'!$N21*100,1)</f>
        <v>5.1</v>
      </c>
      <c r="G21" s="37">
        <f>ROUND('当年度'!G21/'当年度'!$N21*100,1)</f>
        <v>2.6</v>
      </c>
      <c r="H21" s="37">
        <f>ROUND('当年度'!H21/'当年度'!$N21*100,1)</f>
        <v>23.6</v>
      </c>
      <c r="I21" s="37">
        <f>ROUND('当年度'!I21/'当年度'!$N21*100,1)</f>
        <v>0</v>
      </c>
      <c r="J21" s="37">
        <f>ROUND('当年度'!J21/'当年度'!$N21*100,1)</f>
        <v>0.3</v>
      </c>
      <c r="K21" s="37">
        <f>ROUND('当年度'!K21/'当年度'!$N21*100,1)</f>
        <v>7.4</v>
      </c>
      <c r="L21" s="37">
        <f>ROUND('当年度'!L21/'当年度'!$N21*100,1)</f>
        <v>0</v>
      </c>
      <c r="M21" s="37">
        <f>ROUND('当年度'!M21/'当年度'!$N21*100,1)</f>
        <v>92.1</v>
      </c>
      <c r="O21" s="45">
        <v>5208703</v>
      </c>
      <c r="P21" s="41">
        <f>ROUND('当年度'!N21/'率・当'!O21*100,1)</f>
        <v>100.3</v>
      </c>
    </row>
    <row r="22" spans="1:16" ht="17.25">
      <c r="A22">
        <v>13</v>
      </c>
      <c r="B22" s="102" t="s">
        <v>29</v>
      </c>
      <c r="C22" s="106">
        <f>ROUND('当年度'!C22/'当年度'!$N22*100,1)</f>
        <v>31.6</v>
      </c>
      <c r="D22" s="106">
        <f>ROUND('当年度'!D22/'当年度'!$N22*100,1)</f>
        <v>12.5</v>
      </c>
      <c r="E22" s="106">
        <f>ROUND('当年度'!E22/'当年度'!$N22*100,1)</f>
        <v>2.8</v>
      </c>
      <c r="F22" s="106">
        <f>ROUND('当年度'!F22/'当年度'!$N22*100,1)</f>
        <v>6.5</v>
      </c>
      <c r="G22" s="106">
        <f>ROUND('当年度'!G22/'当年度'!$N22*100,1)</f>
        <v>15.4</v>
      </c>
      <c r="H22" s="106">
        <f>ROUND('当年度'!H22/'当年度'!$N22*100,1)</f>
        <v>18.2</v>
      </c>
      <c r="I22" s="106">
        <f>ROUND('当年度'!I22/'当年度'!$N22*100,1)</f>
        <v>0</v>
      </c>
      <c r="J22" s="106">
        <f>ROUND('当年度'!J22/'当年度'!$N22*100,1)</f>
        <v>0</v>
      </c>
      <c r="K22" s="106">
        <f>ROUND('当年度'!K22/'当年度'!$N22*100,1)</f>
        <v>9.4</v>
      </c>
      <c r="L22" s="106">
        <f>ROUND('当年度'!L22/'当年度'!$N22*100,1)</f>
        <v>0</v>
      </c>
      <c r="M22" s="106">
        <f>ROUND('当年度'!M22/'当年度'!$N22*100,1)</f>
        <v>96.4</v>
      </c>
      <c r="O22" s="107">
        <v>7743186</v>
      </c>
      <c r="P22" s="108">
        <f>ROUND('当年度'!N22/'率・当'!O22*100,1)</f>
        <v>101.9</v>
      </c>
    </row>
    <row r="23" spans="2:16" ht="17.25">
      <c r="B23" s="25" t="s">
        <v>139</v>
      </c>
      <c r="C23" s="37">
        <f>ROUND('当年度'!C23/'当年度'!$N23*100,1)</f>
        <v>26.6</v>
      </c>
      <c r="D23" s="37">
        <f>ROUND('当年度'!D23/'当年度'!$N23*100,1)</f>
        <v>23.6</v>
      </c>
      <c r="E23" s="37">
        <f>ROUND('当年度'!E23/'当年度'!$N23*100,1)</f>
        <v>2</v>
      </c>
      <c r="F23" s="37">
        <f>ROUND('当年度'!F23/'当年度'!$N23*100,1)</f>
        <v>2.6</v>
      </c>
      <c r="G23" s="37">
        <f>ROUND('当年度'!G23/'当年度'!$N23*100,1)</f>
        <v>9.6</v>
      </c>
      <c r="H23" s="37">
        <f>ROUND('当年度'!H23/'当年度'!$N23*100,1)</f>
        <v>14.2</v>
      </c>
      <c r="I23" s="37">
        <f>ROUND('当年度'!I23/'当年度'!$N23*100,1)</f>
        <v>0</v>
      </c>
      <c r="J23" s="37">
        <f>ROUND('当年度'!J23/'当年度'!$N23*100,1)</f>
        <v>0</v>
      </c>
      <c r="K23" s="37">
        <f>ROUND('当年度'!K23/'当年度'!$N23*100,1)</f>
        <v>10.9</v>
      </c>
      <c r="L23" s="37">
        <f>ROUND('当年度'!L23/'当年度'!$N23*100,1)</f>
        <v>0</v>
      </c>
      <c r="M23" s="37">
        <f>ROUND('当年度'!M23/'当年度'!$N23*100,1)</f>
        <v>89.5</v>
      </c>
      <c r="O23" s="45">
        <v>11833759</v>
      </c>
      <c r="P23" s="41">
        <f>ROUND('当年度'!N23/'率・当'!O23*100,1)</f>
        <v>100.3</v>
      </c>
    </row>
    <row r="24" spans="2:16" ht="17.25">
      <c r="B24" s="25" t="s">
        <v>140</v>
      </c>
      <c r="C24" s="37">
        <f>ROUND('当年度'!C24/'当年度'!$N24*100,1)</f>
        <v>42.7</v>
      </c>
      <c r="D24" s="37">
        <f>ROUND('当年度'!D24/'当年度'!$N24*100,1)</f>
        <v>11.6</v>
      </c>
      <c r="E24" s="37">
        <f>ROUND('当年度'!E24/'当年度'!$N24*100,1)</f>
        <v>0.4</v>
      </c>
      <c r="F24" s="37">
        <f>ROUND('当年度'!F24/'当年度'!$N24*100,1)</f>
        <v>3.3</v>
      </c>
      <c r="G24" s="37">
        <f>ROUND('当年度'!G24/'当年度'!$N24*100,1)</f>
        <v>16.4</v>
      </c>
      <c r="H24" s="37">
        <f>ROUND('当年度'!H24/'当年度'!$N24*100,1)</f>
        <v>20.3</v>
      </c>
      <c r="I24" s="37">
        <f>ROUND('当年度'!I24/'当年度'!$N24*100,1)</f>
        <v>0</v>
      </c>
      <c r="J24" s="37">
        <f>ROUND('当年度'!J24/'当年度'!$N24*100,1)</f>
        <v>0</v>
      </c>
      <c r="K24" s="37">
        <f>ROUND('当年度'!K24/'当年度'!$N24*100,1)</f>
        <v>9.4</v>
      </c>
      <c r="L24" s="37">
        <f>ROUND('当年度'!L24/'当年度'!$N24*100,1)</f>
        <v>0</v>
      </c>
      <c r="M24" s="37">
        <f>ROUND('当年度'!M24/'当年度'!$N24*100,1)</f>
        <v>104.1</v>
      </c>
      <c r="O24" s="45">
        <v>13248649</v>
      </c>
      <c r="P24" s="41">
        <f>ROUND('当年度'!N24/'率・当'!O24*100,1)</f>
        <v>98.1</v>
      </c>
    </row>
    <row r="25" spans="2:16" ht="17.25">
      <c r="B25" s="27" t="s">
        <v>141</v>
      </c>
      <c r="C25" s="38">
        <f>ROUND('当年度'!C25/'当年度'!$N25*100,1)</f>
        <v>35.9</v>
      </c>
      <c r="D25" s="38">
        <f>ROUND('当年度'!D25/'当年度'!$N25*100,1)</f>
        <v>17.1</v>
      </c>
      <c r="E25" s="38">
        <f>ROUND('当年度'!E25/'当年度'!$N25*100,1)</f>
        <v>1.8</v>
      </c>
      <c r="F25" s="38">
        <f>ROUND('当年度'!F25/'当年度'!$N25*100,1)</f>
        <v>6.1</v>
      </c>
      <c r="G25" s="38">
        <f>ROUND('当年度'!G25/'当年度'!$N25*100,1)</f>
        <v>7.3</v>
      </c>
      <c r="H25" s="38">
        <f>ROUND('当年度'!H25/'当年度'!$N25*100,1)</f>
        <v>22.1</v>
      </c>
      <c r="I25" s="38">
        <f>ROUND('当年度'!I25/'当年度'!$N25*100,1)</f>
        <v>0</v>
      </c>
      <c r="J25" s="38">
        <f>ROUND('当年度'!J25/'当年度'!$N25*100,1)</f>
        <v>0</v>
      </c>
      <c r="K25" s="38">
        <f>ROUND('当年度'!K25/'当年度'!$N25*100,1)</f>
        <v>7.8</v>
      </c>
      <c r="L25" s="38">
        <f>ROUND('当年度'!L25/'当年度'!$N25*100,1)</f>
        <v>0</v>
      </c>
      <c r="M25" s="38">
        <f>ROUND('当年度'!M25/'当年度'!$N25*100,1)</f>
        <v>98</v>
      </c>
      <c r="O25" s="46">
        <v>23555712</v>
      </c>
      <c r="P25" s="42">
        <f>ROUND('当年度'!N25/'率・当'!O25*100,1)</f>
        <v>100</v>
      </c>
    </row>
    <row r="26" spans="1:16" ht="17.25">
      <c r="A26">
        <v>14</v>
      </c>
      <c r="B26" s="23" t="s">
        <v>142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O26" s="127"/>
      <c r="P26" s="128"/>
    </row>
    <row r="27" spans="1:16" ht="17.25">
      <c r="A27">
        <v>15</v>
      </c>
      <c r="B27" s="25" t="s">
        <v>143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O27" s="127"/>
      <c r="P27" s="128"/>
    </row>
    <row r="28" spans="1:16" ht="17.25">
      <c r="A28">
        <v>16</v>
      </c>
      <c r="B28" s="25" t="s">
        <v>32</v>
      </c>
      <c r="C28" s="37">
        <f>ROUND('当年度'!C28/'当年度'!$N28*100,1)</f>
        <v>28.7</v>
      </c>
      <c r="D28" s="37">
        <f>ROUND('当年度'!D28/'当年度'!$N28*100,1)</f>
        <v>19.9</v>
      </c>
      <c r="E28" s="37">
        <f>ROUND('当年度'!E28/'当年度'!$N28*100,1)</f>
        <v>0</v>
      </c>
      <c r="F28" s="37">
        <f>ROUND('当年度'!F28/'当年度'!$N28*100,1)</f>
        <v>1.1</v>
      </c>
      <c r="G28" s="37">
        <f>ROUND('当年度'!G28/'当年度'!$N28*100,1)</f>
        <v>15.7</v>
      </c>
      <c r="H28" s="37">
        <f>ROUND('当年度'!H28/'当年度'!$N28*100,1)</f>
        <v>12.4</v>
      </c>
      <c r="I28" s="37">
        <f>ROUND('当年度'!I28/'当年度'!$N28*100,1)</f>
        <v>0</v>
      </c>
      <c r="J28" s="37">
        <f>ROUND('当年度'!J28/'当年度'!$N28*100,1)</f>
        <v>0</v>
      </c>
      <c r="K28" s="37">
        <f>ROUND('当年度'!K28/'当年度'!$N28*100,1)</f>
        <v>7.4</v>
      </c>
      <c r="L28" s="37">
        <f>ROUND('当年度'!L28/'当年度'!$N28*100,1)</f>
        <v>0</v>
      </c>
      <c r="M28" s="37">
        <f>ROUND('当年度'!M28/'当年度'!$N28*100,1)</f>
        <v>85.2</v>
      </c>
      <c r="O28" s="45">
        <v>1702719</v>
      </c>
      <c r="P28" s="41">
        <f>ROUND('当年度'!N28/'率・当'!O28*100,1)</f>
        <v>102.5</v>
      </c>
    </row>
    <row r="29" spans="1:16" ht="17.25">
      <c r="A29">
        <v>20</v>
      </c>
      <c r="B29" s="25" t="s">
        <v>36</v>
      </c>
      <c r="C29" s="37">
        <f>ROUND('当年度'!C29/'当年度'!$N29*100,1)</f>
        <v>27.7</v>
      </c>
      <c r="D29" s="37">
        <f>ROUND('当年度'!D29/'当年度'!$N29*100,1)</f>
        <v>19.2</v>
      </c>
      <c r="E29" s="37">
        <f>ROUND('当年度'!E29/'当年度'!$N29*100,1)</f>
        <v>1</v>
      </c>
      <c r="F29" s="37">
        <f>ROUND('当年度'!F29/'当年度'!$N29*100,1)</f>
        <v>2.8</v>
      </c>
      <c r="G29" s="37">
        <f>ROUND('当年度'!G29/'当年度'!$N29*100,1)</f>
        <v>17.3</v>
      </c>
      <c r="H29" s="37">
        <f>ROUND('当年度'!H29/'当年度'!$N29*100,1)</f>
        <v>10.1</v>
      </c>
      <c r="I29" s="37">
        <f>ROUND('当年度'!I29/'当年度'!$N29*100,1)</f>
        <v>0</v>
      </c>
      <c r="J29" s="37">
        <f>ROUND('当年度'!J29/'当年度'!$N29*100,1)</f>
        <v>0</v>
      </c>
      <c r="K29" s="37">
        <f>ROUND('当年度'!K29/'当年度'!$N29*100,1)</f>
        <v>6</v>
      </c>
      <c r="L29" s="37">
        <f>ROUND('当年度'!L29/'当年度'!$N29*100,1)</f>
        <v>0</v>
      </c>
      <c r="M29" s="37">
        <f>ROUND('当年度'!M29/'当年度'!$N29*100,1)</f>
        <v>84.2</v>
      </c>
      <c r="O29" s="45">
        <v>4739979</v>
      </c>
      <c r="P29" s="41">
        <f>ROUND('当年度'!N29/'率・当'!O29*100,1)</f>
        <v>100.9</v>
      </c>
    </row>
    <row r="30" spans="1:16" ht="17.25">
      <c r="A30">
        <v>22</v>
      </c>
      <c r="B30" s="25" t="s">
        <v>38</v>
      </c>
      <c r="C30" s="37">
        <f>ROUND('当年度'!C30/'当年度'!$N30*100,1)</f>
        <v>32.5</v>
      </c>
      <c r="D30" s="37">
        <f>ROUND('当年度'!D30/'当年度'!$N30*100,1)</f>
        <v>18.5</v>
      </c>
      <c r="E30" s="37">
        <f>ROUND('当年度'!E30/'当年度'!$N30*100,1)</f>
        <v>2.5</v>
      </c>
      <c r="F30" s="37">
        <f>ROUND('当年度'!F30/'当年度'!$N30*100,1)</f>
        <v>3.2</v>
      </c>
      <c r="G30" s="37">
        <f>ROUND('当年度'!G30/'当年度'!$N30*100,1)</f>
        <v>8.9</v>
      </c>
      <c r="H30" s="37">
        <f>ROUND('当年度'!H30/'当年度'!$N30*100,1)</f>
        <v>11.3</v>
      </c>
      <c r="I30" s="37">
        <f>ROUND('当年度'!I30/'当年度'!$N30*100,1)</f>
        <v>0</v>
      </c>
      <c r="J30" s="37">
        <f>ROUND('当年度'!J30/'当年度'!$N30*100,1)</f>
        <v>0</v>
      </c>
      <c r="K30" s="37">
        <f>ROUND('当年度'!K30/'当年度'!$N30*100,1)</f>
        <v>8.7</v>
      </c>
      <c r="L30" s="37">
        <f>ROUND('当年度'!L30/'当年度'!$N30*100,1)</f>
        <v>0</v>
      </c>
      <c r="M30" s="37">
        <f>ROUND('当年度'!M30/'当年度'!$N30*100,1)</f>
        <v>85.5</v>
      </c>
      <c r="O30" s="45">
        <v>7012773</v>
      </c>
      <c r="P30" s="41">
        <f>ROUND('当年度'!N30/'率・当'!O30*100,1)</f>
        <v>99.1</v>
      </c>
    </row>
    <row r="31" spans="1:16" ht="17.25">
      <c r="A31">
        <v>23</v>
      </c>
      <c r="B31" s="25" t="s">
        <v>144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O31" s="127"/>
      <c r="P31" s="128"/>
    </row>
    <row r="32" spans="1:16" ht="17.25">
      <c r="A32">
        <v>24</v>
      </c>
      <c r="B32" s="25" t="s">
        <v>40</v>
      </c>
      <c r="C32" s="37">
        <f>ROUND('当年度'!C32/'当年度'!$N32*100,1)</f>
        <v>36.2</v>
      </c>
      <c r="D32" s="37">
        <f>ROUND('当年度'!D32/'当年度'!$N32*100,1)</f>
        <v>16.7</v>
      </c>
      <c r="E32" s="37">
        <f>ROUND('当年度'!E32/'当年度'!$N32*100,1)</f>
        <v>1.6</v>
      </c>
      <c r="F32" s="37">
        <f>ROUND('当年度'!F32/'当年度'!$N32*100,1)</f>
        <v>1.5</v>
      </c>
      <c r="G32" s="37">
        <f>ROUND('当年度'!G32/'当年度'!$N32*100,1)</f>
        <v>10.6</v>
      </c>
      <c r="H32" s="37">
        <f>ROUND('当年度'!H32/'当年度'!$N32*100,1)</f>
        <v>17</v>
      </c>
      <c r="I32" s="37">
        <f>ROUND('当年度'!I32/'当年度'!$N32*100,1)</f>
        <v>0</v>
      </c>
      <c r="J32" s="37">
        <f>ROUND('当年度'!J32/'当年度'!$N32*100,1)</f>
        <v>0</v>
      </c>
      <c r="K32" s="37">
        <f>ROUND('当年度'!K32/'当年度'!$N32*100,1)</f>
        <v>7.5</v>
      </c>
      <c r="L32" s="37">
        <f>ROUND('当年度'!L32/'当年度'!$N32*100,1)</f>
        <v>0</v>
      </c>
      <c r="M32" s="37">
        <f>ROUND('当年度'!M32/'当年度'!$N32*100,1)</f>
        <v>91.2</v>
      </c>
      <c r="O32" s="45">
        <v>1824777</v>
      </c>
      <c r="P32" s="41">
        <f>ROUND('当年度'!N32/'率・当'!O32*100,1)</f>
        <v>98.8</v>
      </c>
    </row>
    <row r="33" spans="1:16" ht="17.25">
      <c r="A33">
        <v>25</v>
      </c>
      <c r="B33" s="25" t="s">
        <v>41</v>
      </c>
      <c r="C33" s="37">
        <f>ROUND('当年度'!C33/'当年度'!$N33*100,1)</f>
        <v>16.9</v>
      </c>
      <c r="D33" s="37">
        <f>ROUND('当年度'!D33/'当年度'!$N33*100,1)</f>
        <v>13.3</v>
      </c>
      <c r="E33" s="37">
        <f>ROUND('当年度'!E33/'当年度'!$N33*100,1)</f>
        <v>0.4</v>
      </c>
      <c r="F33" s="37">
        <f>ROUND('当年度'!F33/'当年度'!$N33*100,1)</f>
        <v>2.7</v>
      </c>
      <c r="G33" s="37">
        <f>ROUND('当年度'!G33/'当年度'!$N33*100,1)</f>
        <v>7.9</v>
      </c>
      <c r="H33" s="37">
        <f>ROUND('当年度'!H33/'当年度'!$N33*100,1)</f>
        <v>3.1</v>
      </c>
      <c r="I33" s="37">
        <f>ROUND('当年度'!I33/'当年度'!$N33*100,1)</f>
        <v>0</v>
      </c>
      <c r="J33" s="37">
        <f>ROUND('当年度'!J33/'当年度'!$N33*100,1)</f>
        <v>0</v>
      </c>
      <c r="K33" s="37">
        <f>ROUND('当年度'!K33/'当年度'!$N33*100,1)</f>
        <v>13.5</v>
      </c>
      <c r="L33" s="37">
        <f>ROUND('当年度'!L33/'当年度'!$N33*100,1)</f>
        <v>0</v>
      </c>
      <c r="M33" s="37">
        <f>ROUND('当年度'!M33/'当年度'!$N33*100,1)</f>
        <v>57.7</v>
      </c>
      <c r="O33" s="45">
        <v>4880237</v>
      </c>
      <c r="P33" s="41">
        <f>ROUND('当年度'!N33/'率・当'!O33*100,1)</f>
        <v>99.7</v>
      </c>
    </row>
    <row r="34" spans="1:16" ht="17.25">
      <c r="A34">
        <v>26</v>
      </c>
      <c r="B34" s="25" t="s">
        <v>145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O34" s="127"/>
      <c r="P34" s="128"/>
    </row>
    <row r="35" spans="1:16" ht="17.25">
      <c r="A35">
        <v>27</v>
      </c>
      <c r="B35" s="25" t="s">
        <v>43</v>
      </c>
      <c r="C35" s="37">
        <f>ROUND('当年度'!C35/'当年度'!$N35*100,1)</f>
        <v>32</v>
      </c>
      <c r="D35" s="37">
        <f>ROUND('当年度'!D35/'当年度'!$N35*100,1)</f>
        <v>15.2</v>
      </c>
      <c r="E35" s="37">
        <f>ROUND('当年度'!E35/'当年度'!$N35*100,1)</f>
        <v>0.5</v>
      </c>
      <c r="F35" s="37">
        <f>ROUND('当年度'!F35/'当年度'!$N35*100,1)</f>
        <v>5.2</v>
      </c>
      <c r="G35" s="37">
        <f>ROUND('当年度'!G35/'当年度'!$N35*100,1)</f>
        <v>13.6</v>
      </c>
      <c r="H35" s="37">
        <f>ROUND('当年度'!H35/'当年度'!$N35*100,1)</f>
        <v>21.2</v>
      </c>
      <c r="I35" s="37">
        <f>ROUND('当年度'!I35/'当年度'!$N35*100,1)</f>
        <v>0</v>
      </c>
      <c r="J35" s="37">
        <f>ROUND('当年度'!J35/'当年度'!$N35*100,1)</f>
        <v>0</v>
      </c>
      <c r="K35" s="37">
        <f>ROUND('当年度'!K35/'当年度'!$N35*100,1)</f>
        <v>6.6</v>
      </c>
      <c r="L35" s="37">
        <f>ROUND('当年度'!L35/'当年度'!$N35*100,1)</f>
        <v>0</v>
      </c>
      <c r="M35" s="37">
        <f>ROUND('当年度'!M35/'当年度'!$N35*100,1)</f>
        <v>94.3</v>
      </c>
      <c r="O35" s="45">
        <v>3139206</v>
      </c>
      <c r="P35" s="41">
        <f>ROUND('当年度'!N35/'率・当'!O35*100,1)</f>
        <v>100.9</v>
      </c>
    </row>
    <row r="36" spans="1:16" ht="17.25">
      <c r="A36">
        <v>28</v>
      </c>
      <c r="B36" s="25" t="s">
        <v>44</v>
      </c>
      <c r="C36" s="37">
        <f>ROUND('当年度'!C36/'当年度'!$N36*100,1)</f>
        <v>29.4</v>
      </c>
      <c r="D36" s="37">
        <f>ROUND('当年度'!D36/'当年度'!$N36*100,1)</f>
        <v>13.8</v>
      </c>
      <c r="E36" s="37">
        <f>ROUND('当年度'!E36/'当年度'!$N36*100,1)</f>
        <v>1.3</v>
      </c>
      <c r="F36" s="37">
        <f>ROUND('当年度'!F36/'当年度'!$N36*100,1)</f>
        <v>2.2</v>
      </c>
      <c r="G36" s="37">
        <f>ROUND('当年度'!G36/'当年度'!$N36*100,1)</f>
        <v>14</v>
      </c>
      <c r="H36" s="37">
        <f>ROUND('当年度'!H36/'当年度'!$N36*100,1)</f>
        <v>25.3</v>
      </c>
      <c r="I36" s="37">
        <f>ROUND('当年度'!I36/'当年度'!$N36*100,1)</f>
        <v>0</v>
      </c>
      <c r="J36" s="37">
        <f>ROUND('当年度'!J36/'当年度'!$N36*100,1)</f>
        <v>0</v>
      </c>
      <c r="K36" s="37">
        <f>ROUND('当年度'!K36/'当年度'!$N36*100,1)</f>
        <v>7.5</v>
      </c>
      <c r="L36" s="37">
        <f>ROUND('当年度'!L36/'当年度'!$N36*100,1)</f>
        <v>0</v>
      </c>
      <c r="M36" s="37">
        <f>ROUND('当年度'!M36/'当年度'!$N36*100,1)</f>
        <v>93.5</v>
      </c>
      <c r="O36" s="45">
        <v>2470224</v>
      </c>
      <c r="P36" s="41">
        <f>ROUND('当年度'!N36/'率・当'!O36*100,1)</f>
        <v>99.6</v>
      </c>
    </row>
    <row r="37" spans="1:16" ht="17.25">
      <c r="A37">
        <v>29</v>
      </c>
      <c r="B37" s="25" t="s">
        <v>45</v>
      </c>
      <c r="C37" s="37">
        <f>ROUND('当年度'!C37/'当年度'!$N37*100,1)</f>
        <v>39.6</v>
      </c>
      <c r="D37" s="37">
        <f>ROUND('当年度'!D37/'当年度'!$N37*100,1)</f>
        <v>15.2</v>
      </c>
      <c r="E37" s="37">
        <f>ROUND('当年度'!E37/'当年度'!$N37*100,1)</f>
        <v>3.9</v>
      </c>
      <c r="F37" s="37">
        <f>ROUND('当年度'!F37/'当年度'!$N37*100,1)</f>
        <v>3</v>
      </c>
      <c r="G37" s="37">
        <f>ROUND('当年度'!G37/'当年度'!$N37*100,1)</f>
        <v>16.2</v>
      </c>
      <c r="H37" s="37">
        <f>ROUND('当年度'!H37/'当年度'!$N37*100,1)</f>
        <v>21.3</v>
      </c>
      <c r="I37" s="37">
        <f>ROUND('当年度'!I37/'当年度'!$N37*100,1)</f>
        <v>0</v>
      </c>
      <c r="J37" s="37">
        <f>ROUND('当年度'!J37/'当年度'!$N37*100,1)</f>
        <v>0</v>
      </c>
      <c r="K37" s="37">
        <f>ROUND('当年度'!K37/'当年度'!$N37*100,1)</f>
        <v>10.5</v>
      </c>
      <c r="L37" s="37">
        <f>ROUND('当年度'!L37/'当年度'!$N37*100,1)</f>
        <v>0</v>
      </c>
      <c r="M37" s="37">
        <f>ROUND('当年度'!M37/'当年度'!$N37*100,1)</f>
        <v>109.7</v>
      </c>
      <c r="O37" s="45">
        <v>1347141</v>
      </c>
      <c r="P37" s="41">
        <f>ROUND('当年度'!N37/'率・当'!O37*100,1)</f>
        <v>98.4</v>
      </c>
    </row>
    <row r="38" spans="1:16" ht="17.25">
      <c r="A38">
        <v>30</v>
      </c>
      <c r="B38" s="25" t="s">
        <v>46</v>
      </c>
      <c r="C38" s="37">
        <f>ROUND('当年度'!C38/'当年度'!$N38*100,1)</f>
        <v>26.5</v>
      </c>
      <c r="D38" s="37">
        <f>ROUND('当年度'!D38/'当年度'!$N38*100,1)</f>
        <v>13</v>
      </c>
      <c r="E38" s="37">
        <f>ROUND('当年度'!E38/'当年度'!$N38*100,1)</f>
        <v>2.5</v>
      </c>
      <c r="F38" s="37">
        <f>ROUND('当年度'!F38/'当年度'!$N38*100,1)</f>
        <v>0</v>
      </c>
      <c r="G38" s="37">
        <f>ROUND('当年度'!G38/'当年度'!$N38*100,1)</f>
        <v>15.1</v>
      </c>
      <c r="H38" s="37">
        <f>ROUND('当年度'!H38/'当年度'!$N38*100,1)</f>
        <v>27.4</v>
      </c>
      <c r="I38" s="37">
        <f>ROUND('当年度'!I38/'当年度'!$N38*100,1)</f>
        <v>0</v>
      </c>
      <c r="J38" s="37">
        <f>ROUND('当年度'!J38/'当年度'!$N38*100,1)</f>
        <v>0</v>
      </c>
      <c r="K38" s="37">
        <f>ROUND('当年度'!K38/'当年度'!$N38*100,1)</f>
        <v>8.9</v>
      </c>
      <c r="L38" s="37">
        <f>ROUND('当年度'!L38/'当年度'!$N38*100,1)</f>
        <v>0</v>
      </c>
      <c r="M38" s="37">
        <f>ROUND('当年度'!M38/'当年度'!$N38*100,1)</f>
        <v>93.4</v>
      </c>
      <c r="O38" s="45">
        <v>2972072</v>
      </c>
      <c r="P38" s="41">
        <f>ROUND('当年度'!N38/'率・当'!O38*100,1)</f>
        <v>101.6</v>
      </c>
    </row>
    <row r="39" spans="1:16" ht="17.25">
      <c r="A39">
        <v>31</v>
      </c>
      <c r="B39" s="25" t="s">
        <v>47</v>
      </c>
      <c r="C39" s="37">
        <f>ROUND('当年度'!C39/'当年度'!$N39*100,1)</f>
        <v>37.1</v>
      </c>
      <c r="D39" s="37">
        <f>ROUND('当年度'!D39/'当年度'!$N39*100,1)</f>
        <v>13</v>
      </c>
      <c r="E39" s="37">
        <f>ROUND('当年度'!E39/'当年度'!$N39*100,1)</f>
        <v>0.7</v>
      </c>
      <c r="F39" s="37">
        <f>ROUND('当年度'!F39/'当年度'!$N39*100,1)</f>
        <v>1.9</v>
      </c>
      <c r="G39" s="37">
        <f>ROUND('当年度'!G39/'当年度'!$N39*100,1)</f>
        <v>14.1</v>
      </c>
      <c r="H39" s="37">
        <f>ROUND('当年度'!H39/'当年度'!$N39*100,1)</f>
        <v>22.4</v>
      </c>
      <c r="I39" s="37">
        <f>ROUND('当年度'!I39/'当年度'!$N39*100,1)</f>
        <v>0</v>
      </c>
      <c r="J39" s="37">
        <f>ROUND('当年度'!J39/'当年度'!$N39*100,1)</f>
        <v>0</v>
      </c>
      <c r="K39" s="37">
        <f>ROUND('当年度'!K39/'当年度'!$N39*100,1)</f>
        <v>3.8</v>
      </c>
      <c r="L39" s="37">
        <f>ROUND('当年度'!L39/'当年度'!$N39*100,1)</f>
        <v>0</v>
      </c>
      <c r="M39" s="37">
        <f>ROUND('当年度'!M39/'当年度'!$N39*100,1)</f>
        <v>93.1</v>
      </c>
      <c r="O39" s="45">
        <v>1579014</v>
      </c>
      <c r="P39" s="41">
        <f>ROUND('当年度'!N39/'率・当'!O39*100,1)</f>
        <v>98.5</v>
      </c>
    </row>
    <row r="40" spans="1:16" ht="17.25">
      <c r="A40">
        <v>32</v>
      </c>
      <c r="B40" s="25" t="s">
        <v>48</v>
      </c>
      <c r="C40" s="37">
        <f>ROUND('当年度'!C40/'当年度'!$N40*100,1)</f>
        <v>28.5</v>
      </c>
      <c r="D40" s="37">
        <f>ROUND('当年度'!D40/'当年度'!$N40*100,1)</f>
        <v>21</v>
      </c>
      <c r="E40" s="37">
        <f>ROUND('当年度'!E40/'当年度'!$N40*100,1)</f>
        <v>1.5</v>
      </c>
      <c r="F40" s="37">
        <f>ROUND('当年度'!F40/'当年度'!$N40*100,1)</f>
        <v>2</v>
      </c>
      <c r="G40" s="37">
        <f>ROUND('当年度'!G40/'当年度'!$N40*100,1)</f>
        <v>17.1</v>
      </c>
      <c r="H40" s="37">
        <f>ROUND('当年度'!H40/'当年度'!$N40*100,1)</f>
        <v>24.3</v>
      </c>
      <c r="I40" s="37">
        <f>ROUND('当年度'!I40/'当年度'!$N40*100,1)</f>
        <v>0</v>
      </c>
      <c r="J40" s="37">
        <f>ROUND('当年度'!J40/'当年度'!$N40*100,1)</f>
        <v>0</v>
      </c>
      <c r="K40" s="37">
        <f>ROUND('当年度'!K40/'当年度'!$N40*100,1)</f>
        <v>8.5</v>
      </c>
      <c r="L40" s="37">
        <f>ROUND('当年度'!L40/'当年度'!$N40*100,1)</f>
        <v>0</v>
      </c>
      <c r="M40" s="37">
        <f>ROUND('当年度'!M40/'当年度'!$N40*100,1)</f>
        <v>102.9</v>
      </c>
      <c r="O40" s="45">
        <v>3326369</v>
      </c>
      <c r="P40" s="41">
        <f>ROUND('当年度'!N40/'率・当'!O40*100,1)</f>
        <v>99.7</v>
      </c>
    </row>
    <row r="41" spans="1:16" ht="17.25">
      <c r="A41">
        <v>33</v>
      </c>
      <c r="B41" s="25" t="s">
        <v>49</v>
      </c>
      <c r="C41" s="37">
        <f>ROUND('当年度'!C41/'当年度'!$N41*100,1)</f>
        <v>33.9</v>
      </c>
      <c r="D41" s="37">
        <f>ROUND('当年度'!D41/'当年度'!$N41*100,1)</f>
        <v>18.1</v>
      </c>
      <c r="E41" s="37">
        <f>ROUND('当年度'!E41/'当年度'!$N41*100,1)</f>
        <v>1.9</v>
      </c>
      <c r="F41" s="37">
        <f>ROUND('当年度'!F41/'当年度'!$N41*100,1)</f>
        <v>4.6</v>
      </c>
      <c r="G41" s="37">
        <f>ROUND('当年度'!G41/'当年度'!$N41*100,1)</f>
        <v>18.2</v>
      </c>
      <c r="H41" s="37">
        <f>ROUND('当年度'!H41/'当年度'!$N41*100,1)</f>
        <v>21.7</v>
      </c>
      <c r="I41" s="37">
        <f>ROUND('当年度'!I41/'当年度'!$N41*100,1)</f>
        <v>0</v>
      </c>
      <c r="J41" s="37">
        <f>ROUND('当年度'!J41/'当年度'!$N41*100,1)</f>
        <v>0</v>
      </c>
      <c r="K41" s="37">
        <f>ROUND('当年度'!K41/'当年度'!$N41*100,1)</f>
        <v>8.7</v>
      </c>
      <c r="L41" s="37">
        <f>ROUND('当年度'!L41/'当年度'!$N41*100,1)</f>
        <v>0</v>
      </c>
      <c r="M41" s="37">
        <f>ROUND('当年度'!M41/'当年度'!$N41*100,1)</f>
        <v>107.2</v>
      </c>
      <c r="O41" s="45">
        <v>3320716</v>
      </c>
      <c r="P41" s="41">
        <f>ROUND('当年度'!N41/'率・当'!O41*100,1)</f>
        <v>97.1</v>
      </c>
    </row>
    <row r="42" spans="1:16" ht="17.25">
      <c r="A42">
        <v>34</v>
      </c>
      <c r="B42" s="25" t="s">
        <v>146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O42" s="127"/>
      <c r="P42" s="128"/>
    </row>
    <row r="43" spans="1:16" ht="17.25">
      <c r="A43">
        <v>35</v>
      </c>
      <c r="B43" s="25" t="s">
        <v>51</v>
      </c>
      <c r="C43" s="37">
        <f>ROUND('当年度'!C43/'当年度'!$N43*100,1)</f>
        <v>33.6</v>
      </c>
      <c r="D43" s="37">
        <f>ROUND('当年度'!D43/'当年度'!$N43*100,1)</f>
        <v>6</v>
      </c>
      <c r="E43" s="37">
        <f>ROUND('当年度'!E43/'当年度'!$N43*100,1)</f>
        <v>1.2</v>
      </c>
      <c r="F43" s="37">
        <f>ROUND('当年度'!F43/'当年度'!$N43*100,1)</f>
        <v>2</v>
      </c>
      <c r="G43" s="37">
        <f>ROUND('当年度'!G43/'当年度'!$N43*100,1)</f>
        <v>14.7</v>
      </c>
      <c r="H43" s="37">
        <f>ROUND('当年度'!H43/'当年度'!$N43*100,1)</f>
        <v>32.2</v>
      </c>
      <c r="I43" s="37">
        <f>ROUND('当年度'!I43/'当年度'!$N43*100,1)</f>
        <v>0</v>
      </c>
      <c r="J43" s="37">
        <f>ROUND('当年度'!J43/'当年度'!$N43*100,1)</f>
        <v>0</v>
      </c>
      <c r="K43" s="37">
        <f>ROUND('当年度'!K43/'当年度'!$N43*100,1)</f>
        <v>9.1</v>
      </c>
      <c r="L43" s="37">
        <f>ROUND('当年度'!L43/'当年度'!$N43*100,1)</f>
        <v>0</v>
      </c>
      <c r="M43" s="37">
        <f>ROUND('当年度'!M43/'当年度'!$N43*100,1)</f>
        <v>98.9</v>
      </c>
      <c r="O43" s="45">
        <v>2583712</v>
      </c>
      <c r="P43" s="41">
        <f>ROUND('当年度'!N43/'率・当'!O43*100,1)</f>
        <v>99.7</v>
      </c>
    </row>
    <row r="44" spans="1:16" ht="17.25">
      <c r="A44">
        <v>36</v>
      </c>
      <c r="B44" s="25" t="s">
        <v>147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O44" s="127"/>
      <c r="P44" s="128"/>
    </row>
    <row r="45" spans="1:16" ht="17.25">
      <c r="A45">
        <v>37</v>
      </c>
      <c r="B45" s="25" t="s">
        <v>148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O45" s="127"/>
      <c r="P45" s="128"/>
    </row>
    <row r="46" spans="1:16" ht="17.25">
      <c r="A46">
        <v>38</v>
      </c>
      <c r="B46" s="25" t="s">
        <v>149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O46" s="127"/>
      <c r="P46" s="128"/>
    </row>
    <row r="47" spans="1:16" ht="17.25">
      <c r="A47">
        <v>39</v>
      </c>
      <c r="B47" s="25" t="s">
        <v>55</v>
      </c>
      <c r="C47" s="37">
        <f>ROUND('当年度'!C47/'当年度'!$N47*100,1)</f>
        <v>29.9</v>
      </c>
      <c r="D47" s="37">
        <f>ROUND('当年度'!D47/'当年度'!$N47*100,1)</f>
        <v>20.2</v>
      </c>
      <c r="E47" s="37">
        <f>ROUND('当年度'!E47/'当年度'!$N47*100,1)</f>
        <v>0.8</v>
      </c>
      <c r="F47" s="37">
        <f>ROUND('当年度'!F47/'当年度'!$N47*100,1)</f>
        <v>2.3</v>
      </c>
      <c r="G47" s="37">
        <f>ROUND('当年度'!G47/'当年度'!$N47*100,1)</f>
        <v>17.1</v>
      </c>
      <c r="H47" s="37">
        <f>ROUND('当年度'!H47/'当年度'!$N47*100,1)</f>
        <v>17.8</v>
      </c>
      <c r="I47" s="37">
        <f>ROUND('当年度'!I47/'当年度'!$N47*100,1)</f>
        <v>0</v>
      </c>
      <c r="J47" s="37">
        <f>ROUND('当年度'!J47/'当年度'!$N47*100,1)</f>
        <v>0</v>
      </c>
      <c r="K47" s="37">
        <f>ROUND('当年度'!K47/'当年度'!$N47*100,1)</f>
        <v>10.6</v>
      </c>
      <c r="L47" s="37">
        <f>ROUND('当年度'!L47/'当年度'!$N47*100,1)</f>
        <v>0</v>
      </c>
      <c r="M47" s="37">
        <f>ROUND('当年度'!M47/'当年度'!$N47*100,1)</f>
        <v>98.7</v>
      </c>
      <c r="O47" s="45">
        <v>3006165</v>
      </c>
      <c r="P47" s="41">
        <f>ROUND('当年度'!N47/'率・当'!O47*100,1)</f>
        <v>85.4</v>
      </c>
    </row>
    <row r="48" spans="1:16" ht="17.25">
      <c r="A48">
        <v>40</v>
      </c>
      <c r="B48" s="25" t="s">
        <v>56</v>
      </c>
      <c r="C48" s="37">
        <f>ROUND('当年度'!C48/'当年度'!$N48*100,1)</f>
        <v>33.6</v>
      </c>
      <c r="D48" s="37">
        <f>ROUND('当年度'!D48/'当年度'!$N48*100,1)</f>
        <v>8.2</v>
      </c>
      <c r="E48" s="37">
        <f>ROUND('当年度'!E48/'当年度'!$N48*100,1)</f>
        <v>0.9</v>
      </c>
      <c r="F48" s="37">
        <f>ROUND('当年度'!F48/'当年度'!$N48*100,1)</f>
        <v>5.7</v>
      </c>
      <c r="G48" s="37">
        <f>ROUND('当年度'!G48/'当年度'!$N48*100,1)</f>
        <v>16.6</v>
      </c>
      <c r="H48" s="37">
        <f>ROUND('当年度'!H48/'当年度'!$N48*100,1)</f>
        <v>17.1</v>
      </c>
      <c r="I48" s="37">
        <f>ROUND('当年度'!I48/'当年度'!$N48*100,1)</f>
        <v>0</v>
      </c>
      <c r="J48" s="37">
        <f>ROUND('当年度'!J48/'当年度'!$N48*100,1)</f>
        <v>0.7</v>
      </c>
      <c r="K48" s="37">
        <f>ROUND('当年度'!K48/'当年度'!$N48*100,1)</f>
        <v>9.5</v>
      </c>
      <c r="L48" s="37">
        <f>ROUND('当年度'!L48/'当年度'!$N48*100,1)</f>
        <v>0</v>
      </c>
      <c r="M48" s="37">
        <f>ROUND('当年度'!M48/'当年度'!$N48*100,1)</f>
        <v>92.4</v>
      </c>
      <c r="O48" s="45">
        <v>4303823</v>
      </c>
      <c r="P48" s="41">
        <f>ROUND('当年度'!N48/'率・当'!O48*100,1)</f>
        <v>99.8</v>
      </c>
    </row>
    <row r="49" spans="1:16" ht="17.25">
      <c r="A49">
        <v>41</v>
      </c>
      <c r="B49" s="25" t="s">
        <v>57</v>
      </c>
      <c r="C49" s="37">
        <f>ROUND('当年度'!C49/'当年度'!$N49*100,1)</f>
        <v>38.5</v>
      </c>
      <c r="D49" s="37">
        <f>ROUND('当年度'!D49/'当年度'!$N49*100,1)</f>
        <v>8.5</v>
      </c>
      <c r="E49" s="37">
        <f>ROUND('当年度'!E49/'当年度'!$N49*100,1)</f>
        <v>1.2</v>
      </c>
      <c r="F49" s="37">
        <f>ROUND('当年度'!F49/'当年度'!$N49*100,1)</f>
        <v>4.3</v>
      </c>
      <c r="G49" s="37">
        <f>ROUND('当年度'!G49/'当年度'!$N49*100,1)</f>
        <v>21.9</v>
      </c>
      <c r="H49" s="37">
        <f>ROUND('当年度'!H49/'当年度'!$N49*100,1)</f>
        <v>24.5</v>
      </c>
      <c r="I49" s="37">
        <f>ROUND('当年度'!I49/'当年度'!$N49*100,1)</f>
        <v>0</v>
      </c>
      <c r="J49" s="37">
        <f>ROUND('当年度'!J49/'当年度'!$N49*100,1)</f>
        <v>0</v>
      </c>
      <c r="K49" s="37">
        <f>ROUND('当年度'!K49/'当年度'!$N49*100,1)</f>
        <v>11.4</v>
      </c>
      <c r="L49" s="37">
        <f>ROUND('当年度'!L49/'当年度'!$N49*100,1)</f>
        <v>0</v>
      </c>
      <c r="M49" s="37">
        <f>ROUND('当年度'!M49/'当年度'!$N49*100,1)</f>
        <v>110.4</v>
      </c>
      <c r="O49" s="45">
        <v>1910593</v>
      </c>
      <c r="P49" s="41">
        <f>ROUND('当年度'!N49/'率・当'!O49*100,1)</f>
        <v>99.8</v>
      </c>
    </row>
    <row r="50" spans="1:16" ht="17.25">
      <c r="A50">
        <v>42</v>
      </c>
      <c r="B50" s="25" t="s">
        <v>58</v>
      </c>
      <c r="C50" s="37">
        <f>ROUND('当年度'!C50/'当年度'!$N50*100,1)</f>
        <v>37.4</v>
      </c>
      <c r="D50" s="37">
        <f>ROUND('当年度'!D50/'当年度'!$N50*100,1)</f>
        <v>12.6</v>
      </c>
      <c r="E50" s="37">
        <f>ROUND('当年度'!E50/'当年度'!$N50*100,1)</f>
        <v>0.4</v>
      </c>
      <c r="F50" s="37">
        <f>ROUND('当年度'!F50/'当年度'!$N50*100,1)</f>
        <v>1</v>
      </c>
      <c r="G50" s="37">
        <f>ROUND('当年度'!G50/'当年度'!$N50*100,1)</f>
        <v>17</v>
      </c>
      <c r="H50" s="37">
        <f>ROUND('当年度'!H50/'当年度'!$N50*100,1)</f>
        <v>22.6</v>
      </c>
      <c r="I50" s="37">
        <f>ROUND('当年度'!I50/'当年度'!$N50*100,1)</f>
        <v>0</v>
      </c>
      <c r="J50" s="37">
        <f>ROUND('当年度'!J50/'当年度'!$N50*100,1)</f>
        <v>0.7</v>
      </c>
      <c r="K50" s="37">
        <f>ROUND('当年度'!K50/'当年度'!$N50*100,1)</f>
        <v>9.2</v>
      </c>
      <c r="L50" s="37">
        <f>ROUND('当年度'!L50/'当年度'!$N50*100,1)</f>
        <v>0</v>
      </c>
      <c r="M50" s="37">
        <f>ROUND('当年度'!M50/'当年度'!$N50*100,1)</f>
        <v>100.8</v>
      </c>
      <c r="O50" s="45">
        <v>1663893</v>
      </c>
      <c r="P50" s="41">
        <f>ROUND('当年度'!N50/'率・当'!O50*100,1)</f>
        <v>100.9</v>
      </c>
    </row>
    <row r="51" spans="1:16" ht="17.25">
      <c r="A51">
        <v>43</v>
      </c>
      <c r="B51" s="25" t="s">
        <v>59</v>
      </c>
      <c r="C51" s="37">
        <f>ROUND('当年度'!C51/'当年度'!$N51*100,1)</f>
        <v>29.1</v>
      </c>
      <c r="D51" s="37">
        <f>ROUND('当年度'!D51/'当年度'!$N51*100,1)</f>
        <v>12.4</v>
      </c>
      <c r="E51" s="37">
        <f>ROUND('当年度'!E51/'当年度'!$N51*100,1)</f>
        <v>0.3</v>
      </c>
      <c r="F51" s="37">
        <f>ROUND('当年度'!F51/'当年度'!$N51*100,1)</f>
        <v>3.3</v>
      </c>
      <c r="G51" s="37">
        <f>ROUND('当年度'!G51/'当年度'!$N51*100,1)</f>
        <v>15.1</v>
      </c>
      <c r="H51" s="37">
        <f>ROUND('当年度'!H51/'当年度'!$N51*100,1)</f>
        <v>34.3</v>
      </c>
      <c r="I51" s="37">
        <f>ROUND('当年度'!I51/'当年度'!$N51*100,1)</f>
        <v>0</v>
      </c>
      <c r="J51" s="37">
        <f>ROUND('当年度'!J51/'当年度'!$N51*100,1)</f>
        <v>0</v>
      </c>
      <c r="K51" s="37">
        <f>ROUND('当年度'!K51/'当年度'!$N51*100,1)</f>
        <v>7.6</v>
      </c>
      <c r="L51" s="37">
        <f>ROUND('当年度'!L51/'当年度'!$N51*100,1)</f>
        <v>0</v>
      </c>
      <c r="M51" s="37">
        <f>ROUND('当年度'!M51/'当年度'!$N51*100,1)</f>
        <v>102.1</v>
      </c>
      <c r="O51" s="45">
        <v>1983008</v>
      </c>
      <c r="P51" s="41">
        <f>ROUND('当年度'!N51/'率・当'!O51*100,1)</f>
        <v>100.5</v>
      </c>
    </row>
    <row r="52" spans="1:16" ht="17.25">
      <c r="A52">
        <v>44</v>
      </c>
      <c r="B52" s="25" t="s">
        <v>60</v>
      </c>
      <c r="C52" s="37">
        <f>ROUND('当年度'!C52/'当年度'!$N52*100,1)</f>
        <v>31.4</v>
      </c>
      <c r="D52" s="37">
        <f>ROUND('当年度'!D52/'当年度'!$N52*100,1)</f>
        <v>16.4</v>
      </c>
      <c r="E52" s="37">
        <f>ROUND('当年度'!E52/'当年度'!$N52*100,1)</f>
        <v>0.6</v>
      </c>
      <c r="F52" s="37">
        <f>ROUND('当年度'!F52/'当年度'!$N52*100,1)</f>
        <v>3.2</v>
      </c>
      <c r="G52" s="37">
        <f>ROUND('当年度'!G52/'当年度'!$N52*100,1)</f>
        <v>17.1</v>
      </c>
      <c r="H52" s="37">
        <f>ROUND('当年度'!H52/'当年度'!$N52*100,1)</f>
        <v>16.1</v>
      </c>
      <c r="I52" s="37">
        <f>ROUND('当年度'!I52/'当年度'!$N52*100,1)</f>
        <v>0</v>
      </c>
      <c r="J52" s="37">
        <f>ROUND('当年度'!J52/'当年度'!$N52*100,1)</f>
        <v>0</v>
      </c>
      <c r="K52" s="37">
        <f>ROUND('当年度'!K52/'当年度'!$N52*100,1)</f>
        <v>6.9</v>
      </c>
      <c r="L52" s="37">
        <f>ROUND('当年度'!L52/'当年度'!$N52*100,1)</f>
        <v>0</v>
      </c>
      <c r="M52" s="37">
        <f>ROUND('当年度'!M52/'当年度'!$N52*100,1)</f>
        <v>91.6</v>
      </c>
      <c r="O52" s="45">
        <v>3082513</v>
      </c>
      <c r="P52" s="41">
        <f>ROUND('当年度'!N52/'率・当'!O52*100,1)</f>
        <v>97.1</v>
      </c>
    </row>
    <row r="53" spans="1:16" ht="17.25">
      <c r="A53">
        <v>45</v>
      </c>
      <c r="B53" s="25" t="s">
        <v>61</v>
      </c>
      <c r="C53" s="37">
        <f>ROUND('当年度'!C53/'当年度'!$N53*100,1)</f>
        <v>39.7</v>
      </c>
      <c r="D53" s="37">
        <f>ROUND('当年度'!D53/'当年度'!$N53*100,1)</f>
        <v>5.4</v>
      </c>
      <c r="E53" s="37">
        <f>ROUND('当年度'!E53/'当年度'!$N53*100,1)</f>
        <v>0.2</v>
      </c>
      <c r="F53" s="37">
        <f>ROUND('当年度'!F53/'当年度'!$N53*100,1)</f>
        <v>3</v>
      </c>
      <c r="G53" s="37">
        <f>ROUND('当年度'!G53/'当年度'!$N53*100,1)</f>
        <v>10.5</v>
      </c>
      <c r="H53" s="37">
        <f>ROUND('当年度'!H53/'当年度'!$N53*100,1)</f>
        <v>22.9</v>
      </c>
      <c r="I53" s="37">
        <f>ROUND('当年度'!I53/'当年度'!$N53*100,1)</f>
        <v>0</v>
      </c>
      <c r="J53" s="37">
        <f>ROUND('当年度'!J53/'当年度'!$N53*100,1)</f>
        <v>0</v>
      </c>
      <c r="K53" s="37">
        <f>ROUND('当年度'!K53/'当年度'!$N53*100,1)</f>
        <v>7.9</v>
      </c>
      <c r="L53" s="37">
        <f>ROUND('当年度'!L53/'当年度'!$N53*100,1)</f>
        <v>0</v>
      </c>
      <c r="M53" s="37">
        <f>ROUND('当年度'!M53/'当年度'!$N53*100,1)</f>
        <v>89.7</v>
      </c>
      <c r="O53" s="45">
        <v>1897415</v>
      </c>
      <c r="P53" s="41">
        <f>ROUND('当年度'!N53/'率・当'!O53*100,1)</f>
        <v>97.7</v>
      </c>
    </row>
    <row r="54" spans="1:16" ht="17.25">
      <c r="A54">
        <v>46</v>
      </c>
      <c r="B54" s="25" t="s">
        <v>62</v>
      </c>
      <c r="C54" s="37">
        <f>ROUND('当年度'!C54/'当年度'!$N54*100,1)</f>
        <v>22.6</v>
      </c>
      <c r="D54" s="37">
        <f>ROUND('当年度'!D54/'当年度'!$N54*100,1)</f>
        <v>16.2</v>
      </c>
      <c r="E54" s="37">
        <f>ROUND('当年度'!E54/'当年度'!$N54*100,1)</f>
        <v>0.3</v>
      </c>
      <c r="F54" s="37">
        <f>ROUND('当年度'!F54/'当年度'!$N54*100,1)</f>
        <v>3.3</v>
      </c>
      <c r="G54" s="37">
        <f>ROUND('当年度'!G54/'当年度'!$N54*100,1)</f>
        <v>23.9</v>
      </c>
      <c r="H54" s="37">
        <f>ROUND('当年度'!H54/'当年度'!$N54*100,1)</f>
        <v>22.1</v>
      </c>
      <c r="I54" s="37">
        <f>ROUND('当年度'!I54/'当年度'!$N54*100,1)</f>
        <v>0</v>
      </c>
      <c r="J54" s="37">
        <f>ROUND('当年度'!J54/'当年度'!$N54*100,1)</f>
        <v>2.4</v>
      </c>
      <c r="K54" s="37">
        <f>ROUND('当年度'!K54/'当年度'!$N54*100,1)</f>
        <v>3.5</v>
      </c>
      <c r="L54" s="37">
        <f>ROUND('当年度'!L54/'当年度'!$N54*100,1)</f>
        <v>0</v>
      </c>
      <c r="M54" s="37">
        <f>ROUND('当年度'!M54/'当年度'!$N54*100,1)</f>
        <v>94.2</v>
      </c>
      <c r="O54" s="45">
        <v>3365105</v>
      </c>
      <c r="P54" s="41">
        <f>ROUND('当年度'!N54/'率・当'!O54*100,1)</f>
        <v>102</v>
      </c>
    </row>
    <row r="55" spans="1:16" ht="17.25">
      <c r="A55">
        <v>47</v>
      </c>
      <c r="B55" s="25" t="s">
        <v>63</v>
      </c>
      <c r="C55" s="37">
        <f>ROUND('当年度'!C55/'当年度'!$N55*100,1)</f>
        <v>41</v>
      </c>
      <c r="D55" s="37">
        <f>ROUND('当年度'!D55/'当年度'!$N55*100,1)</f>
        <v>13.1</v>
      </c>
      <c r="E55" s="37">
        <f>ROUND('当年度'!E55/'当年度'!$N55*100,1)</f>
        <v>0.4</v>
      </c>
      <c r="F55" s="37">
        <f>ROUND('当年度'!F55/'当年度'!$N55*100,1)</f>
        <v>2.8</v>
      </c>
      <c r="G55" s="37">
        <f>ROUND('当年度'!G55/'当年度'!$N55*100,1)</f>
        <v>14.9</v>
      </c>
      <c r="H55" s="37">
        <f>ROUND('当年度'!H55/'当年度'!$N55*100,1)</f>
        <v>21.4</v>
      </c>
      <c r="I55" s="37">
        <f>ROUND('当年度'!I55/'当年度'!$N55*100,1)</f>
        <v>0</v>
      </c>
      <c r="J55" s="37">
        <f>ROUND('当年度'!J55/'当年度'!$N55*100,1)</f>
        <v>0</v>
      </c>
      <c r="K55" s="37">
        <f>ROUND('当年度'!K55/'当年度'!$N55*100,1)</f>
        <v>9</v>
      </c>
      <c r="L55" s="37">
        <f>ROUND('当年度'!L55/'当年度'!$N55*100,1)</f>
        <v>0</v>
      </c>
      <c r="M55" s="37">
        <f>ROUND('当年度'!M55/'当年度'!$N55*100,1)</f>
        <v>102.8</v>
      </c>
      <c r="O55" s="45">
        <v>2788608</v>
      </c>
      <c r="P55" s="41">
        <f>ROUND('当年度'!N55/'率・当'!O55*100,1)</f>
        <v>100.1</v>
      </c>
    </row>
    <row r="56" spans="1:16" ht="17.25">
      <c r="A56">
        <v>48</v>
      </c>
      <c r="B56" s="25" t="s">
        <v>64</v>
      </c>
      <c r="C56" s="37">
        <f>ROUND('当年度'!C56/'当年度'!$N56*100,1)</f>
        <v>43.4</v>
      </c>
      <c r="D56" s="37">
        <f>ROUND('当年度'!D56/'当年度'!$N56*100,1)</f>
        <v>17.5</v>
      </c>
      <c r="E56" s="37">
        <f>ROUND('当年度'!E56/'当年度'!$N56*100,1)</f>
        <v>1.3</v>
      </c>
      <c r="F56" s="37">
        <f>ROUND('当年度'!F56/'当年度'!$N56*100,1)</f>
        <v>4.3</v>
      </c>
      <c r="G56" s="37">
        <f>ROUND('当年度'!G56/'当年度'!$N56*100,1)</f>
        <v>10.2</v>
      </c>
      <c r="H56" s="37">
        <f>ROUND('当年度'!H56/'当年度'!$N56*100,1)</f>
        <v>21.7</v>
      </c>
      <c r="I56" s="37">
        <f>ROUND('当年度'!I56/'当年度'!$N56*100,1)</f>
        <v>0</v>
      </c>
      <c r="J56" s="37">
        <f>ROUND('当年度'!J56/'当年度'!$N56*100,1)</f>
        <v>0</v>
      </c>
      <c r="K56" s="37">
        <f>ROUND('当年度'!K56/'当年度'!$N56*100,1)</f>
        <v>7.8</v>
      </c>
      <c r="L56" s="37">
        <f>ROUND('当年度'!L56/'当年度'!$N56*100,1)</f>
        <v>0</v>
      </c>
      <c r="M56" s="37">
        <f>ROUND('当年度'!M56/'当年度'!$N56*100,1)</f>
        <v>106.3</v>
      </c>
      <c r="O56" s="45">
        <v>2392867</v>
      </c>
      <c r="P56" s="41">
        <f>ROUND('当年度'!N56/'率・当'!O56*100,1)</f>
        <v>99.1</v>
      </c>
    </row>
    <row r="57" spans="1:16" ht="17.25">
      <c r="A57">
        <v>49</v>
      </c>
      <c r="B57" s="25" t="s">
        <v>150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O57" s="127"/>
      <c r="P57" s="128"/>
    </row>
    <row r="58" spans="1:16" ht="17.25">
      <c r="A58">
        <v>50</v>
      </c>
      <c r="B58" s="25" t="s">
        <v>151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O58" s="127"/>
      <c r="P58" s="128"/>
    </row>
    <row r="59" spans="1:16" ht="17.25">
      <c r="A59">
        <v>51</v>
      </c>
      <c r="B59" s="25" t="s">
        <v>67</v>
      </c>
      <c r="C59" s="37">
        <f>ROUND('当年度'!C59/'当年度'!$N59*100,1)</f>
        <v>36.8</v>
      </c>
      <c r="D59" s="37">
        <f>ROUND('当年度'!D59/'当年度'!$N59*100,1)</f>
        <v>18.8</v>
      </c>
      <c r="E59" s="37">
        <f>ROUND('当年度'!E59/'当年度'!$N59*100,1)</f>
        <v>0.9</v>
      </c>
      <c r="F59" s="37">
        <f>ROUND('当年度'!F59/'当年度'!$N59*100,1)</f>
        <v>4.9</v>
      </c>
      <c r="G59" s="37">
        <f>ROUND('当年度'!G59/'当年度'!$N59*100,1)</f>
        <v>17.2</v>
      </c>
      <c r="H59" s="37">
        <f>ROUND('当年度'!H59/'当年度'!$N59*100,1)</f>
        <v>10.8</v>
      </c>
      <c r="I59" s="37">
        <f>ROUND('当年度'!I59/'当年度'!$N59*100,1)</f>
        <v>0</v>
      </c>
      <c r="J59" s="37">
        <f>ROUND('当年度'!J59/'当年度'!$N59*100,1)</f>
        <v>0</v>
      </c>
      <c r="K59" s="37">
        <f>ROUND('当年度'!K59/'当年度'!$N59*100,1)</f>
        <v>9.9</v>
      </c>
      <c r="L59" s="37">
        <f>ROUND('当年度'!L59/'当年度'!$N59*100,1)</f>
        <v>0</v>
      </c>
      <c r="M59" s="37">
        <f>ROUND('当年度'!M59/'当年度'!$N59*100,1)</f>
        <v>99.2</v>
      </c>
      <c r="O59" s="45">
        <v>1762285</v>
      </c>
      <c r="P59" s="41">
        <f>ROUND('当年度'!N59/'率・当'!O59*100,1)</f>
        <v>94.1</v>
      </c>
    </row>
    <row r="60" spans="1:16" ht="17.25">
      <c r="A60">
        <v>52</v>
      </c>
      <c r="B60" s="25" t="s">
        <v>152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O60" s="127"/>
      <c r="P60" s="128"/>
    </row>
    <row r="61" spans="1:16" ht="17.25">
      <c r="A61">
        <v>53</v>
      </c>
      <c r="B61" s="25" t="s">
        <v>69</v>
      </c>
      <c r="C61" s="37">
        <f>ROUND('当年度'!C61/'当年度'!$N61*100,1)</f>
        <v>37</v>
      </c>
      <c r="D61" s="37">
        <f>ROUND('当年度'!D61/'当年度'!$N61*100,1)</f>
        <v>13</v>
      </c>
      <c r="E61" s="37">
        <f>ROUND('当年度'!E61/'当年度'!$N61*100,1)</f>
        <v>1.8</v>
      </c>
      <c r="F61" s="37">
        <f>ROUND('当年度'!F61/'当年度'!$N61*100,1)</f>
        <v>3.4</v>
      </c>
      <c r="G61" s="37">
        <f>ROUND('当年度'!G61/'当年度'!$N61*100,1)</f>
        <v>11.9</v>
      </c>
      <c r="H61" s="37">
        <f>ROUND('当年度'!H61/'当年度'!$N61*100,1)</f>
        <v>18</v>
      </c>
      <c r="I61" s="37">
        <f>ROUND('当年度'!I61/'当年度'!$N61*100,1)</f>
        <v>0</v>
      </c>
      <c r="J61" s="37">
        <f>ROUND('当年度'!J61/'当年度'!$N61*100,1)</f>
        <v>0</v>
      </c>
      <c r="K61" s="37">
        <f>ROUND('当年度'!K61/'当年度'!$N61*100,1)</f>
        <v>7.6</v>
      </c>
      <c r="L61" s="37">
        <f>ROUND('当年度'!L61/'当年度'!$N61*100,1)</f>
        <v>0</v>
      </c>
      <c r="M61" s="37">
        <f>ROUND('当年度'!M61/'当年度'!$N61*100,1)</f>
        <v>92.7</v>
      </c>
      <c r="O61" s="45">
        <v>2150546</v>
      </c>
      <c r="P61" s="41">
        <f>ROUND('当年度'!N61/'率・当'!O61*100,1)</f>
        <v>100</v>
      </c>
    </row>
    <row r="62" spans="2:16" ht="17.25">
      <c r="B62" s="25" t="s">
        <v>153</v>
      </c>
      <c r="C62" s="37">
        <f>ROUND('当年度'!C62/'当年度'!$N62*100,1)</f>
        <v>40.1</v>
      </c>
      <c r="D62" s="37">
        <f>ROUND('当年度'!D62/'当年度'!$N62*100,1)</f>
        <v>9.6</v>
      </c>
      <c r="E62" s="37">
        <f>ROUND('当年度'!E62/'当年度'!$N62*100,1)</f>
        <v>1.2</v>
      </c>
      <c r="F62" s="37">
        <f>ROUND('当年度'!F62/'当年度'!$N62*100,1)</f>
        <v>2.5</v>
      </c>
      <c r="G62" s="37">
        <f>ROUND('当年度'!G62/'当年度'!$N62*100,1)</f>
        <v>17.4</v>
      </c>
      <c r="H62" s="37">
        <f>ROUND('当年度'!H62/'当年度'!$N62*100,1)</f>
        <v>29.3</v>
      </c>
      <c r="I62" s="37">
        <f>ROUND('当年度'!I62/'当年度'!$N62*100,1)</f>
        <v>0</v>
      </c>
      <c r="J62" s="37">
        <f>ROUND('当年度'!J62/'当年度'!$N62*100,1)</f>
        <v>0</v>
      </c>
      <c r="K62" s="37">
        <f>ROUND('当年度'!K62/'当年度'!$N62*100,1)</f>
        <v>6.3</v>
      </c>
      <c r="L62" s="37">
        <f>ROUND('当年度'!L62/'当年度'!$N62*100,1)</f>
        <v>0</v>
      </c>
      <c r="M62" s="37">
        <f>ROUND('当年度'!M62/'当年度'!$N62*100,1)</f>
        <v>106.4</v>
      </c>
      <c r="O62" s="45">
        <v>3972480</v>
      </c>
      <c r="P62" s="41">
        <f>ROUND('当年度'!N62/'率・当'!O62*100,1)</f>
        <v>100.2</v>
      </c>
    </row>
    <row r="63" spans="1:16" ht="17.25">
      <c r="A63">
        <v>54</v>
      </c>
      <c r="B63" s="25" t="s">
        <v>154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O63" s="127"/>
      <c r="P63" s="128"/>
    </row>
    <row r="64" spans="1:16" ht="17.25">
      <c r="A64">
        <v>55</v>
      </c>
      <c r="B64" s="25" t="s">
        <v>155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O64" s="127"/>
      <c r="P64" s="128"/>
    </row>
    <row r="65" spans="1:16" ht="17.25">
      <c r="A65">
        <v>56</v>
      </c>
      <c r="B65" s="25" t="s">
        <v>156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O65" s="127"/>
      <c r="P65" s="128"/>
    </row>
    <row r="66" spans="1:16" ht="17.25">
      <c r="A66">
        <v>57</v>
      </c>
      <c r="B66" s="25" t="s">
        <v>157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O66" s="127"/>
      <c r="P66" s="128"/>
    </row>
    <row r="67" spans="1:16" ht="17.25">
      <c r="A67">
        <v>58</v>
      </c>
      <c r="B67" s="25" t="s">
        <v>158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O67" s="127"/>
      <c r="P67" s="128"/>
    </row>
    <row r="68" spans="1:16" ht="17.25">
      <c r="A68">
        <v>59</v>
      </c>
      <c r="B68" s="25" t="s">
        <v>159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O68" s="127"/>
      <c r="P68" s="128"/>
    </row>
    <row r="69" spans="1:16" ht="17.25">
      <c r="A69">
        <v>60</v>
      </c>
      <c r="B69" s="25" t="s">
        <v>160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O69" s="127"/>
      <c r="P69" s="128"/>
    </row>
    <row r="70" spans="1:16" ht="17.25">
      <c r="A70">
        <v>61</v>
      </c>
      <c r="B70" s="25" t="s">
        <v>161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O70" s="127"/>
      <c r="P70" s="128"/>
    </row>
    <row r="71" spans="1:16" ht="17.25">
      <c r="A71">
        <v>62</v>
      </c>
      <c r="B71" s="25" t="s">
        <v>162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O71" s="127"/>
      <c r="P71" s="128"/>
    </row>
    <row r="72" spans="1:16" ht="17.25">
      <c r="A72">
        <v>63</v>
      </c>
      <c r="B72" s="25" t="s">
        <v>163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O72" s="127"/>
      <c r="P72" s="128"/>
    </row>
    <row r="73" spans="1:16" ht="17.25">
      <c r="A73">
        <v>64</v>
      </c>
      <c r="B73" s="25" t="s">
        <v>80</v>
      </c>
      <c r="C73" s="37">
        <f>ROUND('当年度'!C73/'当年度'!$N73*100,1)</f>
        <v>34.5</v>
      </c>
      <c r="D73" s="37">
        <f>ROUND('当年度'!D73/'当年度'!$N73*100,1)</f>
        <v>13.8</v>
      </c>
      <c r="E73" s="37">
        <f>ROUND('当年度'!E73/'当年度'!$N73*100,1)</f>
        <v>0.9</v>
      </c>
      <c r="F73" s="37">
        <f>ROUND('当年度'!F73/'当年度'!$N73*100,1)</f>
        <v>4.4</v>
      </c>
      <c r="G73" s="37">
        <f>ROUND('当年度'!G73/'当年度'!$N73*100,1)</f>
        <v>20.8</v>
      </c>
      <c r="H73" s="37">
        <f>ROUND('当年度'!H73/'当年度'!$N73*100,1)</f>
        <v>21.3</v>
      </c>
      <c r="I73" s="37">
        <f>ROUND('当年度'!I73/'当年度'!$N73*100,1)</f>
        <v>0</v>
      </c>
      <c r="J73" s="37">
        <f>ROUND('当年度'!J73/'当年度'!$N73*100,1)</f>
        <v>0.1</v>
      </c>
      <c r="K73" s="37">
        <f>ROUND('当年度'!K73/'当年度'!$N73*100,1)</f>
        <v>5.4</v>
      </c>
      <c r="L73" s="37">
        <f>ROUND('当年度'!L73/'当年度'!$N73*100,1)</f>
        <v>0</v>
      </c>
      <c r="M73" s="37">
        <f>ROUND('当年度'!M73/'当年度'!$N73*100,1)</f>
        <v>101.3</v>
      </c>
      <c r="O73" s="45">
        <v>2670653</v>
      </c>
      <c r="P73" s="41">
        <f>ROUND('当年度'!N73/'率・当'!O73*100,1)</f>
        <v>99.4</v>
      </c>
    </row>
    <row r="74" spans="1:16" ht="17.25">
      <c r="A74">
        <v>65</v>
      </c>
      <c r="B74" s="25" t="s">
        <v>81</v>
      </c>
      <c r="C74" s="37">
        <f>ROUND('当年度'!C74/'当年度'!$N74*100,1)</f>
        <v>32.6</v>
      </c>
      <c r="D74" s="37">
        <f>ROUND('当年度'!D74/'当年度'!$N74*100,1)</f>
        <v>11.3</v>
      </c>
      <c r="E74" s="37">
        <f>ROUND('当年度'!E74/'当年度'!$N74*100,1)</f>
        <v>0</v>
      </c>
      <c r="F74" s="37">
        <f>ROUND('当年度'!F74/'当年度'!$N74*100,1)</f>
        <v>2.5</v>
      </c>
      <c r="G74" s="37">
        <f>ROUND('当年度'!G74/'当年度'!$N74*100,1)</f>
        <v>18.4</v>
      </c>
      <c r="H74" s="37">
        <f>ROUND('当年度'!H74/'当年度'!$N74*100,1)</f>
        <v>27</v>
      </c>
      <c r="I74" s="37">
        <f>ROUND('当年度'!I74/'当年度'!$N74*100,1)</f>
        <v>0</v>
      </c>
      <c r="J74" s="37">
        <f>ROUND('当年度'!J74/'当年度'!$N74*100,1)</f>
        <v>0</v>
      </c>
      <c r="K74" s="37">
        <f>ROUND('当年度'!K74/'当年度'!$N74*100,1)</f>
        <v>12.9</v>
      </c>
      <c r="L74" s="37">
        <f>ROUND('当年度'!L74/'当年度'!$N74*100,1)</f>
        <v>0</v>
      </c>
      <c r="M74" s="37">
        <f>ROUND('当年度'!M74/'当年度'!$N74*100,1)</f>
        <v>104.7</v>
      </c>
      <c r="O74" s="45">
        <v>2590506</v>
      </c>
      <c r="P74" s="41">
        <f>ROUND('当年度'!N74/'率・当'!O74*100,1)</f>
        <v>98.6</v>
      </c>
    </row>
    <row r="75" spans="1:16" ht="17.25">
      <c r="A75">
        <v>66</v>
      </c>
      <c r="B75" s="25" t="s">
        <v>82</v>
      </c>
      <c r="C75" s="37">
        <f>ROUND('当年度'!C75/'当年度'!$N75*100,1)</f>
        <v>32.1</v>
      </c>
      <c r="D75" s="37">
        <f>ROUND('当年度'!D75/'当年度'!$N75*100,1)</f>
        <v>10</v>
      </c>
      <c r="E75" s="37">
        <f>ROUND('当年度'!E75/'当年度'!$N75*100,1)</f>
        <v>1.2</v>
      </c>
      <c r="F75" s="37">
        <f>ROUND('当年度'!F75/'当年度'!$N75*100,1)</f>
        <v>3.4</v>
      </c>
      <c r="G75" s="37">
        <f>ROUND('当年度'!G75/'当年度'!$N75*100,1)</f>
        <v>23.7</v>
      </c>
      <c r="H75" s="37">
        <f>ROUND('当年度'!H75/'当年度'!$N75*100,1)</f>
        <v>21.8</v>
      </c>
      <c r="I75" s="37">
        <f>ROUND('当年度'!I75/'当年度'!$N75*100,1)</f>
        <v>0</v>
      </c>
      <c r="J75" s="37">
        <f>ROUND('当年度'!J75/'当年度'!$N75*100,1)</f>
        <v>0</v>
      </c>
      <c r="K75" s="37">
        <f>ROUND('当年度'!K75/'当年度'!$N75*100,1)</f>
        <v>9.8</v>
      </c>
      <c r="L75" s="37">
        <f>ROUND('当年度'!L75/'当年度'!$N75*100,1)</f>
        <v>0</v>
      </c>
      <c r="M75" s="37">
        <f>ROUND('当年度'!M75/'当年度'!$N75*100,1)</f>
        <v>102.1</v>
      </c>
      <c r="O75" s="45">
        <v>3000103</v>
      </c>
      <c r="P75" s="41">
        <f>ROUND('当年度'!N75/'率・当'!O75*100,1)</f>
        <v>99.2</v>
      </c>
    </row>
    <row r="76" spans="1:16" ht="17.25">
      <c r="A76">
        <v>67</v>
      </c>
      <c r="B76" s="25" t="s">
        <v>83</v>
      </c>
      <c r="C76" s="37">
        <f>ROUND('当年度'!C76/'当年度'!$N76*100,1)</f>
        <v>42.6</v>
      </c>
      <c r="D76" s="37">
        <f>ROUND('当年度'!D76/'当年度'!$N76*100,1)</f>
        <v>13.4</v>
      </c>
      <c r="E76" s="37">
        <f>ROUND('当年度'!E76/'当年度'!$N76*100,1)</f>
        <v>2.3</v>
      </c>
      <c r="F76" s="37">
        <f>ROUND('当年度'!F76/'当年度'!$N76*100,1)</f>
        <v>4.2</v>
      </c>
      <c r="G76" s="37">
        <f>ROUND('当年度'!G76/'当年度'!$N76*100,1)</f>
        <v>18</v>
      </c>
      <c r="H76" s="37">
        <f>ROUND('当年度'!H76/'当年度'!$N76*100,1)</f>
        <v>22</v>
      </c>
      <c r="I76" s="37">
        <f>ROUND('当年度'!I76/'当年度'!$N76*100,1)</f>
        <v>0</v>
      </c>
      <c r="J76" s="37">
        <f>ROUND('当年度'!J76/'当年度'!$N76*100,1)</f>
        <v>0</v>
      </c>
      <c r="K76" s="37">
        <f>ROUND('当年度'!K76/'当年度'!$N76*100,1)</f>
        <v>9.1</v>
      </c>
      <c r="L76" s="37">
        <f>ROUND('当年度'!L76/'当年度'!$N76*100,1)</f>
        <v>0</v>
      </c>
      <c r="M76" s="37">
        <f>ROUND('当年度'!M76/'当年度'!$N76*100,1)</f>
        <v>111.5</v>
      </c>
      <c r="O76" s="45">
        <v>1913068</v>
      </c>
      <c r="P76" s="41">
        <f>ROUND('当年度'!N76/'率・当'!O76*100,1)</f>
        <v>100.4</v>
      </c>
    </row>
    <row r="77" spans="1:16" ht="17.25">
      <c r="A77">
        <v>68</v>
      </c>
      <c r="B77" s="25" t="s">
        <v>84</v>
      </c>
      <c r="C77" s="37">
        <f>ROUND('当年度'!C77/'当年度'!$N77*100,1)</f>
        <v>37.5</v>
      </c>
      <c r="D77" s="37">
        <f>ROUND('当年度'!D77/'当年度'!$N77*100,1)</f>
        <v>13.3</v>
      </c>
      <c r="E77" s="37">
        <f>ROUND('当年度'!E77/'当年度'!$N77*100,1)</f>
        <v>1.8</v>
      </c>
      <c r="F77" s="37">
        <f>ROUND('当年度'!F77/'当年度'!$N77*100,1)</f>
        <v>2.2</v>
      </c>
      <c r="G77" s="37">
        <f>ROUND('当年度'!G77/'当年度'!$N77*100,1)</f>
        <v>10.6</v>
      </c>
      <c r="H77" s="37">
        <f>ROUND('当年度'!H77/'当年度'!$N77*100,1)</f>
        <v>32.1</v>
      </c>
      <c r="I77" s="37">
        <f>ROUND('当年度'!I77/'当年度'!$N77*100,1)</f>
        <v>0</v>
      </c>
      <c r="J77" s="37">
        <f>ROUND('当年度'!J77/'当年度'!$N77*100,1)</f>
        <v>0</v>
      </c>
      <c r="K77" s="37">
        <f>ROUND('当年度'!K77/'当年度'!$N77*100,1)</f>
        <v>7.2</v>
      </c>
      <c r="L77" s="37">
        <f>ROUND('当年度'!L77/'当年度'!$N77*100,1)</f>
        <v>0</v>
      </c>
      <c r="M77" s="37">
        <f>ROUND('当年度'!M77/'当年度'!$N77*100,1)</f>
        <v>104.6</v>
      </c>
      <c r="O77" s="45">
        <v>1023866</v>
      </c>
      <c r="P77" s="41">
        <f>ROUND('当年度'!N77/'率・当'!O77*100,1)</f>
        <v>100.2</v>
      </c>
    </row>
    <row r="78" spans="1:16" ht="17.25">
      <c r="A78">
        <v>69</v>
      </c>
      <c r="B78" s="27" t="s">
        <v>85</v>
      </c>
      <c r="C78" s="38">
        <f>ROUND('当年度'!C78/'当年度'!$N78*100,1)</f>
        <v>37.4</v>
      </c>
      <c r="D78" s="38">
        <f>ROUND('当年度'!D78/'当年度'!$N78*100,1)</f>
        <v>18.2</v>
      </c>
      <c r="E78" s="38">
        <f>ROUND('当年度'!E78/'当年度'!$N78*100,1)</f>
        <v>0.4</v>
      </c>
      <c r="F78" s="38">
        <f>ROUND('当年度'!F78/'当年度'!$N78*100,1)</f>
        <v>4.4</v>
      </c>
      <c r="G78" s="38">
        <f>ROUND('当年度'!G78/'当年度'!$N78*100,1)</f>
        <v>25.7</v>
      </c>
      <c r="H78" s="38">
        <f>ROUND('当年度'!H78/'当年度'!$N78*100,1)</f>
        <v>14.7</v>
      </c>
      <c r="I78" s="38">
        <f>ROUND('当年度'!I78/'当年度'!$N78*100,1)</f>
        <v>0</v>
      </c>
      <c r="J78" s="38">
        <f>ROUND('当年度'!J78/'当年度'!$N78*100,1)</f>
        <v>0</v>
      </c>
      <c r="K78" s="38">
        <f>ROUND('当年度'!K78/'当年度'!$N78*100,1)</f>
        <v>9.9</v>
      </c>
      <c r="L78" s="38">
        <f>ROUND('当年度'!L78/'当年度'!$N78*100,1)</f>
        <v>0</v>
      </c>
      <c r="M78" s="38">
        <f>ROUND('当年度'!M78/'当年度'!$N78*100,1)</f>
        <v>110.8</v>
      </c>
      <c r="O78" s="46">
        <v>1141552</v>
      </c>
      <c r="P78" s="42">
        <f>ROUND('当年度'!N78/'率・当'!O78*100,1)</f>
        <v>102.5</v>
      </c>
    </row>
    <row r="79" spans="2:16" ht="17.25">
      <c r="B79" s="29" t="s">
        <v>94</v>
      </c>
      <c r="C79" s="39">
        <f>ROUND('当年度'!C79/'当年度'!$N79*100,1)</f>
        <v>33</v>
      </c>
      <c r="D79" s="39">
        <f>ROUND('当年度'!D79/'当年度'!$N79*100,1)</f>
        <v>15.6</v>
      </c>
      <c r="E79" s="39">
        <f>ROUND('当年度'!E79/'当年度'!$N79*100,1)</f>
        <v>1.9</v>
      </c>
      <c r="F79" s="39">
        <f>ROUND('当年度'!F79/'当年度'!$N79*100,1)</f>
        <v>6.9</v>
      </c>
      <c r="G79" s="39">
        <f>ROUND('当年度'!G79/'当年度'!$N79*100,1)</f>
        <v>10.6</v>
      </c>
      <c r="H79" s="39">
        <f>ROUND('当年度'!H79/'当年度'!$N79*100,1)</f>
        <v>20.7</v>
      </c>
      <c r="I79" s="39">
        <f>ROUND('当年度'!I79/'当年度'!$N79*100,1)</f>
        <v>0</v>
      </c>
      <c r="J79" s="39">
        <f>ROUND('当年度'!J79/'当年度'!$N79*100,1)</f>
        <v>0.1</v>
      </c>
      <c r="K79" s="39">
        <f>ROUND('当年度'!K79/'当年度'!$N79*100,1)</f>
        <v>8.6</v>
      </c>
      <c r="L79" s="39">
        <f>ROUND('当年度'!L79/'当年度'!$N79*100,1)</f>
        <v>0</v>
      </c>
      <c r="M79" s="39">
        <f>ROUND('当年度'!M79/'当年度'!$N79*100,1)</f>
        <v>97.3</v>
      </c>
      <c r="O79" s="17">
        <f>SUM(O6:O25)</f>
        <v>292810693</v>
      </c>
      <c r="P79" s="48">
        <f>ROUND('当年度'!N79/'率・当'!O79*100,1)</f>
        <v>100.3</v>
      </c>
    </row>
    <row r="80" spans="2:16" ht="17.25">
      <c r="B80" s="29" t="s">
        <v>95</v>
      </c>
      <c r="C80" s="39">
        <f>ROUND('当年度'!C80/'当年度'!$N80*100,1)</f>
        <v>32.5</v>
      </c>
      <c r="D80" s="39">
        <f>ROUND('当年度'!D80/'当年度'!$N80*100,1)</f>
        <v>14.4</v>
      </c>
      <c r="E80" s="39">
        <f>ROUND('当年度'!E80/'当年度'!$N80*100,1)</f>
        <v>1.2</v>
      </c>
      <c r="F80" s="39">
        <f>ROUND('当年度'!F80/'当年度'!$N80*100,1)</f>
        <v>3.1</v>
      </c>
      <c r="G80" s="39">
        <f>ROUND('当年度'!G80/'当年度'!$N80*100,1)</f>
        <v>15.6</v>
      </c>
      <c r="H80" s="39">
        <f>ROUND('当年度'!H80/'当年度'!$N80*100,1)</f>
        <v>19.7</v>
      </c>
      <c r="I80" s="39">
        <f>ROUND('当年度'!I80/'当年度'!$N80*100,1)</f>
        <v>0</v>
      </c>
      <c r="J80" s="39">
        <f>ROUND('当年度'!J80/'当年度'!$N80*100,1)</f>
        <v>0.2</v>
      </c>
      <c r="K80" s="39">
        <f>ROUND('当年度'!K80/'当年度'!$N80*100,1)</f>
        <v>8.4</v>
      </c>
      <c r="L80" s="39">
        <f>ROUND('当年度'!L80/'当年度'!$N80*100,1)</f>
        <v>0</v>
      </c>
      <c r="M80" s="39">
        <f>ROUND('当年度'!M80/'当年度'!$N80*100,1)</f>
        <v>95.1</v>
      </c>
      <c r="O80" s="17">
        <f>SUM(O26:O78)</f>
        <v>87517988</v>
      </c>
      <c r="P80" s="48">
        <f>ROUND('当年度'!N80/'率・当'!O80*100,1)</f>
        <v>99.1</v>
      </c>
    </row>
    <row r="81" spans="2:16" ht="17.25">
      <c r="B81" s="29" t="s">
        <v>96</v>
      </c>
      <c r="C81" s="39">
        <f>ROUND('当年度'!C81/'当年度'!$N81*100,1)</f>
        <v>32.9</v>
      </c>
      <c r="D81" s="39">
        <f>ROUND('当年度'!D81/'当年度'!$N81*100,1)</f>
        <v>15.3</v>
      </c>
      <c r="E81" s="39">
        <f>ROUND('当年度'!E81/'当年度'!$N81*100,1)</f>
        <v>1.7</v>
      </c>
      <c r="F81" s="39">
        <f>ROUND('当年度'!F81/'当年度'!$N81*100,1)</f>
        <v>6</v>
      </c>
      <c r="G81" s="39">
        <f>ROUND('当年度'!G81/'当年度'!$N81*100,1)</f>
        <v>11.8</v>
      </c>
      <c r="H81" s="39">
        <f>ROUND('当年度'!H81/'当年度'!$N81*100,1)</f>
        <v>20.5</v>
      </c>
      <c r="I81" s="39">
        <f>ROUND('当年度'!I81/'当年度'!$N81*100,1)</f>
        <v>0</v>
      </c>
      <c r="J81" s="39">
        <f>ROUND('当年度'!J81/'当年度'!$N81*100,1)</f>
        <v>0.1</v>
      </c>
      <c r="K81" s="39">
        <f>ROUND('当年度'!K81/'当年度'!$N81*100,1)</f>
        <v>8.5</v>
      </c>
      <c r="L81" s="39">
        <f>ROUND('当年度'!L81/'当年度'!$N81*100,1)</f>
        <v>0</v>
      </c>
      <c r="M81" s="39">
        <f>ROUND('当年度'!M81/'当年度'!$N81*100,1)</f>
        <v>96.8</v>
      </c>
      <c r="O81" s="17">
        <f>SUM(O6:O78)</f>
        <v>380328681</v>
      </c>
      <c r="P81" s="48">
        <f>ROUND('当年度'!N81/'率・当'!O81*100,1)</f>
        <v>100.1</v>
      </c>
    </row>
    <row r="82" spans="3:16" ht="17.25">
      <c r="C82" s="4" t="s">
        <v>112</v>
      </c>
      <c r="K82" s="4" t="s">
        <v>112</v>
      </c>
      <c r="M82" s="3"/>
      <c r="N82" s="3"/>
      <c r="P82" s="4" t="s">
        <v>112</v>
      </c>
    </row>
    <row r="83" spans="2:16" ht="17.25">
      <c r="B83" s="8" t="s">
        <v>116</v>
      </c>
      <c r="C83" s="2"/>
      <c r="D83" s="2"/>
      <c r="E83" s="2"/>
      <c r="F83" s="2"/>
      <c r="G83" s="2"/>
      <c r="H83" s="2"/>
      <c r="I83" s="2"/>
      <c r="J83" s="6" t="s">
        <v>89</v>
      </c>
      <c r="K83" s="2"/>
      <c r="L83" s="2"/>
      <c r="M83" s="6" t="s">
        <v>89</v>
      </c>
      <c r="N83" s="3"/>
      <c r="P83" s="6" t="s">
        <v>89</v>
      </c>
    </row>
    <row r="84" spans="2:16" ht="17.25">
      <c r="B84" s="29" t="s">
        <v>94</v>
      </c>
      <c r="C84" s="39">
        <f>ROUND(AVERAGE(C6:C25),1)</f>
        <v>34.8</v>
      </c>
      <c r="D84" s="39">
        <f aca="true" t="shared" si="0" ref="D84:M84">ROUND(AVERAGE(D6:D25),1)</f>
        <v>15.8</v>
      </c>
      <c r="E84" s="39">
        <f t="shared" si="0"/>
        <v>1.7</v>
      </c>
      <c r="F84" s="39">
        <f t="shared" si="0"/>
        <v>6.3</v>
      </c>
      <c r="G84" s="39">
        <f t="shared" si="0"/>
        <v>10.9</v>
      </c>
      <c r="H84" s="39">
        <f t="shared" si="0"/>
        <v>20.3</v>
      </c>
      <c r="I84" s="39">
        <f t="shared" si="0"/>
        <v>0</v>
      </c>
      <c r="J84" s="39">
        <f t="shared" si="0"/>
        <v>0.1</v>
      </c>
      <c r="K84" s="39">
        <f t="shared" si="0"/>
        <v>8.5</v>
      </c>
      <c r="L84" s="39">
        <f t="shared" si="0"/>
        <v>0</v>
      </c>
      <c r="M84" s="39">
        <f t="shared" si="0"/>
        <v>98.3</v>
      </c>
      <c r="O84" s="14"/>
      <c r="P84" s="39">
        <f>ROUND(AVERAGE(P6:P25),1)</f>
        <v>100.2</v>
      </c>
    </row>
    <row r="85" spans="2:16" ht="17.25">
      <c r="B85" s="29" t="s">
        <v>95</v>
      </c>
      <c r="C85" s="39">
        <f>ROUND(AVERAGE(C26:C78),1)</f>
        <v>33.7</v>
      </c>
      <c r="D85" s="39">
        <f aca="true" t="shared" si="1" ref="D85:M85">ROUND(AVERAGE(D26:D78),1)</f>
        <v>14.2</v>
      </c>
      <c r="E85" s="39">
        <f t="shared" si="1"/>
        <v>1.1</v>
      </c>
      <c r="F85" s="39">
        <f t="shared" si="1"/>
        <v>3</v>
      </c>
      <c r="G85" s="39">
        <f t="shared" si="1"/>
        <v>16</v>
      </c>
      <c r="H85" s="39">
        <f t="shared" si="1"/>
        <v>20.9</v>
      </c>
      <c r="I85" s="39">
        <f t="shared" si="1"/>
        <v>0</v>
      </c>
      <c r="J85" s="39">
        <f t="shared" si="1"/>
        <v>0.1</v>
      </c>
      <c r="K85" s="39">
        <f t="shared" si="1"/>
        <v>8.4</v>
      </c>
      <c r="L85" s="39">
        <f t="shared" si="1"/>
        <v>0</v>
      </c>
      <c r="M85" s="39">
        <f t="shared" si="1"/>
        <v>97.5</v>
      </c>
      <c r="O85" s="14"/>
      <c r="P85" s="39">
        <f>ROUND(AVERAGE(P26:P78),1)</f>
        <v>99.2</v>
      </c>
    </row>
    <row r="86" spans="2:16" ht="17.25">
      <c r="B86" s="29" t="s">
        <v>96</v>
      </c>
      <c r="C86" s="39">
        <f>ROUND(AVERAGE(C6:C78),1)</f>
        <v>34.1</v>
      </c>
      <c r="D86" s="39">
        <f aca="true" t="shared" si="2" ref="D86:M86">ROUND(AVERAGE(D6:D78),1)</f>
        <v>14.7</v>
      </c>
      <c r="E86" s="39">
        <f t="shared" si="2"/>
        <v>1.3</v>
      </c>
      <c r="F86" s="39">
        <f t="shared" si="2"/>
        <v>4.1</v>
      </c>
      <c r="G86" s="39">
        <f t="shared" si="2"/>
        <v>14.4</v>
      </c>
      <c r="H86" s="39">
        <f t="shared" si="2"/>
        <v>20.7</v>
      </c>
      <c r="I86" s="39">
        <f t="shared" si="2"/>
        <v>0</v>
      </c>
      <c r="J86" s="39">
        <f t="shared" si="2"/>
        <v>0.1</v>
      </c>
      <c r="K86" s="39">
        <f t="shared" si="2"/>
        <v>8.4</v>
      </c>
      <c r="L86" s="39">
        <f t="shared" si="2"/>
        <v>0</v>
      </c>
      <c r="M86" s="39">
        <f t="shared" si="2"/>
        <v>97.7</v>
      </c>
      <c r="O86" s="14"/>
      <c r="P86" s="39">
        <f>ROUND(AVERAGE(P6:P78),1)</f>
        <v>99.5</v>
      </c>
    </row>
    <row r="87" spans="3:16" ht="17.25">
      <c r="C87" t="s">
        <v>117</v>
      </c>
      <c r="K87" t="s">
        <v>117</v>
      </c>
      <c r="P87" t="s">
        <v>117</v>
      </c>
    </row>
  </sheetData>
  <printOptions verticalCentered="1"/>
  <pageMargins left="0.7874015748031497" right="0.7874015748031497" top="0.7874015748031497" bottom="0.1968503937007874" header="0.5118110236220472" footer="0.5118110236220472"/>
  <pageSetup fitToWidth="2" fitToHeight="1" horizontalDpi="300" verticalDpi="300" orientation="portrait" paperSize="9" scale="58" r:id="rId1"/>
  <headerFooter alignWithMargins="0">
    <oddHeader>&amp;L&amp;"ＭＳ ゴシック,標準"&amp;24９-2　経常収支比率の状況（１６年度決算）&amp;"ＭＳ 明朝,標準"&amp;14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view="pageBreakPreview" zoomScale="60" zoomScaleNormal="50" workbookViewId="0" topLeftCell="A1">
      <pane xSplit="2" ySplit="5" topLeftCell="C51" activePane="bottomRight" state="frozen"/>
      <selection pane="topLeft" activeCell="P79" sqref="P79"/>
      <selection pane="topRight" activeCell="P79" sqref="P79"/>
      <selection pane="bottomLeft" activeCell="P79" sqref="P79"/>
      <selection pane="bottomRight" activeCell="P79" sqref="P79"/>
    </sheetView>
  </sheetViews>
  <sheetFormatPr defaultColWidth="8.66015625" defaultRowHeight="18"/>
  <cols>
    <col min="2" max="2" width="10.66015625" style="0" customWidth="1"/>
    <col min="3" max="13" width="11.66015625" style="0" customWidth="1"/>
  </cols>
  <sheetData>
    <row r="1" ht="17.25">
      <c r="B1" t="s">
        <v>123</v>
      </c>
    </row>
    <row r="2" spans="2:13" ht="17.25">
      <c r="B2" s="2"/>
      <c r="C2" s="2"/>
      <c r="D2" s="2"/>
      <c r="E2" s="2"/>
      <c r="F2" s="2"/>
      <c r="G2" s="2"/>
      <c r="H2" s="2"/>
      <c r="I2" s="2"/>
      <c r="J2" s="6"/>
      <c r="K2" s="6" t="s">
        <v>89</v>
      </c>
      <c r="L2" s="2"/>
      <c r="M2" s="6" t="s">
        <v>89</v>
      </c>
    </row>
    <row r="3" spans="2:13" ht="17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7.25">
      <c r="B4" s="18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90</v>
      </c>
    </row>
    <row r="5" spans="2:13" ht="17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1" t="s">
        <v>92</v>
      </c>
    </row>
    <row r="6" spans="1:13" ht="17.25">
      <c r="A6">
        <v>1</v>
      </c>
      <c r="B6" s="21" t="s">
        <v>17</v>
      </c>
      <c r="C6" s="36">
        <f>ROUND('当年度'!C6/('当年度'!$N6+'当年度'!$O6+'当年度'!$P6)*100,1)</f>
        <v>31.7</v>
      </c>
      <c r="D6" s="36">
        <f>ROUND('当年度'!D6/('当年度'!$N6+'当年度'!$O6+'当年度'!$P6)*100,1)</f>
        <v>13.8</v>
      </c>
      <c r="E6" s="36">
        <f>ROUND('当年度'!E6/('当年度'!$N6+'当年度'!$O6+'当年度'!$P6)*100,1)</f>
        <v>1.1</v>
      </c>
      <c r="F6" s="36">
        <f>ROUND('当年度'!F6/('当年度'!$N6+'当年度'!$O6+'当年度'!$P6)*100,1)</f>
        <v>7.4</v>
      </c>
      <c r="G6" s="36">
        <f>ROUND('当年度'!G6/('当年度'!$N6+'当年度'!$O6+'当年度'!$P6)*100,1)</f>
        <v>4.7</v>
      </c>
      <c r="H6" s="36">
        <f>ROUND('当年度'!H6/('当年度'!$N6+'当年度'!$O6+'当年度'!$P6)*100,1)</f>
        <v>16.1</v>
      </c>
      <c r="I6" s="36">
        <f>ROUND('当年度'!I6/('当年度'!$N6+'当年度'!$O6+'当年度'!$P6)*100,1)</f>
        <v>0</v>
      </c>
      <c r="J6" s="36">
        <f>ROUND('当年度'!J6/('当年度'!$N6+'当年度'!$O6+'当年度'!$P6)*100,1)</f>
        <v>0</v>
      </c>
      <c r="K6" s="36">
        <f>ROUND('当年度'!K6/('当年度'!$N6+'当年度'!$O6+'当年度'!$P6)*100,1)</f>
        <v>10.5</v>
      </c>
      <c r="L6" s="36">
        <f>ROUND('当年度'!L6/('当年度'!$N6+'当年度'!$O6+'当年度'!$P6)*100,1)</f>
        <v>0</v>
      </c>
      <c r="M6" s="88">
        <f>ROUND('当年度'!M6/('当年度'!$N6+'当年度'!$O6+'当年度'!$P6)*100,1)</f>
        <v>85.2</v>
      </c>
    </row>
    <row r="7" spans="2:13" ht="17.25">
      <c r="B7" s="23" t="s">
        <v>18</v>
      </c>
      <c r="C7" s="12">
        <f>ROUND('当年度'!C7/('当年度'!$N7+'当年度'!$O7+'当年度'!$P7)*100,1)</f>
        <v>26.2</v>
      </c>
      <c r="D7" s="12">
        <f>ROUND('当年度'!D7/('当年度'!$N7+'当年度'!$O7+'当年度'!$P7)*100,1)</f>
        <v>13.5</v>
      </c>
      <c r="E7" s="12">
        <f>ROUND('当年度'!E7/('当年度'!$N7+'当年度'!$O7+'当年度'!$P7)*100,1)</f>
        <v>2</v>
      </c>
      <c r="F7" s="12">
        <f>ROUND('当年度'!F7/('当年度'!$N7+'当年度'!$O7+'当年度'!$P7)*100,1)</f>
        <v>7.3</v>
      </c>
      <c r="G7" s="12">
        <f>ROUND('当年度'!G7/('当年度'!$N7+'当年度'!$O7+'当年度'!$P7)*100,1)</f>
        <v>12.6</v>
      </c>
      <c r="H7" s="12">
        <f>ROUND('当年度'!H7/('当年度'!$N7+'当年度'!$O7+'当年度'!$P7)*100,1)</f>
        <v>20.1</v>
      </c>
      <c r="I7" s="12">
        <f>ROUND('当年度'!I7/('当年度'!$N7+'当年度'!$O7+'当年度'!$P7)*100,1)</f>
        <v>0</v>
      </c>
      <c r="J7" s="12">
        <f>ROUND('当年度'!J7/('当年度'!$N7+'当年度'!$O7+'当年度'!$P7)*100,1)</f>
        <v>0</v>
      </c>
      <c r="K7" s="12">
        <f>ROUND('当年度'!K7/('当年度'!$N7+'当年度'!$O7+'当年度'!$P7)*100,1)</f>
        <v>6.4</v>
      </c>
      <c r="L7" s="12">
        <f>ROUND('当年度'!L7/('当年度'!$N7+'当年度'!$O7+'当年度'!$P7)*100,1)</f>
        <v>0</v>
      </c>
      <c r="M7" s="105">
        <f>ROUND('当年度'!M7/('当年度'!$N7+'当年度'!$O7+'当年度'!$P7)*100,1)</f>
        <v>88.2</v>
      </c>
    </row>
    <row r="8" spans="1:13" ht="17.25">
      <c r="A8">
        <v>2</v>
      </c>
      <c r="B8" s="25" t="s">
        <v>134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ht="17.25">
      <c r="A9">
        <v>3</v>
      </c>
      <c r="B9" s="25" t="s">
        <v>19</v>
      </c>
      <c r="C9" s="37">
        <f>ROUND('当年度'!C9/('当年度'!$N9+'当年度'!$O9+'当年度'!$P9)*100,1)</f>
        <v>34.9</v>
      </c>
      <c r="D9" s="37">
        <f>ROUND('当年度'!D9/('当年度'!$N9+'当年度'!$O9+'当年度'!$P9)*100,1)</f>
        <v>13</v>
      </c>
      <c r="E9" s="37">
        <f>ROUND('当年度'!E9/('当年度'!$N9+'当年度'!$O9+'当年度'!$P9)*100,1)</f>
        <v>0.7</v>
      </c>
      <c r="F9" s="37">
        <f>ROUND('当年度'!F9/('当年度'!$N9+'当年度'!$O9+'当年度'!$P9)*100,1)</f>
        <v>7.5</v>
      </c>
      <c r="G9" s="37">
        <f>ROUND('当年度'!G9/('当年度'!$N9+'当年度'!$O9+'当年度'!$P9)*100,1)</f>
        <v>9.9</v>
      </c>
      <c r="H9" s="37">
        <f>ROUND('当年度'!H9/('当年度'!$N9+'当年度'!$O9+'当年度'!$P9)*100,1)</f>
        <v>20.3</v>
      </c>
      <c r="I9" s="37">
        <f>ROUND('当年度'!I9/('当年度'!$N9+'当年度'!$O9+'当年度'!$P9)*100,1)</f>
        <v>0</v>
      </c>
      <c r="J9" s="37">
        <f>ROUND('当年度'!J9/('当年度'!$N9+'当年度'!$O9+'当年度'!$P9)*100,1)</f>
        <v>0</v>
      </c>
      <c r="K9" s="37">
        <f>ROUND('当年度'!K9/('当年度'!$N9+'当年度'!$O9+'当年度'!$P9)*100,1)</f>
        <v>9.7</v>
      </c>
      <c r="L9" s="37">
        <f>ROUND('当年度'!L9/('当年度'!$N9+'当年度'!$O9+'当年度'!$P9)*100,1)</f>
        <v>0</v>
      </c>
      <c r="M9" s="37">
        <f>ROUND('当年度'!M9/('当年度'!$N9+'当年度'!$O9+'当年度'!$P9)*100,1)</f>
        <v>96.1</v>
      </c>
    </row>
    <row r="10" spans="2:13" ht="17.25">
      <c r="B10" s="25" t="s">
        <v>20</v>
      </c>
      <c r="C10" s="37">
        <f>ROUND('当年度'!C10/('当年度'!$N10+'当年度'!$O10+'当年度'!$P10)*100,1)</f>
        <v>30.5</v>
      </c>
      <c r="D10" s="37">
        <f>ROUND('当年度'!D10/('当年度'!$N10+'当年度'!$O10+'当年度'!$P10)*100,1)</f>
        <v>12</v>
      </c>
      <c r="E10" s="37">
        <f>ROUND('当年度'!E10/('当年度'!$N10+'当年度'!$O10+'当年度'!$P10)*100,1)</f>
        <v>2.1</v>
      </c>
      <c r="F10" s="37">
        <f>ROUND('当年度'!F10/('当年度'!$N10+'当年度'!$O10+'当年度'!$P10)*100,1)</f>
        <v>5.9</v>
      </c>
      <c r="G10" s="37">
        <f>ROUND('当年度'!G10/('当年度'!$N10+'当年度'!$O10+'当年度'!$P10)*100,1)</f>
        <v>12.3</v>
      </c>
      <c r="H10" s="37">
        <f>ROUND('当年度'!H10/('当年度'!$N10+'当年度'!$O10+'当年度'!$P10)*100,1)</f>
        <v>18.7</v>
      </c>
      <c r="I10" s="37">
        <f>ROUND('当年度'!I10/('当年度'!$N10+'当年度'!$O10+'当年度'!$P10)*100,1)</f>
        <v>0</v>
      </c>
      <c r="J10" s="37">
        <f>ROUND('当年度'!J10/('当年度'!$N10+'当年度'!$O10+'当年度'!$P10)*100,1)</f>
        <v>0.6</v>
      </c>
      <c r="K10" s="37">
        <f>ROUND('当年度'!K10/('当年度'!$N10+'当年度'!$O10+'当年度'!$P10)*100,1)</f>
        <v>8</v>
      </c>
      <c r="L10" s="37">
        <f>ROUND('当年度'!L10/('当年度'!$N10+'当年度'!$O10+'当年度'!$P10)*100,1)</f>
        <v>0</v>
      </c>
      <c r="M10" s="37">
        <f>ROUND('当年度'!M10/('当年度'!$N10+'当年度'!$O10+'当年度'!$P10)*100,1)</f>
        <v>90.2</v>
      </c>
    </row>
    <row r="11" spans="1:13" ht="17.25">
      <c r="A11">
        <v>4</v>
      </c>
      <c r="B11" s="25" t="s">
        <v>135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2:13" ht="17.25">
      <c r="B12" s="25" t="s">
        <v>21</v>
      </c>
      <c r="C12" s="37">
        <f>ROUND('当年度'!C12/('当年度'!$N12+'当年度'!$O12+'当年度'!$P12)*100,1)</f>
        <v>30.6</v>
      </c>
      <c r="D12" s="37">
        <f>ROUND('当年度'!D12/('当年度'!$N12+'当年度'!$O12+'当年度'!$P12)*100,1)</f>
        <v>17.7</v>
      </c>
      <c r="E12" s="37">
        <f>ROUND('当年度'!E12/('当年度'!$N12+'当年度'!$O12+'当年度'!$P12)*100,1)</f>
        <v>2</v>
      </c>
      <c r="F12" s="37">
        <f>ROUND('当年度'!F12/('当年度'!$N12+'当年度'!$O12+'当年度'!$P12)*100,1)</f>
        <v>7.2</v>
      </c>
      <c r="G12" s="37">
        <f>ROUND('当年度'!G12/('当年度'!$N12+'当年度'!$O12+'当年度'!$P12)*100,1)</f>
        <v>9.3</v>
      </c>
      <c r="H12" s="37">
        <f>ROUND('当年度'!H12/('当年度'!$N12+'当年度'!$O12+'当年度'!$P12)*100,1)</f>
        <v>13.6</v>
      </c>
      <c r="I12" s="37">
        <f>ROUND('当年度'!I12/('当年度'!$N12+'当年度'!$O12+'当年度'!$P12)*100,1)</f>
        <v>0</v>
      </c>
      <c r="J12" s="37">
        <f>ROUND('当年度'!J12/('当年度'!$N12+'当年度'!$O12+'当年度'!$P12)*100,1)</f>
        <v>0</v>
      </c>
      <c r="K12" s="37">
        <f>ROUND('当年度'!K12/('当年度'!$N12+'当年度'!$O12+'当年度'!$P12)*100,1)</f>
        <v>10.5</v>
      </c>
      <c r="L12" s="37">
        <f>ROUND('当年度'!L12/('当年度'!$N12+'当年度'!$O12+'当年度'!$P12)*100,1)</f>
        <v>0</v>
      </c>
      <c r="M12" s="37">
        <f>ROUND('当年度'!M12/('当年度'!$N12+'当年度'!$O12+'当年度'!$P12)*100,1)</f>
        <v>90.9</v>
      </c>
    </row>
    <row r="13" spans="1:13" ht="17.25">
      <c r="A13">
        <v>5</v>
      </c>
      <c r="B13" s="25" t="s">
        <v>136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spans="1:13" ht="17.25">
      <c r="A14">
        <v>6</v>
      </c>
      <c r="B14" s="25" t="s">
        <v>137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3" ht="17.25">
      <c r="A15">
        <v>7</v>
      </c>
      <c r="B15" s="25" t="s">
        <v>23</v>
      </c>
      <c r="C15" s="37">
        <f>ROUND('当年度'!C15/('当年度'!$N15+'当年度'!$O15+'当年度'!$P15)*100,1)</f>
        <v>28.7</v>
      </c>
      <c r="D15" s="37">
        <f>ROUND('当年度'!D15/('当年度'!$N15+'当年度'!$O15+'当年度'!$P15)*100,1)</f>
        <v>15.5</v>
      </c>
      <c r="E15" s="37">
        <f>ROUND('当年度'!E15/('当年度'!$N15+'当年度'!$O15+'当年度'!$P15)*100,1)</f>
        <v>2.8</v>
      </c>
      <c r="F15" s="37">
        <f>ROUND('当年度'!F15/('当年度'!$N15+'当年度'!$O15+'当年度'!$P15)*100,1)</f>
        <v>7.5</v>
      </c>
      <c r="G15" s="37">
        <f>ROUND('当年度'!G15/('当年度'!$N15+'当年度'!$O15+'当年度'!$P15)*100,1)</f>
        <v>3</v>
      </c>
      <c r="H15" s="37">
        <f>ROUND('当年度'!H15/('当年度'!$N15+'当年度'!$O15+'当年度'!$P15)*100,1)</f>
        <v>24.5</v>
      </c>
      <c r="I15" s="37">
        <f>ROUND('当年度'!I15/('当年度'!$N15+'当年度'!$O15+'当年度'!$P15)*100,1)</f>
        <v>0</v>
      </c>
      <c r="J15" s="37">
        <f>ROUND('当年度'!J15/('当年度'!$N15+'当年度'!$O15+'当年度'!$P15)*100,1)</f>
        <v>0</v>
      </c>
      <c r="K15" s="37">
        <f>ROUND('当年度'!K15/('当年度'!$N15+'当年度'!$O15+'当年度'!$P15)*100,1)</f>
        <v>6</v>
      </c>
      <c r="L15" s="37">
        <f>ROUND('当年度'!L15/('当年度'!$N15+'当年度'!$O15+'当年度'!$P15)*100,1)</f>
        <v>0</v>
      </c>
      <c r="M15" s="37">
        <f>ROUND('当年度'!M15/('当年度'!$N15+'当年度'!$O15+'当年度'!$P15)*100,1)</f>
        <v>87.9</v>
      </c>
    </row>
    <row r="16" spans="1:13" ht="17.25">
      <c r="A16">
        <v>8</v>
      </c>
      <c r="B16" s="25" t="s">
        <v>24</v>
      </c>
      <c r="C16" s="37">
        <f>ROUND('当年度'!C16/('当年度'!$N16+'当年度'!$O16+'当年度'!$P16)*100,1)</f>
        <v>26.1</v>
      </c>
      <c r="D16" s="37">
        <f>ROUND('当年度'!D16/('当年度'!$N16+'当年度'!$O16+'当年度'!$P16)*100,1)</f>
        <v>10.1</v>
      </c>
      <c r="E16" s="37">
        <f>ROUND('当年度'!E16/('当年度'!$N16+'当年度'!$O16+'当年度'!$P16)*100,1)</f>
        <v>1.4</v>
      </c>
      <c r="F16" s="37">
        <f>ROUND('当年度'!F16/('当年度'!$N16+'当年度'!$O16+'当年度'!$P16)*100,1)</f>
        <v>5.5</v>
      </c>
      <c r="G16" s="37">
        <f>ROUND('当年度'!G16/('当年度'!$N16+'当年度'!$O16+'当年度'!$P16)*100,1)</f>
        <v>22.5</v>
      </c>
      <c r="H16" s="37">
        <f>ROUND('当年度'!H16/('当年度'!$N16+'当年度'!$O16+'当年度'!$P16)*100,1)</f>
        <v>20.4</v>
      </c>
      <c r="I16" s="37">
        <f>ROUND('当年度'!I16/('当年度'!$N16+'当年度'!$O16+'当年度'!$P16)*100,1)</f>
        <v>0</v>
      </c>
      <c r="J16" s="37">
        <f>ROUND('当年度'!J16/('当年度'!$N16+'当年度'!$O16+'当年度'!$P16)*100,1)</f>
        <v>0</v>
      </c>
      <c r="K16" s="37">
        <f>ROUND('当年度'!K16/('当年度'!$N16+'当年度'!$O16+'当年度'!$P16)*100,1)</f>
        <v>8.4</v>
      </c>
      <c r="L16" s="37">
        <f>ROUND('当年度'!L16/('当年度'!$N16+'当年度'!$O16+'当年度'!$P16)*100,1)</f>
        <v>0</v>
      </c>
      <c r="M16" s="37">
        <f>ROUND('当年度'!M16/('当年度'!$N16+'当年度'!$O16+'当年度'!$P16)*100,1)</f>
        <v>94.4</v>
      </c>
    </row>
    <row r="17" spans="1:13" ht="17.25">
      <c r="A17">
        <v>9</v>
      </c>
      <c r="B17" s="25" t="s">
        <v>25</v>
      </c>
      <c r="C17" s="37">
        <f>ROUND('当年度'!C17/('当年度'!$N17+'当年度'!$O17+'当年度'!$P17)*100,1)</f>
        <v>31.3</v>
      </c>
      <c r="D17" s="37">
        <f>ROUND('当年度'!D17/('当年度'!$N17+'当年度'!$O17+'当年度'!$P17)*100,1)</f>
        <v>16.4</v>
      </c>
      <c r="E17" s="37">
        <f>ROUND('当年度'!E17/('当年度'!$N17+'当年度'!$O17+'当年度'!$P17)*100,1)</f>
        <v>0.7</v>
      </c>
      <c r="F17" s="37">
        <f>ROUND('当年度'!F17/('当年度'!$N17+'当年度'!$O17+'当年度'!$P17)*100,1)</f>
        <v>7.9</v>
      </c>
      <c r="G17" s="37">
        <f>ROUND('当年度'!G17/('当年度'!$N17+'当年度'!$O17+'当年度'!$P17)*100,1)</f>
        <v>19.7</v>
      </c>
      <c r="H17" s="37">
        <f>ROUND('当年度'!H17/('当年度'!$N17+'当年度'!$O17+'当年度'!$P17)*100,1)</f>
        <v>16.4</v>
      </c>
      <c r="I17" s="37">
        <f>ROUND('当年度'!I17/('当年度'!$N17+'当年度'!$O17+'当年度'!$P17)*100,1)</f>
        <v>0</v>
      </c>
      <c r="J17" s="37">
        <f>ROUND('当年度'!J17/('当年度'!$N17+'当年度'!$O17+'当年度'!$P17)*100,1)</f>
        <v>0</v>
      </c>
      <c r="K17" s="37">
        <f>ROUND('当年度'!K17/('当年度'!$N17+'当年度'!$O17+'当年度'!$P17)*100,1)</f>
        <v>5.2</v>
      </c>
      <c r="L17" s="37">
        <f>ROUND('当年度'!L17/('当年度'!$N17+'当年度'!$O17+'当年度'!$P17)*100,1)</f>
        <v>0</v>
      </c>
      <c r="M17" s="37">
        <f>ROUND('当年度'!M17/('当年度'!$N17+'当年度'!$O17+'当年度'!$P17)*100,1)</f>
        <v>97.5</v>
      </c>
    </row>
    <row r="18" spans="2:13" ht="17.25">
      <c r="B18" s="25" t="s">
        <v>26</v>
      </c>
      <c r="C18" s="37">
        <f>ROUND('当年度'!C18/('当年度'!$N18+'当年度'!$O18+'当年度'!$P18)*100,1)</f>
        <v>33.8</v>
      </c>
      <c r="D18" s="37">
        <f>ROUND('当年度'!D18/('当年度'!$N18+'当年度'!$O18+'当年度'!$P18)*100,1)</f>
        <v>20</v>
      </c>
      <c r="E18" s="37">
        <f>ROUND('当年度'!E18/('当年度'!$N18+'当年度'!$O18+'当年度'!$P18)*100,1)</f>
        <v>1.1</v>
      </c>
      <c r="F18" s="37">
        <f>ROUND('当年度'!F18/('当年度'!$N18+'当年度'!$O18+'当年度'!$P18)*100,1)</f>
        <v>4.8</v>
      </c>
      <c r="G18" s="37">
        <f>ROUND('当年度'!G18/('当年度'!$N18+'当年度'!$O18+'当年度'!$P18)*100,1)</f>
        <v>5.4</v>
      </c>
      <c r="H18" s="37">
        <f>ROUND('当年度'!H18/('当年度'!$N18+'当年度'!$O18+'当年度'!$P18)*100,1)</f>
        <v>20.7</v>
      </c>
      <c r="I18" s="37">
        <f>ROUND('当年度'!I18/('当年度'!$N18+'当年度'!$O18+'当年度'!$P18)*100,1)</f>
        <v>0</v>
      </c>
      <c r="J18" s="37">
        <f>ROUND('当年度'!J18/('当年度'!$N18+'当年度'!$O18+'当年度'!$P18)*100,1)</f>
        <v>0</v>
      </c>
      <c r="K18" s="37">
        <f>ROUND('当年度'!K18/('当年度'!$N18+'当年度'!$O18+'当年度'!$P18)*100,1)</f>
        <v>6.8</v>
      </c>
      <c r="L18" s="37">
        <f>ROUND('当年度'!L18/('当年度'!$N18+'当年度'!$O18+'当年度'!$P18)*100,1)</f>
        <v>0</v>
      </c>
      <c r="M18" s="37">
        <f>ROUND('当年度'!M18/('当年度'!$N18+'当年度'!$O18+'当年度'!$P18)*100,1)</f>
        <v>92.5</v>
      </c>
    </row>
    <row r="19" spans="1:13" ht="17.25">
      <c r="A19">
        <v>10</v>
      </c>
      <c r="B19" s="25" t="s">
        <v>138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1:13" ht="17.25">
      <c r="A20">
        <v>11</v>
      </c>
      <c r="B20" s="25" t="s">
        <v>27</v>
      </c>
      <c r="C20" s="37">
        <f>ROUND('当年度'!C20/('当年度'!$N20+'当年度'!$O20+'当年度'!$P20)*100,1)</f>
        <v>43.9</v>
      </c>
      <c r="D20" s="37">
        <f>ROUND('当年度'!D20/('当年度'!$N20+'当年度'!$O20+'当年度'!$P20)*100,1)</f>
        <v>15.2</v>
      </c>
      <c r="E20" s="37">
        <f>ROUND('当年度'!E20/('当年度'!$N20+'当年度'!$O20+'当年度'!$P20)*100,1)</f>
        <v>1.3</v>
      </c>
      <c r="F20" s="37">
        <f>ROUND('当年度'!F20/('当年度'!$N20+'当年度'!$O20+'当年度'!$P20)*100,1)</f>
        <v>4.5</v>
      </c>
      <c r="G20" s="37">
        <f>ROUND('当年度'!G20/('当年度'!$N20+'当年度'!$O20+'当年度'!$P20)*100,1)</f>
        <v>4</v>
      </c>
      <c r="H20" s="37">
        <f>ROUND('当年度'!H20/('当年度'!$N20+'当年度'!$O20+'当年度'!$P20)*100,1)</f>
        <v>18.5</v>
      </c>
      <c r="I20" s="37">
        <f>ROUND('当年度'!I20/('当年度'!$N20+'当年度'!$O20+'当年度'!$P20)*100,1)</f>
        <v>0</v>
      </c>
      <c r="J20" s="37">
        <f>ROUND('当年度'!J20/('当年度'!$N20+'当年度'!$O20+'当年度'!$P20)*100,1)</f>
        <v>0</v>
      </c>
      <c r="K20" s="37">
        <f>ROUND('当年度'!K20/('当年度'!$N20+'当年度'!$O20+'当年度'!$P20)*100,1)</f>
        <v>4.7</v>
      </c>
      <c r="L20" s="37">
        <f>ROUND('当年度'!L20/('当年度'!$N20+'当年度'!$O20+'当年度'!$P20)*100,1)</f>
        <v>0</v>
      </c>
      <c r="M20" s="37">
        <f>ROUND('当年度'!M20/('当年度'!$N20+'当年度'!$O20+'当年度'!$P20)*100,1)</f>
        <v>92.1</v>
      </c>
    </row>
    <row r="21" spans="1:13" ht="17.25">
      <c r="A21">
        <v>12</v>
      </c>
      <c r="B21" s="25" t="s">
        <v>28</v>
      </c>
      <c r="C21" s="37">
        <f>ROUND('当年度'!C21/('当年度'!$N21+'当年度'!$O21+'当年度'!$P21)*100,1)</f>
        <v>37</v>
      </c>
      <c r="D21" s="37">
        <f>ROUND('当年度'!D21/('当年度'!$N21+'当年度'!$O21+'当年度'!$P21)*100,1)</f>
        <v>11.4</v>
      </c>
      <c r="E21" s="37">
        <f>ROUND('当年度'!E21/('当年度'!$N21+'当年度'!$O21+'当年度'!$P21)*100,1)</f>
        <v>1.1</v>
      </c>
      <c r="F21" s="37">
        <f>ROUND('当年度'!F21/('当年度'!$N21+'当年度'!$O21+'当年度'!$P21)*100,1)</f>
        <v>4.8</v>
      </c>
      <c r="G21" s="37">
        <f>ROUND('当年度'!G21/('当年度'!$N21+'当年度'!$O21+'当年度'!$P21)*100,1)</f>
        <v>2.4</v>
      </c>
      <c r="H21" s="37">
        <f>ROUND('当年度'!H21/('当年度'!$N21+'当年度'!$O21+'当年度'!$P21)*100,1)</f>
        <v>21.9</v>
      </c>
      <c r="I21" s="37">
        <f>ROUND('当年度'!I21/('当年度'!$N21+'当年度'!$O21+'当年度'!$P21)*100,1)</f>
        <v>0</v>
      </c>
      <c r="J21" s="37">
        <f>ROUND('当年度'!J21/('当年度'!$N21+'当年度'!$O21+'当年度'!$P21)*100,1)</f>
        <v>0.3</v>
      </c>
      <c r="K21" s="37">
        <f>ROUND('当年度'!K21/('当年度'!$N21+'当年度'!$O21+'当年度'!$P21)*100,1)</f>
        <v>6.9</v>
      </c>
      <c r="L21" s="37">
        <f>ROUND('当年度'!L21/('当年度'!$N21+'当年度'!$O21+'当年度'!$P21)*100,1)</f>
        <v>0</v>
      </c>
      <c r="M21" s="37">
        <f>ROUND('当年度'!M21/('当年度'!$N21+'当年度'!$O21+'当年度'!$P21)*100,1)</f>
        <v>85.8</v>
      </c>
    </row>
    <row r="22" spans="1:13" ht="17.25">
      <c r="A22">
        <v>13</v>
      </c>
      <c r="B22" s="102" t="s">
        <v>29</v>
      </c>
      <c r="C22" s="106">
        <f>ROUND('当年度'!C22/('当年度'!$N22+'当年度'!$O22+'当年度'!$P22)*100,1)</f>
        <v>29.1</v>
      </c>
      <c r="D22" s="106">
        <f>ROUND('当年度'!D22/('当年度'!$N22+'当年度'!$O22+'当年度'!$P22)*100,1)</f>
        <v>11.5</v>
      </c>
      <c r="E22" s="106">
        <f>ROUND('当年度'!E22/('当年度'!$N22+'当年度'!$O22+'当年度'!$P22)*100,1)</f>
        <v>2.6</v>
      </c>
      <c r="F22" s="106">
        <f>ROUND('当年度'!F22/('当年度'!$N22+'当年度'!$O22+'当年度'!$P22)*100,1)</f>
        <v>6</v>
      </c>
      <c r="G22" s="106">
        <f>ROUND('当年度'!G22/('当年度'!$N22+'当年度'!$O22+'当年度'!$P22)*100,1)</f>
        <v>14.2</v>
      </c>
      <c r="H22" s="106">
        <f>ROUND('当年度'!H22/('当年度'!$N22+'当年度'!$O22+'当年度'!$P22)*100,1)</f>
        <v>16.8</v>
      </c>
      <c r="I22" s="106">
        <f>ROUND('当年度'!I22/('当年度'!$N22+'当年度'!$O22+'当年度'!$P22)*100,1)</f>
        <v>0</v>
      </c>
      <c r="J22" s="106">
        <f>ROUND('当年度'!J22/('当年度'!$N22+'当年度'!$O22+'当年度'!$P22)*100,1)</f>
        <v>0</v>
      </c>
      <c r="K22" s="106">
        <f>ROUND('当年度'!K22/('当年度'!$N22+'当年度'!$O22+'当年度'!$P22)*100,1)</f>
        <v>8.7</v>
      </c>
      <c r="L22" s="106">
        <f>ROUND('当年度'!L22/('当年度'!$N22+'当年度'!$O22+'当年度'!$P22)*100,1)</f>
        <v>0</v>
      </c>
      <c r="M22" s="105">
        <f>ROUND('当年度'!M22/('当年度'!$N22+'当年度'!$O22+'当年度'!$P22)*100,1)</f>
        <v>88.9</v>
      </c>
    </row>
    <row r="23" spans="2:13" ht="17.25">
      <c r="B23" s="25" t="s">
        <v>139</v>
      </c>
      <c r="C23" s="37">
        <f>ROUND('当年度'!C23/('当年度'!$N23+'当年度'!$O23+'当年度'!$P23)*100,1)</f>
        <v>24</v>
      </c>
      <c r="D23" s="37">
        <f>ROUND('当年度'!D23/('当年度'!$N23+'当年度'!$O23+'当年度'!$P23)*100,1)</f>
        <v>21.4</v>
      </c>
      <c r="E23" s="37">
        <f>ROUND('当年度'!E23/('当年度'!$N23+'当年度'!$O23+'当年度'!$P23)*100,1)</f>
        <v>1.8</v>
      </c>
      <c r="F23" s="37">
        <f>ROUND('当年度'!F23/('当年度'!$N23+'当年度'!$O23+'当年度'!$P23)*100,1)</f>
        <v>2.4</v>
      </c>
      <c r="G23" s="37">
        <f>ROUND('当年度'!G23/('当年度'!$N23+'当年度'!$O23+'当年度'!$P23)*100,1)</f>
        <v>8.7</v>
      </c>
      <c r="H23" s="37">
        <f>ROUND('当年度'!H23/('当年度'!$N23+'当年度'!$O23+'当年度'!$P23)*100,1)</f>
        <v>12.8</v>
      </c>
      <c r="I23" s="37">
        <f>ROUND('当年度'!I23/('当年度'!$N23+'当年度'!$O23+'当年度'!$P23)*100,1)</f>
        <v>0</v>
      </c>
      <c r="J23" s="37">
        <f>ROUND('当年度'!J23/('当年度'!$N23+'当年度'!$O23+'当年度'!$P23)*100,1)</f>
        <v>0</v>
      </c>
      <c r="K23" s="37">
        <f>ROUND('当年度'!K23/('当年度'!$N23+'当年度'!$O23+'当年度'!$P23)*100,1)</f>
        <v>9.8</v>
      </c>
      <c r="L23" s="37">
        <f>ROUND('当年度'!L23/('当年度'!$N23+'当年度'!$O23+'当年度'!$P23)*100,1)</f>
        <v>0</v>
      </c>
      <c r="M23" s="37">
        <f>ROUND('当年度'!M23/('当年度'!$N23+'当年度'!$O23+'当年度'!$P23)*100,1)</f>
        <v>80.9</v>
      </c>
    </row>
    <row r="24" spans="2:13" ht="17.25">
      <c r="B24" s="25" t="s">
        <v>140</v>
      </c>
      <c r="C24" s="37">
        <f>ROUND('当年度'!C24/('当年度'!$N24+'当年度'!$O24+'当年度'!$P24)*100,1)</f>
        <v>38.5</v>
      </c>
      <c r="D24" s="37">
        <f>ROUND('当年度'!D24/('当年度'!$N24+'当年度'!$O24+'当年度'!$P24)*100,1)</f>
        <v>10.5</v>
      </c>
      <c r="E24" s="37">
        <f>ROUND('当年度'!E24/('当年度'!$N24+'当年度'!$O24+'当年度'!$P24)*100,1)</f>
        <v>0.4</v>
      </c>
      <c r="F24" s="37">
        <f>ROUND('当年度'!F24/('当年度'!$N24+'当年度'!$O24+'当年度'!$P24)*100,1)</f>
        <v>3</v>
      </c>
      <c r="G24" s="37">
        <f>ROUND('当年度'!G24/('当年度'!$N24+'当年度'!$O24+'当年度'!$P24)*100,1)</f>
        <v>14.8</v>
      </c>
      <c r="H24" s="37">
        <f>ROUND('当年度'!H24/('当年度'!$N24+'当年度'!$O24+'当年度'!$P24)*100,1)</f>
        <v>18.3</v>
      </c>
      <c r="I24" s="37">
        <f>ROUND('当年度'!I24/('当年度'!$N24+'当年度'!$O24+'当年度'!$P24)*100,1)</f>
        <v>0</v>
      </c>
      <c r="J24" s="37">
        <f>ROUND('当年度'!J24/('当年度'!$N24+'当年度'!$O24+'当年度'!$P24)*100,1)</f>
        <v>0</v>
      </c>
      <c r="K24" s="37">
        <f>ROUND('当年度'!K24/('当年度'!$N24+'当年度'!$O24+'当年度'!$P24)*100,1)</f>
        <v>8.4</v>
      </c>
      <c r="L24" s="37">
        <f>ROUND('当年度'!L24/('当年度'!$N24+'当年度'!$O24+'当年度'!$P24)*100,1)</f>
        <v>0</v>
      </c>
      <c r="M24" s="37">
        <f>ROUND('当年度'!M24/('当年度'!$N24+'当年度'!$O24+'当年度'!$P24)*100,1)</f>
        <v>93.9</v>
      </c>
    </row>
    <row r="25" spans="2:13" ht="17.25">
      <c r="B25" s="27" t="s">
        <v>141</v>
      </c>
      <c r="C25" s="38">
        <f>ROUND('当年度'!C25/('当年度'!$N25+'当年度'!$O25+'当年度'!$P25)*100,1)</f>
        <v>32.9</v>
      </c>
      <c r="D25" s="38">
        <f>ROUND('当年度'!D25/('当年度'!$N25+'当年度'!$O25+'当年度'!$P25)*100,1)</f>
        <v>15.7</v>
      </c>
      <c r="E25" s="38">
        <f>ROUND('当年度'!E25/('当年度'!$N25+'当年度'!$O25+'当年度'!$P25)*100,1)</f>
        <v>1.6</v>
      </c>
      <c r="F25" s="38">
        <f>ROUND('当年度'!F25/('当年度'!$N25+'当年度'!$O25+'当年度'!$P25)*100,1)</f>
        <v>5.6</v>
      </c>
      <c r="G25" s="38">
        <f>ROUND('当年度'!G25/('当年度'!$N25+'当年度'!$O25+'当年度'!$P25)*100,1)</f>
        <v>6.7</v>
      </c>
      <c r="H25" s="38">
        <f>ROUND('当年度'!H25/('当年度'!$N25+'当年度'!$O25+'当年度'!$P25)*100,1)</f>
        <v>20.3</v>
      </c>
      <c r="I25" s="38">
        <f>ROUND('当年度'!I25/('当年度'!$N25+'当年度'!$O25+'当年度'!$P25)*100,1)</f>
        <v>0</v>
      </c>
      <c r="J25" s="38">
        <f>ROUND('当年度'!J25/('当年度'!$N25+'当年度'!$O25+'当年度'!$P25)*100,1)</f>
        <v>0</v>
      </c>
      <c r="K25" s="38">
        <f>ROUND('当年度'!K25/('当年度'!$N25+'当年度'!$O25+'当年度'!$P25)*100,1)</f>
        <v>7.2</v>
      </c>
      <c r="L25" s="38">
        <f>ROUND('当年度'!L25/('当年度'!$N25+'当年度'!$O25+'当年度'!$P25)*100,1)</f>
        <v>0</v>
      </c>
      <c r="M25" s="38">
        <f>ROUND('当年度'!M25/('当年度'!$N25+'当年度'!$O25+'当年度'!$P25)*100,1)</f>
        <v>89.9</v>
      </c>
    </row>
    <row r="26" spans="1:13" ht="17.25">
      <c r="A26">
        <v>14</v>
      </c>
      <c r="B26" s="23" t="s">
        <v>142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3" ht="17.25">
      <c r="A27">
        <v>15</v>
      </c>
      <c r="B27" s="25" t="s">
        <v>143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3" ht="17.25">
      <c r="A28">
        <v>16</v>
      </c>
      <c r="B28" s="25" t="s">
        <v>32</v>
      </c>
      <c r="C28" s="37">
        <f>ROUND('当年度'!C28/('当年度'!$N28+'当年度'!$O28+'当年度'!$P28)*100,1)</f>
        <v>25.5</v>
      </c>
      <c r="D28" s="37">
        <f>ROUND('当年度'!D28/('当年度'!$N28+'当年度'!$O28+'当年度'!$P28)*100,1)</f>
        <v>17.7</v>
      </c>
      <c r="E28" s="37">
        <f>ROUND('当年度'!E28/('当年度'!$N28+'当年度'!$O28+'当年度'!$P28)*100,1)</f>
        <v>0</v>
      </c>
      <c r="F28" s="37">
        <f>ROUND('当年度'!F28/('当年度'!$N28+'当年度'!$O28+'当年度'!$P28)*100,1)</f>
        <v>1</v>
      </c>
      <c r="G28" s="37">
        <f>ROUND('当年度'!G28/('当年度'!$N28+'当年度'!$O28+'当年度'!$P28)*100,1)</f>
        <v>13.9</v>
      </c>
      <c r="H28" s="37">
        <f>ROUND('当年度'!H28/('当年度'!$N28+'当年度'!$O28+'当年度'!$P28)*100,1)</f>
        <v>11</v>
      </c>
      <c r="I28" s="37">
        <f>ROUND('当年度'!I28/('当年度'!$N28+'当年度'!$O28+'当年度'!$P28)*100,1)</f>
        <v>0</v>
      </c>
      <c r="J28" s="37">
        <f>ROUND('当年度'!J28/('当年度'!$N28+'当年度'!$O28+'当年度'!$P28)*100,1)</f>
        <v>0</v>
      </c>
      <c r="K28" s="37">
        <f>ROUND('当年度'!K28/('当年度'!$N28+'当年度'!$O28+'当年度'!$P28)*100,1)</f>
        <v>6.5</v>
      </c>
      <c r="L28" s="37">
        <f>ROUND('当年度'!L28/('当年度'!$N28+'当年度'!$O28+'当年度'!$P28)*100,1)</f>
        <v>0</v>
      </c>
      <c r="M28" s="37">
        <f>ROUND('当年度'!M28/('当年度'!$N28+'当年度'!$O28+'当年度'!$P28)*100,1)</f>
        <v>75.6</v>
      </c>
    </row>
    <row r="29" spans="1:13" ht="17.25">
      <c r="A29">
        <v>20</v>
      </c>
      <c r="B29" s="25" t="s">
        <v>36</v>
      </c>
      <c r="C29" s="37">
        <f>ROUND('当年度'!C29/('当年度'!$N29+'当年度'!$O29+'当年度'!$P29)*100,1)</f>
        <v>25.1</v>
      </c>
      <c r="D29" s="37">
        <f>ROUND('当年度'!D29/('当年度'!$N29+'当年度'!$O29+'当年度'!$P29)*100,1)</f>
        <v>17.4</v>
      </c>
      <c r="E29" s="37">
        <f>ROUND('当年度'!E29/('当年度'!$N29+'当年度'!$O29+'当年度'!$P29)*100,1)</f>
        <v>0.9</v>
      </c>
      <c r="F29" s="37">
        <f>ROUND('当年度'!F29/('当年度'!$N29+'当年度'!$O29+'当年度'!$P29)*100,1)</f>
        <v>2.5</v>
      </c>
      <c r="G29" s="37">
        <f>ROUND('当年度'!G29/('当年度'!$N29+'当年度'!$O29+'当年度'!$P29)*100,1)</f>
        <v>15.7</v>
      </c>
      <c r="H29" s="37">
        <f>ROUND('当年度'!H29/('当年度'!$N29+'当年度'!$O29+'当年度'!$P29)*100,1)</f>
        <v>9.2</v>
      </c>
      <c r="I29" s="37">
        <f>ROUND('当年度'!I29/('当年度'!$N29+'当年度'!$O29+'当年度'!$P29)*100,1)</f>
        <v>0</v>
      </c>
      <c r="J29" s="37">
        <f>ROUND('当年度'!J29/('当年度'!$N29+'当年度'!$O29+'当年度'!$P29)*100,1)</f>
        <v>0</v>
      </c>
      <c r="K29" s="37">
        <f>ROUND('当年度'!K29/('当年度'!$N29+'当年度'!$O29+'当年度'!$P29)*100,1)</f>
        <v>5.5</v>
      </c>
      <c r="L29" s="37">
        <f>ROUND('当年度'!L29/('当年度'!$N29+'当年度'!$O29+'当年度'!$P29)*100,1)</f>
        <v>0</v>
      </c>
      <c r="M29" s="37">
        <f>ROUND('当年度'!M29/('当年度'!$N29+'当年度'!$O29+'当年度'!$P29)*100,1)</f>
        <v>76.4</v>
      </c>
    </row>
    <row r="30" spans="1:13" ht="17.25">
      <c r="A30">
        <v>22</v>
      </c>
      <c r="B30" s="25" t="s">
        <v>38</v>
      </c>
      <c r="C30" s="37">
        <f>ROUND('当年度'!C30/('当年度'!$N30+'当年度'!$O30+'当年度'!$P30)*100,1)</f>
        <v>29.5</v>
      </c>
      <c r="D30" s="37">
        <f>ROUND('当年度'!D30/('当年度'!$N30+'当年度'!$O30+'当年度'!$P30)*100,1)</f>
        <v>16.8</v>
      </c>
      <c r="E30" s="37">
        <f>ROUND('当年度'!E30/('当年度'!$N30+'当年度'!$O30+'当年度'!$P30)*100,1)</f>
        <v>2.3</v>
      </c>
      <c r="F30" s="37">
        <f>ROUND('当年度'!F30/('当年度'!$N30+'当年度'!$O30+'当年度'!$P30)*100,1)</f>
        <v>2.9</v>
      </c>
      <c r="G30" s="37">
        <f>ROUND('当年度'!G30/('当年度'!$N30+'当年度'!$O30+'当年度'!$P30)*100,1)</f>
        <v>8.1</v>
      </c>
      <c r="H30" s="37">
        <f>ROUND('当年度'!H30/('当年度'!$N30+'当年度'!$O30+'当年度'!$P30)*100,1)</f>
        <v>10.2</v>
      </c>
      <c r="I30" s="37">
        <f>ROUND('当年度'!I30/('当年度'!$N30+'当年度'!$O30+'当年度'!$P30)*100,1)</f>
        <v>0</v>
      </c>
      <c r="J30" s="37">
        <f>ROUND('当年度'!J30/('当年度'!$N30+'当年度'!$O30+'当年度'!$P30)*100,1)</f>
        <v>0</v>
      </c>
      <c r="K30" s="37">
        <f>ROUND('当年度'!K30/('当年度'!$N30+'当年度'!$O30+'当年度'!$P30)*100,1)</f>
        <v>7.9</v>
      </c>
      <c r="L30" s="37">
        <f>ROUND('当年度'!L30/('当年度'!$N30+'当年度'!$O30+'当年度'!$P30)*100,1)</f>
        <v>0</v>
      </c>
      <c r="M30" s="37">
        <f>ROUND('当年度'!M30/('当年度'!$N30+'当年度'!$O30+'当年度'!$P30)*100,1)</f>
        <v>77.7</v>
      </c>
    </row>
    <row r="31" spans="1:13" ht="17.25">
      <c r="A31">
        <v>23</v>
      </c>
      <c r="B31" s="25" t="s">
        <v>144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ht="17.25">
      <c r="A32">
        <v>24</v>
      </c>
      <c r="B32" s="25" t="s">
        <v>40</v>
      </c>
      <c r="C32" s="37">
        <f>ROUND('当年度'!C32/('当年度'!$N32+'当年度'!$O32+'当年度'!$P32)*100,1)</f>
        <v>32.2</v>
      </c>
      <c r="D32" s="37">
        <f>ROUND('当年度'!D32/('当年度'!$N32+'当年度'!$O32+'当年度'!$P32)*100,1)</f>
        <v>14.9</v>
      </c>
      <c r="E32" s="37">
        <f>ROUND('当年度'!E32/('当年度'!$N32+'当年度'!$O32+'当年度'!$P32)*100,1)</f>
        <v>1.4</v>
      </c>
      <c r="F32" s="37">
        <f>ROUND('当年度'!F32/('当年度'!$N32+'当年度'!$O32+'当年度'!$P32)*100,1)</f>
        <v>1.4</v>
      </c>
      <c r="G32" s="37">
        <f>ROUND('当年度'!G32/('当年度'!$N32+'当年度'!$O32+'当年度'!$P32)*100,1)</f>
        <v>9.4</v>
      </c>
      <c r="H32" s="37">
        <f>ROUND('当年度'!H32/('当年度'!$N32+'当年度'!$O32+'当年度'!$P32)*100,1)</f>
        <v>15.1</v>
      </c>
      <c r="I32" s="37">
        <f>ROUND('当年度'!I32/('当年度'!$N32+'当年度'!$O32+'当年度'!$P32)*100,1)</f>
        <v>0</v>
      </c>
      <c r="J32" s="37">
        <f>ROUND('当年度'!J32/('当年度'!$N32+'当年度'!$O32+'当年度'!$P32)*100,1)</f>
        <v>0</v>
      </c>
      <c r="K32" s="37">
        <f>ROUND('当年度'!K32/('当年度'!$N32+'当年度'!$O32+'当年度'!$P32)*100,1)</f>
        <v>6.7</v>
      </c>
      <c r="L32" s="37">
        <f>ROUND('当年度'!L32/('当年度'!$N32+'当年度'!$O32+'当年度'!$P32)*100,1)</f>
        <v>0</v>
      </c>
      <c r="M32" s="37">
        <f>ROUND('当年度'!M32/('当年度'!$N32+'当年度'!$O32+'当年度'!$P32)*100,1)</f>
        <v>81.2</v>
      </c>
    </row>
    <row r="33" spans="1:13" ht="17.25">
      <c r="A33">
        <v>25</v>
      </c>
      <c r="B33" s="25" t="s">
        <v>41</v>
      </c>
      <c r="C33" s="37">
        <f>ROUND('当年度'!C33/('当年度'!$N33+'当年度'!$O33+'当年度'!$P33)*100,1)</f>
        <v>16.9</v>
      </c>
      <c r="D33" s="37">
        <f>ROUND('当年度'!D33/('当年度'!$N33+'当年度'!$O33+'当年度'!$P33)*100,1)</f>
        <v>13.3</v>
      </c>
      <c r="E33" s="37">
        <f>ROUND('当年度'!E33/('当年度'!$N33+'当年度'!$O33+'当年度'!$P33)*100,1)</f>
        <v>0.4</v>
      </c>
      <c r="F33" s="37">
        <f>ROUND('当年度'!F33/('当年度'!$N33+'当年度'!$O33+'当年度'!$P33)*100,1)</f>
        <v>2.7</v>
      </c>
      <c r="G33" s="37">
        <f>ROUND('当年度'!G33/('当年度'!$N33+'当年度'!$O33+'当年度'!$P33)*100,1)</f>
        <v>7.9</v>
      </c>
      <c r="H33" s="37">
        <f>ROUND('当年度'!H33/('当年度'!$N33+'当年度'!$O33+'当年度'!$P33)*100,1)</f>
        <v>3.1</v>
      </c>
      <c r="I33" s="37">
        <f>ROUND('当年度'!I33/('当年度'!$N33+'当年度'!$O33+'当年度'!$P33)*100,1)</f>
        <v>0</v>
      </c>
      <c r="J33" s="37">
        <f>ROUND('当年度'!J33/('当年度'!$N33+'当年度'!$O33+'当年度'!$P33)*100,1)</f>
        <v>0</v>
      </c>
      <c r="K33" s="37">
        <f>ROUND('当年度'!K33/('当年度'!$N33+'当年度'!$O33+'当年度'!$P33)*100,1)</f>
        <v>13.5</v>
      </c>
      <c r="L33" s="37">
        <f>ROUND('当年度'!L33/('当年度'!$N33+'当年度'!$O33+'当年度'!$P33)*100,1)</f>
        <v>0</v>
      </c>
      <c r="M33" s="37">
        <f>ROUND('当年度'!M33/('当年度'!$N33+'当年度'!$O33+'当年度'!$P33)*100,1)</f>
        <v>57.7</v>
      </c>
    </row>
    <row r="34" spans="1:13" ht="17.25">
      <c r="A34">
        <v>26</v>
      </c>
      <c r="B34" s="25" t="s">
        <v>145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</row>
    <row r="35" spans="1:13" ht="17.25">
      <c r="A35">
        <v>27</v>
      </c>
      <c r="B35" s="25" t="s">
        <v>43</v>
      </c>
      <c r="C35" s="37">
        <f>ROUND('当年度'!C35/('当年度'!$N35+'当年度'!$O35+'当年度'!$P35)*100,1)</f>
        <v>28.9</v>
      </c>
      <c r="D35" s="37">
        <f>ROUND('当年度'!D35/('当年度'!$N35+'当年度'!$O35+'当年度'!$P35)*100,1)</f>
        <v>13.7</v>
      </c>
      <c r="E35" s="37">
        <f>ROUND('当年度'!E35/('当年度'!$N35+'当年度'!$O35+'当年度'!$P35)*100,1)</f>
        <v>0.5</v>
      </c>
      <c r="F35" s="37">
        <f>ROUND('当年度'!F35/('当年度'!$N35+'当年度'!$O35+'当年度'!$P35)*100,1)</f>
        <v>4.7</v>
      </c>
      <c r="G35" s="37">
        <f>ROUND('当年度'!G35/('当年度'!$N35+'当年度'!$O35+'当年度'!$P35)*100,1)</f>
        <v>12.3</v>
      </c>
      <c r="H35" s="37">
        <f>ROUND('当年度'!H35/('当年度'!$N35+'当年度'!$O35+'当年度'!$P35)*100,1)</f>
        <v>19.1</v>
      </c>
      <c r="I35" s="37">
        <f>ROUND('当年度'!I35/('当年度'!$N35+'当年度'!$O35+'当年度'!$P35)*100,1)</f>
        <v>0</v>
      </c>
      <c r="J35" s="37">
        <f>ROUND('当年度'!J35/('当年度'!$N35+'当年度'!$O35+'当年度'!$P35)*100,1)</f>
        <v>0</v>
      </c>
      <c r="K35" s="37">
        <f>ROUND('当年度'!K35/('当年度'!$N35+'当年度'!$O35+'当年度'!$P35)*100,1)</f>
        <v>6</v>
      </c>
      <c r="L35" s="37">
        <f>ROUND('当年度'!L35/('当年度'!$N35+'当年度'!$O35+'当年度'!$P35)*100,1)</f>
        <v>0</v>
      </c>
      <c r="M35" s="37">
        <f>ROUND('当年度'!M35/('当年度'!$N35+'当年度'!$O35+'当年度'!$P35)*100,1)</f>
        <v>85</v>
      </c>
    </row>
    <row r="36" spans="1:13" ht="17.25">
      <c r="A36">
        <v>28</v>
      </c>
      <c r="B36" s="25" t="s">
        <v>44</v>
      </c>
      <c r="C36" s="37">
        <f>ROUND('当年度'!C36/('当年度'!$N36+'当年度'!$O36+'当年度'!$P36)*100,1)</f>
        <v>26.7</v>
      </c>
      <c r="D36" s="37">
        <f>ROUND('当年度'!D36/('当年度'!$N36+'当年度'!$O36+'当年度'!$P36)*100,1)</f>
        <v>12.6</v>
      </c>
      <c r="E36" s="37">
        <f>ROUND('当年度'!E36/('当年度'!$N36+'当年度'!$O36+'当年度'!$P36)*100,1)</f>
        <v>1.2</v>
      </c>
      <c r="F36" s="37">
        <f>ROUND('当年度'!F36/('当年度'!$N36+'当年度'!$O36+'当年度'!$P36)*100,1)</f>
        <v>2</v>
      </c>
      <c r="G36" s="37">
        <f>ROUND('当年度'!G36/('当年度'!$N36+'当年度'!$O36+'当年度'!$P36)*100,1)</f>
        <v>12.7</v>
      </c>
      <c r="H36" s="37">
        <f>ROUND('当年度'!H36/('当年度'!$N36+'当年度'!$O36+'当年度'!$P36)*100,1)</f>
        <v>22.9</v>
      </c>
      <c r="I36" s="37">
        <f>ROUND('当年度'!I36/('当年度'!$N36+'当年度'!$O36+'当年度'!$P36)*100,1)</f>
        <v>0</v>
      </c>
      <c r="J36" s="37">
        <f>ROUND('当年度'!J36/('当年度'!$N36+'当年度'!$O36+'当年度'!$P36)*100,1)</f>
        <v>0</v>
      </c>
      <c r="K36" s="37">
        <f>ROUND('当年度'!K36/('当年度'!$N36+'当年度'!$O36+'当年度'!$P36)*100,1)</f>
        <v>6.8</v>
      </c>
      <c r="L36" s="37">
        <f>ROUND('当年度'!L36/('当年度'!$N36+'当年度'!$O36+'当年度'!$P36)*100,1)</f>
        <v>0</v>
      </c>
      <c r="M36" s="37">
        <f>ROUND('当年度'!M36/('当年度'!$N36+'当年度'!$O36+'当年度'!$P36)*100,1)</f>
        <v>84.8</v>
      </c>
    </row>
    <row r="37" spans="1:13" ht="17.25">
      <c r="A37">
        <v>29</v>
      </c>
      <c r="B37" s="25" t="s">
        <v>45</v>
      </c>
      <c r="C37" s="37">
        <f>ROUND('当年度'!C37/('当年度'!$N37+'当年度'!$O37+'当年度'!$P37)*100,1)</f>
        <v>35.4</v>
      </c>
      <c r="D37" s="37">
        <f>ROUND('当年度'!D37/('当年度'!$N37+'当年度'!$O37+'当年度'!$P37)*100,1)</f>
        <v>13.5</v>
      </c>
      <c r="E37" s="37">
        <f>ROUND('当年度'!E37/('当年度'!$N37+'当年度'!$O37+'当年度'!$P37)*100,1)</f>
        <v>3.5</v>
      </c>
      <c r="F37" s="37">
        <f>ROUND('当年度'!F37/('当年度'!$N37+'当年度'!$O37+'当年度'!$P37)*100,1)</f>
        <v>2.6</v>
      </c>
      <c r="G37" s="37">
        <f>ROUND('当年度'!G37/('当年度'!$N37+'当年度'!$O37+'当年度'!$P37)*100,1)</f>
        <v>14.5</v>
      </c>
      <c r="H37" s="37">
        <f>ROUND('当年度'!H37/('当年度'!$N37+'当年度'!$O37+'当年度'!$P37)*100,1)</f>
        <v>19.1</v>
      </c>
      <c r="I37" s="37">
        <f>ROUND('当年度'!I37/('当年度'!$N37+'当年度'!$O37+'当年度'!$P37)*100,1)</f>
        <v>0</v>
      </c>
      <c r="J37" s="37">
        <f>ROUND('当年度'!J37/('当年度'!$N37+'当年度'!$O37+'当年度'!$P37)*100,1)</f>
        <v>0</v>
      </c>
      <c r="K37" s="37">
        <f>ROUND('当年度'!K37/('当年度'!$N37+'当年度'!$O37+'当年度'!$P37)*100,1)</f>
        <v>9.4</v>
      </c>
      <c r="L37" s="37">
        <f>ROUND('当年度'!L37/('当年度'!$N37+'当年度'!$O37+'当年度'!$P37)*100,1)</f>
        <v>0</v>
      </c>
      <c r="M37" s="37">
        <f>ROUND('当年度'!M37/('当年度'!$N37+'当年度'!$O37+'当年度'!$P37)*100,1)</f>
        <v>98</v>
      </c>
    </row>
    <row r="38" spans="1:13" ht="17.25">
      <c r="A38">
        <v>30</v>
      </c>
      <c r="B38" s="25" t="s">
        <v>46</v>
      </c>
      <c r="C38" s="37">
        <f>ROUND('当年度'!C38/('当年度'!$N38+'当年度'!$O38+'当年度'!$P38)*100,1)</f>
        <v>24.1</v>
      </c>
      <c r="D38" s="37">
        <f>ROUND('当年度'!D38/('当年度'!$N38+'当年度'!$O38+'当年度'!$P38)*100,1)</f>
        <v>11.8</v>
      </c>
      <c r="E38" s="37">
        <f>ROUND('当年度'!E38/('当年度'!$N38+'当年度'!$O38+'当年度'!$P38)*100,1)</f>
        <v>2.3</v>
      </c>
      <c r="F38" s="37">
        <f>ROUND('当年度'!F38/('当年度'!$N38+'当年度'!$O38+'当年度'!$P38)*100,1)</f>
        <v>0</v>
      </c>
      <c r="G38" s="37">
        <f>ROUND('当年度'!G38/('当年度'!$N38+'当年度'!$O38+'当年度'!$P38)*100,1)</f>
        <v>13.7</v>
      </c>
      <c r="H38" s="37">
        <f>ROUND('当年度'!H38/('当年度'!$N38+'当年度'!$O38+'当年度'!$P38)*100,1)</f>
        <v>24.9</v>
      </c>
      <c r="I38" s="37">
        <f>ROUND('当年度'!I38/('当年度'!$N38+'当年度'!$O38+'当年度'!$P38)*100,1)</f>
        <v>0</v>
      </c>
      <c r="J38" s="37">
        <f>ROUND('当年度'!J38/('当年度'!$N38+'当年度'!$O38+'当年度'!$P38)*100,1)</f>
        <v>0</v>
      </c>
      <c r="K38" s="37">
        <f>ROUND('当年度'!K38/('当年度'!$N38+'当年度'!$O38+'当年度'!$P38)*100,1)</f>
        <v>8.1</v>
      </c>
      <c r="L38" s="37">
        <f>ROUND('当年度'!L38/('当年度'!$N38+'当年度'!$O38+'当年度'!$P38)*100,1)</f>
        <v>0</v>
      </c>
      <c r="M38" s="37">
        <f>ROUND('当年度'!M38/('当年度'!$N38+'当年度'!$O38+'当年度'!$P38)*100,1)</f>
        <v>85</v>
      </c>
    </row>
    <row r="39" spans="1:13" ht="17.25">
      <c r="A39">
        <v>31</v>
      </c>
      <c r="B39" s="25" t="s">
        <v>47</v>
      </c>
      <c r="C39" s="37">
        <f>ROUND('当年度'!C39/('当年度'!$N39+'当年度'!$O39+'当年度'!$P39)*100,1)</f>
        <v>33.5</v>
      </c>
      <c r="D39" s="37">
        <f>ROUND('当年度'!D39/('当年度'!$N39+'当年度'!$O39+'当年度'!$P39)*100,1)</f>
        <v>11.7</v>
      </c>
      <c r="E39" s="37">
        <f>ROUND('当年度'!E39/('当年度'!$N39+'当年度'!$O39+'当年度'!$P39)*100,1)</f>
        <v>0.6</v>
      </c>
      <c r="F39" s="37">
        <f>ROUND('当年度'!F39/('当年度'!$N39+'当年度'!$O39+'当年度'!$P39)*100,1)</f>
        <v>1.7</v>
      </c>
      <c r="G39" s="37">
        <f>ROUND('当年度'!G39/('当年度'!$N39+'当年度'!$O39+'当年度'!$P39)*100,1)</f>
        <v>12.7</v>
      </c>
      <c r="H39" s="37">
        <f>ROUND('当年度'!H39/('当年度'!$N39+'当年度'!$O39+'当年度'!$P39)*100,1)</f>
        <v>20.2</v>
      </c>
      <c r="I39" s="37">
        <f>ROUND('当年度'!I39/('当年度'!$N39+'当年度'!$O39+'当年度'!$P39)*100,1)</f>
        <v>0</v>
      </c>
      <c r="J39" s="37">
        <f>ROUND('当年度'!J39/('当年度'!$N39+'当年度'!$O39+'当年度'!$P39)*100,1)</f>
        <v>0</v>
      </c>
      <c r="K39" s="37">
        <f>ROUND('当年度'!K39/('当年度'!$N39+'当年度'!$O39+'当年度'!$P39)*100,1)</f>
        <v>3.4</v>
      </c>
      <c r="L39" s="37">
        <f>ROUND('当年度'!L39/('当年度'!$N39+'当年度'!$O39+'当年度'!$P39)*100,1)</f>
        <v>0</v>
      </c>
      <c r="M39" s="37">
        <f>ROUND('当年度'!M39/('当年度'!$N39+'当年度'!$O39+'当年度'!$P39)*100,1)</f>
        <v>83.8</v>
      </c>
    </row>
    <row r="40" spans="1:13" ht="17.25">
      <c r="A40">
        <v>32</v>
      </c>
      <c r="B40" s="25" t="s">
        <v>48</v>
      </c>
      <c r="C40" s="37">
        <f>ROUND('当年度'!C40/('当年度'!$N40+'当年度'!$O40+'当年度'!$P40)*100,1)</f>
        <v>26.1</v>
      </c>
      <c r="D40" s="37">
        <f>ROUND('当年度'!D40/('当年度'!$N40+'当年度'!$O40+'当年度'!$P40)*100,1)</f>
        <v>19.3</v>
      </c>
      <c r="E40" s="37">
        <f>ROUND('当年度'!E40/('当年度'!$N40+'当年度'!$O40+'当年度'!$P40)*100,1)</f>
        <v>1.4</v>
      </c>
      <c r="F40" s="37">
        <f>ROUND('当年度'!F40/('当年度'!$N40+'当年度'!$O40+'当年度'!$P40)*100,1)</f>
        <v>1.8</v>
      </c>
      <c r="G40" s="37">
        <f>ROUND('当年度'!G40/('当年度'!$N40+'当年度'!$O40+'当年度'!$P40)*100,1)</f>
        <v>15.6</v>
      </c>
      <c r="H40" s="37">
        <f>ROUND('当年度'!H40/('当年度'!$N40+'当年度'!$O40+'当年度'!$P40)*100,1)</f>
        <v>22.2</v>
      </c>
      <c r="I40" s="37">
        <f>ROUND('当年度'!I40/('当年度'!$N40+'当年度'!$O40+'当年度'!$P40)*100,1)</f>
        <v>0</v>
      </c>
      <c r="J40" s="37">
        <f>ROUND('当年度'!J40/('当年度'!$N40+'当年度'!$O40+'当年度'!$P40)*100,1)</f>
        <v>0</v>
      </c>
      <c r="K40" s="37">
        <f>ROUND('当年度'!K40/('当年度'!$N40+'当年度'!$O40+'当年度'!$P40)*100,1)</f>
        <v>7.7</v>
      </c>
      <c r="L40" s="37">
        <f>ROUND('当年度'!L40/('当年度'!$N40+'当年度'!$O40+'当年度'!$P40)*100,1)</f>
        <v>0</v>
      </c>
      <c r="M40" s="37">
        <f>ROUND('当年度'!M40/('当年度'!$N40+'当年度'!$O40+'当年度'!$P40)*100,1)</f>
        <v>94.2</v>
      </c>
    </row>
    <row r="41" spans="1:13" ht="17.25">
      <c r="A41">
        <v>33</v>
      </c>
      <c r="B41" s="25" t="s">
        <v>49</v>
      </c>
      <c r="C41" s="37">
        <f>ROUND('当年度'!C41/('当年度'!$N41+'当年度'!$O41+'当年度'!$P41)*100,1)</f>
        <v>30.9</v>
      </c>
      <c r="D41" s="37">
        <f>ROUND('当年度'!D41/('当年度'!$N41+'当年度'!$O41+'当年度'!$P41)*100,1)</f>
        <v>16.6</v>
      </c>
      <c r="E41" s="37">
        <f>ROUND('当年度'!E41/('当年度'!$N41+'当年度'!$O41+'当年度'!$P41)*100,1)</f>
        <v>1.7</v>
      </c>
      <c r="F41" s="37">
        <f>ROUND('当年度'!F41/('当年度'!$N41+'当年度'!$O41+'当年度'!$P41)*100,1)</f>
        <v>4.2</v>
      </c>
      <c r="G41" s="37">
        <f>ROUND('当年度'!G41/('当年度'!$N41+'当年度'!$O41+'当年度'!$P41)*100,1)</f>
        <v>16.7</v>
      </c>
      <c r="H41" s="37">
        <f>ROUND('当年度'!H41/('当年度'!$N41+'当年度'!$O41+'当年度'!$P41)*100,1)</f>
        <v>19.9</v>
      </c>
      <c r="I41" s="37">
        <f>ROUND('当年度'!I41/('当年度'!$N41+'当年度'!$O41+'当年度'!$P41)*100,1)</f>
        <v>0</v>
      </c>
      <c r="J41" s="37">
        <f>ROUND('当年度'!J41/('当年度'!$N41+'当年度'!$O41+'当年度'!$P41)*100,1)</f>
        <v>0</v>
      </c>
      <c r="K41" s="37">
        <f>ROUND('当年度'!K41/('当年度'!$N41+'当年度'!$O41+'当年度'!$P41)*100,1)</f>
        <v>8</v>
      </c>
      <c r="L41" s="37">
        <f>ROUND('当年度'!L41/('当年度'!$N41+'当年度'!$O41+'当年度'!$P41)*100,1)</f>
        <v>0</v>
      </c>
      <c r="M41" s="37">
        <f>ROUND('当年度'!M41/('当年度'!$N41+'当年度'!$O41+'当年度'!$P41)*100,1)</f>
        <v>97.9</v>
      </c>
    </row>
    <row r="42" spans="1:13" ht="17.25">
      <c r="A42">
        <v>34</v>
      </c>
      <c r="B42" s="25" t="s">
        <v>146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  <row r="43" spans="1:13" ht="17.25">
      <c r="A43">
        <v>35</v>
      </c>
      <c r="B43" s="25" t="s">
        <v>51</v>
      </c>
      <c r="C43" s="37">
        <f>ROUND('当年度'!C43/('当年度'!$N43+'当年度'!$O43+'当年度'!$P43)*100,1)</f>
        <v>30.8</v>
      </c>
      <c r="D43" s="37">
        <f>ROUND('当年度'!D43/('当年度'!$N43+'当年度'!$O43+'当年度'!$P43)*100,1)</f>
        <v>5.5</v>
      </c>
      <c r="E43" s="37">
        <f>ROUND('当年度'!E43/('当年度'!$N43+'当年度'!$O43+'当年度'!$P43)*100,1)</f>
        <v>1.1</v>
      </c>
      <c r="F43" s="37">
        <f>ROUND('当年度'!F43/('当年度'!$N43+'当年度'!$O43+'当年度'!$P43)*100,1)</f>
        <v>1.9</v>
      </c>
      <c r="G43" s="37">
        <f>ROUND('当年度'!G43/('当年度'!$N43+'当年度'!$O43+'当年度'!$P43)*100,1)</f>
        <v>13.5</v>
      </c>
      <c r="H43" s="37">
        <f>ROUND('当年度'!H43/('当年度'!$N43+'当年度'!$O43+'当年度'!$P43)*100,1)</f>
        <v>29.5</v>
      </c>
      <c r="I43" s="37">
        <f>ROUND('当年度'!I43/('当年度'!$N43+'当年度'!$O43+'当年度'!$P43)*100,1)</f>
        <v>0</v>
      </c>
      <c r="J43" s="37">
        <f>ROUND('当年度'!J43/('当年度'!$N43+'当年度'!$O43+'当年度'!$P43)*100,1)</f>
        <v>0</v>
      </c>
      <c r="K43" s="37">
        <f>ROUND('当年度'!K43/('当年度'!$N43+'当年度'!$O43+'当年度'!$P43)*100,1)</f>
        <v>8.3</v>
      </c>
      <c r="L43" s="37">
        <f>ROUND('当年度'!L43/('当年度'!$N43+'当年度'!$O43+'当年度'!$P43)*100,1)</f>
        <v>0</v>
      </c>
      <c r="M43" s="37">
        <f>ROUND('当年度'!M43/('当年度'!$N43+'当年度'!$O43+'当年度'!$P43)*100,1)</f>
        <v>90.7</v>
      </c>
    </row>
    <row r="44" spans="1:13" ht="17.25">
      <c r="A44">
        <v>36</v>
      </c>
      <c r="B44" s="25" t="s">
        <v>147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3" ht="17.25">
      <c r="A45">
        <v>37</v>
      </c>
      <c r="B45" s="25" t="s">
        <v>148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3" ht="17.25">
      <c r="A46">
        <v>38</v>
      </c>
      <c r="B46" s="25" t="s">
        <v>149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3" ht="17.25">
      <c r="A47">
        <v>39</v>
      </c>
      <c r="B47" s="25" t="s">
        <v>55</v>
      </c>
      <c r="C47" s="37">
        <f>ROUND('当年度'!C47/('当年度'!$N47+'当年度'!$O47+'当年度'!$P47)*100,1)</f>
        <v>26.6</v>
      </c>
      <c r="D47" s="37">
        <f>ROUND('当年度'!D47/('当年度'!$N47+'当年度'!$O47+'当年度'!$P47)*100,1)</f>
        <v>18</v>
      </c>
      <c r="E47" s="37">
        <f>ROUND('当年度'!E47/('当年度'!$N47+'当年度'!$O47+'当年度'!$P47)*100,1)</f>
        <v>0.7</v>
      </c>
      <c r="F47" s="37">
        <f>ROUND('当年度'!F47/('当年度'!$N47+'当年度'!$O47+'当年度'!$P47)*100,1)</f>
        <v>2</v>
      </c>
      <c r="G47" s="37">
        <f>ROUND('当年度'!G47/('当年度'!$N47+'当年度'!$O47+'当年度'!$P47)*100,1)</f>
        <v>15.3</v>
      </c>
      <c r="H47" s="37">
        <f>ROUND('当年度'!H47/('当年度'!$N47+'当年度'!$O47+'当年度'!$P47)*100,1)</f>
        <v>15.8</v>
      </c>
      <c r="I47" s="37">
        <f>ROUND('当年度'!I47/('当年度'!$N47+'当年度'!$O47+'当年度'!$P47)*100,1)</f>
        <v>0</v>
      </c>
      <c r="J47" s="37">
        <f>ROUND('当年度'!J47/('当年度'!$N47+'当年度'!$O47+'当年度'!$P47)*100,1)</f>
        <v>0</v>
      </c>
      <c r="K47" s="37">
        <f>ROUND('当年度'!K47/('当年度'!$N47+'当年度'!$O47+'当年度'!$P47)*100,1)</f>
        <v>9.4</v>
      </c>
      <c r="L47" s="37">
        <f>ROUND('当年度'!L47/('当年度'!$N47+'当年度'!$O47+'当年度'!$P47)*100,1)</f>
        <v>0</v>
      </c>
      <c r="M47" s="37">
        <f>ROUND('当年度'!M47/('当年度'!$N47+'当年度'!$O47+'当年度'!$P47)*100,1)</f>
        <v>87.8</v>
      </c>
    </row>
    <row r="48" spans="1:13" ht="17.25">
      <c r="A48">
        <v>40</v>
      </c>
      <c r="B48" s="25" t="s">
        <v>56</v>
      </c>
      <c r="C48" s="37">
        <f>ROUND('当年度'!C48/('当年度'!$N48+'当年度'!$O48+'当年度'!$P48)*100,1)</f>
        <v>30.8</v>
      </c>
      <c r="D48" s="37">
        <f>ROUND('当年度'!D48/('当年度'!$N48+'当年度'!$O48+'当年度'!$P48)*100,1)</f>
        <v>7.5</v>
      </c>
      <c r="E48" s="37">
        <f>ROUND('当年度'!E48/('当年度'!$N48+'当年度'!$O48+'当年度'!$P48)*100,1)</f>
        <v>0.9</v>
      </c>
      <c r="F48" s="37">
        <f>ROUND('当年度'!F48/('当年度'!$N48+'当年度'!$O48+'当年度'!$P48)*100,1)</f>
        <v>5.2</v>
      </c>
      <c r="G48" s="37">
        <f>ROUND('当年度'!G48/('当年度'!$N48+'当年度'!$O48+'当年度'!$P48)*100,1)</f>
        <v>15.3</v>
      </c>
      <c r="H48" s="37">
        <f>ROUND('当年度'!H48/('当年度'!$N48+'当年度'!$O48+'当年度'!$P48)*100,1)</f>
        <v>15.7</v>
      </c>
      <c r="I48" s="37">
        <f>ROUND('当年度'!I48/('当年度'!$N48+'当年度'!$O48+'当年度'!$P48)*100,1)</f>
        <v>0</v>
      </c>
      <c r="J48" s="37">
        <f>ROUND('当年度'!J48/('当年度'!$N48+'当年度'!$O48+'当年度'!$P48)*100,1)</f>
        <v>0.7</v>
      </c>
      <c r="K48" s="37">
        <f>ROUND('当年度'!K48/('当年度'!$N48+'当年度'!$O48+'当年度'!$P48)*100,1)</f>
        <v>8.7</v>
      </c>
      <c r="L48" s="37">
        <f>ROUND('当年度'!L48/('当年度'!$N48+'当年度'!$O48+'当年度'!$P48)*100,1)</f>
        <v>0</v>
      </c>
      <c r="M48" s="37">
        <f>ROUND('当年度'!M48/('当年度'!$N48+'当年度'!$O48+'当年度'!$P48)*100,1)</f>
        <v>84.7</v>
      </c>
    </row>
    <row r="49" spans="1:13" ht="17.25">
      <c r="A49">
        <v>41</v>
      </c>
      <c r="B49" s="25" t="s">
        <v>57</v>
      </c>
      <c r="C49" s="37">
        <f>ROUND('当年度'!C49/('当年度'!$N49+'当年度'!$O49+'当年度'!$P49)*100,1)</f>
        <v>34.6</v>
      </c>
      <c r="D49" s="37">
        <f>ROUND('当年度'!D49/('当年度'!$N49+'当年度'!$O49+'当年度'!$P49)*100,1)</f>
        <v>7.6</v>
      </c>
      <c r="E49" s="37">
        <f>ROUND('当年度'!E49/('当年度'!$N49+'当年度'!$O49+'当年度'!$P49)*100,1)</f>
        <v>1.1</v>
      </c>
      <c r="F49" s="37">
        <f>ROUND('当年度'!F49/('当年度'!$N49+'当年度'!$O49+'当年度'!$P49)*100,1)</f>
        <v>3.9</v>
      </c>
      <c r="G49" s="37">
        <f>ROUND('当年度'!G49/('当年度'!$N49+'当年度'!$O49+'当年度'!$P49)*100,1)</f>
        <v>19.7</v>
      </c>
      <c r="H49" s="37">
        <f>ROUND('当年度'!H49/('当年度'!$N49+'当年度'!$O49+'当年度'!$P49)*100,1)</f>
        <v>22.1</v>
      </c>
      <c r="I49" s="37">
        <f>ROUND('当年度'!I49/('当年度'!$N49+'当年度'!$O49+'当年度'!$P49)*100,1)</f>
        <v>0</v>
      </c>
      <c r="J49" s="37">
        <f>ROUND('当年度'!J49/('当年度'!$N49+'当年度'!$O49+'当年度'!$P49)*100,1)</f>
        <v>0</v>
      </c>
      <c r="K49" s="37">
        <f>ROUND('当年度'!K49/('当年度'!$N49+'当年度'!$O49+'当年度'!$P49)*100,1)</f>
        <v>10.3</v>
      </c>
      <c r="L49" s="37">
        <f>ROUND('当年度'!L49/('当年度'!$N49+'当年度'!$O49+'当年度'!$P49)*100,1)</f>
        <v>0</v>
      </c>
      <c r="M49" s="37">
        <f>ROUND('当年度'!M49/('当年度'!$N49+'当年度'!$O49+'当年度'!$P49)*100,1)</f>
        <v>99.3</v>
      </c>
    </row>
    <row r="50" spans="1:13" ht="17.25">
      <c r="A50">
        <v>42</v>
      </c>
      <c r="B50" s="25" t="s">
        <v>58</v>
      </c>
      <c r="C50" s="37">
        <f>ROUND('当年度'!C50/('当年度'!$N50+'当年度'!$O50+'当年度'!$P50)*100,1)</f>
        <v>33.8</v>
      </c>
      <c r="D50" s="37">
        <f>ROUND('当年度'!D50/('当年度'!$N50+'当年度'!$O50+'当年度'!$P50)*100,1)</f>
        <v>11.4</v>
      </c>
      <c r="E50" s="37">
        <f>ROUND('当年度'!E50/('当年度'!$N50+'当年度'!$O50+'当年度'!$P50)*100,1)</f>
        <v>0.3</v>
      </c>
      <c r="F50" s="37">
        <f>ROUND('当年度'!F50/('当年度'!$N50+'当年度'!$O50+'当年度'!$P50)*100,1)</f>
        <v>0.9</v>
      </c>
      <c r="G50" s="37">
        <f>ROUND('当年度'!G50/('当年度'!$N50+'当年度'!$O50+'当年度'!$P50)*100,1)</f>
        <v>15.4</v>
      </c>
      <c r="H50" s="37">
        <f>ROUND('当年度'!H50/('当年度'!$N50+'当年度'!$O50+'当年度'!$P50)*100,1)</f>
        <v>20.5</v>
      </c>
      <c r="I50" s="37">
        <f>ROUND('当年度'!I50/('当年度'!$N50+'当年度'!$O50+'当年度'!$P50)*100,1)</f>
        <v>0</v>
      </c>
      <c r="J50" s="37">
        <f>ROUND('当年度'!J50/('当年度'!$N50+'当年度'!$O50+'当年度'!$P50)*100,1)</f>
        <v>0.6</v>
      </c>
      <c r="K50" s="37">
        <f>ROUND('当年度'!K50/('当年度'!$N50+'当年度'!$O50+'当年度'!$P50)*100,1)</f>
        <v>8.3</v>
      </c>
      <c r="L50" s="37">
        <f>ROUND('当年度'!L50/('当年度'!$N50+'当年度'!$O50+'当年度'!$P50)*100,1)</f>
        <v>0</v>
      </c>
      <c r="M50" s="37">
        <f>ROUND('当年度'!M50/('当年度'!$N50+'当年度'!$O50+'当年度'!$P50)*100,1)</f>
        <v>91.3</v>
      </c>
    </row>
    <row r="51" spans="1:13" ht="17.25">
      <c r="A51">
        <v>43</v>
      </c>
      <c r="B51" s="25" t="s">
        <v>59</v>
      </c>
      <c r="C51" s="37">
        <f>ROUND('当年度'!C51/('当年度'!$N51+'当年度'!$O51+'当年度'!$P51)*100,1)</f>
        <v>26.5</v>
      </c>
      <c r="D51" s="37">
        <f>ROUND('当年度'!D51/('当年度'!$N51+'当年度'!$O51+'当年度'!$P51)*100,1)</f>
        <v>11.3</v>
      </c>
      <c r="E51" s="37">
        <f>ROUND('当年度'!E51/('当年度'!$N51+'当年度'!$O51+'当年度'!$P51)*100,1)</f>
        <v>0.3</v>
      </c>
      <c r="F51" s="37">
        <f>ROUND('当年度'!F51/('当年度'!$N51+'当年度'!$O51+'当年度'!$P51)*100,1)</f>
        <v>3</v>
      </c>
      <c r="G51" s="37">
        <f>ROUND('当年度'!G51/('当年度'!$N51+'当年度'!$O51+'当年度'!$P51)*100,1)</f>
        <v>13.8</v>
      </c>
      <c r="H51" s="37">
        <f>ROUND('当年度'!H51/('当年度'!$N51+'当年度'!$O51+'当年度'!$P51)*100,1)</f>
        <v>31.3</v>
      </c>
      <c r="I51" s="37">
        <f>ROUND('当年度'!I51/('当年度'!$N51+'当年度'!$O51+'当年度'!$P51)*100,1)</f>
        <v>0</v>
      </c>
      <c r="J51" s="37">
        <f>ROUND('当年度'!J51/('当年度'!$N51+'当年度'!$O51+'当年度'!$P51)*100,1)</f>
        <v>0</v>
      </c>
      <c r="K51" s="37">
        <f>ROUND('当年度'!K51/('当年度'!$N51+'当年度'!$O51+'当年度'!$P51)*100,1)</f>
        <v>6.9</v>
      </c>
      <c r="L51" s="37">
        <f>ROUND('当年度'!L51/('当年度'!$N51+'当年度'!$O51+'当年度'!$P51)*100,1)</f>
        <v>0</v>
      </c>
      <c r="M51" s="37">
        <f>ROUND('当年度'!M51/('当年度'!$N51+'当年度'!$O51+'当年度'!$P51)*100,1)</f>
        <v>93</v>
      </c>
    </row>
    <row r="52" spans="1:13" ht="17.25">
      <c r="A52">
        <v>44</v>
      </c>
      <c r="B52" s="25" t="s">
        <v>60</v>
      </c>
      <c r="C52" s="37">
        <f>ROUND('当年度'!C52/('当年度'!$N52+'当年度'!$O52+'当年度'!$P52)*100,1)</f>
        <v>28.2</v>
      </c>
      <c r="D52" s="37">
        <f>ROUND('当年度'!D52/('当年度'!$N52+'当年度'!$O52+'当年度'!$P52)*100,1)</f>
        <v>14.7</v>
      </c>
      <c r="E52" s="37">
        <f>ROUND('当年度'!E52/('当年度'!$N52+'当年度'!$O52+'当年度'!$P52)*100,1)</f>
        <v>0.6</v>
      </c>
      <c r="F52" s="37">
        <f>ROUND('当年度'!F52/('当年度'!$N52+'当年度'!$O52+'当年度'!$P52)*100,1)</f>
        <v>2.9</v>
      </c>
      <c r="G52" s="37">
        <f>ROUND('当年度'!G52/('当年度'!$N52+'当年度'!$O52+'当年度'!$P52)*100,1)</f>
        <v>15.3</v>
      </c>
      <c r="H52" s="37">
        <f>ROUND('当年度'!H52/('当年度'!$N52+'当年度'!$O52+'当年度'!$P52)*100,1)</f>
        <v>14.4</v>
      </c>
      <c r="I52" s="37">
        <f>ROUND('当年度'!I52/('当年度'!$N52+'当年度'!$O52+'当年度'!$P52)*100,1)</f>
        <v>0</v>
      </c>
      <c r="J52" s="37">
        <f>ROUND('当年度'!J52/('当年度'!$N52+'当年度'!$O52+'当年度'!$P52)*100,1)</f>
        <v>0</v>
      </c>
      <c r="K52" s="37">
        <f>ROUND('当年度'!K52/('当年度'!$N52+'当年度'!$O52+'当年度'!$P52)*100,1)</f>
        <v>6.1</v>
      </c>
      <c r="L52" s="37">
        <f>ROUND('当年度'!L52/('当年度'!$N52+'当年度'!$O52+'当年度'!$P52)*100,1)</f>
        <v>0</v>
      </c>
      <c r="M52" s="37">
        <f>ROUND('当年度'!M52/('当年度'!$N52+'当年度'!$O52+'当年度'!$P52)*100,1)</f>
        <v>82.2</v>
      </c>
    </row>
    <row r="53" spans="1:13" ht="17.25">
      <c r="A53">
        <v>45</v>
      </c>
      <c r="B53" s="25" t="s">
        <v>61</v>
      </c>
      <c r="C53" s="37">
        <f>ROUND('当年度'!C53/('当年度'!$N53+'当年度'!$O53+'当年度'!$P53)*100,1)</f>
        <v>35.3</v>
      </c>
      <c r="D53" s="37">
        <f>ROUND('当年度'!D53/('当年度'!$N53+'当年度'!$O53+'当年度'!$P53)*100,1)</f>
        <v>4.8</v>
      </c>
      <c r="E53" s="37">
        <f>ROUND('当年度'!E53/('当年度'!$N53+'当年度'!$O53+'当年度'!$P53)*100,1)</f>
        <v>0.2</v>
      </c>
      <c r="F53" s="37">
        <f>ROUND('当年度'!F53/('当年度'!$N53+'当年度'!$O53+'当年度'!$P53)*100,1)</f>
        <v>2.7</v>
      </c>
      <c r="G53" s="37">
        <f>ROUND('当年度'!G53/('当年度'!$N53+'当年度'!$O53+'当年度'!$P53)*100,1)</f>
        <v>9.4</v>
      </c>
      <c r="H53" s="37">
        <f>ROUND('当年度'!H53/('当年度'!$N53+'当年度'!$O53+'当年度'!$P53)*100,1)</f>
        <v>20.3</v>
      </c>
      <c r="I53" s="37">
        <f>ROUND('当年度'!I53/('当年度'!$N53+'当年度'!$O53+'当年度'!$P53)*100,1)</f>
        <v>0</v>
      </c>
      <c r="J53" s="37">
        <f>ROUND('当年度'!J53/('当年度'!$N53+'当年度'!$O53+'当年度'!$P53)*100,1)</f>
        <v>0</v>
      </c>
      <c r="K53" s="37">
        <f>ROUND('当年度'!K53/('当年度'!$N53+'当年度'!$O53+'当年度'!$P53)*100,1)</f>
        <v>7</v>
      </c>
      <c r="L53" s="37">
        <f>ROUND('当年度'!L53/('当年度'!$N53+'当年度'!$O53+'当年度'!$P53)*100,1)</f>
        <v>0</v>
      </c>
      <c r="M53" s="37">
        <f>ROUND('当年度'!M53/('当年度'!$N53+'当年度'!$O53+'当年度'!$P53)*100,1)</f>
        <v>79.7</v>
      </c>
    </row>
    <row r="54" spans="1:13" ht="17.25">
      <c r="A54">
        <v>46</v>
      </c>
      <c r="B54" s="25" t="s">
        <v>62</v>
      </c>
      <c r="C54" s="37">
        <f>ROUND('当年度'!C54/('当年度'!$N54+'当年度'!$O54+'当年度'!$P54)*100,1)</f>
        <v>20.5</v>
      </c>
      <c r="D54" s="37">
        <f>ROUND('当年度'!D54/('当年度'!$N54+'当年度'!$O54+'当年度'!$P54)*100,1)</f>
        <v>14.7</v>
      </c>
      <c r="E54" s="37">
        <f>ROUND('当年度'!E54/('当年度'!$N54+'当年度'!$O54+'当年度'!$P54)*100,1)</f>
        <v>0.3</v>
      </c>
      <c r="F54" s="37">
        <f>ROUND('当年度'!F54/('当年度'!$N54+'当年度'!$O54+'当年度'!$P54)*100,1)</f>
        <v>3</v>
      </c>
      <c r="G54" s="37">
        <f>ROUND('当年度'!G54/('当年度'!$N54+'当年度'!$O54+'当年度'!$P54)*100,1)</f>
        <v>21.7</v>
      </c>
      <c r="H54" s="37">
        <f>ROUND('当年度'!H54/('当年度'!$N54+'当年度'!$O54+'当年度'!$P54)*100,1)</f>
        <v>20.1</v>
      </c>
      <c r="I54" s="37">
        <f>ROUND('当年度'!I54/('当年度'!$N54+'当年度'!$O54+'当年度'!$P54)*100,1)</f>
        <v>0</v>
      </c>
      <c r="J54" s="37">
        <f>ROUND('当年度'!J54/('当年度'!$N54+'当年度'!$O54+'当年度'!$P54)*100,1)</f>
        <v>2.2</v>
      </c>
      <c r="K54" s="37">
        <f>ROUND('当年度'!K54/('当年度'!$N54+'当年度'!$O54+'当年度'!$P54)*100,1)</f>
        <v>3.2</v>
      </c>
      <c r="L54" s="37">
        <f>ROUND('当年度'!L54/('当年度'!$N54+'当年度'!$O54+'当年度'!$P54)*100,1)</f>
        <v>0</v>
      </c>
      <c r="M54" s="37">
        <f>ROUND('当年度'!M54/('当年度'!$N54+'当年度'!$O54+'当年度'!$P54)*100,1)</f>
        <v>85.6</v>
      </c>
    </row>
    <row r="55" spans="1:13" ht="17.25">
      <c r="A55">
        <v>47</v>
      </c>
      <c r="B55" s="25" t="s">
        <v>63</v>
      </c>
      <c r="C55" s="37">
        <f>ROUND('当年度'!C55/('当年度'!$N55+'当年度'!$O55+'当年度'!$P55)*100,1)</f>
        <v>37.5</v>
      </c>
      <c r="D55" s="37">
        <f>ROUND('当年度'!D55/('当年度'!$N55+'当年度'!$O55+'当年度'!$P55)*100,1)</f>
        <v>12</v>
      </c>
      <c r="E55" s="37">
        <f>ROUND('当年度'!E55/('当年度'!$N55+'当年度'!$O55+'当年度'!$P55)*100,1)</f>
        <v>0.3</v>
      </c>
      <c r="F55" s="37">
        <f>ROUND('当年度'!F55/('当年度'!$N55+'当年度'!$O55+'当年度'!$P55)*100,1)</f>
        <v>2.6</v>
      </c>
      <c r="G55" s="37">
        <f>ROUND('当年度'!G55/('当年度'!$N55+'当年度'!$O55+'当年度'!$P55)*100,1)</f>
        <v>13.7</v>
      </c>
      <c r="H55" s="37">
        <f>ROUND('当年度'!H55/('当年度'!$N55+'当年度'!$O55+'当年度'!$P55)*100,1)</f>
        <v>19.6</v>
      </c>
      <c r="I55" s="37">
        <f>ROUND('当年度'!I55/('当年度'!$N55+'当年度'!$O55+'当年度'!$P55)*100,1)</f>
        <v>0</v>
      </c>
      <c r="J55" s="37">
        <f>ROUND('当年度'!J55/('当年度'!$N55+'当年度'!$O55+'当年度'!$P55)*100,1)</f>
        <v>0</v>
      </c>
      <c r="K55" s="37">
        <f>ROUND('当年度'!K55/('当年度'!$N55+'当年度'!$O55+'当年度'!$P55)*100,1)</f>
        <v>8.3</v>
      </c>
      <c r="L55" s="37">
        <f>ROUND('当年度'!L55/('当年度'!$N55+'当年度'!$O55+'当年度'!$P55)*100,1)</f>
        <v>0</v>
      </c>
      <c r="M55" s="37">
        <f>ROUND('当年度'!M55/('当年度'!$N55+'当年度'!$O55+'当年度'!$P55)*100,1)</f>
        <v>93.9</v>
      </c>
    </row>
    <row r="56" spans="1:13" ht="17.25">
      <c r="A56">
        <v>48</v>
      </c>
      <c r="B56" s="25" t="s">
        <v>64</v>
      </c>
      <c r="C56" s="37">
        <f>ROUND('当年度'!C56/('当年度'!$N56+'当年度'!$O56+'当年度'!$P56)*100,1)</f>
        <v>39.5</v>
      </c>
      <c r="D56" s="37">
        <f>ROUND('当年度'!D56/('当年度'!$N56+'当年度'!$O56+'当年度'!$P56)*100,1)</f>
        <v>15.9</v>
      </c>
      <c r="E56" s="37">
        <f>ROUND('当年度'!E56/('当年度'!$N56+'当年度'!$O56+'当年度'!$P56)*100,1)</f>
        <v>1.2</v>
      </c>
      <c r="F56" s="37">
        <f>ROUND('当年度'!F56/('当年度'!$N56+'当年度'!$O56+'当年度'!$P56)*100,1)</f>
        <v>3.9</v>
      </c>
      <c r="G56" s="37">
        <f>ROUND('当年度'!G56/('当年度'!$N56+'当年度'!$O56+'当年度'!$P56)*100,1)</f>
        <v>9.3</v>
      </c>
      <c r="H56" s="37">
        <f>ROUND('当年度'!H56/('当年度'!$N56+'当年度'!$O56+'当年度'!$P56)*100,1)</f>
        <v>19.7</v>
      </c>
      <c r="I56" s="37">
        <f>ROUND('当年度'!I56/('当年度'!$N56+'当年度'!$O56+'当年度'!$P56)*100,1)</f>
        <v>0</v>
      </c>
      <c r="J56" s="37">
        <f>ROUND('当年度'!J56/('当年度'!$N56+'当年度'!$O56+'当年度'!$P56)*100,1)</f>
        <v>0</v>
      </c>
      <c r="K56" s="37">
        <f>ROUND('当年度'!K56/('当年度'!$N56+'当年度'!$O56+'当年度'!$P56)*100,1)</f>
        <v>7.1</v>
      </c>
      <c r="L56" s="37">
        <f>ROUND('当年度'!L56/('当年度'!$N56+'当年度'!$O56+'当年度'!$P56)*100,1)</f>
        <v>0</v>
      </c>
      <c r="M56" s="37">
        <f>ROUND('当年度'!M56/('当年度'!$N56+'当年度'!$O56+'当年度'!$P56)*100,1)</f>
        <v>96.5</v>
      </c>
    </row>
    <row r="57" spans="1:13" ht="17.25">
      <c r="A57">
        <v>49</v>
      </c>
      <c r="B57" s="25" t="s">
        <v>150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</row>
    <row r="58" spans="1:13" ht="17.25">
      <c r="A58">
        <v>50</v>
      </c>
      <c r="B58" s="25" t="s">
        <v>151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3" ht="17.25">
      <c r="A59">
        <v>51</v>
      </c>
      <c r="B59" s="25" t="s">
        <v>67</v>
      </c>
      <c r="C59" s="37">
        <f>ROUND('当年度'!C59/('当年度'!$N59+'当年度'!$O59+'当年度'!$P59)*100,1)</f>
        <v>32</v>
      </c>
      <c r="D59" s="37">
        <f>ROUND('当年度'!D59/('当年度'!$N59+'当年度'!$O59+'当年度'!$P59)*100,1)</f>
        <v>16.3</v>
      </c>
      <c r="E59" s="37">
        <f>ROUND('当年度'!E59/('当年度'!$N59+'当年度'!$O59+'当年度'!$P59)*100,1)</f>
        <v>0.8</v>
      </c>
      <c r="F59" s="37">
        <f>ROUND('当年度'!F59/('当年度'!$N59+'当年度'!$O59+'当年度'!$P59)*100,1)</f>
        <v>4.2</v>
      </c>
      <c r="G59" s="37">
        <f>ROUND('当年度'!G59/('当年度'!$N59+'当年度'!$O59+'当年度'!$P59)*100,1)</f>
        <v>14.9</v>
      </c>
      <c r="H59" s="37">
        <f>ROUND('当年度'!H59/('当年度'!$N59+'当年度'!$O59+'当年度'!$P59)*100,1)</f>
        <v>9.4</v>
      </c>
      <c r="I59" s="37">
        <f>ROUND('当年度'!I59/('当年度'!$N59+'当年度'!$O59+'当年度'!$P59)*100,1)</f>
        <v>0</v>
      </c>
      <c r="J59" s="37">
        <f>ROUND('当年度'!J59/('当年度'!$N59+'当年度'!$O59+'当年度'!$P59)*100,1)</f>
        <v>0</v>
      </c>
      <c r="K59" s="37">
        <f>ROUND('当年度'!K59/('当年度'!$N59+'当年度'!$O59+'当年度'!$P59)*100,1)</f>
        <v>8.6</v>
      </c>
      <c r="L59" s="37">
        <f>ROUND('当年度'!L59/('当年度'!$N59+'当年度'!$O59+'当年度'!$P59)*100,1)</f>
        <v>0</v>
      </c>
      <c r="M59" s="37">
        <f>ROUND('当年度'!M59/('当年度'!$N59+'当年度'!$O59+'当年度'!$P59)*100,1)</f>
        <v>86.2</v>
      </c>
    </row>
    <row r="60" spans="1:13" ht="17.25">
      <c r="A60">
        <v>52</v>
      </c>
      <c r="B60" s="25" t="s">
        <v>152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</row>
    <row r="61" spans="1:13" ht="17.25">
      <c r="A61">
        <v>53</v>
      </c>
      <c r="B61" s="25" t="s">
        <v>69</v>
      </c>
      <c r="C61" s="37">
        <f>ROUND('当年度'!C61/('当年度'!$N61+'当年度'!$O61+'当年度'!$P61)*100,1)</f>
        <v>33.1</v>
      </c>
      <c r="D61" s="37">
        <f>ROUND('当年度'!D61/('当年度'!$N61+'当年度'!$O61+'当年度'!$P61)*100,1)</f>
        <v>11.6</v>
      </c>
      <c r="E61" s="37">
        <f>ROUND('当年度'!E61/('当年度'!$N61+'当年度'!$O61+'当年度'!$P61)*100,1)</f>
        <v>1.7</v>
      </c>
      <c r="F61" s="37">
        <f>ROUND('当年度'!F61/('当年度'!$N61+'当年度'!$O61+'当年度'!$P61)*100,1)</f>
        <v>3</v>
      </c>
      <c r="G61" s="37">
        <f>ROUND('当年度'!G61/('当年度'!$N61+'当年度'!$O61+'当年度'!$P61)*100,1)</f>
        <v>10.7</v>
      </c>
      <c r="H61" s="37">
        <f>ROUND('当年度'!H61/('当年度'!$N61+'当年度'!$O61+'当年度'!$P61)*100,1)</f>
        <v>16.2</v>
      </c>
      <c r="I61" s="37">
        <f>ROUND('当年度'!I61/('当年度'!$N61+'当年度'!$O61+'当年度'!$P61)*100,1)</f>
        <v>0</v>
      </c>
      <c r="J61" s="37">
        <f>ROUND('当年度'!J61/('当年度'!$N61+'当年度'!$O61+'当年度'!$P61)*100,1)</f>
        <v>0</v>
      </c>
      <c r="K61" s="37">
        <f>ROUND('当年度'!K61/('当年度'!$N61+'当年度'!$O61+'当年度'!$P61)*100,1)</f>
        <v>6.8</v>
      </c>
      <c r="L61" s="37">
        <f>ROUND('当年度'!L61/('当年度'!$N61+'当年度'!$O61+'当年度'!$P61)*100,1)</f>
        <v>0</v>
      </c>
      <c r="M61" s="37">
        <f>ROUND('当年度'!M61/('当年度'!$N61+'当年度'!$O61+'当年度'!$P61)*100,1)</f>
        <v>83</v>
      </c>
    </row>
    <row r="62" spans="2:13" ht="17.25">
      <c r="B62" s="25" t="s">
        <v>153</v>
      </c>
      <c r="C62" s="37">
        <f>ROUND('当年度'!C62/('当年度'!$N62+'当年度'!$O62+'当年度'!$P62)*100,1)</f>
        <v>36.2</v>
      </c>
      <c r="D62" s="37">
        <f>ROUND('当年度'!D62/('当年度'!$N62+'当年度'!$O62+'当年度'!$P62)*100,1)</f>
        <v>8.7</v>
      </c>
      <c r="E62" s="37">
        <f>ROUND('当年度'!E62/('当年度'!$N62+'当年度'!$O62+'当年度'!$P62)*100,1)</f>
        <v>1.1</v>
      </c>
      <c r="F62" s="37">
        <f>ROUND('当年度'!F62/('当年度'!$N62+'当年度'!$O62+'当年度'!$P62)*100,1)</f>
        <v>2.2</v>
      </c>
      <c r="G62" s="37">
        <f>ROUND('当年度'!G62/('当年度'!$N62+'当年度'!$O62+'当年度'!$P62)*100,1)</f>
        <v>15.7</v>
      </c>
      <c r="H62" s="37">
        <f>ROUND('当年度'!H62/('当年度'!$N62+'当年度'!$O62+'当年度'!$P62)*100,1)</f>
        <v>26.4</v>
      </c>
      <c r="I62" s="37">
        <f>ROUND('当年度'!I62/('当年度'!$N62+'当年度'!$O62+'当年度'!$P62)*100,1)</f>
        <v>0</v>
      </c>
      <c r="J62" s="37">
        <f>ROUND('当年度'!J62/('当年度'!$N62+'当年度'!$O62+'当年度'!$P62)*100,1)</f>
        <v>0</v>
      </c>
      <c r="K62" s="37">
        <f>ROUND('当年度'!K62/('当年度'!$N62+'当年度'!$O62+'当年度'!$P62)*100,1)</f>
        <v>5.7</v>
      </c>
      <c r="L62" s="37">
        <f>ROUND('当年度'!L62/('当年度'!$N62+'当年度'!$O62+'当年度'!$P62)*100,1)</f>
        <v>0</v>
      </c>
      <c r="M62" s="37">
        <f>ROUND('当年度'!M62/('当年度'!$N62+'当年度'!$O62+'当年度'!$P62)*100,1)</f>
        <v>96</v>
      </c>
    </row>
    <row r="63" spans="1:13" ht="17.25">
      <c r="A63">
        <v>54</v>
      </c>
      <c r="B63" s="25" t="s">
        <v>154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</row>
    <row r="64" spans="1:13" ht="17.25">
      <c r="A64">
        <v>55</v>
      </c>
      <c r="B64" s="25" t="s">
        <v>155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13" ht="17.25">
      <c r="A65">
        <v>56</v>
      </c>
      <c r="B65" s="25" t="s">
        <v>156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</row>
    <row r="66" spans="1:13" ht="17.25">
      <c r="A66">
        <v>57</v>
      </c>
      <c r="B66" s="25" t="s">
        <v>157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</row>
    <row r="67" spans="1:13" ht="17.25">
      <c r="A67">
        <v>58</v>
      </c>
      <c r="B67" s="25" t="s">
        <v>158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</row>
    <row r="68" spans="1:13" ht="17.25">
      <c r="A68">
        <v>59</v>
      </c>
      <c r="B68" s="25" t="s">
        <v>159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</row>
    <row r="69" spans="1:13" ht="17.25">
      <c r="A69">
        <v>60</v>
      </c>
      <c r="B69" s="25" t="s">
        <v>160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</row>
    <row r="70" spans="1:13" ht="17.25">
      <c r="A70">
        <v>61</v>
      </c>
      <c r="B70" s="25" t="s">
        <v>161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</row>
    <row r="71" spans="1:13" ht="17.25">
      <c r="A71">
        <v>62</v>
      </c>
      <c r="B71" s="25" t="s">
        <v>162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</row>
    <row r="72" spans="1:13" ht="17.25">
      <c r="A72">
        <v>63</v>
      </c>
      <c r="B72" s="25" t="s">
        <v>163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</row>
    <row r="73" spans="1:13" ht="17.25">
      <c r="A73">
        <v>64</v>
      </c>
      <c r="B73" s="25" t="s">
        <v>80</v>
      </c>
      <c r="C73" s="37">
        <f>ROUND('当年度'!C73/('当年度'!$N73+'当年度'!$O73+'当年度'!$P73)*100,1)</f>
        <v>31.4</v>
      </c>
      <c r="D73" s="37">
        <f>ROUND('当年度'!D73/('当年度'!$N73+'当年度'!$O73+'当年度'!$P73)*100,1)</f>
        <v>12.6</v>
      </c>
      <c r="E73" s="37">
        <f>ROUND('当年度'!E73/('当年度'!$N73+'当年度'!$O73+'当年度'!$P73)*100,1)</f>
        <v>0.8</v>
      </c>
      <c r="F73" s="37">
        <f>ROUND('当年度'!F73/('当年度'!$N73+'当年度'!$O73+'当年度'!$P73)*100,1)</f>
        <v>4</v>
      </c>
      <c r="G73" s="37">
        <f>ROUND('当年度'!G73/('当年度'!$N73+'当年度'!$O73+'当年度'!$P73)*100,1)</f>
        <v>18.9</v>
      </c>
      <c r="H73" s="37">
        <f>ROUND('当年度'!H73/('当年度'!$N73+'当年度'!$O73+'当年度'!$P73)*100,1)</f>
        <v>19.4</v>
      </c>
      <c r="I73" s="37">
        <f>ROUND('当年度'!I73/('当年度'!$N73+'当年度'!$O73+'当年度'!$P73)*100,1)</f>
        <v>0</v>
      </c>
      <c r="J73" s="37">
        <f>ROUND('当年度'!J73/('当年度'!$N73+'当年度'!$O73+'当年度'!$P73)*100,1)</f>
        <v>0.1</v>
      </c>
      <c r="K73" s="37">
        <f>ROUND('当年度'!K73/('当年度'!$N73+'当年度'!$O73+'当年度'!$P73)*100,1)</f>
        <v>4.9</v>
      </c>
      <c r="L73" s="37">
        <f>ROUND('当年度'!L73/('当年度'!$N73+'当年度'!$O73+'当年度'!$P73)*100,1)</f>
        <v>0</v>
      </c>
      <c r="M73" s="37">
        <f>ROUND('当年度'!M73/('当年度'!$N73+'当年度'!$O73+'当年度'!$P73)*100,1)</f>
        <v>92.1</v>
      </c>
    </row>
    <row r="74" spans="1:13" ht="17.25">
      <c r="A74">
        <v>65</v>
      </c>
      <c r="B74" s="25" t="s">
        <v>81</v>
      </c>
      <c r="C74" s="37">
        <f>ROUND('当年度'!C74/('当年度'!$N74+'当年度'!$O74+'当年度'!$P74)*100,1)</f>
        <v>29.6</v>
      </c>
      <c r="D74" s="37">
        <f>ROUND('当年度'!D74/('当年度'!$N74+'当年度'!$O74+'当年度'!$P74)*100,1)</f>
        <v>10.2</v>
      </c>
      <c r="E74" s="37">
        <f>ROUND('当年度'!E74/('当年度'!$N74+'当年度'!$O74+'当年度'!$P74)*100,1)</f>
        <v>0</v>
      </c>
      <c r="F74" s="37">
        <f>ROUND('当年度'!F74/('当年度'!$N74+'当年度'!$O74+'当年度'!$P74)*100,1)</f>
        <v>2.2</v>
      </c>
      <c r="G74" s="37">
        <f>ROUND('当年度'!G74/('当年度'!$N74+'当年度'!$O74+'当年度'!$P74)*100,1)</f>
        <v>16.7</v>
      </c>
      <c r="H74" s="37">
        <f>ROUND('当年度'!H74/('当年度'!$N74+'当年度'!$O74+'当年度'!$P74)*100,1)</f>
        <v>24.5</v>
      </c>
      <c r="I74" s="37">
        <f>ROUND('当年度'!I74/('当年度'!$N74+'当年度'!$O74+'当年度'!$P74)*100,1)</f>
        <v>0</v>
      </c>
      <c r="J74" s="37">
        <f>ROUND('当年度'!J74/('当年度'!$N74+'当年度'!$O74+'当年度'!$P74)*100,1)</f>
        <v>0</v>
      </c>
      <c r="K74" s="37">
        <f>ROUND('当年度'!K74/('当年度'!$N74+'当年度'!$O74+'当年度'!$P74)*100,1)</f>
        <v>11.7</v>
      </c>
      <c r="L74" s="37">
        <f>ROUND('当年度'!L74/('当年度'!$N74+'当年度'!$O74+'当年度'!$P74)*100,1)</f>
        <v>0</v>
      </c>
      <c r="M74" s="37">
        <f>ROUND('当年度'!M74/('当年度'!$N74+'当年度'!$O74+'当年度'!$P74)*100,1)</f>
        <v>94.9</v>
      </c>
    </row>
    <row r="75" spans="1:13" ht="17.25">
      <c r="A75">
        <v>66</v>
      </c>
      <c r="B75" s="25" t="s">
        <v>82</v>
      </c>
      <c r="C75" s="37">
        <f>ROUND('当年度'!C75/('当年度'!$N75+'当年度'!$O75+'当年度'!$P75)*100,1)</f>
        <v>29.6</v>
      </c>
      <c r="D75" s="37">
        <f>ROUND('当年度'!D75/('当年度'!$N75+'当年度'!$O75+'当年度'!$P75)*100,1)</f>
        <v>9.3</v>
      </c>
      <c r="E75" s="37">
        <f>ROUND('当年度'!E75/('当年度'!$N75+'当年度'!$O75+'当年度'!$P75)*100,1)</f>
        <v>1.1</v>
      </c>
      <c r="F75" s="37">
        <f>ROUND('当年度'!F75/('当年度'!$N75+'当年度'!$O75+'当年度'!$P75)*100,1)</f>
        <v>3.1</v>
      </c>
      <c r="G75" s="37">
        <f>ROUND('当年度'!G75/('当年度'!$N75+'当年度'!$O75+'当年度'!$P75)*100,1)</f>
        <v>21.9</v>
      </c>
      <c r="H75" s="37">
        <f>ROUND('当年度'!H75/('当年度'!$N75+'当年度'!$O75+'当年度'!$P75)*100,1)</f>
        <v>20.1</v>
      </c>
      <c r="I75" s="37">
        <f>ROUND('当年度'!I75/('当年度'!$N75+'当年度'!$O75+'当年度'!$P75)*100,1)</f>
        <v>0</v>
      </c>
      <c r="J75" s="37">
        <f>ROUND('当年度'!J75/('当年度'!$N75+'当年度'!$O75+'当年度'!$P75)*100,1)</f>
        <v>0</v>
      </c>
      <c r="K75" s="37">
        <f>ROUND('当年度'!K75/('当年度'!$N75+'当年度'!$O75+'当年度'!$P75)*100,1)</f>
        <v>9</v>
      </c>
      <c r="L75" s="37">
        <f>ROUND('当年度'!L75/('当年度'!$N75+'当年度'!$O75+'当年度'!$P75)*100,1)</f>
        <v>0</v>
      </c>
      <c r="M75" s="37">
        <f>ROUND('当年度'!M75/('当年度'!$N75+'当年度'!$O75+'当年度'!$P75)*100,1)</f>
        <v>94.2</v>
      </c>
    </row>
    <row r="76" spans="1:13" ht="17.25">
      <c r="A76">
        <v>67</v>
      </c>
      <c r="B76" s="25" t="s">
        <v>83</v>
      </c>
      <c r="C76" s="37">
        <f>ROUND('当年度'!C76/('当年度'!$N76+'当年度'!$O76+'当年度'!$P76)*100,1)</f>
        <v>38</v>
      </c>
      <c r="D76" s="37">
        <f>ROUND('当年度'!D76/('当年度'!$N76+'当年度'!$O76+'当年度'!$P76)*100,1)</f>
        <v>11.9</v>
      </c>
      <c r="E76" s="37">
        <f>ROUND('当年度'!E76/('当年度'!$N76+'当年度'!$O76+'当年度'!$P76)*100,1)</f>
        <v>2.1</v>
      </c>
      <c r="F76" s="37">
        <f>ROUND('当年度'!F76/('当年度'!$N76+'当年度'!$O76+'当年度'!$P76)*100,1)</f>
        <v>3.7</v>
      </c>
      <c r="G76" s="37">
        <f>ROUND('当年度'!G76/('当年度'!$N76+'当年度'!$O76+'当年度'!$P76)*100,1)</f>
        <v>16.1</v>
      </c>
      <c r="H76" s="37">
        <f>ROUND('当年度'!H76/('当年度'!$N76+'当年度'!$O76+'当年度'!$P76)*100,1)</f>
        <v>19.6</v>
      </c>
      <c r="I76" s="37">
        <f>ROUND('当年度'!I76/('当年度'!$N76+'当年度'!$O76+'当年度'!$P76)*100,1)</f>
        <v>0</v>
      </c>
      <c r="J76" s="37">
        <f>ROUND('当年度'!J76/('当年度'!$N76+'当年度'!$O76+'当年度'!$P76)*100,1)</f>
        <v>0</v>
      </c>
      <c r="K76" s="37">
        <f>ROUND('当年度'!K76/('当年度'!$N76+'当年度'!$O76+'当年度'!$P76)*100,1)</f>
        <v>8.1</v>
      </c>
      <c r="L76" s="37">
        <f>ROUND('当年度'!L76/('当年度'!$N76+'当年度'!$O76+'当年度'!$P76)*100,1)</f>
        <v>0</v>
      </c>
      <c r="M76" s="37">
        <f>ROUND('当年度'!M76/('当年度'!$N76+'当年度'!$O76+'当年度'!$P76)*100,1)</f>
        <v>99.5</v>
      </c>
    </row>
    <row r="77" spans="1:13" ht="17.25">
      <c r="A77">
        <v>68</v>
      </c>
      <c r="B77" s="25" t="s">
        <v>84</v>
      </c>
      <c r="C77" s="37">
        <f>ROUND('当年度'!C77/('当年度'!$N77+'当年度'!$O77+'当年度'!$P77)*100,1)</f>
        <v>34.3</v>
      </c>
      <c r="D77" s="37">
        <f>ROUND('当年度'!D77/('当年度'!$N77+'当年度'!$O77+'当年度'!$P77)*100,1)</f>
        <v>12.1</v>
      </c>
      <c r="E77" s="37">
        <f>ROUND('当年度'!E77/('当年度'!$N77+'当年度'!$O77+'当年度'!$P77)*100,1)</f>
        <v>1.6</v>
      </c>
      <c r="F77" s="37">
        <f>ROUND('当年度'!F77/('当年度'!$N77+'当年度'!$O77+'当年度'!$P77)*100,1)</f>
        <v>2</v>
      </c>
      <c r="G77" s="37">
        <f>ROUND('当年度'!G77/('当年度'!$N77+'当年度'!$O77+'当年度'!$P77)*100,1)</f>
        <v>9.7</v>
      </c>
      <c r="H77" s="37">
        <f>ROUND('当年度'!H77/('当年度'!$N77+'当年度'!$O77+'当年度'!$P77)*100,1)</f>
        <v>29.4</v>
      </c>
      <c r="I77" s="37">
        <f>ROUND('当年度'!I77/('当年度'!$N77+'当年度'!$O77+'当年度'!$P77)*100,1)</f>
        <v>0</v>
      </c>
      <c r="J77" s="37">
        <f>ROUND('当年度'!J77/('当年度'!$N77+'当年度'!$O77+'当年度'!$P77)*100,1)</f>
        <v>0</v>
      </c>
      <c r="K77" s="37">
        <f>ROUND('当年度'!K77/('当年度'!$N77+'当年度'!$O77+'当年度'!$P77)*100,1)</f>
        <v>6.5</v>
      </c>
      <c r="L77" s="37">
        <f>ROUND('当年度'!L77/('当年度'!$N77+'当年度'!$O77+'当年度'!$P77)*100,1)</f>
        <v>0</v>
      </c>
      <c r="M77" s="37">
        <f>ROUND('当年度'!M77/('当年度'!$N77+'当年度'!$O77+'当年度'!$P77)*100,1)</f>
        <v>95.7</v>
      </c>
    </row>
    <row r="78" spans="1:13" ht="17.25">
      <c r="A78">
        <v>69</v>
      </c>
      <c r="B78" s="27" t="s">
        <v>85</v>
      </c>
      <c r="C78" s="38">
        <f>ROUND('当年度'!C78/('当年度'!$N78+'当年度'!$O78+'当年度'!$P78)*100,1)</f>
        <v>32.9</v>
      </c>
      <c r="D78" s="38">
        <f>ROUND('当年度'!D78/('当年度'!$N78+'当年度'!$O78+'当年度'!$P78)*100,1)</f>
        <v>16</v>
      </c>
      <c r="E78" s="38">
        <f>ROUND('当年度'!E78/('当年度'!$N78+'当年度'!$O78+'当年度'!$P78)*100,1)</f>
        <v>0.4</v>
      </c>
      <c r="F78" s="38">
        <f>ROUND('当年度'!F78/('当年度'!$N78+'当年度'!$O78+'当年度'!$P78)*100,1)</f>
        <v>3.9</v>
      </c>
      <c r="G78" s="38">
        <f>ROUND('当年度'!G78/('当年度'!$N78+'当年度'!$O78+'当年度'!$P78)*100,1)</f>
        <v>22.6</v>
      </c>
      <c r="H78" s="38">
        <f>ROUND('当年度'!H78/('当年度'!$N78+'当年度'!$O78+'当年度'!$P78)*100,1)</f>
        <v>12.9</v>
      </c>
      <c r="I78" s="38">
        <f>ROUND('当年度'!I78/('当年度'!$N78+'当年度'!$O78+'当年度'!$P78)*100,1)</f>
        <v>0</v>
      </c>
      <c r="J78" s="38">
        <f>ROUND('当年度'!J78/('当年度'!$N78+'当年度'!$O78+'当年度'!$P78)*100,1)</f>
        <v>0</v>
      </c>
      <c r="K78" s="38">
        <f>ROUND('当年度'!K78/('当年度'!$N78+'当年度'!$O78+'当年度'!$P78)*100,1)</f>
        <v>8.7</v>
      </c>
      <c r="L78" s="38">
        <f>ROUND('当年度'!L78/('当年度'!$N78+'当年度'!$O78+'当年度'!$P78)*100,1)</f>
        <v>0</v>
      </c>
      <c r="M78" s="12">
        <f>ROUND('当年度'!M78/('当年度'!$N78+'当年度'!$O78+'当年度'!$P78)*100,1)</f>
        <v>97.5</v>
      </c>
    </row>
    <row r="79" spans="2:13" ht="17.25">
      <c r="B79" s="29" t="s">
        <v>94</v>
      </c>
      <c r="C79" s="39">
        <f>ROUND('当年度'!C79/('当年度'!$N79+'当年度'!$O79)*100,1)</f>
        <v>32.6</v>
      </c>
      <c r="D79" s="39">
        <f>ROUND('当年度'!D79/('当年度'!$N79+'当年度'!$O79)*100,1)</f>
        <v>15.4</v>
      </c>
      <c r="E79" s="39">
        <f>ROUND('当年度'!E79/('当年度'!$N79+'当年度'!$O79)*100,1)</f>
        <v>1.9</v>
      </c>
      <c r="F79" s="39">
        <f>ROUND('当年度'!F79/('当年度'!$N79+'当年度'!$O79)*100,1)</f>
        <v>6.8</v>
      </c>
      <c r="G79" s="39">
        <f>ROUND('当年度'!G79/('当年度'!$N79+'当年度'!$O79)*100,1)</f>
        <v>10.5</v>
      </c>
      <c r="H79" s="39">
        <f>ROUND('当年度'!H79/('当年度'!$N79+'当年度'!$O79)*100,1)</f>
        <v>20.4</v>
      </c>
      <c r="I79" s="39">
        <f>ROUND('当年度'!I79/('当年度'!$N79+'当年度'!$O79)*100,1)</f>
        <v>0</v>
      </c>
      <c r="J79" s="39">
        <f>ROUND('当年度'!J79/('当年度'!$N79+'当年度'!$O79)*100,1)</f>
        <v>0.1</v>
      </c>
      <c r="K79" s="39">
        <f>ROUND('当年度'!K79/('当年度'!$N79+'当年度'!$O79)*100,1)</f>
        <v>8.5</v>
      </c>
      <c r="L79" s="39">
        <f>ROUND('当年度'!L79/('当年度'!$N79+'当年度'!$O79)*100,1)</f>
        <v>0</v>
      </c>
      <c r="M79" s="36">
        <f>ROUND('当年度'!M79/('当年度'!$N79+'当年度'!$O79+'当年度'!$P79)*100,1)</f>
        <v>89.6</v>
      </c>
    </row>
    <row r="80" spans="2:13" ht="17.25">
      <c r="B80" s="29" t="s">
        <v>95</v>
      </c>
      <c r="C80" s="39">
        <f>ROUND('当年度'!C80/('当年度'!$N80+'当年度'!$O80)*100,1)</f>
        <v>32.3</v>
      </c>
      <c r="D80" s="39">
        <f>ROUND('当年度'!D80/('当年度'!$N80+'当年度'!$O80)*100,1)</f>
        <v>14.3</v>
      </c>
      <c r="E80" s="39">
        <f>ROUND('当年度'!E80/('当年度'!$N80+'当年度'!$O80)*100,1)</f>
        <v>1.2</v>
      </c>
      <c r="F80" s="39">
        <f>ROUND('当年度'!F80/('当年度'!$N80+'当年度'!$O80)*100,1)</f>
        <v>3.1</v>
      </c>
      <c r="G80" s="39">
        <f>ROUND('当年度'!G80/('当年度'!$N80+'当年度'!$O80)*100,1)</f>
        <v>15.5</v>
      </c>
      <c r="H80" s="39">
        <f>ROUND('当年度'!H80/('当年度'!$N80+'当年度'!$O80)*100,1)</f>
        <v>19.5</v>
      </c>
      <c r="I80" s="39">
        <f>ROUND('当年度'!I80/('当年度'!$N80+'当年度'!$O80)*100,1)</f>
        <v>0</v>
      </c>
      <c r="J80" s="39">
        <f>ROUND('当年度'!J80/('当年度'!$N80+'当年度'!$O80)*100,1)</f>
        <v>0.1</v>
      </c>
      <c r="K80" s="39">
        <f>ROUND('当年度'!K80/('当年度'!$N80+'当年度'!$O80)*100,1)</f>
        <v>8.3</v>
      </c>
      <c r="L80" s="39">
        <f>ROUND('当年度'!L80/('当年度'!$N80+'当年度'!$O80)*100,1)</f>
        <v>0</v>
      </c>
      <c r="M80" s="36">
        <f>ROUND('当年度'!M80/('当年度'!$N80+'当年度'!$O80+'当年度'!$P80)*100,1)</f>
        <v>86.5</v>
      </c>
    </row>
    <row r="81" spans="2:13" ht="17.25">
      <c r="B81" s="29" t="s">
        <v>96</v>
      </c>
      <c r="C81" s="39">
        <f>ROUND('当年度'!C81/('当年度'!$N81+'当年度'!$O81)*100,1)</f>
        <v>32.5</v>
      </c>
      <c r="D81" s="39">
        <f>ROUND('当年度'!D81/('当年度'!$N81+'当年度'!$O81)*100,1)</f>
        <v>15.1</v>
      </c>
      <c r="E81" s="39">
        <f>ROUND('当年度'!E81/('当年度'!$N81+'当年度'!$O81)*100,1)</f>
        <v>1.7</v>
      </c>
      <c r="F81" s="39">
        <f>ROUND('当年度'!F81/('当年度'!$N81+'当年度'!$O81)*100,1)</f>
        <v>6</v>
      </c>
      <c r="G81" s="39">
        <f>ROUND('当年度'!G81/('当年度'!$N81+'当年度'!$O81)*100,1)</f>
        <v>11.6</v>
      </c>
      <c r="H81" s="39">
        <f>ROUND('当年度'!H81/('当年度'!$N81+'当年度'!$O81)*100,1)</f>
        <v>20.2</v>
      </c>
      <c r="I81" s="39">
        <f>ROUND('当年度'!I81/('当年度'!$N81+'当年度'!$O81)*100,1)</f>
        <v>0</v>
      </c>
      <c r="J81" s="39">
        <f>ROUND('当年度'!J81/('当年度'!$N81+'当年度'!$O81)*100,1)</f>
        <v>0.1</v>
      </c>
      <c r="K81" s="39">
        <f>ROUND('当年度'!K81/('当年度'!$N81+'当年度'!$O81)*100,1)</f>
        <v>8.4</v>
      </c>
      <c r="L81" s="39">
        <f>ROUND('当年度'!L81/('当年度'!$N81+'当年度'!$O81)*100,1)</f>
        <v>0</v>
      </c>
      <c r="M81" s="39">
        <f>ROUND('当年度'!M81/('当年度'!$N81+'当年度'!$O81+'当年度'!$P81)*100,1)</f>
        <v>88.9</v>
      </c>
    </row>
    <row r="82" spans="3:11" ht="17.25">
      <c r="C82" s="4" t="s">
        <v>112</v>
      </c>
      <c r="K82" s="4" t="s">
        <v>112</v>
      </c>
    </row>
    <row r="83" spans="2:13" ht="17.25">
      <c r="B83" s="8" t="s">
        <v>116</v>
      </c>
      <c r="C83" s="2"/>
      <c r="D83" s="2"/>
      <c r="E83" s="2"/>
      <c r="F83" s="2"/>
      <c r="G83" s="2"/>
      <c r="H83" s="2"/>
      <c r="I83" s="2"/>
      <c r="J83" s="6" t="s">
        <v>89</v>
      </c>
      <c r="K83" s="2"/>
      <c r="L83" s="2"/>
      <c r="M83" s="6" t="s">
        <v>89</v>
      </c>
    </row>
    <row r="84" spans="2:13" ht="17.25">
      <c r="B84" s="29" t="s">
        <v>94</v>
      </c>
      <c r="C84" s="39">
        <f aca="true" t="shared" si="0" ref="C84:M84">ROUND(AVERAGE(C6:C25),1)</f>
        <v>31.9</v>
      </c>
      <c r="D84" s="39">
        <f t="shared" si="0"/>
        <v>14.5</v>
      </c>
      <c r="E84" s="39">
        <f t="shared" si="0"/>
        <v>1.5</v>
      </c>
      <c r="F84" s="39">
        <f t="shared" si="0"/>
        <v>5.8</v>
      </c>
      <c r="G84" s="39">
        <f t="shared" si="0"/>
        <v>10</v>
      </c>
      <c r="H84" s="39">
        <f t="shared" si="0"/>
        <v>18.6</v>
      </c>
      <c r="I84" s="39">
        <f t="shared" si="0"/>
        <v>0</v>
      </c>
      <c r="J84" s="39">
        <f t="shared" si="0"/>
        <v>0.1</v>
      </c>
      <c r="K84" s="39">
        <f t="shared" si="0"/>
        <v>7.8</v>
      </c>
      <c r="L84" s="39">
        <f t="shared" si="0"/>
        <v>0</v>
      </c>
      <c r="M84" s="39">
        <f t="shared" si="0"/>
        <v>90.3</v>
      </c>
    </row>
    <row r="85" spans="2:13" ht="17.25">
      <c r="B85" s="29" t="s">
        <v>95</v>
      </c>
      <c r="C85" s="39">
        <f>ROUND(AVERAGE(C26:C78),1)</f>
        <v>30.5</v>
      </c>
      <c r="D85" s="39">
        <f aca="true" t="shared" si="1" ref="D85:M85">ROUND(AVERAGE(D26:D78),1)</f>
        <v>12.9</v>
      </c>
      <c r="E85" s="39">
        <f t="shared" si="1"/>
        <v>1</v>
      </c>
      <c r="F85" s="39">
        <f t="shared" si="1"/>
        <v>2.7</v>
      </c>
      <c r="G85" s="39">
        <f t="shared" si="1"/>
        <v>14.5</v>
      </c>
      <c r="H85" s="39">
        <f t="shared" si="1"/>
        <v>18.9</v>
      </c>
      <c r="I85" s="39">
        <f t="shared" si="1"/>
        <v>0</v>
      </c>
      <c r="J85" s="39">
        <f t="shared" si="1"/>
        <v>0.1</v>
      </c>
      <c r="K85" s="39">
        <f t="shared" si="1"/>
        <v>7.6</v>
      </c>
      <c r="L85" s="39">
        <f t="shared" si="1"/>
        <v>0</v>
      </c>
      <c r="M85" s="39">
        <f t="shared" si="1"/>
        <v>88.2</v>
      </c>
    </row>
    <row r="86" spans="2:13" ht="17.25">
      <c r="B86" s="29" t="s">
        <v>96</v>
      </c>
      <c r="C86" s="39">
        <f>ROUND(AVERAGE(C6:C78),1)</f>
        <v>31</v>
      </c>
      <c r="D86" s="39">
        <f aca="true" t="shared" si="2" ref="D86:M86">ROUND(AVERAGE(D6:D78),1)</f>
        <v>13.4</v>
      </c>
      <c r="E86" s="39">
        <f t="shared" si="2"/>
        <v>1.2</v>
      </c>
      <c r="F86" s="39">
        <f t="shared" si="2"/>
        <v>3.7</v>
      </c>
      <c r="G86" s="39">
        <f t="shared" si="2"/>
        <v>13</v>
      </c>
      <c r="H86" s="39">
        <f t="shared" si="2"/>
        <v>18.8</v>
      </c>
      <c r="I86" s="39">
        <f t="shared" si="2"/>
        <v>0</v>
      </c>
      <c r="J86" s="39">
        <f t="shared" si="2"/>
        <v>0.1</v>
      </c>
      <c r="K86" s="39">
        <f t="shared" si="2"/>
        <v>7.7</v>
      </c>
      <c r="L86" s="39">
        <f t="shared" si="2"/>
        <v>0</v>
      </c>
      <c r="M86" s="39">
        <f t="shared" si="2"/>
        <v>88.8</v>
      </c>
    </row>
    <row r="87" spans="3:11" ht="17.25">
      <c r="C87" t="s">
        <v>114</v>
      </c>
      <c r="K87" t="s">
        <v>114</v>
      </c>
    </row>
    <row r="90" ht="17.25">
      <c r="C90" s="95">
        <v>34.6</v>
      </c>
    </row>
    <row r="91" ht="17.25">
      <c r="C91" s="95">
        <v>29</v>
      </c>
    </row>
    <row r="92" ht="17.25">
      <c r="C92" s="95">
        <v>37.4</v>
      </c>
    </row>
    <row r="93" ht="17.25">
      <c r="C93" s="95">
        <v>30.1</v>
      </c>
    </row>
    <row r="94" ht="17.25">
      <c r="C94" s="95">
        <v>31.8</v>
      </c>
    </row>
    <row r="95" ht="17.25">
      <c r="C95" s="95">
        <v>29.6</v>
      </c>
    </row>
    <row r="96" ht="17.25">
      <c r="C96" s="95">
        <v>27.1</v>
      </c>
    </row>
    <row r="97" ht="17.25">
      <c r="C97" s="95">
        <v>25.5</v>
      </c>
    </row>
    <row r="98" ht="17.25">
      <c r="C98" s="95">
        <v>35.7</v>
      </c>
    </row>
    <row r="99" ht="17.25">
      <c r="C99" s="95">
        <v>36.7</v>
      </c>
    </row>
    <row r="100" ht="17.25">
      <c r="C100" s="95">
        <v>50.5</v>
      </c>
    </row>
    <row r="101" ht="17.25">
      <c r="C101" s="95">
        <v>37.4</v>
      </c>
    </row>
    <row r="102" ht="17.25">
      <c r="C102" s="95">
        <v>31.5</v>
      </c>
    </row>
    <row r="103" ht="17.25">
      <c r="C103" s="95">
        <v>26.9</v>
      </c>
    </row>
    <row r="104" ht="17.25">
      <c r="C104" s="95">
        <v>28.2</v>
      </c>
    </row>
    <row r="105" ht="17.25">
      <c r="C105" s="95">
        <v>25.7</v>
      </c>
    </row>
    <row r="106" ht="17.25">
      <c r="C106" s="95">
        <v>23.2</v>
      </c>
    </row>
    <row r="107" ht="17.25">
      <c r="C107" s="95">
        <v>32.4</v>
      </c>
    </row>
    <row r="108" ht="17.25">
      <c r="C108" s="95">
        <v>23</v>
      </c>
    </row>
    <row r="109" ht="17.25">
      <c r="C109" s="95">
        <v>25.1</v>
      </c>
    </row>
    <row r="110" ht="17.25">
      <c r="C110" s="95">
        <v>25.2</v>
      </c>
    </row>
    <row r="111" ht="17.25">
      <c r="C111" s="95">
        <v>29.5</v>
      </c>
    </row>
    <row r="112" ht="17.25">
      <c r="C112" s="95">
        <v>28.9</v>
      </c>
    </row>
    <row r="113" ht="17.25">
      <c r="C113" s="95">
        <v>33.4</v>
      </c>
    </row>
    <row r="114" ht="17.25">
      <c r="C114" s="95">
        <v>12.5</v>
      </c>
    </row>
    <row r="115" ht="17.25">
      <c r="C115" s="95">
        <v>41.5</v>
      </c>
    </row>
    <row r="116" ht="17.25">
      <c r="C116" s="95">
        <v>29.7</v>
      </c>
    </row>
    <row r="117" ht="17.25">
      <c r="C117" s="95">
        <v>25.8</v>
      </c>
    </row>
    <row r="118" ht="17.25">
      <c r="C118" s="95">
        <v>33.2</v>
      </c>
    </row>
    <row r="119" ht="17.25">
      <c r="C119" s="95">
        <v>25.3</v>
      </c>
    </row>
    <row r="120" ht="17.25">
      <c r="C120" s="95">
        <v>30.3</v>
      </c>
    </row>
    <row r="121" ht="17.25">
      <c r="C121" s="95">
        <v>27.6</v>
      </c>
    </row>
    <row r="122" ht="17.25">
      <c r="C122" s="95">
        <v>30.5</v>
      </c>
    </row>
    <row r="123" ht="17.25">
      <c r="C123" s="95">
        <v>28.8</v>
      </c>
    </row>
    <row r="124" ht="17.25">
      <c r="C124" s="95">
        <v>34.7</v>
      </c>
    </row>
    <row r="125" ht="17.25">
      <c r="C125" s="95">
        <v>29.7</v>
      </c>
    </row>
    <row r="126" ht="17.25">
      <c r="C126" s="95">
        <v>30.6</v>
      </c>
    </row>
    <row r="127" ht="17.25">
      <c r="C127" s="95">
        <v>31.3</v>
      </c>
    </row>
    <row r="128" ht="17.25">
      <c r="C128" s="95">
        <v>28</v>
      </c>
    </row>
    <row r="129" ht="17.25">
      <c r="C129" s="95">
        <v>29.1</v>
      </c>
    </row>
    <row r="130" ht="17.25">
      <c r="C130" s="95">
        <v>34.5</v>
      </c>
    </row>
    <row r="131" ht="17.25">
      <c r="C131" s="95">
        <v>35.4</v>
      </c>
    </row>
    <row r="132" ht="17.25">
      <c r="C132" s="95">
        <v>25.4</v>
      </c>
    </row>
    <row r="133" ht="17.25">
      <c r="C133" s="95">
        <v>29.6</v>
      </c>
    </row>
    <row r="134" ht="17.25">
      <c r="C134" s="95">
        <v>36.3</v>
      </c>
    </row>
    <row r="135" ht="17.25">
      <c r="C135" s="95">
        <v>20.8</v>
      </c>
    </row>
    <row r="136" ht="17.25">
      <c r="C136" s="95">
        <v>37.9</v>
      </c>
    </row>
    <row r="137" ht="17.25">
      <c r="C137" s="95">
        <v>37.6</v>
      </c>
    </row>
    <row r="138" ht="17.25">
      <c r="C138" s="95">
        <v>35.7</v>
      </c>
    </row>
    <row r="139" ht="17.25">
      <c r="C139" s="95">
        <v>36</v>
      </c>
    </row>
    <row r="140" ht="17.25">
      <c r="C140" s="95">
        <v>30.8</v>
      </c>
    </row>
    <row r="141" ht="17.25">
      <c r="C141" s="95">
        <v>39.2</v>
      </c>
    </row>
    <row r="142" ht="17.25">
      <c r="C142" s="95">
        <v>30.8</v>
      </c>
    </row>
    <row r="143" ht="17.25">
      <c r="C143" s="95">
        <v>27.1</v>
      </c>
    </row>
    <row r="144" ht="17.25">
      <c r="C144" s="95">
        <v>29.8</v>
      </c>
    </row>
    <row r="145" ht="17.25">
      <c r="C145" s="95">
        <v>39</v>
      </c>
    </row>
    <row r="146" ht="17.25">
      <c r="C146" s="95">
        <v>30</v>
      </c>
    </row>
    <row r="147" ht="17.25">
      <c r="C147" s="95">
        <v>30.8</v>
      </c>
    </row>
    <row r="148" ht="17.25">
      <c r="C148" s="95">
        <v>40.2</v>
      </c>
    </row>
    <row r="149" ht="17.25">
      <c r="C149" s="95">
        <v>36.3</v>
      </c>
    </row>
    <row r="150" ht="17.25">
      <c r="C150" s="95">
        <v>37.2</v>
      </c>
    </row>
    <row r="151" ht="17.25">
      <c r="C151" s="95">
        <v>34.8</v>
      </c>
    </row>
    <row r="152" ht="17.25">
      <c r="C152" s="95">
        <v>33.6</v>
      </c>
    </row>
    <row r="153" ht="17.25">
      <c r="C153" s="95">
        <v>31.9</v>
      </c>
    </row>
    <row r="154" ht="17.25">
      <c r="C154" s="95">
        <v>31.3</v>
      </c>
    </row>
    <row r="155" ht="17.25">
      <c r="C155" s="95">
        <v>29.9</v>
      </c>
    </row>
    <row r="156" ht="17.25">
      <c r="C156" s="95">
        <v>35.7</v>
      </c>
    </row>
    <row r="157" ht="17.25">
      <c r="C157" s="95">
        <v>32</v>
      </c>
    </row>
    <row r="158" ht="17.25">
      <c r="C158" s="95">
        <v>35.8</v>
      </c>
    </row>
    <row r="159" ht="17.25">
      <c r="C159" s="95">
        <f>SUM(C90:C158)/69</f>
        <v>31.484057971014487</v>
      </c>
    </row>
  </sheetData>
  <printOptions verticalCentered="1"/>
  <pageMargins left="0.7874015748031497" right="0.7874015748031497" top="0.7874015748031497" bottom="0.1968503937007874" header="0.5118110236220472" footer="0.5118110236220472"/>
  <pageSetup fitToWidth="2" fitToHeight="1" horizontalDpi="300" verticalDpi="300" orientation="portrait" paperSize="9" scale="58" r:id="rId1"/>
  <headerFooter alignWithMargins="0">
    <oddHeader>&amp;L&amp;"ＭＳ ゴシック,標準"&amp;24９-3　経常収支比率（減税補債、臨財債含む）の状況（１６年度決算）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7"/>
  <sheetViews>
    <sheetView view="pageBreakPreview" zoomScale="60" zoomScaleNormal="50" workbookViewId="0" topLeftCell="A46">
      <selection activeCell="P79" sqref="P79"/>
    </sheetView>
  </sheetViews>
  <sheetFormatPr defaultColWidth="8.66015625" defaultRowHeight="18"/>
  <cols>
    <col min="2" max="2" width="10.66015625" style="0" customWidth="1"/>
    <col min="3" max="13" width="11.66015625" style="0" customWidth="1"/>
    <col min="14" max="14" width="4.66015625" style="0" customWidth="1"/>
    <col min="15" max="15" width="12.66015625" style="0" customWidth="1"/>
    <col min="16" max="16" width="10.66015625" style="0" customWidth="1"/>
  </cols>
  <sheetData>
    <row r="1" ht="17.25">
      <c r="B1" t="s">
        <v>103</v>
      </c>
    </row>
    <row r="2" spans="2:16" ht="17.25">
      <c r="B2" s="2"/>
      <c r="C2" s="2"/>
      <c r="D2" s="2"/>
      <c r="E2" s="2"/>
      <c r="F2" s="2"/>
      <c r="G2" s="2"/>
      <c r="H2" s="2"/>
      <c r="I2" s="2"/>
      <c r="J2" s="6"/>
      <c r="K2" s="6" t="s">
        <v>89</v>
      </c>
      <c r="L2" s="2"/>
      <c r="M2" s="6" t="s">
        <v>89</v>
      </c>
      <c r="O2" s="6" t="s">
        <v>118</v>
      </c>
      <c r="P2" s="6" t="s">
        <v>89</v>
      </c>
    </row>
    <row r="3" spans="2:16" ht="17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9"/>
      <c r="P3" s="9"/>
    </row>
    <row r="4" spans="2:16" ht="17.25">
      <c r="B4" s="18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90</v>
      </c>
      <c r="O4" s="10" t="s">
        <v>91</v>
      </c>
      <c r="P4" s="10" t="s">
        <v>13</v>
      </c>
    </row>
    <row r="5" spans="2:16" ht="17.25">
      <c r="B5" s="16"/>
      <c r="C5" s="16"/>
      <c r="D5" s="16"/>
      <c r="E5" s="16"/>
      <c r="F5" s="16"/>
      <c r="G5" s="16"/>
      <c r="H5" s="16"/>
      <c r="I5" s="16"/>
      <c r="J5" s="11" t="s">
        <v>14</v>
      </c>
      <c r="K5" s="16"/>
      <c r="L5" s="16"/>
      <c r="M5" s="11" t="s">
        <v>92</v>
      </c>
      <c r="O5" s="16"/>
      <c r="P5" s="11" t="s">
        <v>93</v>
      </c>
    </row>
    <row r="6" spans="2:16" ht="17.25">
      <c r="B6" s="21" t="s">
        <v>17</v>
      </c>
      <c r="C6" s="36">
        <f>ROUND('前年度'!C6/'前年度'!$N6*100,1)</f>
        <v>35.2</v>
      </c>
      <c r="D6" s="36">
        <f>ROUND('前年度'!D6/'前年度'!$N6*100,1)</f>
        <v>15.4</v>
      </c>
      <c r="E6" s="36">
        <f>ROUND('前年度'!E6/'前年度'!$N6*100,1)</f>
        <v>1.2</v>
      </c>
      <c r="F6" s="36">
        <f>ROUND('前年度'!F6/'前年度'!$N6*100,1)</f>
        <v>7.7</v>
      </c>
      <c r="G6" s="36">
        <f>ROUND('前年度'!G6/'前年度'!$N6*100,1)</f>
        <v>5.2</v>
      </c>
      <c r="H6" s="36">
        <f>ROUND('前年度'!H6/'前年度'!$N6*100,1)</f>
        <v>16.7</v>
      </c>
      <c r="I6" s="36">
        <f>ROUND('前年度'!I6/'前年度'!$N6*100,1)</f>
        <v>0</v>
      </c>
      <c r="J6" s="36">
        <f>ROUND('前年度'!J6/'前年度'!$N6*100,1)</f>
        <v>0</v>
      </c>
      <c r="K6" s="36">
        <f>ROUND('前年度'!K6/'前年度'!$N6*100,1)</f>
        <v>11.2</v>
      </c>
      <c r="L6" s="36">
        <f>ROUND('前年度'!L6/'前年度'!$N6*100,1)</f>
        <v>0</v>
      </c>
      <c r="M6" s="36">
        <f>ROUND('前年度'!M6/'前年度'!$N6*100,1)</f>
        <v>92.6</v>
      </c>
      <c r="O6" s="44">
        <v>28717813</v>
      </c>
      <c r="P6" s="40">
        <f>ROUND('前年度'!N6/'率・前'!O6*100,1)</f>
        <v>98.7</v>
      </c>
    </row>
    <row r="7" spans="2:16" ht="17.25">
      <c r="B7" s="23" t="s">
        <v>18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O7" s="127"/>
      <c r="P7" s="128"/>
    </row>
    <row r="8" spans="2:16" ht="17.25">
      <c r="B8" s="25" t="s">
        <v>134</v>
      </c>
      <c r="C8" s="37">
        <f>ROUND('前年度'!C8/'前年度'!$N8*100,1)</f>
        <v>27.9</v>
      </c>
      <c r="D8" s="37">
        <f>ROUND('前年度'!D8/'前年度'!$N8*100,1)</f>
        <v>13.9</v>
      </c>
      <c r="E8" s="37">
        <f>ROUND('前年度'!E8/'前年度'!$N8*100,1)</f>
        <v>2.1</v>
      </c>
      <c r="F8" s="37">
        <f>ROUND('前年度'!F8/'前年度'!$N8*100,1)</f>
        <v>6.9</v>
      </c>
      <c r="G8" s="37">
        <f>ROUND('前年度'!G8/'前年度'!$N8*100,1)</f>
        <v>14.6</v>
      </c>
      <c r="H8" s="37">
        <f>ROUND('前年度'!H8/'前年度'!$N8*100,1)</f>
        <v>21.5</v>
      </c>
      <c r="I8" s="37">
        <f>ROUND('前年度'!I8/'前年度'!$N8*100,1)</f>
        <v>0</v>
      </c>
      <c r="J8" s="37">
        <f>ROUND('前年度'!J8/'前年度'!$N8*100,1)</f>
        <v>0</v>
      </c>
      <c r="K8" s="37">
        <f>ROUND('前年度'!K8/'前年度'!$N8*100,1)</f>
        <v>6.3</v>
      </c>
      <c r="L8" s="37">
        <f>ROUND('前年度'!L8/'前年度'!$N8*100,1)</f>
        <v>0</v>
      </c>
      <c r="M8" s="37">
        <f>ROUND('前年度'!M8/'前年度'!$N8*100,1)</f>
        <v>93.2</v>
      </c>
      <c r="O8" s="45">
        <v>55841950</v>
      </c>
      <c r="P8" s="41">
        <f>ROUND('前年度'!N8/'率・前'!O8*100,1)</f>
        <v>102.9</v>
      </c>
    </row>
    <row r="9" spans="2:16" ht="17.25">
      <c r="B9" s="25" t="s">
        <v>19</v>
      </c>
      <c r="C9" s="37">
        <f>ROUND('前年度'!C9/'前年度'!$N9*100,1)</f>
        <v>39</v>
      </c>
      <c r="D9" s="37">
        <f>ROUND('前年度'!D9/'前年度'!$N9*100,1)</f>
        <v>14.8</v>
      </c>
      <c r="E9" s="37">
        <f>ROUND('前年度'!E9/'前年度'!$N9*100,1)</f>
        <v>0.7</v>
      </c>
      <c r="F9" s="37">
        <f>ROUND('前年度'!F9/'前年度'!$N9*100,1)</f>
        <v>7.8</v>
      </c>
      <c r="G9" s="37">
        <f>ROUND('前年度'!G9/'前年度'!$N9*100,1)</f>
        <v>11.5</v>
      </c>
      <c r="H9" s="37">
        <f>ROUND('前年度'!H9/'前年度'!$N9*100,1)</f>
        <v>22.4</v>
      </c>
      <c r="I9" s="37">
        <f>ROUND('前年度'!I9/'前年度'!$N9*100,1)</f>
        <v>0</v>
      </c>
      <c r="J9" s="37">
        <f>ROUND('前年度'!J9/'前年度'!$N9*100,1)</f>
        <v>0</v>
      </c>
      <c r="K9" s="37">
        <f>ROUND('前年度'!K9/'前年度'!$N9*100,1)</f>
        <v>9.3</v>
      </c>
      <c r="L9" s="37">
        <f>ROUND('前年度'!L9/'前年度'!$N9*100,1)</f>
        <v>0</v>
      </c>
      <c r="M9" s="37">
        <f>ROUND('前年度'!M9/'前年度'!$N9*100,1)</f>
        <v>105.4</v>
      </c>
      <c r="O9" s="45">
        <v>17332071</v>
      </c>
      <c r="P9" s="41">
        <f>ROUND('前年度'!N9/'率・前'!O9*100,1)</f>
        <v>99.1</v>
      </c>
    </row>
    <row r="10" spans="2:16" ht="17.25">
      <c r="B10" s="25" t="s">
        <v>20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O10" s="127"/>
      <c r="P10" s="128"/>
    </row>
    <row r="11" spans="2:16" ht="17.25">
      <c r="B11" s="25" t="s">
        <v>135</v>
      </c>
      <c r="C11" s="37">
        <f>ROUND('前年度'!C11/'前年度'!$N11*100,1)</f>
        <v>30</v>
      </c>
      <c r="D11" s="37">
        <f>ROUND('前年度'!D11/'前年度'!$N11*100,1)</f>
        <v>11.7</v>
      </c>
      <c r="E11" s="37">
        <f>ROUND('前年度'!E11/'前年度'!$N11*100,1)</f>
        <v>2.5</v>
      </c>
      <c r="F11" s="37">
        <f>ROUND('前年度'!F11/'前年度'!$N11*100,1)</f>
        <v>7.5</v>
      </c>
      <c r="G11" s="37">
        <f>ROUND('前年度'!G11/'前年度'!$N11*100,1)</f>
        <v>11.6</v>
      </c>
      <c r="H11" s="37">
        <f>ROUND('前年度'!H11/'前年度'!$N11*100,1)</f>
        <v>20.4</v>
      </c>
      <c r="I11" s="37">
        <f>ROUND('前年度'!I11/'前年度'!$N11*100,1)</f>
        <v>0</v>
      </c>
      <c r="J11" s="37">
        <f>ROUND('前年度'!J11/'前年度'!$N11*100,1)</f>
        <v>1</v>
      </c>
      <c r="K11" s="37">
        <f>ROUND('前年度'!K11/'前年度'!$N11*100,1)</f>
        <v>9.4</v>
      </c>
      <c r="L11" s="37">
        <f>ROUND('前年度'!L11/'前年度'!$N11*100,1)</f>
        <v>0</v>
      </c>
      <c r="M11" s="37">
        <f>ROUND('前年度'!M11/'前年度'!$N11*100,1)</f>
        <v>94.1</v>
      </c>
      <c r="O11" s="45">
        <v>22687060</v>
      </c>
      <c r="P11" s="41">
        <f>ROUND('前年度'!N11/'率・前'!O11*100,1)</f>
        <v>99.6</v>
      </c>
    </row>
    <row r="12" spans="2:16" ht="17.25">
      <c r="B12" s="25" t="s">
        <v>21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O12" s="127"/>
      <c r="P12" s="128"/>
    </row>
    <row r="13" spans="2:16" ht="17.25">
      <c r="B13" s="25" t="s">
        <v>136</v>
      </c>
      <c r="C13" s="37">
        <f>ROUND('前年度'!C13/'前年度'!$N13*100,1)</f>
        <v>34.1</v>
      </c>
      <c r="D13" s="37">
        <f>ROUND('前年度'!D13/'前年度'!$N13*100,1)</f>
        <v>19.4</v>
      </c>
      <c r="E13" s="37">
        <f>ROUND('前年度'!E13/'前年度'!$N13*100,1)</f>
        <v>2</v>
      </c>
      <c r="F13" s="37">
        <f>ROUND('前年度'!F13/'前年度'!$N13*100,1)</f>
        <v>8.7</v>
      </c>
      <c r="G13" s="37">
        <f>ROUND('前年度'!G13/'前年度'!$N13*100,1)</f>
        <v>8.5</v>
      </c>
      <c r="H13" s="37">
        <f>ROUND('前年度'!H13/'前年度'!$N13*100,1)</f>
        <v>17.5</v>
      </c>
      <c r="I13" s="37">
        <f>ROUND('前年度'!I13/'前年度'!$N13*100,1)</f>
        <v>0</v>
      </c>
      <c r="J13" s="37">
        <f>ROUND('前年度'!J13/'前年度'!$N13*100,1)</f>
        <v>0</v>
      </c>
      <c r="K13" s="37">
        <f>ROUND('前年度'!K13/'前年度'!$N13*100,1)</f>
        <v>12.4</v>
      </c>
      <c r="L13" s="37">
        <f>ROUND('前年度'!L13/'前年度'!$N13*100,1)</f>
        <v>0</v>
      </c>
      <c r="M13" s="37">
        <f>ROUND('前年度'!M13/'前年度'!$N13*100,1)</f>
        <v>102.5</v>
      </c>
      <c r="O13" s="45">
        <v>18557066</v>
      </c>
      <c r="P13" s="41">
        <f>ROUND('前年度'!N13/'率・前'!O13*100,1)</f>
        <v>99.3</v>
      </c>
    </row>
    <row r="14" spans="2:16" ht="17.25">
      <c r="B14" s="25" t="s">
        <v>137</v>
      </c>
      <c r="C14" s="37">
        <f>ROUND('前年度'!C14/'前年度'!$N14*100,1)</f>
        <v>28.8</v>
      </c>
      <c r="D14" s="37">
        <f>ROUND('前年度'!D14/'前年度'!$N14*100,1)</f>
        <v>13</v>
      </c>
      <c r="E14" s="37">
        <f>ROUND('前年度'!E14/'前年度'!$N14*100,1)</f>
        <v>2.7</v>
      </c>
      <c r="F14" s="37">
        <f>ROUND('前年度'!F14/'前年度'!$N14*100,1)</f>
        <v>8.8</v>
      </c>
      <c r="G14" s="37">
        <f>ROUND('前年度'!G14/'前年度'!$N14*100,1)</f>
        <v>16.1</v>
      </c>
      <c r="H14" s="37">
        <f>ROUND('前年度'!H14/'前年度'!$N14*100,1)</f>
        <v>20.1</v>
      </c>
      <c r="I14" s="37">
        <f>ROUND('前年度'!I14/'前年度'!$N14*100,1)</f>
        <v>0</v>
      </c>
      <c r="J14" s="37">
        <f>ROUND('前年度'!J14/'前年度'!$N14*100,1)</f>
        <v>0</v>
      </c>
      <c r="K14" s="37">
        <f>ROUND('前年度'!K14/'前年度'!$N14*100,1)</f>
        <v>8.2</v>
      </c>
      <c r="L14" s="37">
        <f>ROUND('前年度'!L14/'前年度'!$N14*100,1)</f>
        <v>0</v>
      </c>
      <c r="M14" s="37">
        <f>ROUND('前年度'!M14/'前年度'!$N14*100,1)</f>
        <v>97.7</v>
      </c>
      <c r="O14" s="45">
        <v>13118331</v>
      </c>
      <c r="P14" s="41">
        <f>ROUND('前年度'!N14/'率・前'!O14*100,1)</f>
        <v>99.7</v>
      </c>
    </row>
    <row r="15" spans="2:16" ht="17.25">
      <c r="B15" s="25" t="s">
        <v>23</v>
      </c>
      <c r="C15" s="37">
        <f>ROUND('前年度'!C15/'前年度'!$N15*100,1)</f>
        <v>29.4</v>
      </c>
      <c r="D15" s="37">
        <f>ROUND('前年度'!D15/'前年度'!$N15*100,1)</f>
        <v>16.1</v>
      </c>
      <c r="E15" s="37">
        <f>ROUND('前年度'!E15/'前年度'!$N15*100,1)</f>
        <v>3.1</v>
      </c>
      <c r="F15" s="37">
        <f>ROUND('前年度'!F15/'前年度'!$N15*100,1)</f>
        <v>7.1</v>
      </c>
      <c r="G15" s="37">
        <f>ROUND('前年度'!G15/'前年度'!$N15*100,1)</f>
        <v>3.2</v>
      </c>
      <c r="H15" s="37">
        <f>ROUND('前年度'!H15/'前年度'!$N15*100,1)</f>
        <v>20</v>
      </c>
      <c r="I15" s="37">
        <f>ROUND('前年度'!I15/'前年度'!$N15*100,1)</f>
        <v>0</v>
      </c>
      <c r="J15" s="37">
        <f>ROUND('前年度'!J15/'前年度'!$N15*100,1)</f>
        <v>0</v>
      </c>
      <c r="K15" s="37">
        <f>ROUND('前年度'!K15/'前年度'!$N15*100,1)</f>
        <v>5.6</v>
      </c>
      <c r="L15" s="37">
        <f>ROUND('前年度'!L15/'前年度'!$N15*100,1)</f>
        <v>0</v>
      </c>
      <c r="M15" s="37">
        <f>ROUND('前年度'!M15/'前年度'!$N15*100,1)</f>
        <v>84.5</v>
      </c>
      <c r="O15" s="45">
        <v>33027422</v>
      </c>
      <c r="P15" s="41">
        <f>ROUND('前年度'!N15/'率・前'!O15*100,1)</f>
        <v>102.9</v>
      </c>
    </row>
    <row r="16" spans="2:16" ht="17.25">
      <c r="B16" s="25" t="s">
        <v>24</v>
      </c>
      <c r="C16" s="37">
        <f>ROUND('前年度'!C16/'前年度'!$N16*100,1)</f>
        <v>26.7</v>
      </c>
      <c r="D16" s="37">
        <f>ROUND('前年度'!D16/'前年度'!$N16*100,1)</f>
        <v>10.6</v>
      </c>
      <c r="E16" s="37">
        <f>ROUND('前年度'!E16/'前年度'!$N16*100,1)</f>
        <v>1.6</v>
      </c>
      <c r="F16" s="37">
        <f>ROUND('前年度'!F16/'前年度'!$N16*100,1)</f>
        <v>5.3</v>
      </c>
      <c r="G16" s="37">
        <f>ROUND('前年度'!G16/'前年度'!$N16*100,1)</f>
        <v>25.3</v>
      </c>
      <c r="H16" s="37">
        <f>ROUND('前年度'!H16/'前年度'!$N16*100,1)</f>
        <v>25.5</v>
      </c>
      <c r="I16" s="37">
        <f>ROUND('前年度'!I16/'前年度'!$N16*100,1)</f>
        <v>0</v>
      </c>
      <c r="J16" s="37">
        <f>ROUND('前年度'!J16/'前年度'!$N16*100,1)</f>
        <v>0</v>
      </c>
      <c r="K16" s="37">
        <f>ROUND('前年度'!K16/'前年度'!$N16*100,1)</f>
        <v>8.4</v>
      </c>
      <c r="L16" s="37">
        <f>ROUND('前年度'!L16/'前年度'!$N16*100,1)</f>
        <v>0</v>
      </c>
      <c r="M16" s="37">
        <f>ROUND('前年度'!M16/'前年度'!$N16*100,1)</f>
        <v>103.4</v>
      </c>
      <c r="O16" s="45">
        <v>13848030</v>
      </c>
      <c r="P16" s="41">
        <f>ROUND('前年度'!N16/'率・前'!O16*100,1)</f>
        <v>98.8</v>
      </c>
    </row>
    <row r="17" spans="2:16" ht="17.25">
      <c r="B17" s="25" t="s">
        <v>25</v>
      </c>
      <c r="C17" s="37">
        <f>ROUND('前年度'!C17/'前年度'!$N17*100,1)</f>
        <v>36.2</v>
      </c>
      <c r="D17" s="37">
        <f>ROUND('前年度'!D17/'前年度'!$N17*100,1)</f>
        <v>16.3</v>
      </c>
      <c r="E17" s="37">
        <f>ROUND('前年度'!E17/'前年度'!$N17*100,1)</f>
        <v>1</v>
      </c>
      <c r="F17" s="37">
        <f>ROUND('前年度'!F17/'前年度'!$N17*100,1)</f>
        <v>8.3</v>
      </c>
      <c r="G17" s="37">
        <f>ROUND('前年度'!G17/'前年度'!$N17*100,1)</f>
        <v>21.8</v>
      </c>
      <c r="H17" s="37">
        <f>ROUND('前年度'!H17/'前年度'!$N17*100,1)</f>
        <v>16.3</v>
      </c>
      <c r="I17" s="37">
        <f>ROUND('前年度'!I17/'前年度'!$N17*100,1)</f>
        <v>0</v>
      </c>
      <c r="J17" s="37">
        <f>ROUND('前年度'!J17/'前年度'!$N17*100,1)</f>
        <v>0</v>
      </c>
      <c r="K17" s="37">
        <f>ROUND('前年度'!K17/'前年度'!$N17*100,1)</f>
        <v>5.3</v>
      </c>
      <c r="L17" s="37">
        <f>ROUND('前年度'!L17/'前年度'!$N17*100,1)</f>
        <v>0</v>
      </c>
      <c r="M17" s="37">
        <f>ROUND('前年度'!M17/'前年度'!$N17*100,1)</f>
        <v>105.2</v>
      </c>
      <c r="O17" s="45">
        <v>5477883</v>
      </c>
      <c r="P17" s="41">
        <f>ROUND('前年度'!N17/'率・前'!O17*100,1)</f>
        <v>99.5</v>
      </c>
    </row>
    <row r="18" spans="2:16" ht="17.25">
      <c r="B18" s="25" t="s">
        <v>26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O18" s="127"/>
      <c r="P18" s="128"/>
    </row>
    <row r="19" spans="2:16" ht="17.25">
      <c r="B19" s="25" t="s">
        <v>138</v>
      </c>
      <c r="C19" s="37">
        <f>ROUND('前年度'!C19/'前年度'!$N19*100,1)</f>
        <v>35.6</v>
      </c>
      <c r="D19" s="37">
        <f>ROUND('前年度'!D19/'前年度'!$N19*100,1)</f>
        <v>19.1</v>
      </c>
      <c r="E19" s="37">
        <f>ROUND('前年度'!E19/'前年度'!$N19*100,1)</f>
        <v>1.1</v>
      </c>
      <c r="F19" s="37">
        <f>ROUND('前年度'!F19/'前年度'!$N19*100,1)</f>
        <v>4.4</v>
      </c>
      <c r="G19" s="37">
        <f>ROUND('前年度'!G19/'前年度'!$N19*100,1)</f>
        <v>6.6</v>
      </c>
      <c r="H19" s="37">
        <f>ROUND('前年度'!H19/'前年度'!$N19*100,1)</f>
        <v>25.4</v>
      </c>
      <c r="I19" s="37">
        <f>ROUND('前年度'!I19/'前年度'!$N19*100,1)</f>
        <v>0</v>
      </c>
      <c r="J19" s="37">
        <f>ROUND('前年度'!J19/'前年度'!$N19*100,1)</f>
        <v>0</v>
      </c>
      <c r="K19" s="37">
        <f>ROUND('前年度'!K19/'前年度'!$N19*100,1)</f>
        <v>6.8</v>
      </c>
      <c r="L19" s="37">
        <f>ROUND('前年度'!L19/'前年度'!$N19*100,1)</f>
        <v>0</v>
      </c>
      <c r="M19" s="37">
        <f>ROUND('前年度'!M19/'前年度'!$N19*100,1)</f>
        <v>99.1</v>
      </c>
      <c r="O19" s="45">
        <v>7886339</v>
      </c>
      <c r="P19" s="41">
        <f>ROUND('前年度'!N19/'率・前'!O19*100,1)</f>
        <v>101.4</v>
      </c>
    </row>
    <row r="20" spans="2:16" ht="17.25">
      <c r="B20" s="25" t="s">
        <v>27</v>
      </c>
      <c r="C20" s="37">
        <f>ROUND('前年度'!C20/'前年度'!$N20*100,1)</f>
        <v>48.3</v>
      </c>
      <c r="D20" s="37">
        <f>ROUND('前年度'!D20/'前年度'!$N20*100,1)</f>
        <v>17</v>
      </c>
      <c r="E20" s="37">
        <f>ROUND('前年度'!E20/'前年度'!$N20*100,1)</f>
        <v>1.7</v>
      </c>
      <c r="F20" s="37">
        <f>ROUND('前年度'!F20/'前年度'!$N20*100,1)</f>
        <v>4</v>
      </c>
      <c r="G20" s="37">
        <f>ROUND('前年度'!G20/'前年度'!$N20*100,1)</f>
        <v>4.6</v>
      </c>
      <c r="H20" s="37">
        <f>ROUND('前年度'!H20/'前年度'!$N20*100,1)</f>
        <v>21.2</v>
      </c>
      <c r="I20" s="37">
        <f>ROUND('前年度'!I20/'前年度'!$N20*100,1)</f>
        <v>0</v>
      </c>
      <c r="J20" s="37">
        <f>ROUND('前年度'!J20/'前年度'!$N20*100,1)</f>
        <v>0</v>
      </c>
      <c r="K20" s="37">
        <f>ROUND('前年度'!K20/'前年度'!$N20*100,1)</f>
        <v>5</v>
      </c>
      <c r="L20" s="37">
        <f>ROUND('前年度'!L20/'前年度'!$N20*100,1)</f>
        <v>0</v>
      </c>
      <c r="M20" s="37">
        <f>ROUND('前年度'!M20/'前年度'!$N20*100,1)</f>
        <v>101.8</v>
      </c>
      <c r="O20" s="45">
        <v>5636144</v>
      </c>
      <c r="P20" s="41">
        <f>ROUND('前年度'!N20/'率・前'!O20*100,1)</f>
        <v>96.4</v>
      </c>
    </row>
    <row r="21" spans="2:16" ht="17.25">
      <c r="B21" s="25" t="s">
        <v>28</v>
      </c>
      <c r="C21" s="37">
        <f>ROUND('前年度'!C21/'前年度'!$N21*100,1)</f>
        <v>39.6</v>
      </c>
      <c r="D21" s="37">
        <f>ROUND('前年度'!D21/'前年度'!$N21*100,1)</f>
        <v>13</v>
      </c>
      <c r="E21" s="37">
        <f>ROUND('前年度'!E21/'前年度'!$N21*100,1)</f>
        <v>1.4</v>
      </c>
      <c r="F21" s="37">
        <f>ROUND('前年度'!F21/'前年度'!$N21*100,1)</f>
        <v>5</v>
      </c>
      <c r="G21" s="37">
        <f>ROUND('前年度'!G21/'前年度'!$N21*100,1)</f>
        <v>2.3</v>
      </c>
      <c r="H21" s="37">
        <f>ROUND('前年度'!H21/'前年度'!$N21*100,1)</f>
        <v>23.2</v>
      </c>
      <c r="I21" s="37">
        <f>ROUND('前年度'!I21/'前年度'!$N21*100,1)</f>
        <v>0</v>
      </c>
      <c r="J21" s="37">
        <f>ROUND('前年度'!J21/'前年度'!$N21*100,1)</f>
        <v>0.1</v>
      </c>
      <c r="K21" s="37">
        <f>ROUND('前年度'!K21/'前年度'!$N21*100,1)</f>
        <v>6.9</v>
      </c>
      <c r="L21" s="37">
        <f>ROUND('前年度'!L21/'前年度'!$N21*100,1)</f>
        <v>0</v>
      </c>
      <c r="M21" s="37">
        <f>ROUND('前年度'!M21/'前年度'!$N21*100,1)</f>
        <v>91.5</v>
      </c>
      <c r="O21" s="45">
        <v>5272577</v>
      </c>
      <c r="P21" s="41">
        <f>ROUND('前年度'!N21/'率・前'!O21*100,1)</f>
        <v>100.4</v>
      </c>
    </row>
    <row r="22" spans="2:16" ht="17.25">
      <c r="B22" s="102" t="s">
        <v>29</v>
      </c>
      <c r="C22" s="106">
        <f>ROUND('前年度'!C22/'前年度'!$N22*100,1)</f>
        <v>31.9</v>
      </c>
      <c r="D22" s="106">
        <f>ROUND('前年度'!D22/'前年度'!$N22*100,1)</f>
        <v>13.1</v>
      </c>
      <c r="E22" s="106">
        <f>ROUND('前年度'!E22/'前年度'!$N22*100,1)</f>
        <v>2.9</v>
      </c>
      <c r="F22" s="106">
        <f>ROUND('前年度'!F22/'前年度'!$N22*100,1)</f>
        <v>6.1</v>
      </c>
      <c r="G22" s="106">
        <f>ROUND('前年度'!G22/'前年度'!$N22*100,1)</f>
        <v>15.7</v>
      </c>
      <c r="H22" s="106">
        <f>ROUND('前年度'!H22/'前年度'!$N22*100,1)</f>
        <v>19.2</v>
      </c>
      <c r="I22" s="106">
        <f>ROUND('前年度'!I22/'前年度'!$N22*100,1)</f>
        <v>0</v>
      </c>
      <c r="J22" s="106">
        <f>ROUND('前年度'!J22/'前年度'!$N22*100,1)</f>
        <v>0</v>
      </c>
      <c r="K22" s="106">
        <f>ROUND('前年度'!K22/'前年度'!$N22*100,1)</f>
        <v>9.2</v>
      </c>
      <c r="L22" s="106">
        <f>ROUND('前年度'!L22/'前年度'!$N22*100,1)</f>
        <v>0</v>
      </c>
      <c r="M22" s="106">
        <f>ROUND('前年度'!M22/'前年度'!$N22*100,1)</f>
        <v>98.1</v>
      </c>
      <c r="O22" s="107">
        <v>7622926</v>
      </c>
      <c r="P22" s="108">
        <f>ROUND('前年度'!N22/'率・前'!O22*100,1)</f>
        <v>100.1</v>
      </c>
    </row>
    <row r="23" spans="2:16" ht="17.25">
      <c r="B23" s="25" t="s">
        <v>139</v>
      </c>
      <c r="C23" s="37">
        <f>ROUND('前年度'!C23/'前年度'!$N23*100,1)</f>
        <v>27.5</v>
      </c>
      <c r="D23" s="37">
        <f>ROUND('前年度'!D23/'前年度'!$N23*100,1)</f>
        <v>19.4</v>
      </c>
      <c r="E23" s="37">
        <f>ROUND('前年度'!E23/'前年度'!$N23*100,1)</f>
        <v>3.3</v>
      </c>
      <c r="F23" s="37">
        <f>ROUND('前年度'!F23/'前年度'!$N23*100,1)</f>
        <v>2.2</v>
      </c>
      <c r="G23" s="37">
        <f>ROUND('前年度'!G23/'前年度'!$N23*100,1)</f>
        <v>11.8</v>
      </c>
      <c r="H23" s="37">
        <f>ROUND('前年度'!H23/'前年度'!$N23*100,1)</f>
        <v>15.3</v>
      </c>
      <c r="I23" s="37">
        <f>ROUND('前年度'!I23/'前年度'!$N23*100,1)</f>
        <v>0</v>
      </c>
      <c r="J23" s="37">
        <f>ROUND('前年度'!J23/'前年度'!$N23*100,1)</f>
        <v>0.1</v>
      </c>
      <c r="K23" s="37">
        <f>ROUND('前年度'!K23/'前年度'!$N23*100,1)</f>
        <v>6.5</v>
      </c>
      <c r="L23" s="37">
        <f>ROUND('前年度'!L23/'前年度'!$N23*100,1)</f>
        <v>0</v>
      </c>
      <c r="M23" s="37">
        <f>ROUND('前年度'!M23/'前年度'!$N23*100,1)</f>
        <v>86.1</v>
      </c>
      <c r="O23" s="45">
        <v>11311953</v>
      </c>
      <c r="P23" s="41">
        <f>ROUND('前年度'!N23/'率・前'!O23*100,1)</f>
        <v>99.7</v>
      </c>
    </row>
    <row r="24" spans="2:16" ht="17.25">
      <c r="B24" s="25" t="s">
        <v>140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O24" s="127"/>
      <c r="P24" s="128"/>
    </row>
    <row r="25" spans="2:16" ht="17.25">
      <c r="B25" s="27" t="s">
        <v>141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O25" s="130"/>
      <c r="P25" s="131"/>
    </row>
    <row r="26" spans="2:16" ht="17.25">
      <c r="B26" s="23" t="s">
        <v>142</v>
      </c>
      <c r="C26" s="12">
        <f>ROUND('前年度'!C26/'前年度'!$N26*100,1)</f>
        <v>29.1</v>
      </c>
      <c r="D26" s="12">
        <f>ROUND('前年度'!D26/'前年度'!$N26*100,1)</f>
        <v>18.1</v>
      </c>
      <c r="E26" s="12">
        <f>ROUND('前年度'!E26/'前年度'!$N26*100,1)</f>
        <v>3</v>
      </c>
      <c r="F26" s="12">
        <f>ROUND('前年度'!F26/'前年度'!$N26*100,1)</f>
        <v>3.4</v>
      </c>
      <c r="G26" s="12">
        <f>ROUND('前年度'!G26/'前年度'!$N26*100,1)</f>
        <v>12.9</v>
      </c>
      <c r="H26" s="12">
        <f>ROUND('前年度'!H26/'前年度'!$N26*100,1)</f>
        <v>14.7</v>
      </c>
      <c r="I26" s="12">
        <f>ROUND('前年度'!I26/'前年度'!$N26*100,1)</f>
        <v>0</v>
      </c>
      <c r="J26" s="12">
        <f>ROUND('前年度'!J26/'前年度'!$N26*100,1)</f>
        <v>0</v>
      </c>
      <c r="K26" s="12">
        <f>ROUND('前年度'!K26/'前年度'!$N26*100,1)</f>
        <v>6.9</v>
      </c>
      <c r="L26" s="12">
        <f>ROUND('前年度'!L26/'前年度'!$N26*100,1)</f>
        <v>0</v>
      </c>
      <c r="M26" s="12">
        <f>ROUND('前年度'!M26/'前年度'!$N26*100,1)</f>
        <v>88</v>
      </c>
      <c r="O26" s="47">
        <v>2573185</v>
      </c>
      <c r="P26" s="43">
        <f>ROUND('前年度'!N26/'率・前'!O26*100,1)</f>
        <v>99.7</v>
      </c>
    </row>
    <row r="27" spans="2:16" ht="17.25">
      <c r="B27" s="25" t="s">
        <v>143</v>
      </c>
      <c r="C27" s="37">
        <f>ROUND('前年度'!C27/'前年度'!$N27*100,1)</f>
        <v>30</v>
      </c>
      <c r="D27" s="37">
        <f>ROUND('前年度'!D27/'前年度'!$N27*100,1)</f>
        <v>19.5</v>
      </c>
      <c r="E27" s="37">
        <f>ROUND('前年度'!E27/'前年度'!$N27*100,1)</f>
        <v>3.4</v>
      </c>
      <c r="F27" s="37">
        <f>ROUND('前年度'!F27/'前年度'!$N27*100,1)</f>
        <v>3.2</v>
      </c>
      <c r="G27" s="37">
        <f>ROUND('前年度'!G27/'前年度'!$N27*100,1)</f>
        <v>13.9</v>
      </c>
      <c r="H27" s="37">
        <f>ROUND('前年度'!H27/'前年度'!$N27*100,1)</f>
        <v>12.7</v>
      </c>
      <c r="I27" s="37">
        <f>ROUND('前年度'!I27/'前年度'!$N27*100,1)</f>
        <v>0</v>
      </c>
      <c r="J27" s="37">
        <f>ROUND('前年度'!J27/'前年度'!$N27*100,1)</f>
        <v>0</v>
      </c>
      <c r="K27" s="37">
        <f>ROUND('前年度'!K27/'前年度'!$N27*100,1)</f>
        <v>1.2</v>
      </c>
      <c r="L27" s="37">
        <f>ROUND('前年度'!L27/'前年度'!$N27*100,1)</f>
        <v>0</v>
      </c>
      <c r="M27" s="37">
        <f>ROUND('前年度'!M27/'前年度'!$N27*100,1)</f>
        <v>84</v>
      </c>
      <c r="O27" s="45">
        <v>3183032</v>
      </c>
      <c r="P27" s="41">
        <f>ROUND('前年度'!N27/'率・前'!O27*100,1)</f>
        <v>101.6</v>
      </c>
    </row>
    <row r="28" spans="2:16" ht="17.25">
      <c r="B28" s="25" t="s">
        <v>32</v>
      </c>
      <c r="C28" s="37">
        <f>ROUND('前年度'!C28/'前年度'!$N28*100,1)</f>
        <v>28.6</v>
      </c>
      <c r="D28" s="37">
        <f>ROUND('前年度'!D28/'前年度'!$N28*100,1)</f>
        <v>19.4</v>
      </c>
      <c r="E28" s="37">
        <f>ROUND('前年度'!E28/'前年度'!$N28*100,1)</f>
        <v>0</v>
      </c>
      <c r="F28" s="37">
        <f>ROUND('前年度'!F28/'前年度'!$N28*100,1)</f>
        <v>1.2</v>
      </c>
      <c r="G28" s="37">
        <f>ROUND('前年度'!G28/'前年度'!$N28*100,1)</f>
        <v>15.5</v>
      </c>
      <c r="H28" s="37">
        <f>ROUND('前年度'!H28/'前年度'!$N28*100,1)</f>
        <v>10</v>
      </c>
      <c r="I28" s="37">
        <f>ROUND('前年度'!I28/'前年度'!$N28*100,1)</f>
        <v>0</v>
      </c>
      <c r="J28" s="37">
        <f>ROUND('前年度'!J28/'前年度'!$N28*100,1)</f>
        <v>0</v>
      </c>
      <c r="K28" s="37">
        <f>ROUND('前年度'!K28/'前年度'!$N28*100,1)</f>
        <v>7.4</v>
      </c>
      <c r="L28" s="37">
        <f>ROUND('前年度'!L28/'前年度'!$N28*100,1)</f>
        <v>0</v>
      </c>
      <c r="M28" s="37">
        <f>ROUND('前年度'!M28/'前年度'!$N28*100,1)</f>
        <v>82.2</v>
      </c>
      <c r="O28" s="45">
        <v>1707866</v>
      </c>
      <c r="P28" s="41">
        <f>ROUND('前年度'!N28/'率・前'!O28*100,1)</f>
        <v>99.1</v>
      </c>
    </row>
    <row r="29" spans="2:16" ht="17.25">
      <c r="B29" s="25" t="s">
        <v>36</v>
      </c>
      <c r="C29" s="37">
        <f>ROUND('前年度'!C29/'前年度'!$N29*100,1)</f>
        <v>26.9</v>
      </c>
      <c r="D29" s="37">
        <f>ROUND('前年度'!D29/'前年度'!$N29*100,1)</f>
        <v>20.3</v>
      </c>
      <c r="E29" s="37">
        <f>ROUND('前年度'!E29/'前年度'!$N29*100,1)</f>
        <v>1.5</v>
      </c>
      <c r="F29" s="37">
        <f>ROUND('前年度'!F29/'前年度'!$N29*100,1)</f>
        <v>2.9</v>
      </c>
      <c r="G29" s="37">
        <f>ROUND('前年度'!G29/'前年度'!$N29*100,1)</f>
        <v>14.5</v>
      </c>
      <c r="H29" s="37">
        <f>ROUND('前年度'!H29/'前年度'!$N29*100,1)</f>
        <v>10.1</v>
      </c>
      <c r="I29" s="37">
        <f>ROUND('前年度'!I29/'前年度'!$N29*100,1)</f>
        <v>0</v>
      </c>
      <c r="J29" s="37">
        <f>ROUND('前年度'!J29/'前年度'!$N29*100,1)</f>
        <v>0</v>
      </c>
      <c r="K29" s="37">
        <f>ROUND('前年度'!K29/'前年度'!$N29*100,1)</f>
        <v>6</v>
      </c>
      <c r="L29" s="37">
        <f>ROUND('前年度'!L29/'前年度'!$N29*100,1)</f>
        <v>0</v>
      </c>
      <c r="M29" s="37">
        <f>ROUND('前年度'!M29/'前年度'!$N29*100,1)</f>
        <v>82.2</v>
      </c>
      <c r="O29" s="45">
        <v>4740032</v>
      </c>
      <c r="P29" s="41">
        <f>ROUND('前年度'!N29/'率・前'!O29*100,1)</f>
        <v>96.5</v>
      </c>
    </row>
    <row r="30" spans="2:16" ht="17.25">
      <c r="B30" s="25" t="s">
        <v>38</v>
      </c>
      <c r="C30" s="37">
        <f>ROUND('前年度'!C30/'前年度'!$N30*100,1)</f>
        <v>31</v>
      </c>
      <c r="D30" s="37">
        <f>ROUND('前年度'!D30/'前年度'!$N30*100,1)</f>
        <v>19.1</v>
      </c>
      <c r="E30" s="37">
        <f>ROUND('前年度'!E30/'前年度'!$N30*100,1)</f>
        <v>2.7</v>
      </c>
      <c r="F30" s="37">
        <f>ROUND('前年度'!F30/'前年度'!$N30*100,1)</f>
        <v>3.1</v>
      </c>
      <c r="G30" s="37">
        <f>ROUND('前年度'!G30/'前年度'!$N30*100,1)</f>
        <v>9.4</v>
      </c>
      <c r="H30" s="37">
        <f>ROUND('前年度'!H30/'前年度'!$N30*100,1)</f>
        <v>12.2</v>
      </c>
      <c r="I30" s="37">
        <f>ROUND('前年度'!I30/'前年度'!$N30*100,1)</f>
        <v>0</v>
      </c>
      <c r="J30" s="37">
        <f>ROUND('前年度'!J30/'前年度'!$N30*100,1)</f>
        <v>0</v>
      </c>
      <c r="K30" s="37">
        <f>ROUND('前年度'!K30/'前年度'!$N30*100,1)</f>
        <v>7.3</v>
      </c>
      <c r="L30" s="37">
        <f>ROUND('前年度'!L30/'前年度'!$N30*100,1)</f>
        <v>0</v>
      </c>
      <c r="M30" s="37">
        <f>ROUND('前年度'!M30/'前年度'!$N30*100,1)</f>
        <v>84.9</v>
      </c>
      <c r="O30" s="45">
        <v>6925447</v>
      </c>
      <c r="P30" s="41">
        <f>ROUND('前年度'!N30/'率・前'!O30*100,1)</f>
        <v>98.9</v>
      </c>
    </row>
    <row r="31" spans="2:16" ht="17.25">
      <c r="B31" s="25" t="s">
        <v>144</v>
      </c>
      <c r="C31" s="37">
        <f>ROUND('前年度'!C31/'前年度'!$N31*100,1)</f>
        <v>33.3</v>
      </c>
      <c r="D31" s="37">
        <f>ROUND('前年度'!D31/'前年度'!$N31*100,1)</f>
        <v>16</v>
      </c>
      <c r="E31" s="37">
        <f>ROUND('前年度'!E31/'前年度'!$N31*100,1)</f>
        <v>1.5</v>
      </c>
      <c r="F31" s="37">
        <f>ROUND('前年度'!F31/'前年度'!$N31*100,1)</f>
        <v>2.7</v>
      </c>
      <c r="G31" s="37">
        <f>ROUND('前年度'!G31/'前年度'!$N31*100,1)</f>
        <v>10.5</v>
      </c>
      <c r="H31" s="37">
        <f>ROUND('前年度'!H31/'前年度'!$N31*100,1)</f>
        <v>17.7</v>
      </c>
      <c r="I31" s="37">
        <f>ROUND('前年度'!I31/'前年度'!$N31*100,1)</f>
        <v>0</v>
      </c>
      <c r="J31" s="37">
        <f>ROUND('前年度'!J31/'前年度'!$N31*100,1)</f>
        <v>0</v>
      </c>
      <c r="K31" s="37">
        <f>ROUND('前年度'!K31/'前年度'!$N31*100,1)</f>
        <v>11</v>
      </c>
      <c r="L31" s="37">
        <f>ROUND('前年度'!L31/'前年度'!$N31*100,1)</f>
        <v>0</v>
      </c>
      <c r="M31" s="37">
        <f>ROUND('前年度'!M31/'前年度'!$N31*100,1)</f>
        <v>92.8</v>
      </c>
      <c r="O31" s="45">
        <v>2334130</v>
      </c>
      <c r="P31" s="41">
        <f>ROUND('前年度'!N31/'率・前'!O31*100,1)</f>
        <v>100.1</v>
      </c>
    </row>
    <row r="32" spans="2:16" ht="17.25">
      <c r="B32" s="25" t="s">
        <v>40</v>
      </c>
      <c r="C32" s="37">
        <f>ROUND('前年度'!C32/'前年度'!$N32*100,1)</f>
        <v>35.3</v>
      </c>
      <c r="D32" s="37">
        <f>ROUND('前年度'!D32/'前年度'!$N32*100,1)</f>
        <v>16</v>
      </c>
      <c r="E32" s="37">
        <f>ROUND('前年度'!E32/'前年度'!$N32*100,1)</f>
        <v>1</v>
      </c>
      <c r="F32" s="37">
        <f>ROUND('前年度'!F32/'前年度'!$N32*100,1)</f>
        <v>1</v>
      </c>
      <c r="G32" s="37">
        <f>ROUND('前年度'!G32/'前年度'!$N32*100,1)</f>
        <v>11.6</v>
      </c>
      <c r="H32" s="37">
        <f>ROUND('前年度'!H32/'前年度'!$N32*100,1)</f>
        <v>19.7</v>
      </c>
      <c r="I32" s="37">
        <f>ROUND('前年度'!I32/'前年度'!$N32*100,1)</f>
        <v>0</v>
      </c>
      <c r="J32" s="37">
        <f>ROUND('前年度'!J32/'前年度'!$N32*100,1)</f>
        <v>0</v>
      </c>
      <c r="K32" s="37">
        <f>ROUND('前年度'!K32/'前年度'!$N32*100,1)</f>
        <v>7.3</v>
      </c>
      <c r="L32" s="37">
        <f>ROUND('前年度'!L32/'前年度'!$N32*100,1)</f>
        <v>0</v>
      </c>
      <c r="M32" s="37">
        <f>ROUND('前年度'!M32/'前年度'!$N32*100,1)</f>
        <v>91.9</v>
      </c>
      <c r="O32" s="45">
        <v>1812552</v>
      </c>
      <c r="P32" s="41">
        <f>ROUND('前年度'!N32/'率・前'!O32*100,1)</f>
        <v>101.8</v>
      </c>
    </row>
    <row r="33" spans="2:16" ht="17.25">
      <c r="B33" s="25" t="s">
        <v>41</v>
      </c>
      <c r="C33" s="37">
        <f>ROUND('前年度'!C33/'前年度'!$N33*100,1)</f>
        <v>12.6</v>
      </c>
      <c r="D33" s="37">
        <f>ROUND('前年度'!D33/'前年度'!$N33*100,1)</f>
        <v>10.6</v>
      </c>
      <c r="E33" s="37">
        <f>ROUND('前年度'!E33/'前年度'!$N33*100,1)</f>
        <v>0.2</v>
      </c>
      <c r="F33" s="37">
        <f>ROUND('前年度'!F33/'前年度'!$N33*100,1)</f>
        <v>2.1</v>
      </c>
      <c r="G33" s="37">
        <f>ROUND('前年度'!G33/'前年度'!$N33*100,1)</f>
        <v>6.5</v>
      </c>
      <c r="H33" s="37">
        <f>ROUND('前年度'!H33/'前年度'!$N33*100,1)</f>
        <v>2.6</v>
      </c>
      <c r="I33" s="37">
        <f>ROUND('前年度'!I33/'前年度'!$N33*100,1)</f>
        <v>0</v>
      </c>
      <c r="J33" s="37">
        <f>ROUND('前年度'!J33/'前年度'!$N33*100,1)</f>
        <v>0</v>
      </c>
      <c r="K33" s="37">
        <f>ROUND('前年度'!K33/'前年度'!$N33*100,1)</f>
        <v>21.5</v>
      </c>
      <c r="L33" s="37">
        <f>ROUND('前年度'!L33/'前年度'!$N33*100,1)</f>
        <v>0</v>
      </c>
      <c r="M33" s="37">
        <f>ROUND('前年度'!M33/'前年度'!$N33*100,1)</f>
        <v>56.1</v>
      </c>
      <c r="O33" s="45">
        <v>5913670</v>
      </c>
      <c r="P33" s="41">
        <f>ROUND('前年度'!N33/'率・前'!O33*100,1)</f>
        <v>98.8</v>
      </c>
    </row>
    <row r="34" spans="2:16" ht="17.25">
      <c r="B34" s="25" t="s">
        <v>145</v>
      </c>
      <c r="C34" s="37">
        <f>ROUND('前年度'!C34/'前年度'!$N34*100,1)</f>
        <v>46.2</v>
      </c>
      <c r="D34" s="37">
        <f>ROUND('前年度'!D34/'前年度'!$N34*100,1)</f>
        <v>23.5</v>
      </c>
      <c r="E34" s="37">
        <f>ROUND('前年度'!E34/'前年度'!$N34*100,1)</f>
        <v>1</v>
      </c>
      <c r="F34" s="37">
        <f>ROUND('前年度'!F34/'前年度'!$N34*100,1)</f>
        <v>2.8</v>
      </c>
      <c r="G34" s="37">
        <f>ROUND('前年度'!G34/'前年度'!$N34*100,1)</f>
        <v>12.2</v>
      </c>
      <c r="H34" s="37">
        <f>ROUND('前年度'!H34/'前年度'!$N34*100,1)</f>
        <v>16.5</v>
      </c>
      <c r="I34" s="37">
        <f>ROUND('前年度'!I34/'前年度'!$N34*100,1)</f>
        <v>0</v>
      </c>
      <c r="J34" s="37">
        <f>ROUND('前年度'!J34/'前年度'!$N34*100,1)</f>
        <v>0</v>
      </c>
      <c r="K34" s="37">
        <f>ROUND('前年度'!K34/'前年度'!$N34*100,1)</f>
        <v>9.1</v>
      </c>
      <c r="L34" s="37">
        <f>ROUND('前年度'!L34/'前年度'!$N34*100,1)</f>
        <v>0</v>
      </c>
      <c r="M34" s="37">
        <f>ROUND('前年度'!M34/'前年度'!$N34*100,1)</f>
        <v>111.2</v>
      </c>
      <c r="O34" s="45">
        <v>1810005</v>
      </c>
      <c r="P34" s="41">
        <f>ROUND('前年度'!N34/'率・前'!O34*100,1)</f>
        <v>94.1</v>
      </c>
    </row>
    <row r="35" spans="2:16" ht="17.25">
      <c r="B35" s="25" t="s">
        <v>43</v>
      </c>
      <c r="C35" s="37">
        <f>ROUND('前年度'!C35/'前年度'!$N35*100,1)</f>
        <v>31.5</v>
      </c>
      <c r="D35" s="37">
        <f>ROUND('前年度'!D35/'前年度'!$N35*100,1)</f>
        <v>14.5</v>
      </c>
      <c r="E35" s="37">
        <f>ROUND('前年度'!E35/'前年度'!$N35*100,1)</f>
        <v>0.4</v>
      </c>
      <c r="F35" s="37">
        <f>ROUND('前年度'!F35/'前年度'!$N35*100,1)</f>
        <v>5</v>
      </c>
      <c r="G35" s="37">
        <f>ROUND('前年度'!G35/'前年度'!$N35*100,1)</f>
        <v>13.2</v>
      </c>
      <c r="H35" s="37">
        <f>ROUND('前年度'!H35/'前年度'!$N35*100,1)</f>
        <v>20.9</v>
      </c>
      <c r="I35" s="37">
        <f>ROUND('前年度'!I35/'前年度'!$N35*100,1)</f>
        <v>0</v>
      </c>
      <c r="J35" s="37">
        <f>ROUND('前年度'!J35/'前年度'!$N35*100,1)</f>
        <v>0</v>
      </c>
      <c r="K35" s="37">
        <f>ROUND('前年度'!K35/'前年度'!$N35*100,1)</f>
        <v>7.8</v>
      </c>
      <c r="L35" s="37">
        <f>ROUND('前年度'!L35/'前年度'!$N35*100,1)</f>
        <v>0</v>
      </c>
      <c r="M35" s="37">
        <f>ROUND('前年度'!M35/'前年度'!$N35*100,1)</f>
        <v>93.3</v>
      </c>
      <c r="O35" s="45">
        <v>3096745</v>
      </c>
      <c r="P35" s="41">
        <f>ROUND('前年度'!N35/'率・前'!O35*100,1)</f>
        <v>98.8</v>
      </c>
    </row>
    <row r="36" spans="2:16" ht="17.25">
      <c r="B36" s="25" t="s">
        <v>44</v>
      </c>
      <c r="C36" s="37">
        <f>ROUND('前年度'!C36/'前年度'!$N36*100,1)</f>
        <v>28.2</v>
      </c>
      <c r="D36" s="37">
        <f>ROUND('前年度'!D36/'前年度'!$N36*100,1)</f>
        <v>12.1</v>
      </c>
      <c r="E36" s="37">
        <f>ROUND('前年度'!E36/'前年度'!$N36*100,1)</f>
        <v>1.5</v>
      </c>
      <c r="F36" s="37">
        <f>ROUND('前年度'!F36/'前年度'!$N36*100,1)</f>
        <v>2.2</v>
      </c>
      <c r="G36" s="37">
        <f>ROUND('前年度'!G36/'前年度'!$N36*100,1)</f>
        <v>14.7</v>
      </c>
      <c r="H36" s="37">
        <f>ROUND('前年度'!H36/'前年度'!$N36*100,1)</f>
        <v>22.5</v>
      </c>
      <c r="I36" s="37">
        <f>ROUND('前年度'!I36/'前年度'!$N36*100,1)</f>
        <v>0</v>
      </c>
      <c r="J36" s="37">
        <f>ROUND('前年度'!J36/'前年度'!$N36*100,1)</f>
        <v>0</v>
      </c>
      <c r="K36" s="37">
        <f>ROUND('前年度'!K36/'前年度'!$N36*100,1)</f>
        <v>6.9</v>
      </c>
      <c r="L36" s="37">
        <f>ROUND('前年度'!L36/'前年度'!$N36*100,1)</f>
        <v>0</v>
      </c>
      <c r="M36" s="37">
        <f>ROUND('前年度'!M36/'前年度'!$N36*100,1)</f>
        <v>88</v>
      </c>
      <c r="O36" s="45">
        <v>2480445</v>
      </c>
      <c r="P36" s="41">
        <f>ROUND('前年度'!N36/'率・前'!O36*100,1)</f>
        <v>99.1</v>
      </c>
    </row>
    <row r="37" spans="2:16" ht="17.25">
      <c r="B37" s="25" t="s">
        <v>45</v>
      </c>
      <c r="C37" s="37">
        <f>ROUND('前年度'!C37/'前年度'!$N37*100,1)</f>
        <v>35.6</v>
      </c>
      <c r="D37" s="37">
        <f>ROUND('前年度'!D37/'前年度'!$N37*100,1)</f>
        <v>15.7</v>
      </c>
      <c r="E37" s="37">
        <f>ROUND('前年度'!E37/'前年度'!$N37*100,1)</f>
        <v>5.8</v>
      </c>
      <c r="F37" s="37">
        <f>ROUND('前年度'!F37/'前年度'!$N37*100,1)</f>
        <v>3</v>
      </c>
      <c r="G37" s="37">
        <f>ROUND('前年度'!G37/'前年度'!$N37*100,1)</f>
        <v>17.7</v>
      </c>
      <c r="H37" s="37">
        <f>ROUND('前年度'!H37/'前年度'!$N37*100,1)</f>
        <v>18.7</v>
      </c>
      <c r="I37" s="37">
        <f>ROUND('前年度'!I37/'前年度'!$N37*100,1)</f>
        <v>0</v>
      </c>
      <c r="J37" s="37">
        <f>ROUND('前年度'!J37/'前年度'!$N37*100,1)</f>
        <v>0</v>
      </c>
      <c r="K37" s="37">
        <f>ROUND('前年度'!K37/'前年度'!$N37*100,1)</f>
        <v>9.7</v>
      </c>
      <c r="L37" s="37">
        <f>ROUND('前年度'!L37/'前年度'!$N37*100,1)</f>
        <v>0</v>
      </c>
      <c r="M37" s="37">
        <f>ROUND('前年度'!M37/'前年度'!$N37*100,1)</f>
        <v>106.1</v>
      </c>
      <c r="O37" s="45">
        <v>1401602</v>
      </c>
      <c r="P37" s="41">
        <f>ROUND('前年度'!N37/'率・前'!O37*100,1)</f>
        <v>98.5</v>
      </c>
    </row>
    <row r="38" spans="2:16" ht="17.25">
      <c r="B38" s="25" t="s">
        <v>46</v>
      </c>
      <c r="C38" s="37">
        <f>ROUND('前年度'!C38/'前年度'!$N38*100,1)</f>
        <v>26</v>
      </c>
      <c r="D38" s="37">
        <f>ROUND('前年度'!D38/'前年度'!$N38*100,1)</f>
        <v>14.5</v>
      </c>
      <c r="E38" s="37">
        <f>ROUND('前年度'!E38/'前年度'!$N38*100,1)</f>
        <v>2.9</v>
      </c>
      <c r="F38" s="37">
        <f>ROUND('前年度'!F38/'前年度'!$N38*100,1)</f>
        <v>0</v>
      </c>
      <c r="G38" s="37">
        <f>ROUND('前年度'!G38/'前年度'!$N38*100,1)</f>
        <v>15.7</v>
      </c>
      <c r="H38" s="37">
        <f>ROUND('前年度'!H38/'前年度'!$N38*100,1)</f>
        <v>28.6</v>
      </c>
      <c r="I38" s="37">
        <f>ROUND('前年度'!I38/'前年度'!$N38*100,1)</f>
        <v>0</v>
      </c>
      <c r="J38" s="37">
        <f>ROUND('前年度'!J38/'前年度'!$N38*100,1)</f>
        <v>0</v>
      </c>
      <c r="K38" s="37">
        <f>ROUND('前年度'!K38/'前年度'!$N38*100,1)</f>
        <v>7.4</v>
      </c>
      <c r="L38" s="37">
        <f>ROUND('前年度'!L38/'前年度'!$N38*100,1)</f>
        <v>0</v>
      </c>
      <c r="M38" s="37">
        <f>ROUND('前年度'!M38/'前年度'!$N38*100,1)</f>
        <v>95.2</v>
      </c>
      <c r="O38" s="45">
        <v>3008531</v>
      </c>
      <c r="P38" s="41">
        <f>ROUND('前年度'!N38/'率・前'!O38*100,1)</f>
        <v>98.5</v>
      </c>
    </row>
    <row r="39" spans="2:16" ht="17.25">
      <c r="B39" s="25" t="s">
        <v>47</v>
      </c>
      <c r="C39" s="37">
        <f>ROUND('前年度'!C39/'前年度'!$N39*100,1)</f>
        <v>35.2</v>
      </c>
      <c r="D39" s="37">
        <f>ROUND('前年度'!D39/'前年度'!$N39*100,1)</f>
        <v>10.2</v>
      </c>
      <c r="E39" s="37">
        <f>ROUND('前年度'!E39/'前年度'!$N39*100,1)</f>
        <v>0.5</v>
      </c>
      <c r="F39" s="37">
        <f>ROUND('前年度'!F39/'前年度'!$N39*100,1)</f>
        <v>1.8</v>
      </c>
      <c r="G39" s="37">
        <f>ROUND('前年度'!G39/'前年度'!$N39*100,1)</f>
        <v>11.3</v>
      </c>
      <c r="H39" s="37">
        <f>ROUND('前年度'!H39/'前年度'!$N39*100,1)</f>
        <v>27</v>
      </c>
      <c r="I39" s="37">
        <f>ROUND('前年度'!I39/'前年度'!$N39*100,1)</f>
        <v>0</v>
      </c>
      <c r="J39" s="37">
        <f>ROUND('前年度'!J39/'前年度'!$N39*100,1)</f>
        <v>0</v>
      </c>
      <c r="K39" s="37">
        <f>ROUND('前年度'!K39/'前年度'!$N39*100,1)</f>
        <v>3.8</v>
      </c>
      <c r="L39" s="37">
        <f>ROUND('前年度'!L39/'前年度'!$N39*100,1)</f>
        <v>0</v>
      </c>
      <c r="M39" s="37">
        <f>ROUND('前年度'!M39/'前年度'!$N39*100,1)</f>
        <v>89.7</v>
      </c>
      <c r="O39" s="45">
        <v>1609852</v>
      </c>
      <c r="P39" s="41">
        <f>ROUND('前年度'!N39/'率・前'!O39*100,1)</f>
        <v>101.1</v>
      </c>
    </row>
    <row r="40" spans="2:16" ht="17.25">
      <c r="B40" s="25" t="s">
        <v>48</v>
      </c>
      <c r="C40" s="37">
        <f>ROUND('前年度'!C40/'前年度'!$N40*100,1)</f>
        <v>30</v>
      </c>
      <c r="D40" s="37">
        <f>ROUND('前年度'!D40/'前年度'!$N40*100,1)</f>
        <v>18.1</v>
      </c>
      <c r="E40" s="37">
        <f>ROUND('前年度'!E40/'前年度'!$N40*100,1)</f>
        <v>1.8</v>
      </c>
      <c r="F40" s="37">
        <f>ROUND('前年度'!F40/'前年度'!$N40*100,1)</f>
        <v>1.9</v>
      </c>
      <c r="G40" s="37">
        <f>ROUND('前年度'!G40/'前年度'!$N40*100,1)</f>
        <v>17.2</v>
      </c>
      <c r="H40" s="37">
        <f>ROUND('前年度'!H40/'前年度'!$N40*100,1)</f>
        <v>23.6</v>
      </c>
      <c r="I40" s="37">
        <f>ROUND('前年度'!I40/'前年度'!$N40*100,1)</f>
        <v>0</v>
      </c>
      <c r="J40" s="37">
        <f>ROUND('前年度'!J40/'前年度'!$N40*100,1)</f>
        <v>0</v>
      </c>
      <c r="K40" s="37">
        <f>ROUND('前年度'!K40/'前年度'!$N40*100,1)</f>
        <v>7.3</v>
      </c>
      <c r="L40" s="37">
        <f>ROUND('前年度'!L40/'前年度'!$N40*100,1)</f>
        <v>0</v>
      </c>
      <c r="M40" s="37">
        <f>ROUND('前年度'!M40/'前年度'!$N40*100,1)</f>
        <v>99.8</v>
      </c>
      <c r="O40" s="45">
        <v>3284980</v>
      </c>
      <c r="P40" s="41">
        <f>ROUND('前年度'!N40/'率・前'!O40*100,1)</f>
        <v>99.5</v>
      </c>
    </row>
    <row r="41" spans="2:16" ht="17.25">
      <c r="B41" s="25" t="s">
        <v>49</v>
      </c>
      <c r="C41" s="37">
        <f>ROUND('前年度'!C41/'前年度'!$N41*100,1)</f>
        <v>33.3</v>
      </c>
      <c r="D41" s="37">
        <f>ROUND('前年度'!D41/'前年度'!$N41*100,1)</f>
        <v>15.4</v>
      </c>
      <c r="E41" s="37">
        <f>ROUND('前年度'!E41/'前年度'!$N41*100,1)</f>
        <v>2.1</v>
      </c>
      <c r="F41" s="37">
        <f>ROUND('前年度'!F41/'前年度'!$N41*100,1)</f>
        <v>2.7</v>
      </c>
      <c r="G41" s="37">
        <f>ROUND('前年度'!G41/'前年度'!$N41*100,1)</f>
        <v>17.2</v>
      </c>
      <c r="H41" s="37">
        <f>ROUND('前年度'!H41/'前年度'!$N41*100,1)</f>
        <v>22.8</v>
      </c>
      <c r="I41" s="37">
        <f>ROUND('前年度'!I41/'前年度'!$N41*100,1)</f>
        <v>0</v>
      </c>
      <c r="J41" s="37">
        <f>ROUND('前年度'!J41/'前年度'!$N41*100,1)</f>
        <v>0</v>
      </c>
      <c r="K41" s="37">
        <f>ROUND('前年度'!K41/'前年度'!$N41*100,1)</f>
        <v>7</v>
      </c>
      <c r="L41" s="37">
        <f>ROUND('前年度'!L41/'前年度'!$N41*100,1)</f>
        <v>0</v>
      </c>
      <c r="M41" s="37">
        <f>ROUND('前年度'!M41/'前年度'!$N41*100,1)</f>
        <v>100.4</v>
      </c>
      <c r="O41" s="45">
        <v>3383166</v>
      </c>
      <c r="P41" s="41">
        <f>ROUND('前年度'!N41/'率・前'!O41*100,1)</f>
        <v>98.7</v>
      </c>
    </row>
    <row r="42" spans="2:16" ht="17.25">
      <c r="B42" s="25" t="s">
        <v>146</v>
      </c>
      <c r="C42" s="37">
        <f>ROUND('前年度'!C42/'前年度'!$N42*100,1)</f>
        <v>29.7</v>
      </c>
      <c r="D42" s="37">
        <f>ROUND('前年度'!D42/'前年度'!$N42*100,1)</f>
        <v>14.2</v>
      </c>
      <c r="E42" s="37">
        <f>ROUND('前年度'!E42/'前年度'!$N42*100,1)</f>
        <v>0.7</v>
      </c>
      <c r="F42" s="37">
        <f>ROUND('前年度'!F42/'前年度'!$N42*100,1)</f>
        <v>2.7</v>
      </c>
      <c r="G42" s="37">
        <f>ROUND('前年度'!G42/'前年度'!$N42*100,1)</f>
        <v>15.3</v>
      </c>
      <c r="H42" s="37">
        <f>ROUND('前年度'!H42/'前年度'!$N42*100,1)</f>
        <v>20.4</v>
      </c>
      <c r="I42" s="37">
        <f>ROUND('前年度'!I42/'前年度'!$N42*100,1)</f>
        <v>0</v>
      </c>
      <c r="J42" s="37">
        <f>ROUND('前年度'!J42/'前年度'!$N42*100,1)</f>
        <v>0</v>
      </c>
      <c r="K42" s="37">
        <f>ROUND('前年度'!K42/'前年度'!$N42*100,1)</f>
        <v>10.6</v>
      </c>
      <c r="L42" s="37">
        <f>ROUND('前年度'!L42/'前年度'!$N42*100,1)</f>
        <v>0</v>
      </c>
      <c r="M42" s="37">
        <f>ROUND('前年度'!M42/'前年度'!$N42*100,1)</f>
        <v>93.6</v>
      </c>
      <c r="O42" s="45">
        <v>4143267</v>
      </c>
      <c r="P42" s="41">
        <f>ROUND('前年度'!N42/'率・前'!O42*100,1)</f>
        <v>99.4</v>
      </c>
    </row>
    <row r="43" spans="2:16" ht="17.25">
      <c r="B43" s="25" t="s">
        <v>51</v>
      </c>
      <c r="C43" s="37">
        <f>ROUND('前年度'!C43/'前年度'!$N43*100,1)</f>
        <v>34.3</v>
      </c>
      <c r="D43" s="37">
        <f>ROUND('前年度'!D43/'前年度'!$N43*100,1)</f>
        <v>7</v>
      </c>
      <c r="E43" s="37">
        <f>ROUND('前年度'!E43/'前年度'!$N43*100,1)</f>
        <v>1.3</v>
      </c>
      <c r="F43" s="37">
        <f>ROUND('前年度'!F43/'前年度'!$N43*100,1)</f>
        <v>1.9</v>
      </c>
      <c r="G43" s="37">
        <f>ROUND('前年度'!G43/'前年度'!$N43*100,1)</f>
        <v>14.8</v>
      </c>
      <c r="H43" s="37">
        <f>ROUND('前年度'!H43/'前年度'!$N43*100,1)</f>
        <v>31.2</v>
      </c>
      <c r="I43" s="37">
        <f>ROUND('前年度'!I43/'前年度'!$N43*100,1)</f>
        <v>0</v>
      </c>
      <c r="J43" s="37">
        <f>ROUND('前年度'!J43/'前年度'!$N43*100,1)</f>
        <v>0</v>
      </c>
      <c r="K43" s="37">
        <f>ROUND('前年度'!K43/'前年度'!$N43*100,1)</f>
        <v>9.5</v>
      </c>
      <c r="L43" s="37">
        <f>ROUND('前年度'!L43/'前年度'!$N43*100,1)</f>
        <v>0</v>
      </c>
      <c r="M43" s="37">
        <f>ROUND('前年度'!M43/'前年度'!$N43*100,1)</f>
        <v>100</v>
      </c>
      <c r="O43" s="45">
        <v>2647317</v>
      </c>
      <c r="P43" s="41">
        <f>ROUND('前年度'!N43/'率・前'!O43*100,1)</f>
        <v>100.8</v>
      </c>
    </row>
    <row r="44" spans="2:16" ht="17.25">
      <c r="B44" s="25" t="s">
        <v>147</v>
      </c>
      <c r="C44" s="37">
        <f>ROUND('前年度'!C44/'前年度'!$N44*100,1)</f>
        <v>29</v>
      </c>
      <c r="D44" s="37">
        <f>ROUND('前年度'!D44/'前年度'!$N44*100,1)</f>
        <v>14</v>
      </c>
      <c r="E44" s="37">
        <f>ROUND('前年度'!E44/'前年度'!$N44*100,1)</f>
        <v>0.7</v>
      </c>
      <c r="F44" s="37">
        <f>ROUND('前年度'!F44/'前年度'!$N44*100,1)</f>
        <v>1</v>
      </c>
      <c r="G44" s="37">
        <f>ROUND('前年度'!G44/'前年度'!$N44*100,1)</f>
        <v>15.9</v>
      </c>
      <c r="H44" s="37">
        <f>ROUND('前年度'!H44/'前年度'!$N44*100,1)</f>
        <v>15.7</v>
      </c>
      <c r="I44" s="37">
        <f>ROUND('前年度'!I44/'前年度'!$N44*100,1)</f>
        <v>0</v>
      </c>
      <c r="J44" s="37">
        <f>ROUND('前年度'!J44/'前年度'!$N44*100,1)</f>
        <v>0.1</v>
      </c>
      <c r="K44" s="37">
        <f>ROUND('前年度'!K44/'前年度'!$N44*100,1)</f>
        <v>14.1</v>
      </c>
      <c r="L44" s="37">
        <f>ROUND('前年度'!L44/'前年度'!$N44*100,1)</f>
        <v>0</v>
      </c>
      <c r="M44" s="37">
        <f>ROUND('前年度'!M44/'前年度'!$N44*100,1)</f>
        <v>90.5</v>
      </c>
      <c r="O44" s="45">
        <v>2700403</v>
      </c>
      <c r="P44" s="41">
        <f>ROUND('前年度'!N44/'率・前'!O44*100,1)</f>
        <v>99.3</v>
      </c>
    </row>
    <row r="45" spans="2:16" ht="17.25">
      <c r="B45" s="25" t="s">
        <v>148</v>
      </c>
      <c r="C45" s="37">
        <f>ROUND('前年度'!C45/'前年度'!$N45*100,1)</f>
        <v>32.1</v>
      </c>
      <c r="D45" s="37">
        <f>ROUND('前年度'!D45/'前年度'!$N45*100,1)</f>
        <v>14.9</v>
      </c>
      <c r="E45" s="37">
        <f>ROUND('前年度'!E45/'前年度'!$N45*100,1)</f>
        <v>0.3</v>
      </c>
      <c r="F45" s="37">
        <f>ROUND('前年度'!F45/'前年度'!$N45*100,1)</f>
        <v>1.7</v>
      </c>
      <c r="G45" s="37">
        <f>ROUND('前年度'!G45/'前年度'!$N45*100,1)</f>
        <v>22.9</v>
      </c>
      <c r="H45" s="37">
        <f>ROUND('前年度'!H45/'前年度'!$N45*100,1)</f>
        <v>26.7</v>
      </c>
      <c r="I45" s="37">
        <f>ROUND('前年度'!I45/'前年度'!$N45*100,1)</f>
        <v>0</v>
      </c>
      <c r="J45" s="37">
        <f>ROUND('前年度'!J45/'前年度'!$N45*100,1)</f>
        <v>0</v>
      </c>
      <c r="K45" s="37">
        <f>ROUND('前年度'!K45/'前年度'!$N45*100,1)</f>
        <v>6.8</v>
      </c>
      <c r="L45" s="37">
        <f>ROUND('前年度'!L45/'前年度'!$N45*100,1)</f>
        <v>0</v>
      </c>
      <c r="M45" s="37">
        <f>ROUND('前年度'!M45/'前年度'!$N45*100,1)</f>
        <v>105.3</v>
      </c>
      <c r="O45" s="45">
        <v>1883808</v>
      </c>
      <c r="P45" s="41">
        <f>ROUND('前年度'!N45/'率・前'!O45*100,1)</f>
        <v>100.3</v>
      </c>
    </row>
    <row r="46" spans="2:16" ht="17.25">
      <c r="B46" s="25" t="s">
        <v>149</v>
      </c>
      <c r="C46" s="37">
        <f>ROUND('前年度'!C46/'前年度'!$N46*100,1)</f>
        <v>32.3</v>
      </c>
      <c r="D46" s="37">
        <f>ROUND('前年度'!D46/'前年度'!$N46*100,1)</f>
        <v>12.1</v>
      </c>
      <c r="E46" s="37">
        <f>ROUND('前年度'!E46/'前年度'!$N46*100,1)</f>
        <v>0.9</v>
      </c>
      <c r="F46" s="37">
        <f>ROUND('前年度'!F46/'前年度'!$N46*100,1)</f>
        <v>2.6</v>
      </c>
      <c r="G46" s="37">
        <f>ROUND('前年度'!G46/'前年度'!$N46*100,1)</f>
        <v>16.3</v>
      </c>
      <c r="H46" s="37">
        <f>ROUND('前年度'!H46/'前年度'!$N46*100,1)</f>
        <v>28.5</v>
      </c>
      <c r="I46" s="37">
        <f>ROUND('前年度'!I46/'前年度'!$N46*100,1)</f>
        <v>0</v>
      </c>
      <c r="J46" s="37">
        <f>ROUND('前年度'!J46/'前年度'!$N46*100,1)</f>
        <v>0</v>
      </c>
      <c r="K46" s="37">
        <f>ROUND('前年度'!K46/'前年度'!$N46*100,1)</f>
        <v>6.5</v>
      </c>
      <c r="L46" s="37">
        <f>ROUND('前年度'!L46/'前年度'!$N46*100,1)</f>
        <v>0</v>
      </c>
      <c r="M46" s="37">
        <f>ROUND('前年度'!M46/'前年度'!$N46*100,1)</f>
        <v>99.2</v>
      </c>
      <c r="O46" s="45">
        <v>2389939</v>
      </c>
      <c r="P46" s="41">
        <f>ROUND('前年度'!N46/'率・前'!O46*100,1)</f>
        <v>100</v>
      </c>
    </row>
    <row r="47" spans="2:16" ht="17.25">
      <c r="B47" s="25" t="s">
        <v>55</v>
      </c>
      <c r="C47" s="37">
        <f>ROUND('前年度'!C47/'前年度'!$N47*100,1)</f>
        <v>22.2</v>
      </c>
      <c r="D47" s="37">
        <f>ROUND('前年度'!D47/'前年度'!$N47*100,1)</f>
        <v>15.4</v>
      </c>
      <c r="E47" s="37">
        <f>ROUND('前年度'!E47/'前年度'!$N47*100,1)</f>
        <v>0.7</v>
      </c>
      <c r="F47" s="37">
        <f>ROUND('前年度'!F47/'前年度'!$N47*100,1)</f>
        <v>1.5</v>
      </c>
      <c r="G47" s="37">
        <f>ROUND('前年度'!G47/'前年度'!$N47*100,1)</f>
        <v>13.4</v>
      </c>
      <c r="H47" s="37">
        <f>ROUND('前年度'!H47/'前年度'!$N47*100,1)</f>
        <v>13.8</v>
      </c>
      <c r="I47" s="37">
        <f>ROUND('前年度'!I47/'前年度'!$N47*100,1)</f>
        <v>0</v>
      </c>
      <c r="J47" s="37">
        <f>ROUND('前年度'!J47/'前年度'!$N47*100,1)</f>
        <v>0</v>
      </c>
      <c r="K47" s="37">
        <f>ROUND('前年度'!K47/'前年度'!$N47*100,1)</f>
        <v>7</v>
      </c>
      <c r="L47" s="37">
        <f>ROUND('前年度'!L47/'前年度'!$N47*100,1)</f>
        <v>0</v>
      </c>
      <c r="M47" s="37">
        <f>ROUND('前年度'!M47/'前年度'!$N47*100,1)</f>
        <v>74</v>
      </c>
      <c r="O47" s="45">
        <v>2631856</v>
      </c>
      <c r="P47" s="41">
        <f>ROUND('前年度'!N47/'率・前'!O47*100,1)</f>
        <v>125.9</v>
      </c>
    </row>
    <row r="48" spans="2:16" ht="17.25">
      <c r="B48" s="25" t="s">
        <v>56</v>
      </c>
      <c r="C48" s="37">
        <f>ROUND('前年度'!C48/'前年度'!$N48*100,1)</f>
        <v>30.7</v>
      </c>
      <c r="D48" s="37">
        <f>ROUND('前年度'!D48/'前年度'!$N48*100,1)</f>
        <v>8.3</v>
      </c>
      <c r="E48" s="37">
        <f>ROUND('前年度'!E48/'前年度'!$N48*100,1)</f>
        <v>1.1</v>
      </c>
      <c r="F48" s="37">
        <f>ROUND('前年度'!F48/'前年度'!$N48*100,1)</f>
        <v>4.6</v>
      </c>
      <c r="G48" s="37">
        <f>ROUND('前年度'!G48/'前年度'!$N48*100,1)</f>
        <v>16.4</v>
      </c>
      <c r="H48" s="37">
        <f>ROUND('前年度'!H48/'前年度'!$N48*100,1)</f>
        <v>16.9</v>
      </c>
      <c r="I48" s="37">
        <f>ROUND('前年度'!I48/'前年度'!$N48*100,1)</f>
        <v>0</v>
      </c>
      <c r="J48" s="37">
        <f>ROUND('前年度'!J48/'前年度'!$N48*100,1)</f>
        <v>0.7</v>
      </c>
      <c r="K48" s="37">
        <f>ROUND('前年度'!K48/'前年度'!$N48*100,1)</f>
        <v>8.7</v>
      </c>
      <c r="L48" s="37">
        <f>ROUND('前年度'!L48/'前年度'!$N48*100,1)</f>
        <v>0</v>
      </c>
      <c r="M48" s="37">
        <f>ROUND('前年度'!M48/'前年度'!$N48*100,1)</f>
        <v>87.4</v>
      </c>
      <c r="O48" s="45">
        <v>4244691</v>
      </c>
      <c r="P48" s="41">
        <f>ROUND('前年度'!N48/'率・前'!O48*100,1)</f>
        <v>99</v>
      </c>
    </row>
    <row r="49" spans="2:16" ht="17.25">
      <c r="B49" s="25" t="s">
        <v>57</v>
      </c>
      <c r="C49" s="37">
        <f>ROUND('前年度'!C49/'前年度'!$N49*100,1)</f>
        <v>37.4</v>
      </c>
      <c r="D49" s="37">
        <f>ROUND('前年度'!D49/'前年度'!$N49*100,1)</f>
        <v>10.1</v>
      </c>
      <c r="E49" s="37">
        <f>ROUND('前年度'!E49/'前年度'!$N49*100,1)</f>
        <v>1.7</v>
      </c>
      <c r="F49" s="37">
        <f>ROUND('前年度'!F49/'前年度'!$N49*100,1)</f>
        <v>4.7</v>
      </c>
      <c r="G49" s="37">
        <f>ROUND('前年度'!G49/'前年度'!$N49*100,1)</f>
        <v>21.2</v>
      </c>
      <c r="H49" s="37">
        <f>ROUND('前年度'!H49/'前年度'!$N49*100,1)</f>
        <v>26.3</v>
      </c>
      <c r="I49" s="37">
        <f>ROUND('前年度'!I49/'前年度'!$N49*100,1)</f>
        <v>0</v>
      </c>
      <c r="J49" s="37">
        <f>ROUND('前年度'!J49/'前年度'!$N49*100,1)</f>
        <v>0</v>
      </c>
      <c r="K49" s="37">
        <f>ROUND('前年度'!K49/'前年度'!$N49*100,1)</f>
        <v>13.1</v>
      </c>
      <c r="L49" s="37">
        <f>ROUND('前年度'!L49/'前年度'!$N49*100,1)</f>
        <v>0</v>
      </c>
      <c r="M49" s="37">
        <f>ROUND('前年度'!M49/'前年度'!$N49*100,1)</f>
        <v>114.5</v>
      </c>
      <c r="O49" s="45">
        <v>1874095</v>
      </c>
      <c r="P49" s="41">
        <f>ROUND('前年度'!N49/'率・前'!O49*100,1)</f>
        <v>99.4</v>
      </c>
    </row>
    <row r="50" spans="2:16" ht="17.25">
      <c r="B50" s="25" t="s">
        <v>58</v>
      </c>
      <c r="C50" s="37">
        <f>ROUND('前年度'!C50/'前年度'!$N50*100,1)</f>
        <v>36.1</v>
      </c>
      <c r="D50" s="37">
        <f>ROUND('前年度'!D50/'前年度'!$N50*100,1)</f>
        <v>12.2</v>
      </c>
      <c r="E50" s="37">
        <f>ROUND('前年度'!E50/'前年度'!$N50*100,1)</f>
        <v>0.3</v>
      </c>
      <c r="F50" s="37">
        <f>ROUND('前年度'!F50/'前年度'!$N50*100,1)</f>
        <v>1.3</v>
      </c>
      <c r="G50" s="37">
        <f>ROUND('前年度'!G50/'前年度'!$N50*100,1)</f>
        <v>14.7</v>
      </c>
      <c r="H50" s="37">
        <f>ROUND('前年度'!H50/'前年度'!$N50*100,1)</f>
        <v>22.1</v>
      </c>
      <c r="I50" s="37">
        <f>ROUND('前年度'!I50/'前年度'!$N50*100,1)</f>
        <v>0</v>
      </c>
      <c r="J50" s="37">
        <f>ROUND('前年度'!J50/'前年度'!$N50*100,1)</f>
        <v>0.7</v>
      </c>
      <c r="K50" s="37">
        <f>ROUND('前年度'!K50/'前年度'!$N50*100,1)</f>
        <v>9.8</v>
      </c>
      <c r="L50" s="37">
        <f>ROUND('前年度'!L50/'前年度'!$N50*100,1)</f>
        <v>0</v>
      </c>
      <c r="M50" s="37">
        <f>ROUND('前年度'!M50/'前年度'!$N50*100,1)</f>
        <v>97.2</v>
      </c>
      <c r="O50" s="45">
        <v>1661507</v>
      </c>
      <c r="P50" s="41">
        <f>ROUND('前年度'!N50/'率・前'!O50*100,1)</f>
        <v>100.9</v>
      </c>
    </row>
    <row r="51" spans="2:16" ht="17.25">
      <c r="B51" s="25" t="s">
        <v>59</v>
      </c>
      <c r="C51" s="37">
        <f>ROUND('前年度'!C51/'前年度'!$N51*100,1)</f>
        <v>26.7</v>
      </c>
      <c r="D51" s="37">
        <f>ROUND('前年度'!D51/'前年度'!$N51*100,1)</f>
        <v>12.6</v>
      </c>
      <c r="E51" s="37">
        <f>ROUND('前年度'!E51/'前年度'!$N51*100,1)</f>
        <v>0.2</v>
      </c>
      <c r="F51" s="37">
        <f>ROUND('前年度'!F51/'前年度'!$N51*100,1)</f>
        <v>2.9</v>
      </c>
      <c r="G51" s="37">
        <f>ROUND('前年度'!G51/'前年度'!$N51*100,1)</f>
        <v>14.4</v>
      </c>
      <c r="H51" s="37">
        <f>ROUND('前年度'!H51/'前年度'!$N51*100,1)</f>
        <v>34.5</v>
      </c>
      <c r="I51" s="37">
        <f>ROUND('前年度'!I51/'前年度'!$N51*100,1)</f>
        <v>0</v>
      </c>
      <c r="J51" s="37">
        <f>ROUND('前年度'!J51/'前年度'!$N51*100,1)</f>
        <v>0</v>
      </c>
      <c r="K51" s="37">
        <f>ROUND('前年度'!K51/'前年度'!$N51*100,1)</f>
        <v>8.4</v>
      </c>
      <c r="L51" s="37">
        <f>ROUND('前年度'!L51/'前年度'!$N51*100,1)</f>
        <v>0</v>
      </c>
      <c r="M51" s="37">
        <f>ROUND('前年度'!M51/'前年度'!$N51*100,1)</f>
        <v>99.7</v>
      </c>
      <c r="O51" s="45">
        <v>1997362</v>
      </c>
      <c r="P51" s="41">
        <f>ROUND('前年度'!N51/'率・前'!O51*100,1)</f>
        <v>101</v>
      </c>
    </row>
    <row r="52" spans="2:16" ht="17.25">
      <c r="B52" s="25" t="s">
        <v>60</v>
      </c>
      <c r="C52" s="37">
        <f>ROUND('前年度'!C52/'前年度'!$N52*100,1)</f>
        <v>27.4</v>
      </c>
      <c r="D52" s="37">
        <f>ROUND('前年度'!D52/'前年度'!$N52*100,1)</f>
        <v>14.5</v>
      </c>
      <c r="E52" s="37">
        <f>ROUND('前年度'!E52/'前年度'!$N52*100,1)</f>
        <v>0.8</v>
      </c>
      <c r="F52" s="37">
        <f>ROUND('前年度'!F52/'前年度'!$N52*100,1)</f>
        <v>2.7</v>
      </c>
      <c r="G52" s="37">
        <f>ROUND('前年度'!G52/'前年度'!$N52*100,1)</f>
        <v>15.8</v>
      </c>
      <c r="H52" s="37">
        <f>ROUND('前年度'!H52/'前年度'!$N52*100,1)</f>
        <v>14.8</v>
      </c>
      <c r="I52" s="37">
        <f>ROUND('前年度'!I52/'前年度'!$N52*100,1)</f>
        <v>0</v>
      </c>
      <c r="J52" s="37">
        <f>ROUND('前年度'!J52/'前年度'!$N52*100,1)</f>
        <v>0</v>
      </c>
      <c r="K52" s="37">
        <f>ROUND('前年度'!K52/'前年度'!$N52*100,1)</f>
        <v>5.6</v>
      </c>
      <c r="L52" s="37">
        <f>ROUND('前年度'!L52/'前年度'!$N52*100,1)</f>
        <v>0</v>
      </c>
      <c r="M52" s="37">
        <f>ROUND('前年度'!M52/'前年度'!$N52*100,1)</f>
        <v>81.6</v>
      </c>
      <c r="O52" s="45">
        <v>2833625</v>
      </c>
      <c r="P52" s="41">
        <f>ROUND('前年度'!N52/'率・前'!O52*100,1)</f>
        <v>112.4</v>
      </c>
    </row>
    <row r="53" spans="2:16" ht="17.25">
      <c r="B53" s="25" t="s">
        <v>61</v>
      </c>
      <c r="C53" s="37">
        <f>ROUND('前年度'!C53/'前年度'!$N53*100,1)</f>
        <v>38.9</v>
      </c>
      <c r="D53" s="37">
        <f>ROUND('前年度'!D53/'前年度'!$N53*100,1)</f>
        <v>5.1</v>
      </c>
      <c r="E53" s="37">
        <f>ROUND('前年度'!E53/'前年度'!$N53*100,1)</f>
        <v>0.3</v>
      </c>
      <c r="F53" s="37">
        <f>ROUND('前年度'!F53/'前年度'!$N53*100,1)</f>
        <v>2.9</v>
      </c>
      <c r="G53" s="37">
        <f>ROUND('前年度'!G53/'前年度'!$N53*100,1)</f>
        <v>10.7</v>
      </c>
      <c r="H53" s="37">
        <f>ROUND('前年度'!H53/'前年度'!$N53*100,1)</f>
        <v>22.6</v>
      </c>
      <c r="I53" s="37">
        <f>ROUND('前年度'!I53/'前年度'!$N53*100,1)</f>
        <v>0</v>
      </c>
      <c r="J53" s="37">
        <f>ROUND('前年度'!J53/'前年度'!$N53*100,1)</f>
        <v>0</v>
      </c>
      <c r="K53" s="37">
        <f>ROUND('前年度'!K53/'前年度'!$N53*100,1)</f>
        <v>9.2</v>
      </c>
      <c r="L53" s="37">
        <f>ROUND('前年度'!L53/'前年度'!$N53*100,1)</f>
        <v>0</v>
      </c>
      <c r="M53" s="37">
        <f>ROUND('前年度'!M53/'前年度'!$N53*100,1)</f>
        <v>89.7</v>
      </c>
      <c r="O53" s="45">
        <v>1843249</v>
      </c>
      <c r="P53" s="41">
        <f>ROUND('前年度'!N53/'率・前'!O53*100,1)</f>
        <v>99.4</v>
      </c>
    </row>
    <row r="54" spans="2:16" ht="17.25">
      <c r="B54" s="25" t="s">
        <v>62</v>
      </c>
      <c r="C54" s="37">
        <f>ROUND('前年度'!C54/'前年度'!$N54*100,1)</f>
        <v>20.5</v>
      </c>
      <c r="D54" s="37">
        <f>ROUND('前年度'!D54/'前年度'!$N54*100,1)</f>
        <v>14.2</v>
      </c>
      <c r="E54" s="37">
        <f>ROUND('前年度'!E54/'前年度'!$N54*100,1)</f>
        <v>0.3</v>
      </c>
      <c r="F54" s="37">
        <f>ROUND('前年度'!F54/'前年度'!$N54*100,1)</f>
        <v>3.2</v>
      </c>
      <c r="G54" s="37">
        <f>ROUND('前年度'!G54/'前年度'!$N54*100,1)</f>
        <v>24.1</v>
      </c>
      <c r="H54" s="37">
        <f>ROUND('前年度'!H54/'前年度'!$N54*100,1)</f>
        <v>22.4</v>
      </c>
      <c r="I54" s="37">
        <f>ROUND('前年度'!I54/'前年度'!$N54*100,1)</f>
        <v>0</v>
      </c>
      <c r="J54" s="37">
        <f>ROUND('前年度'!J54/'前年度'!$N54*100,1)</f>
        <v>1.3</v>
      </c>
      <c r="K54" s="37">
        <f>ROUND('前年度'!K54/'前年度'!$N54*100,1)</f>
        <v>2.9</v>
      </c>
      <c r="L54" s="37">
        <f>ROUND('前年度'!L54/'前年度'!$N54*100,1)</f>
        <v>0</v>
      </c>
      <c r="M54" s="37">
        <f>ROUND('前年度'!M54/'前年度'!$N54*100,1)</f>
        <v>88.9</v>
      </c>
      <c r="O54" s="45">
        <v>3316489</v>
      </c>
      <c r="P54" s="41">
        <f>ROUND('前年度'!N54/'率・前'!O54*100,1)</f>
        <v>102.6</v>
      </c>
    </row>
    <row r="55" spans="2:16" ht="17.25">
      <c r="B55" s="25" t="s">
        <v>63</v>
      </c>
      <c r="C55" s="37">
        <f>ROUND('前年度'!C55/'前年度'!$N55*100,1)</f>
        <v>39.7</v>
      </c>
      <c r="D55" s="37">
        <f>ROUND('前年度'!D55/'前年度'!$N55*100,1)</f>
        <v>13</v>
      </c>
      <c r="E55" s="37">
        <f>ROUND('前年度'!E55/'前年度'!$N55*100,1)</f>
        <v>0.3</v>
      </c>
      <c r="F55" s="37">
        <f>ROUND('前年度'!F55/'前年度'!$N55*100,1)</f>
        <v>2.6</v>
      </c>
      <c r="G55" s="37">
        <f>ROUND('前年度'!G55/'前年度'!$N55*100,1)</f>
        <v>15.3</v>
      </c>
      <c r="H55" s="37">
        <f>ROUND('前年度'!H55/'前年度'!$N55*100,1)</f>
        <v>20.8</v>
      </c>
      <c r="I55" s="37">
        <f>ROUND('前年度'!I55/'前年度'!$N55*100,1)</f>
        <v>0</v>
      </c>
      <c r="J55" s="37">
        <f>ROUND('前年度'!J55/'前年度'!$N55*100,1)</f>
        <v>0.1</v>
      </c>
      <c r="K55" s="37">
        <f>ROUND('前年度'!K55/'前年度'!$N55*100,1)</f>
        <v>10.5</v>
      </c>
      <c r="L55" s="37">
        <f>ROUND('前年度'!L55/'前年度'!$N55*100,1)</f>
        <v>0</v>
      </c>
      <c r="M55" s="37">
        <f>ROUND('前年度'!M55/'前年度'!$N55*100,1)</f>
        <v>102.3</v>
      </c>
      <c r="O55" s="45">
        <v>2777601</v>
      </c>
      <c r="P55" s="41">
        <f>ROUND('前年度'!N55/'率・前'!O55*100,1)</f>
        <v>99.9</v>
      </c>
    </row>
    <row r="56" spans="2:16" ht="17.25">
      <c r="B56" s="25" t="s">
        <v>64</v>
      </c>
      <c r="C56" s="37">
        <f>ROUND('前年度'!C56/'前年度'!$N56*100,1)</f>
        <v>42</v>
      </c>
      <c r="D56" s="37">
        <f>ROUND('前年度'!D56/'前年度'!$N56*100,1)</f>
        <v>15.6</v>
      </c>
      <c r="E56" s="37">
        <f>ROUND('前年度'!E56/'前年度'!$N56*100,1)</f>
        <v>1.4</v>
      </c>
      <c r="F56" s="37">
        <f>ROUND('前年度'!F56/'前年度'!$N56*100,1)</f>
        <v>4.2</v>
      </c>
      <c r="G56" s="37">
        <f>ROUND('前年度'!G56/'前年度'!$N56*100,1)</f>
        <v>10.5</v>
      </c>
      <c r="H56" s="37">
        <f>ROUND('前年度'!H56/'前年度'!$N56*100,1)</f>
        <v>22.7</v>
      </c>
      <c r="I56" s="37">
        <f>ROUND('前年度'!I56/'前年度'!$N56*100,1)</f>
        <v>0</v>
      </c>
      <c r="J56" s="37">
        <f>ROUND('前年度'!J56/'前年度'!$N56*100,1)</f>
        <v>0</v>
      </c>
      <c r="K56" s="37">
        <f>ROUND('前年度'!K56/'前年度'!$N56*100,1)</f>
        <v>11.2</v>
      </c>
      <c r="L56" s="37">
        <f>ROUND('前年度'!L56/'前年度'!$N56*100,1)</f>
        <v>0</v>
      </c>
      <c r="M56" s="37">
        <f>ROUND('前年度'!M56/'前年度'!$N56*100,1)</f>
        <v>107.6</v>
      </c>
      <c r="O56" s="45">
        <v>2409108</v>
      </c>
      <c r="P56" s="41">
        <f>ROUND('前年度'!N56/'率・前'!O56*100,1)</f>
        <v>96.5</v>
      </c>
    </row>
    <row r="57" spans="2:16" ht="17.25">
      <c r="B57" s="25" t="s">
        <v>150</v>
      </c>
      <c r="C57" s="37">
        <f>ROUND('前年度'!C57/'前年度'!$N57*100,1)</f>
        <v>38.3</v>
      </c>
      <c r="D57" s="37">
        <f>ROUND('前年度'!D57/'前年度'!$N57*100,1)</f>
        <v>11.3</v>
      </c>
      <c r="E57" s="37">
        <f>ROUND('前年度'!E57/'前年度'!$N57*100,1)</f>
        <v>1.2</v>
      </c>
      <c r="F57" s="37">
        <f>ROUND('前年度'!F57/'前年度'!$N57*100,1)</f>
        <v>2.3</v>
      </c>
      <c r="G57" s="37">
        <f>ROUND('前年度'!G57/'前年度'!$N57*100,1)</f>
        <v>16.6</v>
      </c>
      <c r="H57" s="37">
        <f>ROUND('前年度'!H57/'前年度'!$N57*100,1)</f>
        <v>30.4</v>
      </c>
      <c r="I57" s="37">
        <f>ROUND('前年度'!I57/'前年度'!$N57*100,1)</f>
        <v>0</v>
      </c>
      <c r="J57" s="37">
        <f>ROUND('前年度'!J57/'前年度'!$N57*100,1)</f>
        <v>0</v>
      </c>
      <c r="K57" s="37">
        <f>ROUND('前年度'!K57/'前年度'!$N57*100,1)</f>
        <v>5.3</v>
      </c>
      <c r="L57" s="37">
        <f>ROUND('前年度'!L57/'前年度'!$N57*100,1)</f>
        <v>0</v>
      </c>
      <c r="M57" s="37">
        <f>ROUND('前年度'!M57/'前年度'!$N57*100,1)</f>
        <v>105.3</v>
      </c>
      <c r="O57" s="45">
        <v>1697793</v>
      </c>
      <c r="P57" s="41">
        <f>ROUND('前年度'!N57/'率・前'!O57*100,1)</f>
        <v>100.3</v>
      </c>
    </row>
    <row r="58" spans="2:16" ht="17.25">
      <c r="B58" s="25" t="s">
        <v>151</v>
      </c>
      <c r="C58" s="37">
        <f>ROUND('前年度'!C58/'前年度'!$N58*100,1)</f>
        <v>37.9</v>
      </c>
      <c r="D58" s="37">
        <f>ROUND('前年度'!D58/'前年度'!$N58*100,1)</f>
        <v>9.4</v>
      </c>
      <c r="E58" s="37">
        <f>ROUND('前年度'!E58/'前年度'!$N58*100,1)</f>
        <v>1.7</v>
      </c>
      <c r="F58" s="37">
        <f>ROUND('前年度'!F58/'前年度'!$N58*100,1)</f>
        <v>2.3</v>
      </c>
      <c r="G58" s="37">
        <f>ROUND('前年度'!G58/'前年度'!$N58*100,1)</f>
        <v>16.5</v>
      </c>
      <c r="H58" s="37">
        <f>ROUND('前年度'!H58/'前年度'!$N58*100,1)</f>
        <v>27.7</v>
      </c>
      <c r="I58" s="37">
        <f>ROUND('前年度'!I58/'前年度'!$N58*100,1)</f>
        <v>0</v>
      </c>
      <c r="J58" s="37">
        <f>ROUND('前年度'!J58/'前年度'!$N58*100,1)</f>
        <v>0</v>
      </c>
      <c r="K58" s="37">
        <f>ROUND('前年度'!K58/'前年度'!$N58*100,1)</f>
        <v>8.9</v>
      </c>
      <c r="L58" s="37">
        <f>ROUND('前年度'!L58/'前年度'!$N58*100,1)</f>
        <v>0</v>
      </c>
      <c r="M58" s="37">
        <f>ROUND('前年度'!M58/'前年度'!$N58*100,1)</f>
        <v>104.5</v>
      </c>
      <c r="O58" s="45">
        <v>1508254</v>
      </c>
      <c r="P58" s="41">
        <f>ROUND('前年度'!N58/'率・前'!O58*100,1)</f>
        <v>100.7</v>
      </c>
    </row>
    <row r="59" spans="2:16" ht="17.25">
      <c r="B59" s="25" t="s">
        <v>67</v>
      </c>
      <c r="C59" s="37">
        <f>ROUND('前年度'!C59/'前年度'!$N59*100,1)</f>
        <v>34.1</v>
      </c>
      <c r="D59" s="37">
        <f>ROUND('前年度'!D59/'前年度'!$N59*100,1)</f>
        <v>19.1</v>
      </c>
      <c r="E59" s="37">
        <f>ROUND('前年度'!E59/'前年度'!$N59*100,1)</f>
        <v>1.1</v>
      </c>
      <c r="F59" s="37">
        <f>ROUND('前年度'!F59/'前年度'!$N59*100,1)</f>
        <v>3.5</v>
      </c>
      <c r="G59" s="37">
        <f>ROUND('前年度'!G59/'前年度'!$N59*100,1)</f>
        <v>17</v>
      </c>
      <c r="H59" s="37">
        <f>ROUND('前年度'!H59/'前年度'!$N59*100,1)</f>
        <v>10.7</v>
      </c>
      <c r="I59" s="37">
        <f>ROUND('前年度'!I59/'前年度'!$N59*100,1)</f>
        <v>0</v>
      </c>
      <c r="J59" s="37">
        <f>ROUND('前年度'!J59/'前年度'!$N59*100,1)</f>
        <v>0</v>
      </c>
      <c r="K59" s="37">
        <f>ROUND('前年度'!K59/'前年度'!$N59*100,1)</f>
        <v>6.7</v>
      </c>
      <c r="L59" s="37">
        <f>ROUND('前年度'!L59/'前年度'!$N59*100,1)</f>
        <v>0</v>
      </c>
      <c r="M59" s="37">
        <f>ROUND('前年度'!M59/'前年度'!$N59*100,1)</f>
        <v>92.1</v>
      </c>
      <c r="O59" s="45">
        <v>1721869</v>
      </c>
      <c r="P59" s="41">
        <f>ROUND('前年度'!N59/'率・前'!O59*100,1)</f>
        <v>98.7</v>
      </c>
    </row>
    <row r="60" spans="2:16" ht="17.25">
      <c r="B60" s="25" t="s">
        <v>152</v>
      </c>
      <c r="C60" s="37">
        <f>ROUND('前年度'!C60/'前年度'!$N60*100,1)</f>
        <v>39.7</v>
      </c>
      <c r="D60" s="37">
        <f>ROUND('前年度'!D60/'前年度'!$N60*100,1)</f>
        <v>6.7</v>
      </c>
      <c r="E60" s="37">
        <f>ROUND('前年度'!E60/'前年度'!$N60*100,1)</f>
        <v>0.3</v>
      </c>
      <c r="F60" s="37">
        <f>ROUND('前年度'!F60/'前年度'!$N60*100,1)</f>
        <v>1.4</v>
      </c>
      <c r="G60" s="37">
        <f>ROUND('前年度'!G60/'前年度'!$N60*100,1)</f>
        <v>16.3</v>
      </c>
      <c r="H60" s="37">
        <f>ROUND('前年度'!H60/'前年度'!$N60*100,1)</f>
        <v>32.8</v>
      </c>
      <c r="I60" s="37">
        <f>ROUND('前年度'!I60/'前年度'!$N60*100,1)</f>
        <v>0</v>
      </c>
      <c r="J60" s="37">
        <f>ROUND('前年度'!J60/'前年度'!$N60*100,1)</f>
        <v>0</v>
      </c>
      <c r="K60" s="37">
        <f>ROUND('前年度'!K60/'前年度'!$N60*100,1)</f>
        <v>4.6</v>
      </c>
      <c r="L60" s="37">
        <f>ROUND('前年度'!L60/'前年度'!$N60*100,1)</f>
        <v>0</v>
      </c>
      <c r="M60" s="37">
        <f>ROUND('前年度'!M60/'前年度'!$N60*100,1)</f>
        <v>101.8</v>
      </c>
      <c r="O60" s="45">
        <v>773625</v>
      </c>
      <c r="P60" s="41">
        <f>ROUND('前年度'!N60/'率・前'!O60*100,1)</f>
        <v>99.9</v>
      </c>
    </row>
    <row r="61" spans="2:16" ht="17.25">
      <c r="B61" s="25" t="s">
        <v>69</v>
      </c>
      <c r="C61" s="37">
        <f>ROUND('前年度'!C61/'前年度'!$N61*100,1)</f>
        <v>34.6</v>
      </c>
      <c r="D61" s="37">
        <f>ROUND('前年度'!D61/'前年度'!$N61*100,1)</f>
        <v>12.8</v>
      </c>
      <c r="E61" s="37">
        <f>ROUND('前年度'!E61/'前年度'!$N61*100,1)</f>
        <v>2.2</v>
      </c>
      <c r="F61" s="37">
        <f>ROUND('前年度'!F61/'前年度'!$N61*100,1)</f>
        <v>2.7</v>
      </c>
      <c r="G61" s="37">
        <f>ROUND('前年度'!G61/'前年度'!$N61*100,1)</f>
        <v>11.9</v>
      </c>
      <c r="H61" s="37">
        <f>ROUND('前年度'!H61/'前年度'!$N61*100,1)</f>
        <v>18.6</v>
      </c>
      <c r="I61" s="37">
        <f>ROUND('前年度'!I61/'前年度'!$N61*100,1)</f>
        <v>0</v>
      </c>
      <c r="J61" s="37">
        <f>ROUND('前年度'!J61/'前年度'!$N61*100,1)</f>
        <v>0</v>
      </c>
      <c r="K61" s="37">
        <f>ROUND('前年度'!K61/'前年度'!$N61*100,1)</f>
        <v>7.8</v>
      </c>
      <c r="L61" s="37">
        <f>ROUND('前年度'!L61/'前年度'!$N61*100,1)</f>
        <v>0</v>
      </c>
      <c r="M61" s="37">
        <f>ROUND('前年度'!M61/'前年度'!$N61*100,1)</f>
        <v>90.6</v>
      </c>
      <c r="O61" s="45">
        <v>2184455</v>
      </c>
      <c r="P61" s="41">
        <f>ROUND('前年度'!N61/'率・前'!O61*100,1)</f>
        <v>99.2</v>
      </c>
    </row>
    <row r="62" spans="2:16" ht="17.25">
      <c r="B62" s="25" t="s">
        <v>153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O62" s="127"/>
      <c r="P62" s="128"/>
    </row>
    <row r="63" spans="2:16" ht="17.25">
      <c r="B63" s="25" t="s">
        <v>154</v>
      </c>
      <c r="C63" s="37">
        <f>ROUND('前年度'!C63/'前年度'!$N63*100,1)</f>
        <v>28</v>
      </c>
      <c r="D63" s="37">
        <f>ROUND('前年度'!D63/'前年度'!$N63*100,1)</f>
        <v>13.5</v>
      </c>
      <c r="E63" s="37">
        <f>ROUND('前年度'!E63/'前年度'!$N63*100,1)</f>
        <v>2</v>
      </c>
      <c r="F63" s="37">
        <f>ROUND('前年度'!F63/'前年度'!$N63*100,1)</f>
        <v>2.5</v>
      </c>
      <c r="G63" s="37">
        <f>ROUND('前年度'!G63/'前年度'!$N63*100,1)</f>
        <v>14.9</v>
      </c>
      <c r="H63" s="37">
        <f>ROUND('前年度'!H63/'前年度'!$N63*100,1)</f>
        <v>27</v>
      </c>
      <c r="I63" s="37">
        <f>ROUND('前年度'!I63/'前年度'!$N63*100,1)</f>
        <v>0</v>
      </c>
      <c r="J63" s="37">
        <f>ROUND('前年度'!J63/'前年度'!$N63*100,1)</f>
        <v>0</v>
      </c>
      <c r="K63" s="37">
        <f>ROUND('前年度'!K63/'前年度'!$N63*100,1)</f>
        <v>6.2</v>
      </c>
      <c r="L63" s="37">
        <f>ROUND('前年度'!L63/'前年度'!$N63*100,1)</f>
        <v>0</v>
      </c>
      <c r="M63" s="37">
        <f>ROUND('前年度'!M63/'前年度'!$N63*100,1)</f>
        <v>94.1</v>
      </c>
      <c r="O63" s="45">
        <v>2852675</v>
      </c>
      <c r="P63" s="41">
        <f>ROUND('前年度'!N63/'率・前'!O63*100,1)</f>
        <v>101.8</v>
      </c>
    </row>
    <row r="64" spans="2:16" ht="17.25">
      <c r="B64" s="25" t="s">
        <v>155</v>
      </c>
      <c r="C64" s="37">
        <f>ROUND('前年度'!C64/'前年度'!$N64*100,1)</f>
        <v>32.9</v>
      </c>
      <c r="D64" s="37">
        <f>ROUND('前年度'!D64/'前年度'!$N64*100,1)</f>
        <v>14.7</v>
      </c>
      <c r="E64" s="37">
        <f>ROUND('前年度'!E64/'前年度'!$N64*100,1)</f>
        <v>0.5</v>
      </c>
      <c r="F64" s="37">
        <f>ROUND('前年度'!F64/'前年度'!$N64*100,1)</f>
        <v>1.6</v>
      </c>
      <c r="G64" s="37">
        <f>ROUND('前年度'!G64/'前年度'!$N64*100,1)</f>
        <v>24.9</v>
      </c>
      <c r="H64" s="37">
        <f>ROUND('前年度'!H64/'前年度'!$N64*100,1)</f>
        <v>17</v>
      </c>
      <c r="I64" s="37">
        <f>ROUND('前年度'!I64/'前年度'!$N64*100,1)</f>
        <v>0</v>
      </c>
      <c r="J64" s="37">
        <f>ROUND('前年度'!J64/'前年度'!$N64*100,1)</f>
        <v>0</v>
      </c>
      <c r="K64" s="37">
        <f>ROUND('前年度'!K64/'前年度'!$N64*100,1)</f>
        <v>6.9</v>
      </c>
      <c r="L64" s="37">
        <f>ROUND('前年度'!L64/'前年度'!$N64*100,1)</f>
        <v>0</v>
      </c>
      <c r="M64" s="37">
        <f>ROUND('前年度'!M64/'前年度'!$N64*100,1)</f>
        <v>98.5</v>
      </c>
      <c r="O64" s="45">
        <v>938987</v>
      </c>
      <c r="P64" s="41">
        <f>ROUND('前年度'!N64/'率・前'!O64*100,1)</f>
        <v>100.5</v>
      </c>
    </row>
    <row r="65" spans="2:16" ht="17.25">
      <c r="B65" s="25" t="s">
        <v>156</v>
      </c>
      <c r="C65" s="37">
        <f>ROUND('前年度'!C65/'前年度'!$N65*100,1)</f>
        <v>40.7</v>
      </c>
      <c r="D65" s="37">
        <f>ROUND('前年度'!D65/'前年度'!$N65*100,1)</f>
        <v>8.7</v>
      </c>
      <c r="E65" s="37">
        <f>ROUND('前年度'!E65/'前年度'!$N65*100,1)</f>
        <v>1.3</v>
      </c>
      <c r="F65" s="37">
        <f>ROUND('前年度'!F65/'前年度'!$N65*100,1)</f>
        <v>1.8</v>
      </c>
      <c r="G65" s="37">
        <f>ROUND('前年度'!G65/'前年度'!$N65*100,1)</f>
        <v>23.5</v>
      </c>
      <c r="H65" s="37">
        <f>ROUND('前年度'!H65/'前年度'!$N65*100,1)</f>
        <v>21</v>
      </c>
      <c r="I65" s="37">
        <f>ROUND('前年度'!I65/'前年度'!$N65*100,1)</f>
        <v>0</v>
      </c>
      <c r="J65" s="37">
        <f>ROUND('前年度'!J65/'前年度'!$N65*100,1)</f>
        <v>0</v>
      </c>
      <c r="K65" s="37">
        <f>ROUND('前年度'!K65/'前年度'!$N65*100,1)</f>
        <v>8.4</v>
      </c>
      <c r="L65" s="37">
        <f>ROUND('前年度'!L65/'前年度'!$N65*100,1)</f>
        <v>0</v>
      </c>
      <c r="M65" s="37">
        <f>ROUND('前年度'!M65/'前年度'!$N65*100,1)</f>
        <v>105.5</v>
      </c>
      <c r="O65" s="45">
        <v>2202657</v>
      </c>
      <c r="P65" s="41">
        <f>ROUND('前年度'!N65/'率・前'!O65*100,1)</f>
        <v>98.6</v>
      </c>
    </row>
    <row r="66" spans="2:16" ht="17.25">
      <c r="B66" s="25" t="s">
        <v>157</v>
      </c>
      <c r="C66" s="37">
        <f>ROUND('前年度'!C66/'前年度'!$N66*100,1)</f>
        <v>32.7</v>
      </c>
      <c r="D66" s="37">
        <f>ROUND('前年度'!D66/'前年度'!$N66*100,1)</f>
        <v>12.2</v>
      </c>
      <c r="E66" s="37">
        <f>ROUND('前年度'!E66/'前年度'!$N66*100,1)</f>
        <v>3</v>
      </c>
      <c r="F66" s="37">
        <f>ROUND('前年度'!F66/'前年度'!$N66*100,1)</f>
        <v>3.4</v>
      </c>
      <c r="G66" s="37">
        <f>ROUND('前年度'!G66/'前年度'!$N66*100,1)</f>
        <v>17.4</v>
      </c>
      <c r="H66" s="37">
        <f>ROUND('前年度'!H66/'前年度'!$N66*100,1)</f>
        <v>15.1</v>
      </c>
      <c r="I66" s="37">
        <f>ROUND('前年度'!I66/'前年度'!$N66*100,1)</f>
        <v>0</v>
      </c>
      <c r="J66" s="37">
        <f>ROUND('前年度'!J66/'前年度'!$N66*100,1)</f>
        <v>0</v>
      </c>
      <c r="K66" s="37">
        <f>ROUND('前年度'!K66/'前年度'!$N66*100,1)</f>
        <v>7.6</v>
      </c>
      <c r="L66" s="37">
        <f>ROUND('前年度'!L66/'前年度'!$N66*100,1)</f>
        <v>0</v>
      </c>
      <c r="M66" s="37">
        <f>ROUND('前年度'!M66/'前年度'!$N66*100,1)</f>
        <v>91.5</v>
      </c>
      <c r="O66" s="45">
        <v>1948540</v>
      </c>
      <c r="P66" s="41">
        <f>ROUND('前年度'!N66/'率・前'!O66*100,1)</f>
        <v>104.3</v>
      </c>
    </row>
    <row r="67" spans="2:16" ht="17.25">
      <c r="B67" s="25" t="s">
        <v>158</v>
      </c>
      <c r="C67" s="37">
        <f>ROUND('前年度'!C67/'前年度'!$N67*100,1)</f>
        <v>34</v>
      </c>
      <c r="D67" s="37">
        <f>ROUND('前年度'!D67/'前年度'!$N67*100,1)</f>
        <v>9.6</v>
      </c>
      <c r="E67" s="37">
        <f>ROUND('前年度'!E67/'前年度'!$N67*100,1)</f>
        <v>0.1</v>
      </c>
      <c r="F67" s="37">
        <f>ROUND('前年度'!F67/'前年度'!$N67*100,1)</f>
        <v>2.2</v>
      </c>
      <c r="G67" s="37">
        <f>ROUND('前年度'!G67/'前年度'!$N67*100,1)</f>
        <v>18.4</v>
      </c>
      <c r="H67" s="37">
        <f>ROUND('前年度'!H67/'前年度'!$N67*100,1)</f>
        <v>20</v>
      </c>
      <c r="I67" s="37">
        <f>ROUND('前年度'!I67/'前年度'!$N67*100,1)</f>
        <v>0</v>
      </c>
      <c r="J67" s="37">
        <f>ROUND('前年度'!J67/'前年度'!$N67*100,1)</f>
        <v>0</v>
      </c>
      <c r="K67" s="37">
        <f>ROUND('前年度'!K67/'前年度'!$N67*100,1)</f>
        <v>5.2</v>
      </c>
      <c r="L67" s="37">
        <f>ROUND('前年度'!L67/'前年度'!$N67*100,1)</f>
        <v>0</v>
      </c>
      <c r="M67" s="37">
        <f>ROUND('前年度'!M67/'前年度'!$N67*100,1)</f>
        <v>89.6</v>
      </c>
      <c r="O67" s="45">
        <v>2752918</v>
      </c>
      <c r="P67" s="41">
        <f>ROUND('前年度'!N67/'率・前'!O67*100,1)</f>
        <v>100.3</v>
      </c>
    </row>
    <row r="68" spans="2:16" ht="17.25">
      <c r="B68" s="25" t="s">
        <v>159</v>
      </c>
      <c r="C68" s="37">
        <f>ROUND('前年度'!C68/'前年度'!$N68*100,1)</f>
        <v>45.9</v>
      </c>
      <c r="D68" s="37">
        <f>ROUND('前年度'!D68/'前年度'!$N68*100,1)</f>
        <v>12.7</v>
      </c>
      <c r="E68" s="37">
        <f>ROUND('前年度'!E68/'前年度'!$N68*100,1)</f>
        <v>0.2</v>
      </c>
      <c r="F68" s="37">
        <f>ROUND('前年度'!F68/'前年度'!$N68*100,1)</f>
        <v>1.8</v>
      </c>
      <c r="G68" s="37">
        <f>ROUND('前年度'!G68/'前年度'!$N68*100,1)</f>
        <v>18</v>
      </c>
      <c r="H68" s="37">
        <f>ROUND('前年度'!H68/'前年度'!$N68*100,1)</f>
        <v>19.5</v>
      </c>
      <c r="I68" s="37">
        <f>ROUND('前年度'!I68/'前年度'!$N68*100,1)</f>
        <v>0</v>
      </c>
      <c r="J68" s="37">
        <f>ROUND('前年度'!J68/'前年度'!$N68*100,1)</f>
        <v>0</v>
      </c>
      <c r="K68" s="37">
        <f>ROUND('前年度'!K68/'前年度'!$N68*100,1)</f>
        <v>15.8</v>
      </c>
      <c r="L68" s="37">
        <f>ROUND('前年度'!L68/'前年度'!$N68*100,1)</f>
        <v>0</v>
      </c>
      <c r="M68" s="37">
        <f>ROUND('前年度'!M68/'前年度'!$N68*100,1)</f>
        <v>113.8</v>
      </c>
      <c r="O68" s="45">
        <v>1562148</v>
      </c>
      <c r="P68" s="41">
        <f>ROUND('前年度'!N68/'率・前'!O68*100,1)</f>
        <v>99.6</v>
      </c>
    </row>
    <row r="69" spans="2:16" ht="17.25">
      <c r="B69" s="25" t="s">
        <v>160</v>
      </c>
      <c r="C69" s="37">
        <f>ROUND('前年度'!C69/'前年度'!$N69*100,1)</f>
        <v>41.9</v>
      </c>
      <c r="D69" s="37">
        <f>ROUND('前年度'!D69/'前年度'!$N69*100,1)</f>
        <v>18.4</v>
      </c>
      <c r="E69" s="37">
        <f>ROUND('前年度'!E69/'前年度'!$N69*100,1)</f>
        <v>1.2</v>
      </c>
      <c r="F69" s="37">
        <f>ROUND('前年度'!F69/'前年度'!$N69*100,1)</f>
        <v>4.5</v>
      </c>
      <c r="G69" s="37">
        <f>ROUND('前年度'!G69/'前年度'!$N69*100,1)</f>
        <v>26.5</v>
      </c>
      <c r="H69" s="37">
        <f>ROUND('前年度'!H69/'前年度'!$N69*100,1)</f>
        <v>16</v>
      </c>
      <c r="I69" s="37">
        <f>ROUND('前年度'!I69/'前年度'!$N69*100,1)</f>
        <v>0</v>
      </c>
      <c r="J69" s="37">
        <f>ROUND('前年度'!J69/'前年度'!$N69*100,1)</f>
        <v>0</v>
      </c>
      <c r="K69" s="37">
        <f>ROUND('前年度'!K69/'前年度'!$N69*100,1)</f>
        <v>3</v>
      </c>
      <c r="L69" s="37">
        <f>ROUND('前年度'!L69/'前年度'!$N69*100,1)</f>
        <v>0</v>
      </c>
      <c r="M69" s="37">
        <f>ROUND('前年度'!M69/'前年度'!$N69*100,1)</f>
        <v>111.6</v>
      </c>
      <c r="O69" s="45">
        <v>1801393</v>
      </c>
      <c r="P69" s="41">
        <f>ROUND('前年度'!N69/'率・前'!O69*100,1)</f>
        <v>97.9</v>
      </c>
    </row>
    <row r="70" spans="2:16" ht="17.25">
      <c r="B70" s="25" t="s">
        <v>161</v>
      </c>
      <c r="C70" s="37">
        <f>ROUND('前年度'!C70/'前年度'!$N70*100,1)</f>
        <v>42</v>
      </c>
      <c r="D70" s="37">
        <f>ROUND('前年度'!D70/'前年度'!$N70*100,1)</f>
        <v>10.8</v>
      </c>
      <c r="E70" s="37">
        <f>ROUND('前年度'!E70/'前年度'!$N70*100,1)</f>
        <v>0.7</v>
      </c>
      <c r="F70" s="37">
        <f>ROUND('前年度'!F70/'前年度'!$N70*100,1)</f>
        <v>2.9</v>
      </c>
      <c r="G70" s="37">
        <f>ROUND('前年度'!G70/'前年度'!$N70*100,1)</f>
        <v>15.8</v>
      </c>
      <c r="H70" s="37">
        <f>ROUND('前年度'!H70/'前年度'!$N70*100,1)</f>
        <v>23.5</v>
      </c>
      <c r="I70" s="37">
        <f>ROUND('前年度'!I70/'前年度'!$N70*100,1)</f>
        <v>0</v>
      </c>
      <c r="J70" s="37">
        <f>ROUND('前年度'!J70/'前年度'!$N70*100,1)</f>
        <v>0</v>
      </c>
      <c r="K70" s="37">
        <f>ROUND('前年度'!K70/'前年度'!$N70*100,1)</f>
        <v>6.3</v>
      </c>
      <c r="L70" s="37">
        <f>ROUND('前年度'!L70/'前年度'!$N70*100,1)</f>
        <v>0</v>
      </c>
      <c r="M70" s="37">
        <f>ROUND('前年度'!M70/'前年度'!$N70*100,1)</f>
        <v>101.8</v>
      </c>
      <c r="O70" s="45">
        <v>2931018</v>
      </c>
      <c r="P70" s="41">
        <f>ROUND('前年度'!N70/'率・前'!O70*100,1)</f>
        <v>99.4</v>
      </c>
    </row>
    <row r="71" spans="2:16" ht="17.25">
      <c r="B71" s="25" t="s">
        <v>162</v>
      </c>
      <c r="C71" s="37">
        <f>ROUND('前年度'!C71/'前年度'!$N71*100,1)</f>
        <v>35.7</v>
      </c>
      <c r="D71" s="37">
        <f>ROUND('前年度'!D71/'前年度'!$N71*100,1)</f>
        <v>11.9</v>
      </c>
      <c r="E71" s="37">
        <f>ROUND('前年度'!E71/'前年度'!$N71*100,1)</f>
        <v>1.3</v>
      </c>
      <c r="F71" s="37">
        <f>ROUND('前年度'!F71/'前年度'!$N71*100,1)</f>
        <v>2.8</v>
      </c>
      <c r="G71" s="37">
        <f>ROUND('前年度'!G71/'前年度'!$N71*100,1)</f>
        <v>14.4</v>
      </c>
      <c r="H71" s="37">
        <f>ROUND('前年度'!H71/'前年度'!$N71*100,1)</f>
        <v>23.4</v>
      </c>
      <c r="I71" s="37">
        <f>ROUND('前年度'!I71/'前年度'!$N71*100,1)</f>
        <v>0</v>
      </c>
      <c r="J71" s="37">
        <f>ROUND('前年度'!J71/'前年度'!$N71*100,1)</f>
        <v>0</v>
      </c>
      <c r="K71" s="37">
        <f>ROUND('前年度'!K71/'前年度'!$N71*100,1)</f>
        <v>12.4</v>
      </c>
      <c r="L71" s="37">
        <f>ROUND('前年度'!L71/'前年度'!$N71*100,1)</f>
        <v>0</v>
      </c>
      <c r="M71" s="37">
        <f>ROUND('前年度'!M71/'前年度'!$N71*100,1)</f>
        <v>102</v>
      </c>
      <c r="O71" s="45">
        <v>4449891</v>
      </c>
      <c r="P71" s="41">
        <f>ROUND('前年度'!N71/'率・前'!O71*100,1)</f>
        <v>96.6</v>
      </c>
    </row>
    <row r="72" spans="2:16" ht="17.25">
      <c r="B72" s="25" t="s">
        <v>163</v>
      </c>
      <c r="C72" s="37">
        <f>ROUND('前年度'!C72/'前年度'!$N72*100,1)</f>
        <v>37.9</v>
      </c>
      <c r="D72" s="37">
        <f>ROUND('前年度'!D72/'前年度'!$N72*100,1)</f>
        <v>15.5</v>
      </c>
      <c r="E72" s="37">
        <f>ROUND('前年度'!E72/'前年度'!$N72*100,1)</f>
        <v>0.6</v>
      </c>
      <c r="F72" s="37">
        <f>ROUND('前年度'!F72/'前年度'!$N72*100,1)</f>
        <v>2.3</v>
      </c>
      <c r="G72" s="37">
        <f>ROUND('前年度'!G72/'前年度'!$N72*100,1)</f>
        <v>13.1</v>
      </c>
      <c r="H72" s="37">
        <f>ROUND('前年度'!H72/'前年度'!$N72*100,1)</f>
        <v>18.8</v>
      </c>
      <c r="I72" s="37">
        <f>ROUND('前年度'!I72/'前年度'!$N72*100,1)</f>
        <v>0</v>
      </c>
      <c r="J72" s="37">
        <f>ROUND('前年度'!J72/'前年度'!$N72*100,1)</f>
        <v>0</v>
      </c>
      <c r="K72" s="37">
        <f>ROUND('前年度'!K72/'前年度'!$N72*100,1)</f>
        <v>7.7</v>
      </c>
      <c r="L72" s="37">
        <f>ROUND('前年度'!L72/'前年度'!$N72*100,1)</f>
        <v>0</v>
      </c>
      <c r="M72" s="37">
        <f>ROUND('前年度'!M72/'前年度'!$N72*100,1)</f>
        <v>95.9</v>
      </c>
      <c r="O72" s="45">
        <v>2520484</v>
      </c>
      <c r="P72" s="41">
        <f>ROUND('前年度'!N72/'率・前'!O72*100,1)</f>
        <v>101</v>
      </c>
    </row>
    <row r="73" spans="2:16" ht="17.25">
      <c r="B73" s="25" t="s">
        <v>80</v>
      </c>
      <c r="C73" s="37">
        <f>ROUND('前年度'!C73/'前年度'!$N73*100,1)</f>
        <v>34.2</v>
      </c>
      <c r="D73" s="37">
        <f>ROUND('前年度'!D73/'前年度'!$N73*100,1)</f>
        <v>13.4</v>
      </c>
      <c r="E73" s="37">
        <f>ROUND('前年度'!E73/'前年度'!$N73*100,1)</f>
        <v>1</v>
      </c>
      <c r="F73" s="37">
        <f>ROUND('前年度'!F73/'前年度'!$N73*100,1)</f>
        <v>4.4</v>
      </c>
      <c r="G73" s="90">
        <f>ROUND('前年度'!G73/'前年度'!$N73*100,1)</f>
        <v>20</v>
      </c>
      <c r="H73" s="37">
        <f>ROUND('前年度'!H73/'前年度'!$N73*100,1)</f>
        <v>20.8</v>
      </c>
      <c r="I73" s="37">
        <f>ROUND('前年度'!I73/'前年度'!$N73*100,1)</f>
        <v>0</v>
      </c>
      <c r="J73" s="37">
        <f>ROUND('前年度'!J73/'前年度'!$N73*100,1)</f>
        <v>0</v>
      </c>
      <c r="K73" s="37">
        <f>ROUND('前年度'!K73/'前年度'!$N73*100,1)</f>
        <v>7.5</v>
      </c>
      <c r="L73" s="37">
        <f>ROUND('前年度'!L73/'前年度'!$N73*100,1)</f>
        <v>0</v>
      </c>
      <c r="M73" s="37">
        <f>ROUND('前年度'!M73/'前年度'!$N73*100,1)</f>
        <v>101.2</v>
      </c>
      <c r="O73" s="45">
        <v>2717500</v>
      </c>
      <c r="P73" s="41">
        <f>ROUND('前年度'!N73/'率・前'!O73*100,1)</f>
        <v>97.8</v>
      </c>
    </row>
    <row r="74" spans="2:16" ht="17.25">
      <c r="B74" s="25" t="s">
        <v>81</v>
      </c>
      <c r="C74" s="37">
        <f>ROUND('前年度'!C74/'前年度'!$N74*100,1)</f>
        <v>33</v>
      </c>
      <c r="D74" s="37">
        <f>ROUND('前年度'!D74/'前年度'!$N74*100,1)</f>
        <v>17.3</v>
      </c>
      <c r="E74" s="37">
        <f>ROUND('前年度'!E74/'前年度'!$N74*100,1)</f>
        <v>0.1</v>
      </c>
      <c r="F74" s="37">
        <f>ROUND('前年度'!F74/'前年度'!$N74*100,1)</f>
        <v>2.4</v>
      </c>
      <c r="G74" s="37">
        <f>ROUND('前年度'!G74/'前年度'!$N74*100,1)</f>
        <v>18.4</v>
      </c>
      <c r="H74" s="37">
        <f>ROUND('前年度'!H74/'前年度'!$N74*100,1)</f>
        <v>24.4</v>
      </c>
      <c r="I74" s="37">
        <f>ROUND('前年度'!I74/'前年度'!$N74*100,1)</f>
        <v>0</v>
      </c>
      <c r="J74" s="37">
        <f>ROUND('前年度'!J74/'前年度'!$N74*100,1)</f>
        <v>0</v>
      </c>
      <c r="K74" s="37">
        <f>ROUND('前年度'!K74/'前年度'!$N74*100,1)</f>
        <v>10.1</v>
      </c>
      <c r="L74" s="37">
        <f>ROUND('前年度'!L74/'前年度'!$N74*100,1)</f>
        <v>0</v>
      </c>
      <c r="M74" s="37">
        <f>ROUND('前年度'!M74/'前年度'!$N74*100,1)</f>
        <v>105.6</v>
      </c>
      <c r="O74" s="45">
        <v>2673979</v>
      </c>
      <c r="P74" s="41">
        <f>ROUND('前年度'!N74/'率・前'!O74*100,1)</f>
        <v>99.6</v>
      </c>
    </row>
    <row r="75" spans="2:16" ht="17.25">
      <c r="B75" s="25" t="s">
        <v>82</v>
      </c>
      <c r="C75" s="37">
        <f>ROUND('前年度'!C75/'前年度'!$N75*100,1)</f>
        <v>31.5</v>
      </c>
      <c r="D75" s="37">
        <f>ROUND('前年度'!D75/'前年度'!$N75*100,1)</f>
        <v>9.9</v>
      </c>
      <c r="E75" s="37">
        <f>ROUND('前年度'!E75/'前年度'!$N75*100,1)</f>
        <v>1</v>
      </c>
      <c r="F75" s="37">
        <f>ROUND('前年度'!F75/'前年度'!$N75*100,1)</f>
        <v>3.1</v>
      </c>
      <c r="G75" s="37">
        <f>ROUND('前年度'!G75/'前年度'!$N75*100,1)</f>
        <v>22.6</v>
      </c>
      <c r="H75" s="37">
        <f>ROUND('前年度'!H75/'前年度'!$N75*100,1)</f>
        <v>23.2</v>
      </c>
      <c r="I75" s="37">
        <f>ROUND('前年度'!I75/'前年度'!$N75*100,1)</f>
        <v>0</v>
      </c>
      <c r="J75" s="37">
        <f>ROUND('前年度'!J75/'前年度'!$N75*100,1)</f>
        <v>0</v>
      </c>
      <c r="K75" s="37">
        <f>ROUND('前年度'!K75/'前年度'!$N75*100,1)</f>
        <v>9.1</v>
      </c>
      <c r="L75" s="37">
        <f>ROUND('前年度'!L75/'前年度'!$N75*100,1)</f>
        <v>0</v>
      </c>
      <c r="M75" s="37">
        <f>ROUND('前年度'!M75/'前年度'!$N75*100,1)</f>
        <v>100.3</v>
      </c>
      <c r="O75" s="45">
        <v>2962238</v>
      </c>
      <c r="P75" s="41">
        <f>ROUND('前年度'!N75/'率・前'!O75*100,1)</f>
        <v>99.8</v>
      </c>
    </row>
    <row r="76" spans="2:16" ht="17.25">
      <c r="B76" s="25" t="s">
        <v>83</v>
      </c>
      <c r="C76" s="37">
        <f>ROUND('前年度'!C76/'前年度'!$N76*100,1)</f>
        <v>38.1</v>
      </c>
      <c r="D76" s="37">
        <f>ROUND('前年度'!D76/'前年度'!$N76*100,1)</f>
        <v>16.2</v>
      </c>
      <c r="E76" s="37">
        <f>ROUND('前年度'!E76/'前年度'!$N76*100,1)</f>
        <v>2.4</v>
      </c>
      <c r="F76" s="37">
        <f>ROUND('前年度'!F76/'前年度'!$N76*100,1)</f>
        <v>3.5</v>
      </c>
      <c r="G76" s="37">
        <f>ROUND('前年度'!G76/'前年度'!$N76*100,1)</f>
        <v>18</v>
      </c>
      <c r="H76" s="37">
        <f>ROUND('前年度'!H76/'前年度'!$N76*100,1)</f>
        <v>21</v>
      </c>
      <c r="I76" s="37">
        <f>ROUND('前年度'!I76/'前年度'!$N76*100,1)</f>
        <v>0</v>
      </c>
      <c r="J76" s="37">
        <f>ROUND('前年度'!J76/'前年度'!$N76*100,1)</f>
        <v>0</v>
      </c>
      <c r="K76" s="37">
        <f>ROUND('前年度'!K76/'前年度'!$N76*100,1)</f>
        <v>7.9</v>
      </c>
      <c r="L76" s="37">
        <f>ROUND('前年度'!L76/'前年度'!$N76*100,1)</f>
        <v>0</v>
      </c>
      <c r="M76" s="37">
        <f>ROUND('前年度'!M76/'前年度'!$N76*100,1)</f>
        <v>107.1</v>
      </c>
      <c r="O76" s="45">
        <v>1926761</v>
      </c>
      <c r="P76" s="41">
        <f>ROUND('前年度'!N76/'率・前'!O76*100,1)</f>
        <v>104.3</v>
      </c>
    </row>
    <row r="77" spans="2:16" ht="17.25">
      <c r="B77" s="25" t="s">
        <v>84</v>
      </c>
      <c r="C77" s="37">
        <f>ROUND('前年度'!C77/'前年度'!$N77*100,1)</f>
        <v>33.7</v>
      </c>
      <c r="D77" s="37">
        <f>ROUND('前年度'!D77/'前年度'!$N77*100,1)</f>
        <v>12</v>
      </c>
      <c r="E77" s="37">
        <f>ROUND('前年度'!E77/'前年度'!$N77*100,1)</f>
        <v>2.1</v>
      </c>
      <c r="F77" s="37">
        <f>ROUND('前年度'!F77/'前年度'!$N77*100,1)</f>
        <v>1.7</v>
      </c>
      <c r="G77" s="37">
        <f>ROUND('前年度'!G77/'前年度'!$N77*100,1)</f>
        <v>9.5</v>
      </c>
      <c r="H77" s="37">
        <f>ROUND('前年度'!H77/'前年度'!$N77*100,1)</f>
        <v>30.4</v>
      </c>
      <c r="I77" s="37">
        <f>ROUND('前年度'!I77/'前年度'!$N77*100,1)</f>
        <v>0</v>
      </c>
      <c r="J77" s="37">
        <f>ROUND('前年度'!J77/'前年度'!$N77*100,1)</f>
        <v>0</v>
      </c>
      <c r="K77" s="37">
        <f>ROUND('前年度'!K77/'前年度'!$N77*100,1)</f>
        <v>7.4</v>
      </c>
      <c r="L77" s="37">
        <f>ROUND('前年度'!L77/'前年度'!$N77*100,1)</f>
        <v>0</v>
      </c>
      <c r="M77" s="37">
        <f>ROUND('前年度'!M77/'前年度'!$N77*100,1)</f>
        <v>96.8</v>
      </c>
      <c r="O77" s="45">
        <v>1140361</v>
      </c>
      <c r="P77" s="41">
        <f>ROUND('前年度'!N77/'率・前'!O77*100,1)</f>
        <v>100.5</v>
      </c>
    </row>
    <row r="78" spans="2:16" ht="17.25">
      <c r="B78" s="27" t="s">
        <v>85</v>
      </c>
      <c r="C78" s="38">
        <f>ROUND('前年度'!C78/'前年度'!$N78*100,1)</f>
        <v>38.3</v>
      </c>
      <c r="D78" s="38">
        <f>ROUND('前年度'!D78/'前年度'!$N78*100,1)</f>
        <v>17.2</v>
      </c>
      <c r="E78" s="38">
        <f>ROUND('前年度'!E78/'前年度'!$N78*100,1)</f>
        <v>0.4</v>
      </c>
      <c r="F78" s="38">
        <f>ROUND('前年度'!F78/'前年度'!$N78*100,1)</f>
        <v>3.9</v>
      </c>
      <c r="G78" s="38">
        <f>ROUND('前年度'!G78/'前年度'!$N78*100,1)</f>
        <v>21.6</v>
      </c>
      <c r="H78" s="38">
        <f>ROUND('前年度'!H78/'前年度'!$N78*100,1)</f>
        <v>17.3</v>
      </c>
      <c r="I78" s="38">
        <f>ROUND('前年度'!I78/'前年度'!$N78*100,1)</f>
        <v>0</v>
      </c>
      <c r="J78" s="38">
        <f>ROUND('前年度'!J78/'前年度'!$N78*100,1)</f>
        <v>0</v>
      </c>
      <c r="K78" s="38">
        <f>ROUND('前年度'!K78/'前年度'!$N78*100,1)</f>
        <v>8.3</v>
      </c>
      <c r="L78" s="38">
        <f>ROUND('前年度'!L78/'前年度'!$N78*100,1)</f>
        <v>0</v>
      </c>
      <c r="M78" s="38">
        <f>ROUND('前年度'!M78/'前年度'!$N78*100,1)</f>
        <v>107.1</v>
      </c>
      <c r="O78" s="46">
        <v>1146296</v>
      </c>
      <c r="P78" s="42">
        <f>ROUND('前年度'!N78/'率・前'!O78*100,1)</f>
        <v>98.6</v>
      </c>
    </row>
    <row r="79" spans="2:16" ht="17.25">
      <c r="B79" s="29" t="s">
        <v>94</v>
      </c>
      <c r="C79" s="39">
        <f>ROUND('前年度'!C79/'前年度'!$N79*100,1)</f>
        <v>31.6</v>
      </c>
      <c r="D79" s="39">
        <f>ROUND('前年度'!D79/'前年度'!$N79*100,1)</f>
        <v>14.9</v>
      </c>
      <c r="E79" s="39">
        <f>ROUND('前年度'!E79/'前年度'!$N79*100,1)</f>
        <v>2.1</v>
      </c>
      <c r="F79" s="39">
        <f>ROUND('前年度'!F79/'前年度'!$N79*100,1)</f>
        <v>6.9</v>
      </c>
      <c r="G79" s="39">
        <f>ROUND('前年度'!G79/'前年度'!$N79*100,1)</f>
        <v>11</v>
      </c>
      <c r="H79" s="39">
        <f>ROUND('前年度'!H79/'前年度'!$N79*100,1)</f>
        <v>20.3</v>
      </c>
      <c r="I79" s="39">
        <f>ROUND('前年度'!I79/'前年度'!$N79*100,1)</f>
        <v>0</v>
      </c>
      <c r="J79" s="39">
        <f>ROUND('前年度'!J79/'前年度'!$N79*100,1)</f>
        <v>0.1</v>
      </c>
      <c r="K79" s="39">
        <f>ROUND('前年度'!K79/'前年度'!$N79*100,1)</f>
        <v>8</v>
      </c>
      <c r="L79" s="39">
        <f>ROUND('前年度'!L79/'前年度'!$N79*100,1)</f>
        <v>0</v>
      </c>
      <c r="M79" s="39">
        <f>ROUND('前年度'!M79/'前年度'!$N79*100,1)</f>
        <v>94.8</v>
      </c>
      <c r="O79" s="17">
        <f>SUM(O6:O25)</f>
        <v>246337565</v>
      </c>
      <c r="P79" s="48">
        <f>ROUND('前年度'!N79/'率・前'!O79*100,1)</f>
        <v>100.6</v>
      </c>
    </row>
    <row r="80" spans="2:16" ht="17.25">
      <c r="B80" s="29" t="s">
        <v>95</v>
      </c>
      <c r="C80" s="39">
        <f>ROUND('前年度'!C80/'前年度'!$N80*100,1)</f>
        <v>31.9</v>
      </c>
      <c r="D80" s="39">
        <f>ROUND('前年度'!D80/'前年度'!$N80*100,1)</f>
        <v>14</v>
      </c>
      <c r="E80" s="39">
        <f>ROUND('前年度'!E80/'前年度'!$N80*100,1)</f>
        <v>1.3</v>
      </c>
      <c r="F80" s="39">
        <f>ROUND('前年度'!F80/'前年度'!$N80*100,1)</f>
        <v>2.7</v>
      </c>
      <c r="G80" s="39">
        <f>ROUND('前年度'!G80/'前年度'!$N80*100,1)</f>
        <v>15.4</v>
      </c>
      <c r="H80" s="39">
        <f>ROUND('前年度'!H80/'前年度'!$N80*100,1)</f>
        <v>19.6</v>
      </c>
      <c r="I80" s="39">
        <f>ROUND('前年度'!I80/'前年度'!$N80*100,1)</f>
        <v>0</v>
      </c>
      <c r="J80" s="39">
        <f>ROUND('前年度'!J80/'前年度'!$N80*100,1)</f>
        <v>0.1</v>
      </c>
      <c r="K80" s="39">
        <f>ROUND('前年度'!K80/'前年度'!$N80*100,1)</f>
        <v>8.5</v>
      </c>
      <c r="L80" s="39">
        <f>ROUND('前年度'!L80/'前年度'!$N80*100,1)</f>
        <v>0</v>
      </c>
      <c r="M80" s="39">
        <f>ROUND('前年度'!M80/'前年度'!$N80*100,1)</f>
        <v>93.4</v>
      </c>
      <c r="O80" s="17">
        <f>SUM(O26:O78)</f>
        <v>133033399</v>
      </c>
      <c r="P80" s="48">
        <f>ROUND('前年度'!N80/'率・前'!O80*100,1)</f>
        <v>100.3</v>
      </c>
    </row>
    <row r="81" spans="2:16" ht="17.25">
      <c r="B81" s="29" t="s">
        <v>96</v>
      </c>
      <c r="C81" s="39">
        <f>ROUND('前年度'!C81/'前年度'!$N81*100,1)</f>
        <v>31.7</v>
      </c>
      <c r="D81" s="39">
        <f>ROUND('前年度'!D81/'前年度'!$N81*100,1)</f>
        <v>14.6</v>
      </c>
      <c r="E81" s="39">
        <f>ROUND('前年度'!E81/'前年度'!$N81*100,1)</f>
        <v>1.8</v>
      </c>
      <c r="F81" s="39">
        <f>ROUND('前年度'!F81/'前年度'!$N81*100,1)</f>
        <v>5.4</v>
      </c>
      <c r="G81" s="39">
        <f>ROUND('前年度'!G81/'前年度'!$N81*100,1)</f>
        <v>12.5</v>
      </c>
      <c r="H81" s="39">
        <f>ROUND('前年度'!H81/'前年度'!$N81*100,1)</f>
        <v>20</v>
      </c>
      <c r="I81" s="39">
        <f>ROUND('前年度'!I81/'前年度'!$N81*100,1)</f>
        <v>0</v>
      </c>
      <c r="J81" s="39">
        <f>ROUND('前年度'!J81/'前年度'!$N81*100,1)</f>
        <v>0.1</v>
      </c>
      <c r="K81" s="39">
        <f>ROUND('前年度'!K81/'前年度'!$N81*100,1)</f>
        <v>8.2</v>
      </c>
      <c r="L81" s="39">
        <f>ROUND('前年度'!L81/'前年度'!$N81*100,1)</f>
        <v>0</v>
      </c>
      <c r="M81" s="39">
        <f>ROUND('前年度'!M81/'前年度'!$N81*100,1)</f>
        <v>94.3</v>
      </c>
      <c r="O81" s="17">
        <f>SUM(O6:O78)</f>
        <v>379370964</v>
      </c>
      <c r="P81" s="48">
        <f>ROUND('前年度'!N81/'率・前'!O81*100,1)</f>
        <v>100.5</v>
      </c>
    </row>
    <row r="82" spans="3:16" ht="17.25">
      <c r="C82" s="4" t="s">
        <v>112</v>
      </c>
      <c r="K82" s="4" t="s">
        <v>112</v>
      </c>
      <c r="M82" s="3"/>
      <c r="N82" s="3"/>
      <c r="P82" s="4" t="s">
        <v>112</v>
      </c>
    </row>
    <row r="83" spans="2:16" ht="17.25">
      <c r="B83" s="8" t="s">
        <v>116</v>
      </c>
      <c r="C83" s="2"/>
      <c r="D83" s="2"/>
      <c r="E83" s="2"/>
      <c r="F83" s="2"/>
      <c r="G83" s="2"/>
      <c r="H83" s="2"/>
      <c r="I83" s="2"/>
      <c r="J83" s="6" t="s">
        <v>89</v>
      </c>
      <c r="K83" s="2"/>
      <c r="L83" s="2"/>
      <c r="M83" s="6" t="s">
        <v>89</v>
      </c>
      <c r="N83" s="3"/>
      <c r="P83" s="6" t="s">
        <v>89</v>
      </c>
    </row>
    <row r="84" spans="2:16" ht="17.25">
      <c r="B84" s="29" t="s">
        <v>94</v>
      </c>
      <c r="C84" s="39">
        <f aca="true" t="shared" si="0" ref="C84:M84">ROUND(AVERAGE(C6:C25),1)</f>
        <v>33.6</v>
      </c>
      <c r="D84" s="39">
        <f t="shared" si="0"/>
        <v>15.2</v>
      </c>
      <c r="E84" s="39">
        <f t="shared" si="0"/>
        <v>2</v>
      </c>
      <c r="F84" s="39">
        <f t="shared" si="0"/>
        <v>6.4</v>
      </c>
      <c r="G84" s="39">
        <f t="shared" si="0"/>
        <v>11.3</v>
      </c>
      <c r="H84" s="39">
        <f t="shared" si="0"/>
        <v>20.3</v>
      </c>
      <c r="I84" s="39">
        <f t="shared" si="0"/>
        <v>0</v>
      </c>
      <c r="J84" s="39">
        <f t="shared" si="0"/>
        <v>0.1</v>
      </c>
      <c r="K84" s="39">
        <f t="shared" si="0"/>
        <v>7.9</v>
      </c>
      <c r="L84" s="39">
        <f t="shared" si="0"/>
        <v>0</v>
      </c>
      <c r="M84" s="39">
        <f t="shared" si="0"/>
        <v>96.8</v>
      </c>
      <c r="P84" s="39">
        <f>ROUND(AVERAGE(P6:P25),1)</f>
        <v>99.9</v>
      </c>
    </row>
    <row r="85" spans="2:16" ht="17.25">
      <c r="B85" s="29" t="s">
        <v>95</v>
      </c>
      <c r="C85" s="39">
        <f>ROUND(AVERAGE(C26:C78),1)</f>
        <v>33.4</v>
      </c>
      <c r="D85" s="39">
        <f aca="true" t="shared" si="1" ref="D85:M85">ROUND(AVERAGE(D26:D78),1)</f>
        <v>13.8</v>
      </c>
      <c r="E85" s="39">
        <f t="shared" si="1"/>
        <v>1.2</v>
      </c>
      <c r="F85" s="39">
        <f t="shared" si="1"/>
        <v>2.6</v>
      </c>
      <c r="G85" s="39">
        <f t="shared" si="1"/>
        <v>16</v>
      </c>
      <c r="H85" s="39">
        <f t="shared" si="1"/>
        <v>20.7</v>
      </c>
      <c r="I85" s="39">
        <f t="shared" si="1"/>
        <v>0</v>
      </c>
      <c r="J85" s="39">
        <f t="shared" si="1"/>
        <v>0.1</v>
      </c>
      <c r="K85" s="39">
        <f t="shared" si="1"/>
        <v>8.2</v>
      </c>
      <c r="L85" s="39">
        <f t="shared" si="1"/>
        <v>0</v>
      </c>
      <c r="M85" s="39">
        <f t="shared" si="1"/>
        <v>96</v>
      </c>
      <c r="P85" s="39">
        <f>ROUND(AVERAGE(P26:P78),1)</f>
        <v>100.4</v>
      </c>
    </row>
    <row r="86" spans="2:16" ht="17.25">
      <c r="B86" s="29" t="s">
        <v>96</v>
      </c>
      <c r="C86" s="39">
        <f>ROUND(AVERAGE(C6:C78),1)</f>
        <v>33.4</v>
      </c>
      <c r="D86" s="39">
        <f aca="true" t="shared" si="2" ref="D86:M86">ROUND(AVERAGE(D6:D78),1)</f>
        <v>14.1</v>
      </c>
      <c r="E86" s="39">
        <f t="shared" si="2"/>
        <v>1.4</v>
      </c>
      <c r="F86" s="39">
        <f t="shared" si="2"/>
        <v>3.4</v>
      </c>
      <c r="G86" s="39">
        <f t="shared" si="2"/>
        <v>15</v>
      </c>
      <c r="H86" s="39">
        <f t="shared" si="2"/>
        <v>20.7</v>
      </c>
      <c r="I86" s="39">
        <f t="shared" si="2"/>
        <v>0</v>
      </c>
      <c r="J86" s="39">
        <f t="shared" si="2"/>
        <v>0.1</v>
      </c>
      <c r="K86" s="39">
        <f t="shared" si="2"/>
        <v>8.1</v>
      </c>
      <c r="L86" s="39">
        <f t="shared" si="2"/>
        <v>0</v>
      </c>
      <c r="M86" s="39">
        <f t="shared" si="2"/>
        <v>96.2</v>
      </c>
      <c r="P86" s="39">
        <f>ROUND(AVERAGE(P6:P78),1)</f>
        <v>100.3</v>
      </c>
    </row>
    <row r="87" spans="3:16" ht="17.25">
      <c r="C87" t="s">
        <v>115</v>
      </c>
      <c r="K87" t="s">
        <v>115</v>
      </c>
      <c r="P87" t="s">
        <v>115</v>
      </c>
    </row>
  </sheetData>
  <printOptions verticalCentered="1"/>
  <pageMargins left="0.7874015748031497" right="0.7874015748031497" top="0.7874015748031497" bottom="0.1968503937007874" header="0.5118110236220472" footer="0.5118110236220472"/>
  <pageSetup fitToWidth="2" fitToHeight="1" horizontalDpi="300" verticalDpi="300" orientation="portrait" paperSize="9" scale="58" r:id="rId1"/>
  <headerFooter alignWithMargins="0">
    <oddHeader>&amp;L&amp;"ＭＳ ゴシック,標準"&amp;24９-2　経常収支比率の状況（１５年度決算）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7"/>
  <sheetViews>
    <sheetView view="pageBreakPreview" zoomScale="60" zoomScaleNormal="50" workbookViewId="0" topLeftCell="A46">
      <selection activeCell="P79" sqref="P79"/>
    </sheetView>
  </sheetViews>
  <sheetFormatPr defaultColWidth="8.66015625" defaultRowHeight="18"/>
  <cols>
    <col min="2" max="2" width="10.66015625" style="0" customWidth="1"/>
    <col min="3" max="13" width="11.66015625" style="0" customWidth="1"/>
  </cols>
  <sheetData>
    <row r="1" ht="17.25">
      <c r="B1" t="s">
        <v>104</v>
      </c>
    </row>
    <row r="2" spans="2:13" ht="17.25">
      <c r="B2" s="2"/>
      <c r="C2" s="2"/>
      <c r="D2" s="2"/>
      <c r="E2" s="2"/>
      <c r="F2" s="2"/>
      <c r="G2" s="2"/>
      <c r="H2" s="2"/>
      <c r="I2" s="2"/>
      <c r="J2" s="6"/>
      <c r="K2" s="6" t="s">
        <v>89</v>
      </c>
      <c r="L2" s="2"/>
      <c r="M2" s="6" t="s">
        <v>89</v>
      </c>
    </row>
    <row r="3" spans="2:13" ht="17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7.25">
      <c r="B4" s="18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90</v>
      </c>
    </row>
    <row r="5" spans="2:13" ht="17.25">
      <c r="B5" s="16"/>
      <c r="C5" s="16"/>
      <c r="D5" s="16"/>
      <c r="E5" s="16"/>
      <c r="F5" s="16"/>
      <c r="G5" s="16"/>
      <c r="H5" s="16"/>
      <c r="I5" s="16"/>
      <c r="J5" s="11" t="s">
        <v>14</v>
      </c>
      <c r="K5" s="16"/>
      <c r="L5" s="16"/>
      <c r="M5" s="11" t="s">
        <v>92</v>
      </c>
    </row>
    <row r="6" spans="2:13" ht="17.25">
      <c r="B6" s="21" t="s">
        <v>17</v>
      </c>
      <c r="C6" s="36">
        <f>ROUND('前年度'!C6/('前年度'!$N6+'前年度'!$O6+'前年度'!$P6)*100,1)</f>
        <v>31.5</v>
      </c>
      <c r="D6" s="36">
        <f>ROUND('前年度'!D6/('前年度'!$N6+'前年度'!$O6+'前年度'!$P6)*100,1)</f>
        <v>13.8</v>
      </c>
      <c r="E6" s="36">
        <f>ROUND('前年度'!E6/('前年度'!$N6+'前年度'!$O6+'前年度'!$P6)*100,1)</f>
        <v>1</v>
      </c>
      <c r="F6" s="36">
        <f>ROUND('前年度'!F6/('前年度'!$N6+'前年度'!$O6+'前年度'!$P6)*100,1)</f>
        <v>6.9</v>
      </c>
      <c r="G6" s="36">
        <f>ROUND('前年度'!G6/('前年度'!$N6+'前年度'!$O6+'前年度'!$P6)*100,1)</f>
        <v>4.7</v>
      </c>
      <c r="H6" s="36">
        <f>ROUND('前年度'!H6/('前年度'!$N6+'前年度'!$O6+'前年度'!$P6)*100,1)</f>
        <v>14.9</v>
      </c>
      <c r="I6" s="36">
        <f>ROUND('前年度'!I6/('前年度'!$N6+'前年度'!$O6+'前年度'!$P6)*100,1)</f>
        <v>0</v>
      </c>
      <c r="J6" s="36">
        <f>ROUND('前年度'!J6/('前年度'!$N6+'前年度'!$O6+'前年度'!$P6)*100,1)</f>
        <v>0</v>
      </c>
      <c r="K6" s="36">
        <f>ROUND('前年度'!K6/('前年度'!$N6+'前年度'!$O6+'前年度'!$P6)*100,1)</f>
        <v>10</v>
      </c>
      <c r="L6" s="36">
        <f>ROUND('前年度'!L6/('前年度'!$N6+'前年度'!$O6+'前年度'!$P6)*100,1)</f>
        <v>0</v>
      </c>
      <c r="M6" s="36">
        <f>ROUND('前年度'!M6/('前年度'!$N6+'前年度'!$O6+'前年度'!P6)*100,1)</f>
        <v>82.8</v>
      </c>
    </row>
    <row r="7" spans="2:13" ht="17.25">
      <c r="B7" s="23" t="s">
        <v>18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2:13" ht="17.25">
      <c r="B8" s="25" t="s">
        <v>134</v>
      </c>
      <c r="C8" s="37">
        <f>ROUND('前年度'!C8/('前年度'!$N8+'前年度'!$O8+'前年度'!$P8)*100,1)</f>
        <v>25.5</v>
      </c>
      <c r="D8" s="37">
        <f>ROUND('前年度'!D8/('前年度'!$N8+'前年度'!$O8+'前年度'!$P8)*100,1)</f>
        <v>12.7</v>
      </c>
      <c r="E8" s="37">
        <f>ROUND('前年度'!E8/('前年度'!$N8+'前年度'!$O8+'前年度'!$P8)*100,1)</f>
        <v>1.9</v>
      </c>
      <c r="F8" s="37">
        <f>ROUND('前年度'!F8/('前年度'!$N8+'前年度'!$O8+'前年度'!$P8)*100,1)</f>
        <v>6.3</v>
      </c>
      <c r="G8" s="37">
        <f>ROUND('前年度'!G8/('前年度'!$N8+'前年度'!$O8+'前年度'!$P8)*100,1)</f>
        <v>13.3</v>
      </c>
      <c r="H8" s="37">
        <f>ROUND('前年度'!H8/('前年度'!$N8+'前年度'!$O8+'前年度'!$P8)*100,1)</f>
        <v>19.6</v>
      </c>
      <c r="I8" s="37">
        <f>ROUND('前年度'!I8/('前年度'!$N8+'前年度'!$O8+'前年度'!$P8)*100,1)</f>
        <v>0</v>
      </c>
      <c r="J8" s="37">
        <f>ROUND('前年度'!J8/('前年度'!$N8+'前年度'!$O8+'前年度'!$P8)*100,1)</f>
        <v>0</v>
      </c>
      <c r="K8" s="37">
        <f>ROUND('前年度'!K8/('前年度'!$N8+'前年度'!$O8+'前年度'!$P8)*100,1)</f>
        <v>5.7</v>
      </c>
      <c r="L8" s="37">
        <f>ROUND('前年度'!L8/('前年度'!$N8+'前年度'!$O8+'前年度'!$P8)*100,1)</f>
        <v>0</v>
      </c>
      <c r="M8" s="37">
        <f>ROUND('前年度'!M8/('前年度'!$N8+'前年度'!$O8+'前年度'!P8)*100,1)</f>
        <v>85</v>
      </c>
    </row>
    <row r="9" spans="2:13" ht="17.25">
      <c r="B9" s="25" t="s">
        <v>19</v>
      </c>
      <c r="C9" s="37">
        <f>ROUND('前年度'!C9/('前年度'!$N9+'前年度'!$O9+'前年度'!$P9)*100,1)</f>
        <v>34.9</v>
      </c>
      <c r="D9" s="37">
        <f>ROUND('前年度'!D9/('前年度'!$N9+'前年度'!$O9+'前年度'!$P9)*100,1)</f>
        <v>13.2</v>
      </c>
      <c r="E9" s="37">
        <f>ROUND('前年度'!E9/('前年度'!$N9+'前年度'!$O9+'前年度'!$P9)*100,1)</f>
        <v>0.6</v>
      </c>
      <c r="F9" s="37">
        <f>ROUND('前年度'!F9/('前年度'!$N9+'前年度'!$O9+'前年度'!$P9)*100,1)</f>
        <v>6.9</v>
      </c>
      <c r="G9" s="37">
        <f>ROUND('前年度'!G9/('前年度'!$N9+'前年度'!$O9+'前年度'!$P9)*100,1)</f>
        <v>10.2</v>
      </c>
      <c r="H9" s="37">
        <f>ROUND('前年度'!H9/('前年度'!$N9+'前年度'!$O9+'前年度'!$P9)*100,1)</f>
        <v>20</v>
      </c>
      <c r="I9" s="37">
        <f>ROUND('前年度'!I9/('前年度'!$N9+'前年度'!$O9+'前年度'!$P9)*100,1)</f>
        <v>0</v>
      </c>
      <c r="J9" s="37">
        <f>ROUND('前年度'!J9/('前年度'!$N9+'前年度'!$O9+'前年度'!$P9)*100,1)</f>
        <v>0</v>
      </c>
      <c r="K9" s="37">
        <f>ROUND('前年度'!K9/('前年度'!$N9+'前年度'!$O9+'前年度'!$P9)*100,1)</f>
        <v>8.3</v>
      </c>
      <c r="L9" s="37">
        <f>ROUND('前年度'!L9/('前年度'!$N9+'前年度'!$O9+'前年度'!$P9)*100,1)</f>
        <v>0</v>
      </c>
      <c r="M9" s="37">
        <f>ROUND('前年度'!M9/('前年度'!$N9+'前年度'!$O9+'前年度'!P9)*100,1)</f>
        <v>94.2</v>
      </c>
    </row>
    <row r="10" spans="2:13" ht="17.25">
      <c r="B10" s="25" t="s">
        <v>20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2:13" ht="17.25">
      <c r="B11" s="25" t="s">
        <v>135</v>
      </c>
      <c r="C11" s="37">
        <f>ROUND('前年度'!C11/('前年度'!$N11+'前年度'!$O11+'前年度'!$P11)*100,1)</f>
        <v>27.1</v>
      </c>
      <c r="D11" s="37">
        <f>ROUND('前年度'!D11/('前年度'!$N11+'前年度'!$O11+'前年度'!$P11)*100,1)</f>
        <v>10.6</v>
      </c>
      <c r="E11" s="37">
        <f>ROUND('前年度'!E11/('前年度'!$N11+'前年度'!$O11+'前年度'!$P11)*100,1)</f>
        <v>2.2</v>
      </c>
      <c r="F11" s="37">
        <f>ROUND('前年度'!F11/('前年度'!$N11+'前年度'!$O11+'前年度'!$P11)*100,1)</f>
        <v>6.8</v>
      </c>
      <c r="G11" s="37">
        <f>ROUND('前年度'!G11/('前年度'!$N11+'前年度'!$O11+'前年度'!$P11)*100,1)</f>
        <v>10.5</v>
      </c>
      <c r="H11" s="37">
        <f>ROUND('前年度'!H11/('前年度'!$N11+'前年度'!$O11+'前年度'!$P11)*100,1)</f>
        <v>18.5</v>
      </c>
      <c r="I11" s="37">
        <f>ROUND('前年度'!I11/('前年度'!$N11+'前年度'!$O11+'前年度'!$P11)*100,1)</f>
        <v>0</v>
      </c>
      <c r="J11" s="37">
        <f>ROUND('前年度'!J11/('前年度'!$N11+'前年度'!$O11+'前年度'!$P11)*100,1)</f>
        <v>0.9</v>
      </c>
      <c r="K11" s="37">
        <f>ROUND('前年度'!K11/('前年度'!$N11+'前年度'!$O11+'前年度'!$P11)*100,1)</f>
        <v>8.5</v>
      </c>
      <c r="L11" s="37">
        <f>ROUND('前年度'!L11/('前年度'!$N11+'前年度'!$O11+'前年度'!$P11)*100,1)</f>
        <v>0</v>
      </c>
      <c r="M11" s="37">
        <f>ROUND('前年度'!M11/('前年度'!$N11+'前年度'!$O11+'前年度'!P11)*100,1)</f>
        <v>85</v>
      </c>
    </row>
    <row r="12" spans="2:13" ht="17.25">
      <c r="B12" s="25" t="s">
        <v>21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2:13" ht="17.25">
      <c r="B13" s="25" t="s">
        <v>136</v>
      </c>
      <c r="C13" s="37">
        <f>ROUND('前年度'!C13/('前年度'!$N13+'前年度'!$O13+'前年度'!$P13)*100,1)</f>
        <v>30.4</v>
      </c>
      <c r="D13" s="37">
        <f>ROUND('前年度'!D13/('前年度'!$N13+'前年度'!$O13+'前年度'!$P13)*100,1)</f>
        <v>17.3</v>
      </c>
      <c r="E13" s="37">
        <f>ROUND('前年度'!E13/('前年度'!$N13+'前年度'!$O13+'前年度'!$P13)*100,1)</f>
        <v>1.8</v>
      </c>
      <c r="F13" s="37">
        <f>ROUND('前年度'!F13/('前年度'!$N13+'前年度'!$O13+'前年度'!$P13)*100,1)</f>
        <v>7.8</v>
      </c>
      <c r="G13" s="37">
        <f>ROUND('前年度'!G13/('前年度'!$N13+'前年度'!$O13+'前年度'!$P13)*100,1)</f>
        <v>7.6</v>
      </c>
      <c r="H13" s="37">
        <f>ROUND('前年度'!H13/('前年度'!$N13+'前年度'!$O13+'前年度'!$P13)*100,1)</f>
        <v>15.6</v>
      </c>
      <c r="I13" s="37">
        <f>ROUND('前年度'!I13/('前年度'!$N13+'前年度'!$O13+'前年度'!$P13)*100,1)</f>
        <v>0</v>
      </c>
      <c r="J13" s="37">
        <f>ROUND('前年度'!J13/('前年度'!$N13+'前年度'!$O13+'前年度'!$P13)*100,1)</f>
        <v>0</v>
      </c>
      <c r="K13" s="37">
        <f>ROUND('前年度'!K13/('前年度'!$N13+'前年度'!$O13+'前年度'!$P13)*100,1)</f>
        <v>11.1</v>
      </c>
      <c r="L13" s="37">
        <f>ROUND('前年度'!L13/('前年度'!$N13+'前年度'!$O13+'前年度'!$P13)*100,1)</f>
        <v>0</v>
      </c>
      <c r="M13" s="37">
        <f>ROUND('前年度'!M13/('前年度'!$N13+'前年度'!$O13+'前年度'!P13)*100,1)</f>
        <v>91.5</v>
      </c>
    </row>
    <row r="14" spans="2:13" ht="17.25">
      <c r="B14" s="25" t="s">
        <v>137</v>
      </c>
      <c r="C14" s="37">
        <f>ROUND('前年度'!C14/('前年度'!$N14+'前年度'!$O14+'前年度'!$P14)*100,1)</f>
        <v>26.2</v>
      </c>
      <c r="D14" s="37">
        <f>ROUND('前年度'!D14/('前年度'!$N14+'前年度'!$O14+'前年度'!$P14)*100,1)</f>
        <v>11.9</v>
      </c>
      <c r="E14" s="37">
        <f>ROUND('前年度'!E14/('前年度'!$N14+'前年度'!$O14+'前年度'!$P14)*100,1)</f>
        <v>2.5</v>
      </c>
      <c r="F14" s="37">
        <f>ROUND('前年度'!F14/('前年度'!$N14+'前年度'!$O14+'前年度'!$P14)*100,1)</f>
        <v>8</v>
      </c>
      <c r="G14" s="37">
        <f>ROUND('前年度'!G14/('前年度'!$N14+'前年度'!$O14+'前年度'!$P14)*100,1)</f>
        <v>14.7</v>
      </c>
      <c r="H14" s="37">
        <f>ROUND('前年度'!H14/('前年度'!$N14+'前年度'!$O14+'前年度'!$P14)*100,1)</f>
        <v>18.3</v>
      </c>
      <c r="I14" s="37">
        <f>ROUND('前年度'!I14/('前年度'!$N14+'前年度'!$O14+'前年度'!$P14)*100,1)</f>
        <v>0</v>
      </c>
      <c r="J14" s="37">
        <f>ROUND('前年度'!J14/('前年度'!$N14+'前年度'!$O14+'前年度'!$P14)*100,1)</f>
        <v>0</v>
      </c>
      <c r="K14" s="37">
        <f>ROUND('前年度'!K14/('前年度'!$N14+'前年度'!$O14+'前年度'!$P14)*100,1)</f>
        <v>7.4</v>
      </c>
      <c r="L14" s="37">
        <f>ROUND('前年度'!L14/('前年度'!$N14+'前年度'!$O14+'前年度'!$P14)*100,1)</f>
        <v>0</v>
      </c>
      <c r="M14" s="37">
        <f>ROUND('前年度'!M14/('前年度'!$N14+'前年度'!$O14+'前年度'!P14)*100,1)</f>
        <v>88.9</v>
      </c>
    </row>
    <row r="15" spans="2:13" ht="17.25">
      <c r="B15" s="25" t="s">
        <v>23</v>
      </c>
      <c r="C15" s="37">
        <f>ROUND('前年度'!C15/('前年度'!$N15+'前年度'!$O15+'前年度'!$P15)*100,1)</f>
        <v>27.4</v>
      </c>
      <c r="D15" s="37">
        <f>ROUND('前年度'!D15/('前年度'!$N15+'前年度'!$O15+'前年度'!$P15)*100,1)</f>
        <v>15</v>
      </c>
      <c r="E15" s="37">
        <f>ROUND('前年度'!E15/('前年度'!$N15+'前年度'!$O15+'前年度'!$P15)*100,1)</f>
        <v>2.9</v>
      </c>
      <c r="F15" s="37">
        <f>ROUND('前年度'!F15/('前年度'!$N15+'前年度'!$O15+'前年度'!$P15)*100,1)</f>
        <v>6.6</v>
      </c>
      <c r="G15" s="37">
        <f>ROUND('前年度'!G15/('前年度'!$N15+'前年度'!$O15+'前年度'!$P15)*100,1)</f>
        <v>3</v>
      </c>
      <c r="H15" s="37">
        <f>ROUND('前年度'!H15/('前年度'!$N15+'前年度'!$O15+'前年度'!$P15)*100,1)</f>
        <v>18.7</v>
      </c>
      <c r="I15" s="37">
        <f>ROUND('前年度'!I15/('前年度'!$N15+'前年度'!$O15+'前年度'!$P15)*100,1)</f>
        <v>0</v>
      </c>
      <c r="J15" s="37">
        <f>ROUND('前年度'!J15/('前年度'!$N15+'前年度'!$O15+'前年度'!$P15)*100,1)</f>
        <v>0</v>
      </c>
      <c r="K15" s="37">
        <f>ROUND('前年度'!K15/('前年度'!$N15+'前年度'!$O15+'前年度'!$P15)*100,1)</f>
        <v>5.2</v>
      </c>
      <c r="L15" s="37">
        <f>ROUND('前年度'!L15/('前年度'!$N15+'前年度'!$O15+'前年度'!$P15)*100,1)</f>
        <v>0</v>
      </c>
      <c r="M15" s="37">
        <f>ROUND('前年度'!M15/('前年度'!$N15+'前年度'!$O15+'前年度'!P15)*100,1)</f>
        <v>78.8</v>
      </c>
    </row>
    <row r="16" spans="2:13" ht="17.25">
      <c r="B16" s="25" t="s">
        <v>24</v>
      </c>
      <c r="C16" s="37">
        <f>ROUND('前年度'!C16/('前年度'!$N16+'前年度'!$O16+'前年度'!$P16)*100,1)</f>
        <v>23.8</v>
      </c>
      <c r="D16" s="37">
        <f>ROUND('前年度'!D16/('前年度'!$N16+'前年度'!$O16+'前年度'!$P16)*100,1)</f>
        <v>9.4</v>
      </c>
      <c r="E16" s="37">
        <f>ROUND('前年度'!E16/('前年度'!$N16+'前年度'!$O16+'前年度'!$P16)*100,1)</f>
        <v>1.4</v>
      </c>
      <c r="F16" s="37">
        <f>ROUND('前年度'!F16/('前年度'!$N16+'前年度'!$O16+'前年度'!$P16)*100,1)</f>
        <v>4.7</v>
      </c>
      <c r="G16" s="37">
        <f>ROUND('前年度'!G16/('前年度'!$N16+'前年度'!$O16+'前年度'!$P16)*100,1)</f>
        <v>22.6</v>
      </c>
      <c r="H16" s="37">
        <f>ROUND('前年度'!H16/('前年度'!$N16+'前年度'!$O16+'前年度'!$P16)*100,1)</f>
        <v>22.8</v>
      </c>
      <c r="I16" s="37">
        <f>ROUND('前年度'!I16/('前年度'!$N16+'前年度'!$O16+'前年度'!$P16)*100,1)</f>
        <v>0</v>
      </c>
      <c r="J16" s="37">
        <f>ROUND('前年度'!J16/('前年度'!$N16+'前年度'!$O16+'前年度'!$P16)*100,1)</f>
        <v>0</v>
      </c>
      <c r="K16" s="37">
        <f>ROUND('前年度'!K16/('前年度'!$N16+'前年度'!$O16+'前年度'!$P16)*100,1)</f>
        <v>7.5</v>
      </c>
      <c r="L16" s="37">
        <f>ROUND('前年度'!L16/('前年度'!$N16+'前年度'!$O16+'前年度'!$P16)*100,1)</f>
        <v>0</v>
      </c>
      <c r="M16" s="37">
        <f>ROUND('前年度'!M16/('前年度'!$N16+'前年度'!$O16+'前年度'!P16)*100,1)</f>
        <v>92.2</v>
      </c>
    </row>
    <row r="17" spans="2:13" ht="17.25">
      <c r="B17" s="25" t="s">
        <v>25</v>
      </c>
      <c r="C17" s="37">
        <f>ROUND('前年度'!C17/('前年度'!$N17+'前年度'!$O17+'前年度'!$P17)*100,1)</f>
        <v>32.7</v>
      </c>
      <c r="D17" s="37">
        <f>ROUND('前年度'!D17/('前年度'!$N17+'前年度'!$O17+'前年度'!$P17)*100,1)</f>
        <v>14.8</v>
      </c>
      <c r="E17" s="37">
        <f>ROUND('前年度'!E17/('前年度'!$N17+'前年度'!$O17+'前年度'!$P17)*100,1)</f>
        <v>0.9</v>
      </c>
      <c r="F17" s="37">
        <f>ROUND('前年度'!F17/('前年度'!$N17+'前年度'!$O17+'前年度'!$P17)*100,1)</f>
        <v>7.5</v>
      </c>
      <c r="G17" s="37">
        <f>ROUND('前年度'!G17/('前年度'!$N17+'前年度'!$O17+'前年度'!$P17)*100,1)</f>
        <v>19.7</v>
      </c>
      <c r="H17" s="37">
        <f>ROUND('前年度'!H17/('前年度'!$N17+'前年度'!$O17+'前年度'!$P17)*100,1)</f>
        <v>14.8</v>
      </c>
      <c r="I17" s="37">
        <f>ROUND('前年度'!I17/('前年度'!$N17+'前年度'!$O17+'前年度'!$P17)*100,1)</f>
        <v>0</v>
      </c>
      <c r="J17" s="37">
        <f>ROUND('前年度'!J17/('前年度'!$N17+'前年度'!$O17+'前年度'!$P17)*100,1)</f>
        <v>0</v>
      </c>
      <c r="K17" s="37">
        <f>ROUND('前年度'!K17/('前年度'!$N17+'前年度'!$O17+'前年度'!$P17)*100,1)</f>
        <v>4.8</v>
      </c>
      <c r="L17" s="37">
        <f>ROUND('前年度'!L17/('前年度'!$N17+'前年度'!$O17+'前年度'!$P17)*100,1)</f>
        <v>0</v>
      </c>
      <c r="M17" s="37">
        <f>ROUND('前年度'!M17/('前年度'!$N17+'前年度'!$O17+'前年度'!P17)*100,1)</f>
        <v>95.1</v>
      </c>
    </row>
    <row r="18" spans="2:13" ht="17.25">
      <c r="B18" s="25" t="s">
        <v>26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2:13" ht="17.25">
      <c r="B19" s="25" t="s">
        <v>138</v>
      </c>
      <c r="C19" s="37">
        <f>ROUND('前年度'!C19/('前年度'!$N19+'前年度'!$O19+'前年度'!$P19)*100,1)</f>
        <v>32</v>
      </c>
      <c r="D19" s="37">
        <f>ROUND('前年度'!D19/('前年度'!$N19+'前年度'!$O19+'前年度'!$P19)*100,1)</f>
        <v>17.1</v>
      </c>
      <c r="E19" s="37">
        <f>ROUND('前年度'!E19/('前年度'!$N19+'前年度'!$O19+'前年度'!$P19)*100,1)</f>
        <v>1</v>
      </c>
      <c r="F19" s="37">
        <f>ROUND('前年度'!F19/('前年度'!$N19+'前年度'!$O19+'前年度'!$P19)*100,1)</f>
        <v>4</v>
      </c>
      <c r="G19" s="37">
        <f>ROUND('前年度'!G19/('前年度'!$N19+'前年度'!$O19+'前年度'!$P19)*100,1)</f>
        <v>5.9</v>
      </c>
      <c r="H19" s="37">
        <f>ROUND('前年度'!H19/('前年度'!$N19+'前年度'!$O19+'前年度'!$P19)*100,1)</f>
        <v>22.8</v>
      </c>
      <c r="I19" s="37">
        <f>ROUND('前年度'!I19/('前年度'!$N19+'前年度'!$O19+'前年度'!$P19)*100,1)</f>
        <v>0</v>
      </c>
      <c r="J19" s="37">
        <f>ROUND('前年度'!J19/('前年度'!$N19+'前年度'!$O19+'前年度'!$P19)*100,1)</f>
        <v>0</v>
      </c>
      <c r="K19" s="37">
        <f>ROUND('前年度'!K19/('前年度'!$N19+'前年度'!$O19+'前年度'!$P19)*100,1)</f>
        <v>6.1</v>
      </c>
      <c r="L19" s="37">
        <f>ROUND('前年度'!L19/('前年度'!$N19+'前年度'!$O19+'前年度'!$P19)*100,1)</f>
        <v>0</v>
      </c>
      <c r="M19" s="37">
        <f>ROUND('前年度'!M19/('前年度'!$N19+'前年度'!$O19+'前年度'!P19)*100,1)</f>
        <v>89</v>
      </c>
    </row>
    <row r="20" spans="2:13" ht="17.25">
      <c r="B20" s="25" t="s">
        <v>27</v>
      </c>
      <c r="C20" s="37">
        <f>ROUND('前年度'!C20/('前年度'!$N20+'前年度'!$O20+'前年度'!$P20)*100,1)</f>
        <v>43.3</v>
      </c>
      <c r="D20" s="37">
        <f>ROUND('前年度'!D20/('前年度'!$N20+'前年度'!$O20+'前年度'!$P20)*100,1)</f>
        <v>15.2</v>
      </c>
      <c r="E20" s="37">
        <f>ROUND('前年度'!E20/('前年度'!$N20+'前年度'!$O20+'前年度'!$P20)*100,1)</f>
        <v>1.5</v>
      </c>
      <c r="F20" s="37">
        <f>ROUND('前年度'!F20/('前年度'!$N20+'前年度'!$O20+'前年度'!$P20)*100,1)</f>
        <v>3.6</v>
      </c>
      <c r="G20" s="37">
        <f>ROUND('前年度'!G20/('前年度'!$N20+'前年度'!$O20+'前年度'!$P20)*100,1)</f>
        <v>4.1</v>
      </c>
      <c r="H20" s="37">
        <f>ROUND('前年度'!H20/('前年度'!$N20+'前年度'!$O20+'前年度'!$P20)*100,1)</f>
        <v>19</v>
      </c>
      <c r="I20" s="37">
        <f>ROUND('前年度'!I20/('前年度'!$N20+'前年度'!$O20+'前年度'!$P20)*100,1)</f>
        <v>0</v>
      </c>
      <c r="J20" s="37">
        <f>ROUND('前年度'!J20/('前年度'!$N20+'前年度'!$O20+'前年度'!$P20)*100,1)</f>
        <v>0</v>
      </c>
      <c r="K20" s="37">
        <f>ROUND('前年度'!K20/('前年度'!$N20+'前年度'!$O20+'前年度'!$P20)*100,1)</f>
        <v>4.5</v>
      </c>
      <c r="L20" s="37">
        <f>ROUND('前年度'!L20/('前年度'!$N20+'前年度'!$O20+'前年度'!$P20)*100,1)</f>
        <v>0</v>
      </c>
      <c r="M20" s="37">
        <f>ROUND('前年度'!M20/('前年度'!$N20+'前年度'!$O20+'前年度'!P20)*100,1)</f>
        <v>91.3</v>
      </c>
    </row>
    <row r="21" spans="2:13" ht="17.25">
      <c r="B21" s="25" t="s">
        <v>28</v>
      </c>
      <c r="C21" s="37">
        <f>ROUND('前年度'!C21/('前年度'!$N21+'前年度'!$O21+'前年度'!$P21)*100,1)</f>
        <v>36</v>
      </c>
      <c r="D21" s="37">
        <f>ROUND('前年度'!D21/('前年度'!$N21+'前年度'!$O21+'前年度'!$P21)*100,1)</f>
        <v>11.8</v>
      </c>
      <c r="E21" s="37">
        <f>ROUND('前年度'!E21/('前年度'!$N21+'前年度'!$O21+'前年度'!$P21)*100,1)</f>
        <v>1.3</v>
      </c>
      <c r="F21" s="37">
        <f>ROUND('前年度'!F21/('前年度'!$N21+'前年度'!$O21+'前年度'!$P21)*100,1)</f>
        <v>4.5</v>
      </c>
      <c r="G21" s="37">
        <f>ROUND('前年度'!G21/('前年度'!$N21+'前年度'!$O21+'前年度'!$P21)*100,1)</f>
        <v>2.1</v>
      </c>
      <c r="H21" s="37">
        <f>ROUND('前年度'!H21/('前年度'!$N21+'前年度'!$O21+'前年度'!$P21)*100,1)</f>
        <v>21.1</v>
      </c>
      <c r="I21" s="37">
        <f>ROUND('前年度'!I21/('前年度'!$N21+'前年度'!$O21+'前年度'!$P21)*100,1)</f>
        <v>0</v>
      </c>
      <c r="J21" s="37">
        <f>ROUND('前年度'!J21/('前年度'!$N21+'前年度'!$O21+'前年度'!$P21)*100,1)</f>
        <v>0.1</v>
      </c>
      <c r="K21" s="37">
        <f>ROUND('前年度'!K21/('前年度'!$N21+'前年度'!$O21+'前年度'!$P21)*100,1)</f>
        <v>6.2</v>
      </c>
      <c r="L21" s="37">
        <f>ROUND('前年度'!L21/('前年度'!$N21+'前年度'!$O21+'前年度'!$P21)*100,1)</f>
        <v>0</v>
      </c>
      <c r="M21" s="37">
        <f>ROUND('前年度'!M21/('前年度'!$N21+'前年度'!$O21+'前年度'!P21)*100,1)</f>
        <v>83.1</v>
      </c>
    </row>
    <row r="22" spans="2:16" ht="17.25">
      <c r="B22" s="102" t="s">
        <v>29</v>
      </c>
      <c r="C22" s="106">
        <f>ROUND('前年度'!C22/('前年度'!$N22+'前年度'!$O22+'前年度'!$P22)*100,1)</f>
        <v>28.6</v>
      </c>
      <c r="D22" s="106">
        <f>ROUND('前年度'!D22/('前年度'!$N22+'前年度'!$O22+'前年度'!$P22)*100,1)</f>
        <v>11.7</v>
      </c>
      <c r="E22" s="106">
        <f>ROUND('前年度'!E22/('前年度'!$N22+'前年度'!$O22+'前年度'!$P22)*100,1)</f>
        <v>2.6</v>
      </c>
      <c r="F22" s="106">
        <f>ROUND('前年度'!F22/('前年度'!$N22+'前年度'!$O22+'前年度'!$P22)*100,1)</f>
        <v>5.4</v>
      </c>
      <c r="G22" s="106">
        <f>ROUND('前年度'!G22/('前年度'!$N22+'前年度'!$O22+'前年度'!$P22)*100,1)</f>
        <v>14.1</v>
      </c>
      <c r="H22" s="106">
        <f>ROUND('前年度'!H22/('前年度'!$N22+'前年度'!$O22+'前年度'!$P22)*100,1)</f>
        <v>17.2</v>
      </c>
      <c r="I22" s="106">
        <f>ROUND('前年度'!I22/('前年度'!$N22+'前年度'!$O22+'前年度'!$P22)*100,1)</f>
        <v>0</v>
      </c>
      <c r="J22" s="106">
        <f>ROUND('前年度'!J22/('前年度'!$N22+'前年度'!$O22+'前年度'!$P22)*100,1)</f>
        <v>0</v>
      </c>
      <c r="K22" s="106">
        <f>ROUND('前年度'!K22/('前年度'!$N22+'前年度'!$O22+'前年度'!$P22)*100,1)</f>
        <v>8.2</v>
      </c>
      <c r="L22" s="106">
        <f>ROUND('前年度'!L22/('前年度'!$N22+'前年度'!$O22+'前年度'!$P22)*100,1)</f>
        <v>0</v>
      </c>
      <c r="M22" s="106">
        <f>ROUND('前年度'!M22/('前年度'!$N22+'前年度'!$O22+'前年度'!P22)*100,1)</f>
        <v>87.9</v>
      </c>
      <c r="O22" s="3"/>
      <c r="P22" s="3"/>
    </row>
    <row r="23" spans="2:16" ht="17.25">
      <c r="B23" s="25" t="s">
        <v>139</v>
      </c>
      <c r="C23" s="37">
        <f>ROUND('前年度'!C23/('前年度'!$N23+'前年度'!$O23+'前年度'!$P23)*100,1)</f>
        <v>24</v>
      </c>
      <c r="D23" s="37">
        <f>ROUND('前年度'!D23/('前年度'!$N23+'前年度'!$O23+'前年度'!$P23)*100,1)</f>
        <v>16.9</v>
      </c>
      <c r="E23" s="37">
        <f>ROUND('前年度'!E23/('前年度'!$N23+'前年度'!$O23+'前年度'!$P23)*100,1)</f>
        <v>2.9</v>
      </c>
      <c r="F23" s="37">
        <f>ROUND('前年度'!F23/('前年度'!$N23+'前年度'!$O23+'前年度'!$P23)*100,1)</f>
        <v>1.9</v>
      </c>
      <c r="G23" s="37">
        <f>ROUND('前年度'!G23/('前年度'!$N23+'前年度'!$O23+'前年度'!$P23)*100,1)</f>
        <v>10.3</v>
      </c>
      <c r="H23" s="37">
        <f>ROUND('前年度'!H23/('前年度'!$N23+'前年度'!$O23+'前年度'!$P23)*100,1)</f>
        <v>13.4</v>
      </c>
      <c r="I23" s="37">
        <f>ROUND('前年度'!I23/('前年度'!$N23+'前年度'!$O23+'前年度'!$P23)*100,1)</f>
        <v>0</v>
      </c>
      <c r="J23" s="37">
        <f>ROUND('前年度'!J23/('前年度'!$N23+'前年度'!$O23+'前年度'!$P23)*100,1)</f>
        <v>0.1</v>
      </c>
      <c r="K23" s="37">
        <f>ROUND('前年度'!K23/('前年度'!$N23+'前年度'!$O23+'前年度'!$P23)*100,1)</f>
        <v>5.7</v>
      </c>
      <c r="L23" s="37">
        <f>ROUND('前年度'!L23/('前年度'!$N23+'前年度'!$O23+'前年度'!$P23)*100,1)</f>
        <v>0</v>
      </c>
      <c r="M23" s="37">
        <f>ROUND('前年度'!M23/('前年度'!$N23+'前年度'!$O23+'前年度'!P23)*100,1)</f>
        <v>75.2</v>
      </c>
      <c r="O23" s="3"/>
      <c r="P23" s="3"/>
    </row>
    <row r="24" spans="2:16" ht="17.25">
      <c r="B24" s="25" t="s">
        <v>140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O24" s="3"/>
      <c r="P24" s="3"/>
    </row>
    <row r="25" spans="2:16" ht="17.25">
      <c r="B25" s="27" t="s">
        <v>141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O25" s="3"/>
      <c r="P25" s="3"/>
    </row>
    <row r="26" spans="2:16" ht="17.25">
      <c r="B26" s="23" t="s">
        <v>142</v>
      </c>
      <c r="C26" s="12">
        <f>ROUND('前年度'!C26/('前年度'!$N26+'前年度'!$O26+'前年度'!$P26)*100,1)</f>
        <v>25.2</v>
      </c>
      <c r="D26" s="12">
        <f>ROUND('前年度'!D26/('前年度'!$N26+'前年度'!$O26+'前年度'!$P26)*100,1)</f>
        <v>15.7</v>
      </c>
      <c r="E26" s="12">
        <f>ROUND('前年度'!E26/('前年度'!$N26+'前年度'!$O26+'前年度'!$P26)*100,1)</f>
        <v>2.6</v>
      </c>
      <c r="F26" s="12">
        <f>ROUND('前年度'!F26/('前年度'!$N26+'前年度'!$O26+'前年度'!$P26)*100,1)</f>
        <v>2.9</v>
      </c>
      <c r="G26" s="12">
        <f>ROUND('前年度'!G26/('前年度'!$N26+'前年度'!$O26+'前年度'!$P26)*100,1)</f>
        <v>11.2</v>
      </c>
      <c r="H26" s="12">
        <f>ROUND('前年度'!H26/('前年度'!$N26+'前年度'!$O26+'前年度'!$P26)*100,1)</f>
        <v>12.8</v>
      </c>
      <c r="I26" s="12">
        <f>ROUND('前年度'!I26/('前年度'!$N26+'前年度'!$O26+'前年度'!$P26)*100,1)</f>
        <v>0</v>
      </c>
      <c r="J26" s="12">
        <f>ROUND('前年度'!J26/('前年度'!$N26+'前年度'!$O26+'前年度'!$P26)*100,1)</f>
        <v>0</v>
      </c>
      <c r="K26" s="12">
        <f>ROUND('前年度'!K26/('前年度'!$N26+'前年度'!$O26+'前年度'!$P26)*100,1)</f>
        <v>6</v>
      </c>
      <c r="L26" s="12">
        <f>ROUND('前年度'!L26/('前年度'!$N26+'前年度'!$O26+'前年度'!$P26)*100,1)</f>
        <v>0</v>
      </c>
      <c r="M26" s="12">
        <f>ROUND('前年度'!M26/('前年度'!$N26+'前年度'!$O26+'前年度'!P26)*100,1)</f>
        <v>76.3</v>
      </c>
      <c r="O26" s="3"/>
      <c r="P26" s="3"/>
    </row>
    <row r="27" spans="2:13" ht="17.25">
      <c r="B27" s="25" t="s">
        <v>143</v>
      </c>
      <c r="C27" s="37">
        <f>ROUND('前年度'!C27/('前年度'!$N27+'前年度'!$O27+'前年度'!$P27)*100,1)</f>
        <v>26.2</v>
      </c>
      <c r="D27" s="37">
        <f>ROUND('前年度'!D27/('前年度'!$N27+'前年度'!$O27+'前年度'!$P27)*100,1)</f>
        <v>17</v>
      </c>
      <c r="E27" s="37">
        <f>ROUND('前年度'!E27/('前年度'!$N27+'前年度'!$O27+'前年度'!$P27)*100,1)</f>
        <v>3</v>
      </c>
      <c r="F27" s="37">
        <f>ROUND('前年度'!F27/('前年度'!$N27+'前年度'!$O27+'前年度'!$P27)*100,1)</f>
        <v>2.8</v>
      </c>
      <c r="G27" s="37">
        <f>ROUND('前年度'!G27/('前年度'!$N27+'前年度'!$O27+'前年度'!$P27)*100,1)</f>
        <v>12.1</v>
      </c>
      <c r="H27" s="37">
        <f>ROUND('前年度'!H27/('前年度'!$N27+'前年度'!$O27+'前年度'!$P27)*100,1)</f>
        <v>11.1</v>
      </c>
      <c r="I27" s="37">
        <f>ROUND('前年度'!I27/('前年度'!$N27+'前年度'!$O27+'前年度'!$P27)*100,1)</f>
        <v>0</v>
      </c>
      <c r="J27" s="37">
        <f>ROUND('前年度'!J27/('前年度'!$N27+'前年度'!$O27+'前年度'!$P27)*100,1)</f>
        <v>0</v>
      </c>
      <c r="K27" s="37">
        <f>ROUND('前年度'!K27/('前年度'!$N27+'前年度'!$O27+'前年度'!$P27)*100,1)</f>
        <v>1.1</v>
      </c>
      <c r="L27" s="37">
        <f>ROUND('前年度'!L27/('前年度'!$N27+'前年度'!$O27+'前年度'!$P27)*100,1)</f>
        <v>0</v>
      </c>
      <c r="M27" s="37">
        <f>ROUND('前年度'!M27/('前年度'!$N27+'前年度'!$O27+'前年度'!P27)*100,1)</f>
        <v>73.4</v>
      </c>
    </row>
    <row r="28" spans="2:13" ht="17.25">
      <c r="B28" s="25" t="s">
        <v>32</v>
      </c>
      <c r="C28" s="37">
        <f>ROUND('前年度'!C28/('前年度'!$N28+'前年度'!$O28+'前年度'!$P28)*100,1)</f>
        <v>24.2</v>
      </c>
      <c r="D28" s="37">
        <f>ROUND('前年度'!D28/('前年度'!$N28+'前年度'!$O28+'前年度'!$P28)*100,1)</f>
        <v>16.4</v>
      </c>
      <c r="E28" s="37">
        <f>ROUND('前年度'!E28/('前年度'!$N28+'前年度'!$O28+'前年度'!$P28)*100,1)</f>
        <v>0</v>
      </c>
      <c r="F28" s="37">
        <f>ROUND('前年度'!F28/('前年度'!$N28+'前年度'!$O28+'前年度'!$P28)*100,1)</f>
        <v>1</v>
      </c>
      <c r="G28" s="37">
        <f>ROUND('前年度'!G28/('前年度'!$N28+'前年度'!$O28+'前年度'!$P28)*100,1)</f>
        <v>13.1</v>
      </c>
      <c r="H28" s="37">
        <f>ROUND('前年度'!H28/('前年度'!$N28+'前年度'!$O28+'前年度'!$P28)*100,1)</f>
        <v>8.4</v>
      </c>
      <c r="I28" s="37">
        <f>ROUND('前年度'!I28/('前年度'!$N28+'前年度'!$O28+'前年度'!$P28)*100,1)</f>
        <v>0</v>
      </c>
      <c r="J28" s="37">
        <f>ROUND('前年度'!J28/('前年度'!$N28+'前年度'!$O28+'前年度'!$P28)*100,1)</f>
        <v>0</v>
      </c>
      <c r="K28" s="37">
        <f>ROUND('前年度'!K28/('前年度'!$N28+'前年度'!$O28+'前年度'!$P28)*100,1)</f>
        <v>6.3</v>
      </c>
      <c r="L28" s="37">
        <f>ROUND('前年度'!L28/('前年度'!$N28+'前年度'!$O28+'前年度'!$P28)*100,1)</f>
        <v>0</v>
      </c>
      <c r="M28" s="37">
        <f>ROUND('前年度'!M28/('前年度'!$N28+'前年度'!$O28+'前年度'!P28)*100,1)</f>
        <v>69.5</v>
      </c>
    </row>
    <row r="29" spans="2:13" ht="17.25">
      <c r="B29" s="25" t="s">
        <v>36</v>
      </c>
      <c r="C29" s="37">
        <f>ROUND('前年度'!C29/('前年度'!$N29+'前年度'!$O29+'前年度'!$P29)*100,1)</f>
        <v>23.5</v>
      </c>
      <c r="D29" s="37">
        <f>ROUND('前年度'!D29/('前年度'!$N29+'前年度'!$O29+'前年度'!$P29)*100,1)</f>
        <v>17.8</v>
      </c>
      <c r="E29" s="37">
        <f>ROUND('前年度'!E29/('前年度'!$N29+'前年度'!$O29+'前年度'!$P29)*100,1)</f>
        <v>1.3</v>
      </c>
      <c r="F29" s="37">
        <f>ROUND('前年度'!F29/('前年度'!$N29+'前年度'!$O29+'前年度'!$P29)*100,1)</f>
        <v>2.5</v>
      </c>
      <c r="G29" s="37">
        <f>ROUND('前年度'!G29/('前年度'!$N29+'前年度'!$O29+'前年度'!$P29)*100,1)</f>
        <v>12.7</v>
      </c>
      <c r="H29" s="37">
        <f>ROUND('前年度'!H29/('前年度'!$N29+'前年度'!$O29+'前年度'!$P29)*100,1)</f>
        <v>8.8</v>
      </c>
      <c r="I29" s="37">
        <f>ROUND('前年度'!I29/('前年度'!$N29+'前年度'!$O29+'前年度'!$P29)*100,1)</f>
        <v>0</v>
      </c>
      <c r="J29" s="37">
        <f>ROUND('前年度'!J29/('前年度'!$N29+'前年度'!$O29+'前年度'!$P29)*100,1)</f>
        <v>0</v>
      </c>
      <c r="K29" s="37">
        <f>ROUND('前年度'!K29/('前年度'!$N29+'前年度'!$O29+'前年度'!$P29)*100,1)</f>
        <v>5.3</v>
      </c>
      <c r="L29" s="37">
        <f>ROUND('前年度'!L29/('前年度'!$N29+'前年度'!$O29+'前年度'!$P29)*100,1)</f>
        <v>0</v>
      </c>
      <c r="M29" s="37">
        <f>ROUND('前年度'!M29/('前年度'!$N29+'前年度'!$O29+'前年度'!P29)*100,1)</f>
        <v>71.8</v>
      </c>
    </row>
    <row r="30" spans="2:13" ht="17.25">
      <c r="B30" s="25" t="s">
        <v>38</v>
      </c>
      <c r="C30" s="37">
        <f>ROUND('前年度'!C30/('前年度'!$N30+'前年度'!$O30+'前年度'!$P30)*100,1)</f>
        <v>28</v>
      </c>
      <c r="D30" s="37">
        <f>ROUND('前年度'!D30/('前年度'!$N30+'前年度'!$O30+'前年度'!$P30)*100,1)</f>
        <v>17.3</v>
      </c>
      <c r="E30" s="37">
        <f>ROUND('前年度'!E30/('前年度'!$N30+'前年度'!$O30+'前年度'!$P30)*100,1)</f>
        <v>2.5</v>
      </c>
      <c r="F30" s="37">
        <f>ROUND('前年度'!F30/('前年度'!$N30+'前年度'!$O30+'前年度'!$P30)*100,1)</f>
        <v>2.8</v>
      </c>
      <c r="G30" s="37">
        <f>ROUND('前年度'!G30/('前年度'!$N30+'前年度'!$O30+'前年度'!$P30)*100,1)</f>
        <v>8.5</v>
      </c>
      <c r="H30" s="37">
        <f>ROUND('前年度'!H30/('前年度'!$N30+'前年度'!$O30+'前年度'!$P30)*100,1)</f>
        <v>11</v>
      </c>
      <c r="I30" s="37">
        <f>ROUND('前年度'!I30/('前年度'!$N30+'前年度'!$O30+'前年度'!$P30)*100,1)</f>
        <v>0</v>
      </c>
      <c r="J30" s="37">
        <f>ROUND('前年度'!J30/('前年度'!$N30+'前年度'!$O30+'前年度'!$P30)*100,1)</f>
        <v>0</v>
      </c>
      <c r="K30" s="37">
        <f>ROUND('前年度'!K30/('前年度'!$N30+'前年度'!$O30+'前年度'!$P30)*100,1)</f>
        <v>6.6</v>
      </c>
      <c r="L30" s="37">
        <f>ROUND('前年度'!L30/('前年度'!$N30+'前年度'!$O30+'前年度'!$P30)*100,1)</f>
        <v>0</v>
      </c>
      <c r="M30" s="37">
        <f>ROUND('前年度'!M30/('前年度'!$N30+'前年度'!$O30+'前年度'!P30)*100,1)</f>
        <v>76.7</v>
      </c>
    </row>
    <row r="31" spans="2:13" ht="17.25">
      <c r="B31" s="25" t="s">
        <v>144</v>
      </c>
      <c r="C31" s="37">
        <f>ROUND('前年度'!C31/('前年度'!$N31+'前年度'!$O31+'前年度'!$P31)*100,1)</f>
        <v>28.7</v>
      </c>
      <c r="D31" s="37">
        <f>ROUND('前年度'!D31/('前年度'!$N31+'前年度'!$O31+'前年度'!$P31)*100,1)</f>
        <v>13.8</v>
      </c>
      <c r="E31" s="37">
        <f>ROUND('前年度'!E31/('前年度'!$N31+'前年度'!$O31+'前年度'!$P31)*100,1)</f>
        <v>1.3</v>
      </c>
      <c r="F31" s="37">
        <f>ROUND('前年度'!F31/('前年度'!$N31+'前年度'!$O31+'前年度'!$P31)*100,1)</f>
        <v>2.4</v>
      </c>
      <c r="G31" s="37">
        <f>ROUND('前年度'!G31/('前年度'!$N31+'前年度'!$O31+'前年度'!$P31)*100,1)</f>
        <v>9</v>
      </c>
      <c r="H31" s="37">
        <f>ROUND('前年度'!H31/('前年度'!$N31+'前年度'!$O31+'前年度'!$P31)*100,1)</f>
        <v>15.3</v>
      </c>
      <c r="I31" s="37">
        <f>ROUND('前年度'!I31/('前年度'!$N31+'前年度'!$O31+'前年度'!$P31)*100,1)</f>
        <v>0</v>
      </c>
      <c r="J31" s="37">
        <f>ROUND('前年度'!J31/('前年度'!$N31+'前年度'!$O31+'前年度'!$P31)*100,1)</f>
        <v>0</v>
      </c>
      <c r="K31" s="37">
        <f>ROUND('前年度'!K31/('前年度'!$N31+'前年度'!$O31+'前年度'!$P31)*100,1)</f>
        <v>9.4</v>
      </c>
      <c r="L31" s="37">
        <f>ROUND('前年度'!L31/('前年度'!$N31+'前年度'!$O31+'前年度'!$P31)*100,1)</f>
        <v>0</v>
      </c>
      <c r="M31" s="37">
        <f>ROUND('前年度'!M31/('前年度'!$N31+'前年度'!$O31+'前年度'!P31)*100,1)</f>
        <v>79.9</v>
      </c>
    </row>
    <row r="32" spans="2:13" ht="17.25">
      <c r="B32" s="25" t="s">
        <v>40</v>
      </c>
      <c r="C32" s="37">
        <f>ROUND('前年度'!C32/('前年度'!$N32+'前年度'!$O32+'前年度'!$P32)*100,1)</f>
        <v>30.3</v>
      </c>
      <c r="D32" s="37">
        <f>ROUND('前年度'!D32/('前年度'!$N32+'前年度'!$O32+'前年度'!$P32)*100,1)</f>
        <v>13.8</v>
      </c>
      <c r="E32" s="37">
        <f>ROUND('前年度'!E32/('前年度'!$N32+'前年度'!$O32+'前年度'!$P32)*100,1)</f>
        <v>0.9</v>
      </c>
      <c r="F32" s="37">
        <f>ROUND('前年度'!F32/('前年度'!$N32+'前年度'!$O32+'前年度'!$P32)*100,1)</f>
        <v>0.9</v>
      </c>
      <c r="G32" s="37">
        <f>ROUND('前年度'!G32/('前年度'!$N32+'前年度'!$O32+'前年度'!$P32)*100,1)</f>
        <v>9.9</v>
      </c>
      <c r="H32" s="37">
        <f>ROUND('前年度'!H32/('前年度'!$N32+'前年度'!$O32+'前年度'!$P32)*100,1)</f>
        <v>16.9</v>
      </c>
      <c r="I32" s="37">
        <f>ROUND('前年度'!I32/('前年度'!$N32+'前年度'!$O32+'前年度'!$P32)*100,1)</f>
        <v>0</v>
      </c>
      <c r="J32" s="37">
        <f>ROUND('前年度'!J32/('前年度'!$N32+'前年度'!$O32+'前年度'!$P32)*100,1)</f>
        <v>0</v>
      </c>
      <c r="K32" s="37">
        <f>ROUND('前年度'!K32/('前年度'!$N32+'前年度'!$O32+'前年度'!$P32)*100,1)</f>
        <v>6.2</v>
      </c>
      <c r="L32" s="37">
        <f>ROUND('前年度'!L32/('前年度'!$N32+'前年度'!$O32+'前年度'!$P32)*100,1)</f>
        <v>0</v>
      </c>
      <c r="M32" s="37">
        <f>ROUND('前年度'!M32/('前年度'!$N32+'前年度'!$O32+'前年度'!P32)*100,1)</f>
        <v>79</v>
      </c>
    </row>
    <row r="33" spans="2:13" ht="17.25">
      <c r="B33" s="25" t="s">
        <v>41</v>
      </c>
      <c r="C33" s="37">
        <f>ROUND('前年度'!C33/('前年度'!$N33+'前年度'!$O33+'前年度'!$P33)*100,1)</f>
        <v>12.6</v>
      </c>
      <c r="D33" s="37">
        <f>ROUND('前年度'!D33/('前年度'!$N33+'前年度'!$O33+'前年度'!$P33)*100,1)</f>
        <v>10.6</v>
      </c>
      <c r="E33" s="37">
        <f>ROUND('前年度'!E33/('前年度'!$N33+'前年度'!$O33+'前年度'!$P33)*100,1)</f>
        <v>0.2</v>
      </c>
      <c r="F33" s="37">
        <f>ROUND('前年度'!F33/('前年度'!$N33+'前年度'!$O33+'前年度'!$P33)*100,1)</f>
        <v>2.1</v>
      </c>
      <c r="G33" s="37">
        <f>ROUND('前年度'!G33/('前年度'!$N33+'前年度'!$O33+'前年度'!$P33)*100,1)</f>
        <v>6.5</v>
      </c>
      <c r="H33" s="37">
        <f>ROUND('前年度'!H33/('前年度'!$N33+'前年度'!$O33+'前年度'!$P33)*100,1)</f>
        <v>2.6</v>
      </c>
      <c r="I33" s="37">
        <f>ROUND('前年度'!I33/('前年度'!$N33+'前年度'!$O33+'前年度'!$P33)*100,1)</f>
        <v>0</v>
      </c>
      <c r="J33" s="37">
        <f>ROUND('前年度'!J33/('前年度'!$N33+'前年度'!$O33+'前年度'!$P33)*100,1)</f>
        <v>0</v>
      </c>
      <c r="K33" s="37">
        <f>ROUND('前年度'!K33/('前年度'!$N33+'前年度'!$O33+'前年度'!$P33)*100,1)</f>
        <v>21.5</v>
      </c>
      <c r="L33" s="37">
        <f>ROUND('前年度'!L33/('前年度'!$N33+'前年度'!$O33+'前年度'!$P33)*100,1)</f>
        <v>0</v>
      </c>
      <c r="M33" s="37">
        <f>ROUND('前年度'!M33/('前年度'!$N33+'前年度'!$O33+'前年度'!P33)*100,1)</f>
        <v>56.1</v>
      </c>
    </row>
    <row r="34" spans="2:13" ht="17.25">
      <c r="B34" s="25" t="s">
        <v>145</v>
      </c>
      <c r="C34" s="37">
        <f>ROUND('前年度'!C34/('前年度'!$N34+'前年度'!$O34+'前年度'!$P34)*100,1)</f>
        <v>38.1</v>
      </c>
      <c r="D34" s="37">
        <f>ROUND('前年度'!D34/('前年度'!$N34+'前年度'!$O34+'前年度'!$P34)*100,1)</f>
        <v>19.4</v>
      </c>
      <c r="E34" s="37">
        <f>ROUND('前年度'!E34/('前年度'!$N34+'前年度'!$O34+'前年度'!$P34)*100,1)</f>
        <v>0.8</v>
      </c>
      <c r="F34" s="37">
        <f>ROUND('前年度'!F34/('前年度'!$N34+'前年度'!$O34+'前年度'!$P34)*100,1)</f>
        <v>2.3</v>
      </c>
      <c r="G34" s="37">
        <f>ROUND('前年度'!G34/('前年度'!$N34+'前年度'!$O34+'前年度'!$P34)*100,1)</f>
        <v>10</v>
      </c>
      <c r="H34" s="37">
        <f>ROUND('前年度'!H34/('前年度'!$N34+'前年度'!$O34+'前年度'!$P34)*100,1)</f>
        <v>13.6</v>
      </c>
      <c r="I34" s="37">
        <f>ROUND('前年度'!I34/('前年度'!$N34+'前年度'!$O34+'前年度'!$P34)*100,1)</f>
        <v>0</v>
      </c>
      <c r="J34" s="37">
        <f>ROUND('前年度'!J34/('前年度'!$N34+'前年度'!$O34+'前年度'!$P34)*100,1)</f>
        <v>0</v>
      </c>
      <c r="K34" s="37">
        <f>ROUND('前年度'!K34/('前年度'!$N34+'前年度'!$O34+'前年度'!$P34)*100,1)</f>
        <v>7.5</v>
      </c>
      <c r="L34" s="37">
        <f>ROUND('前年度'!L34/('前年度'!$N34+'前年度'!$O34+'前年度'!$P34)*100,1)</f>
        <v>0</v>
      </c>
      <c r="M34" s="37">
        <f>ROUND('前年度'!M34/('前年度'!$N34+'前年度'!$O34+'前年度'!P34)*100,1)</f>
        <v>91.8</v>
      </c>
    </row>
    <row r="35" spans="2:13" ht="17.25">
      <c r="B35" s="25" t="s">
        <v>43</v>
      </c>
      <c r="C35" s="37">
        <f>ROUND('前年度'!C35/('前年度'!$N35+'前年度'!$O35+'前年度'!$P35)*100,1)</f>
        <v>27.2</v>
      </c>
      <c r="D35" s="37">
        <f>ROUND('前年度'!D35/('前年度'!$N35+'前年度'!$O35+'前年度'!$P35)*100,1)</f>
        <v>12.6</v>
      </c>
      <c r="E35" s="37">
        <f>ROUND('前年度'!E35/('前年度'!$N35+'前年度'!$O35+'前年度'!$P35)*100,1)</f>
        <v>0.3</v>
      </c>
      <c r="F35" s="37">
        <f>ROUND('前年度'!F35/('前年度'!$N35+'前年度'!$O35+'前年度'!$P35)*100,1)</f>
        <v>4.3</v>
      </c>
      <c r="G35" s="37">
        <f>ROUND('前年度'!G35/('前年度'!$N35+'前年度'!$O35+'前年度'!$P35)*100,1)</f>
        <v>11.5</v>
      </c>
      <c r="H35" s="37">
        <f>ROUND('前年度'!H35/('前年度'!$N35+'前年度'!$O35+'前年度'!$P35)*100,1)</f>
        <v>18.1</v>
      </c>
      <c r="I35" s="37">
        <f>ROUND('前年度'!I35/('前年度'!$N35+'前年度'!$O35+'前年度'!$P35)*100,1)</f>
        <v>0</v>
      </c>
      <c r="J35" s="37">
        <f>ROUND('前年度'!J35/('前年度'!$N35+'前年度'!$O35+'前年度'!$P35)*100,1)</f>
        <v>0</v>
      </c>
      <c r="K35" s="37">
        <f>ROUND('前年度'!K35/('前年度'!$N35+'前年度'!$O35+'前年度'!$P35)*100,1)</f>
        <v>6.7</v>
      </c>
      <c r="L35" s="37">
        <f>ROUND('前年度'!L35/('前年度'!$N35+'前年度'!$O35+'前年度'!$P35)*100,1)</f>
        <v>0</v>
      </c>
      <c r="M35" s="37">
        <f>ROUND('前年度'!M35/('前年度'!$N35+'前年度'!$O35+'前年度'!P35)*100,1)</f>
        <v>80.8</v>
      </c>
    </row>
    <row r="36" spans="2:13" ht="17.25">
      <c r="B36" s="25" t="s">
        <v>44</v>
      </c>
      <c r="C36" s="37">
        <f>ROUND('前年度'!C36/('前年度'!$N36+'前年度'!$O36+'前年度'!$P36)*100,1)</f>
        <v>24.9</v>
      </c>
      <c r="D36" s="37">
        <f>ROUND('前年度'!D36/('前年度'!$N36+'前年度'!$O36+'前年度'!$P36)*100,1)</f>
        <v>10.7</v>
      </c>
      <c r="E36" s="37">
        <f>ROUND('前年度'!E36/('前年度'!$N36+'前年度'!$O36+'前年度'!$P36)*100,1)</f>
        <v>1.3</v>
      </c>
      <c r="F36" s="37">
        <f>ROUND('前年度'!F36/('前年度'!$N36+'前年度'!$O36+'前年度'!$P36)*100,1)</f>
        <v>1.9</v>
      </c>
      <c r="G36" s="37">
        <f>ROUND('前年度'!G36/('前年度'!$N36+'前年度'!$O36+'前年度'!$P36)*100,1)</f>
        <v>13</v>
      </c>
      <c r="H36" s="37">
        <f>ROUND('前年度'!H36/('前年度'!$N36+'前年度'!$O36+'前年度'!$P36)*100,1)</f>
        <v>19.9</v>
      </c>
      <c r="I36" s="37">
        <f>ROUND('前年度'!I36/('前年度'!$N36+'前年度'!$O36+'前年度'!$P36)*100,1)</f>
        <v>0</v>
      </c>
      <c r="J36" s="37">
        <f>ROUND('前年度'!J36/('前年度'!$N36+'前年度'!$O36+'前年度'!$P36)*100,1)</f>
        <v>0</v>
      </c>
      <c r="K36" s="37">
        <f>ROUND('前年度'!K36/('前年度'!$N36+'前年度'!$O36+'前年度'!$P36)*100,1)</f>
        <v>6.1</v>
      </c>
      <c r="L36" s="37">
        <f>ROUND('前年度'!L36/('前年度'!$N36+'前年度'!$O36+'前年度'!$P36)*100,1)</f>
        <v>0</v>
      </c>
      <c r="M36" s="37">
        <f>ROUND('前年度'!M36/('前年度'!$N36+'前年度'!$O36+'前年度'!P36)*100,1)</f>
        <v>77.9</v>
      </c>
    </row>
    <row r="37" spans="2:13" ht="17.25">
      <c r="B37" s="25" t="s">
        <v>45</v>
      </c>
      <c r="C37" s="37">
        <f>ROUND('前年度'!C37/('前年度'!$N37+'前年度'!$O37+'前年度'!$P37)*100,1)</f>
        <v>30.7</v>
      </c>
      <c r="D37" s="37">
        <f>ROUND('前年度'!D37/('前年度'!$N37+'前年度'!$O37+'前年度'!$P37)*100,1)</f>
        <v>13.6</v>
      </c>
      <c r="E37" s="37">
        <f>ROUND('前年度'!E37/('前年度'!$N37+'前年度'!$O37+'前年度'!$P37)*100,1)</f>
        <v>5</v>
      </c>
      <c r="F37" s="37">
        <f>ROUND('前年度'!F37/('前年度'!$N37+'前年度'!$O37+'前年度'!$P37)*100,1)</f>
        <v>2.6</v>
      </c>
      <c r="G37" s="37">
        <f>ROUND('前年度'!G37/('前年度'!$N37+'前年度'!$O37+'前年度'!$P37)*100,1)</f>
        <v>15.3</v>
      </c>
      <c r="H37" s="37">
        <f>ROUND('前年度'!H37/('前年度'!$N37+'前年度'!$O37+'前年度'!$P37)*100,1)</f>
        <v>16.1</v>
      </c>
      <c r="I37" s="37">
        <f>ROUND('前年度'!I37/('前年度'!$N37+'前年度'!$O37+'前年度'!$P37)*100,1)</f>
        <v>0</v>
      </c>
      <c r="J37" s="37">
        <f>ROUND('前年度'!J37/('前年度'!$N37+'前年度'!$O37+'前年度'!$P37)*100,1)</f>
        <v>0</v>
      </c>
      <c r="K37" s="37">
        <f>ROUND('前年度'!K37/('前年度'!$N37+'前年度'!$O37+'前年度'!$P37)*100,1)</f>
        <v>8.3</v>
      </c>
      <c r="L37" s="37">
        <f>ROUND('前年度'!L37/('前年度'!$N37+'前年度'!$O37+'前年度'!$P37)*100,1)</f>
        <v>0</v>
      </c>
      <c r="M37" s="37">
        <f>ROUND('前年度'!M37/('前年度'!$N37+'前年度'!$O37+'前年度'!P37)*100,1)</f>
        <v>91.6</v>
      </c>
    </row>
    <row r="38" spans="2:13" ht="17.25">
      <c r="B38" s="25" t="s">
        <v>46</v>
      </c>
      <c r="C38" s="37">
        <f>ROUND('前年度'!C38/('前年度'!$N38+'前年度'!$O38+'前年度'!$P38)*100,1)</f>
        <v>22.9</v>
      </c>
      <c r="D38" s="37">
        <f>ROUND('前年度'!D38/('前年度'!$N38+'前年度'!$O38+'前年度'!$P38)*100,1)</f>
        <v>12.7</v>
      </c>
      <c r="E38" s="37">
        <f>ROUND('前年度'!E38/('前年度'!$N38+'前年度'!$O38+'前年度'!$P38)*100,1)</f>
        <v>2.6</v>
      </c>
      <c r="F38" s="37">
        <f>ROUND('前年度'!F38/('前年度'!$N38+'前年度'!$O38+'前年度'!$P38)*100,1)</f>
        <v>0</v>
      </c>
      <c r="G38" s="37">
        <f>ROUND('前年度'!G38/('前年度'!$N38+'前年度'!$O38+'前年度'!$P38)*100,1)</f>
        <v>13.9</v>
      </c>
      <c r="H38" s="37">
        <f>ROUND('前年度'!H38/('前年度'!$N38+'前年度'!$O38+'前年度'!$P38)*100,1)</f>
        <v>25.2</v>
      </c>
      <c r="I38" s="37">
        <f>ROUND('前年度'!I38/('前年度'!$N38+'前年度'!$O38+'前年度'!$P38)*100,1)</f>
        <v>0</v>
      </c>
      <c r="J38" s="37">
        <f>ROUND('前年度'!J38/('前年度'!$N38+'前年度'!$O38+'前年度'!$P38)*100,1)</f>
        <v>0</v>
      </c>
      <c r="K38" s="37">
        <f>ROUND('前年度'!K38/('前年度'!$N38+'前年度'!$O38+'前年度'!$P38)*100,1)</f>
        <v>6.5</v>
      </c>
      <c r="L38" s="37">
        <f>ROUND('前年度'!L38/('前年度'!$N38+'前年度'!$O38+'前年度'!$P38)*100,1)</f>
        <v>0</v>
      </c>
      <c r="M38" s="37">
        <f>ROUND('前年度'!M38/('前年度'!$N38+'前年度'!$O38+'前年度'!P38)*100,1)</f>
        <v>83.8</v>
      </c>
    </row>
    <row r="39" spans="2:13" ht="17.25">
      <c r="B39" s="25" t="s">
        <v>47</v>
      </c>
      <c r="C39" s="37">
        <f>ROUND('前年度'!C39/('前年度'!$N39+'前年度'!$O39+'前年度'!$P39)*100,1)</f>
        <v>30.7</v>
      </c>
      <c r="D39" s="37">
        <f>ROUND('前年度'!D39/('前年度'!$N39+'前年度'!$O39+'前年度'!$P39)*100,1)</f>
        <v>8.9</v>
      </c>
      <c r="E39" s="37">
        <f>ROUND('前年度'!E39/('前年度'!$N39+'前年度'!$O39+'前年度'!$P39)*100,1)</f>
        <v>0.4</v>
      </c>
      <c r="F39" s="37">
        <f>ROUND('前年度'!F39/('前年度'!$N39+'前年度'!$O39+'前年度'!$P39)*100,1)</f>
        <v>1.5</v>
      </c>
      <c r="G39" s="37">
        <f>ROUND('前年度'!G39/('前年度'!$N39+'前年度'!$O39+'前年度'!$P39)*100,1)</f>
        <v>9.9</v>
      </c>
      <c r="H39" s="37">
        <f>ROUND('前年度'!H39/('前年度'!$N39+'前年度'!$O39+'前年度'!$P39)*100,1)</f>
        <v>23.6</v>
      </c>
      <c r="I39" s="37">
        <f>ROUND('前年度'!I39/('前年度'!$N39+'前年度'!$O39+'前年度'!$P39)*100,1)</f>
        <v>0</v>
      </c>
      <c r="J39" s="37">
        <f>ROUND('前年度'!J39/('前年度'!$N39+'前年度'!$O39+'前年度'!$P39)*100,1)</f>
        <v>0</v>
      </c>
      <c r="K39" s="37">
        <f>ROUND('前年度'!K39/('前年度'!$N39+'前年度'!$O39+'前年度'!$P39)*100,1)</f>
        <v>3.3</v>
      </c>
      <c r="L39" s="37">
        <f>ROUND('前年度'!L39/('前年度'!$N39+'前年度'!$O39+'前年度'!$P39)*100,1)</f>
        <v>0</v>
      </c>
      <c r="M39" s="37">
        <f>ROUND('前年度'!M39/('前年度'!$N39+'前年度'!$O39+'前年度'!P39)*100,1)</f>
        <v>78.3</v>
      </c>
    </row>
    <row r="40" spans="2:13" ht="17.25">
      <c r="B40" s="25" t="s">
        <v>48</v>
      </c>
      <c r="C40" s="37">
        <f>ROUND('前年度'!C40/('前年度'!$N40+'前年度'!$O40+'前年度'!$P40)*100,1)</f>
        <v>26.6</v>
      </c>
      <c r="D40" s="37">
        <f>ROUND('前年度'!D40/('前年度'!$N40+'前年度'!$O40+'前年度'!$P40)*100,1)</f>
        <v>16</v>
      </c>
      <c r="E40" s="37">
        <f>ROUND('前年度'!E40/('前年度'!$N40+'前年度'!$O40+'前年度'!$P40)*100,1)</f>
        <v>1.6</v>
      </c>
      <c r="F40" s="37">
        <f>ROUND('前年度'!F40/('前年度'!$N40+'前年度'!$O40+'前年度'!$P40)*100,1)</f>
        <v>1.7</v>
      </c>
      <c r="G40" s="37">
        <f>ROUND('前年度'!G40/('前年度'!$N40+'前年度'!$O40+'前年度'!$P40)*100,1)</f>
        <v>15.2</v>
      </c>
      <c r="H40" s="37">
        <f>ROUND('前年度'!H40/('前年度'!$N40+'前年度'!$O40+'前年度'!$P40)*100,1)</f>
        <v>20.9</v>
      </c>
      <c r="I40" s="37">
        <f>ROUND('前年度'!I40/('前年度'!$N40+'前年度'!$O40+'前年度'!$P40)*100,1)</f>
        <v>0</v>
      </c>
      <c r="J40" s="37">
        <f>ROUND('前年度'!J40/('前年度'!$N40+'前年度'!$O40+'前年度'!$P40)*100,1)</f>
        <v>0</v>
      </c>
      <c r="K40" s="37">
        <f>ROUND('前年度'!K40/('前年度'!$N40+'前年度'!$O40+'前年度'!$P40)*100,1)</f>
        <v>6.5</v>
      </c>
      <c r="L40" s="37">
        <f>ROUND('前年度'!L40/('前年度'!$N40+'前年度'!$O40+'前年度'!$P40)*100,1)</f>
        <v>0</v>
      </c>
      <c r="M40" s="37">
        <f>ROUND('前年度'!M40/('前年度'!$N40+'前年度'!$O40+'前年度'!P40)*100,1)</f>
        <v>88.4</v>
      </c>
    </row>
    <row r="41" spans="2:13" ht="17.25">
      <c r="B41" s="25" t="s">
        <v>49</v>
      </c>
      <c r="C41" s="37">
        <f>ROUND('前年度'!C41/('前年度'!$N41+'前年度'!$O41+'前年度'!$P41)*100,1)</f>
        <v>29.6</v>
      </c>
      <c r="D41" s="37">
        <f>ROUND('前年度'!D41/('前年度'!$N41+'前年度'!$O41+'前年度'!$P41)*100,1)</f>
        <v>13.7</v>
      </c>
      <c r="E41" s="37">
        <f>ROUND('前年度'!E41/('前年度'!$N41+'前年度'!$O41+'前年度'!$P41)*100,1)</f>
        <v>1.9</v>
      </c>
      <c r="F41" s="37">
        <f>ROUND('前年度'!F41/('前年度'!$N41+'前年度'!$O41+'前年度'!$P41)*100,1)</f>
        <v>2.4</v>
      </c>
      <c r="G41" s="37">
        <f>ROUND('前年度'!G41/('前年度'!$N41+'前年度'!$O41+'前年度'!$P41)*100,1)</f>
        <v>15.3</v>
      </c>
      <c r="H41" s="37">
        <f>ROUND('前年度'!H41/('前年度'!$N41+'前年度'!$O41+'前年度'!$P41)*100,1)</f>
        <v>20.3</v>
      </c>
      <c r="I41" s="37">
        <f>ROUND('前年度'!I41/('前年度'!$N41+'前年度'!$O41+'前年度'!$P41)*100,1)</f>
        <v>0</v>
      </c>
      <c r="J41" s="37">
        <f>ROUND('前年度'!J41/('前年度'!$N41+'前年度'!$O41+'前年度'!$P41)*100,1)</f>
        <v>0</v>
      </c>
      <c r="K41" s="37">
        <f>ROUND('前年度'!K41/('前年度'!$N41+'前年度'!$O41+'前年度'!$P41)*100,1)</f>
        <v>6.2</v>
      </c>
      <c r="L41" s="37">
        <f>ROUND('前年度'!L41/('前年度'!$N41+'前年度'!$O41+'前年度'!$P41)*100,1)</f>
        <v>0</v>
      </c>
      <c r="M41" s="37">
        <f>ROUND('前年度'!M41/('前年度'!$N41+'前年度'!$O41+'前年度'!P41)*100,1)</f>
        <v>89.4</v>
      </c>
    </row>
    <row r="42" spans="2:13" ht="17.25">
      <c r="B42" s="25" t="s">
        <v>146</v>
      </c>
      <c r="C42" s="37">
        <f>ROUND('前年度'!C42/('前年度'!$N42+'前年度'!$O42+'前年度'!$P42)*100,1)</f>
        <v>26.6</v>
      </c>
      <c r="D42" s="37">
        <f>ROUND('前年度'!D42/('前年度'!$N42+'前年度'!$O42+'前年度'!$P42)*100,1)</f>
        <v>12.8</v>
      </c>
      <c r="E42" s="37">
        <f>ROUND('前年度'!E42/('前年度'!$N42+'前年度'!$O42+'前年度'!$P42)*100,1)</f>
        <v>0.6</v>
      </c>
      <c r="F42" s="37">
        <f>ROUND('前年度'!F42/('前年度'!$N42+'前年度'!$O42+'前年度'!$P42)*100,1)</f>
        <v>2.4</v>
      </c>
      <c r="G42" s="37">
        <f>ROUND('前年度'!G42/('前年度'!$N42+'前年度'!$O42+'前年度'!$P42)*100,1)</f>
        <v>13.7</v>
      </c>
      <c r="H42" s="37">
        <f>ROUND('前年度'!H42/('前年度'!$N42+'前年度'!$O42+'前年度'!$P42)*100,1)</f>
        <v>18.3</v>
      </c>
      <c r="I42" s="37">
        <f>ROUND('前年度'!I42/('前年度'!$N42+'前年度'!$O42+'前年度'!$P42)*100,1)</f>
        <v>0</v>
      </c>
      <c r="J42" s="37">
        <f>ROUND('前年度'!J42/('前年度'!$N42+'前年度'!$O42+'前年度'!$P42)*100,1)</f>
        <v>0</v>
      </c>
      <c r="K42" s="37">
        <f>ROUND('前年度'!K42/('前年度'!$N42+'前年度'!$O42+'前年度'!$P42)*100,1)</f>
        <v>9.5</v>
      </c>
      <c r="L42" s="37">
        <f>ROUND('前年度'!L42/('前年度'!$N42+'前年度'!$O42+'前年度'!$P42)*100,1)</f>
        <v>0</v>
      </c>
      <c r="M42" s="37">
        <f>ROUND('前年度'!M42/('前年度'!$N42+'前年度'!$O42+'前年度'!P42)*100,1)</f>
        <v>83.9</v>
      </c>
    </row>
    <row r="43" spans="2:13" ht="17.25">
      <c r="B43" s="25" t="s">
        <v>51</v>
      </c>
      <c r="C43" s="37">
        <f>ROUND('前年度'!C43/('前年度'!$N43+'前年度'!$O43+'前年度'!$P43)*100,1)</f>
        <v>30.6</v>
      </c>
      <c r="D43" s="37">
        <f>ROUND('前年度'!D43/('前年度'!$N43+'前年度'!$O43+'前年度'!$P43)*100,1)</f>
        <v>6.2</v>
      </c>
      <c r="E43" s="37">
        <f>ROUND('前年度'!E43/('前年度'!$N43+'前年度'!$O43+'前年度'!$P43)*100,1)</f>
        <v>1.2</v>
      </c>
      <c r="F43" s="37">
        <f>ROUND('前年度'!F43/('前年度'!$N43+'前年度'!$O43+'前年度'!$P43)*100,1)</f>
        <v>1.7</v>
      </c>
      <c r="G43" s="37">
        <f>ROUND('前年度'!G43/('前年度'!$N43+'前年度'!$O43+'前年度'!$P43)*100,1)</f>
        <v>13.2</v>
      </c>
      <c r="H43" s="37">
        <f>ROUND('前年度'!H43/('前年度'!$N43+'前年度'!$O43+'前年度'!$P43)*100,1)</f>
        <v>27.8</v>
      </c>
      <c r="I43" s="37">
        <f>ROUND('前年度'!I43/('前年度'!$N43+'前年度'!$O43+'前年度'!$P43)*100,1)</f>
        <v>0</v>
      </c>
      <c r="J43" s="37">
        <f>ROUND('前年度'!J43/('前年度'!$N43+'前年度'!$O43+'前年度'!$P43)*100,1)</f>
        <v>0</v>
      </c>
      <c r="K43" s="37">
        <f>ROUND('前年度'!K43/('前年度'!$N43+'前年度'!$O43+'前年度'!$P43)*100,1)</f>
        <v>8.5</v>
      </c>
      <c r="L43" s="37">
        <f>ROUND('前年度'!L43/('前年度'!$N43+'前年度'!$O43+'前年度'!$P43)*100,1)</f>
        <v>0</v>
      </c>
      <c r="M43" s="37">
        <f>ROUND('前年度'!M43/('前年度'!$N43+'前年度'!$O43+'前年度'!P43)*100,1)</f>
        <v>89.2</v>
      </c>
    </row>
    <row r="44" spans="2:13" ht="17.25">
      <c r="B44" s="25" t="s">
        <v>147</v>
      </c>
      <c r="C44" s="37">
        <f>ROUND('前年度'!C44/('前年度'!$N44+'前年度'!$O44+'前年度'!$P44)*100,1)</f>
        <v>25.5</v>
      </c>
      <c r="D44" s="37">
        <f>ROUND('前年度'!D44/('前年度'!$N44+'前年度'!$O44+'前年度'!$P44)*100,1)</f>
        <v>12.3</v>
      </c>
      <c r="E44" s="37">
        <f>ROUND('前年度'!E44/('前年度'!$N44+'前年度'!$O44+'前年度'!$P44)*100,1)</f>
        <v>0.6</v>
      </c>
      <c r="F44" s="37">
        <f>ROUND('前年度'!F44/('前年度'!$N44+'前年度'!$O44+'前年度'!$P44)*100,1)</f>
        <v>0.9</v>
      </c>
      <c r="G44" s="37">
        <f>ROUND('前年度'!G44/('前年度'!$N44+'前年度'!$O44+'前年度'!$P44)*100,1)</f>
        <v>13.9</v>
      </c>
      <c r="H44" s="37">
        <f>ROUND('前年度'!H44/('前年度'!$N44+'前年度'!$O44+'前年度'!$P44)*100,1)</f>
        <v>13.8</v>
      </c>
      <c r="I44" s="37">
        <f>ROUND('前年度'!I44/('前年度'!$N44+'前年度'!$O44+'前年度'!$P44)*100,1)</f>
        <v>0</v>
      </c>
      <c r="J44" s="37">
        <f>ROUND('前年度'!J44/('前年度'!$N44+'前年度'!$O44+'前年度'!$P44)*100,1)</f>
        <v>0.1</v>
      </c>
      <c r="K44" s="37">
        <f>ROUND('前年度'!K44/('前年度'!$N44+'前年度'!$O44+'前年度'!$P44)*100,1)</f>
        <v>12.4</v>
      </c>
      <c r="L44" s="37">
        <f>ROUND('前年度'!L44/('前年度'!$N44+'前年度'!$O44+'前年度'!$P44)*100,1)</f>
        <v>0</v>
      </c>
      <c r="M44" s="37">
        <f>ROUND('前年度'!M44/('前年度'!$N44+'前年度'!$O44+'前年度'!P44)*100,1)</f>
        <v>79.6</v>
      </c>
    </row>
    <row r="45" spans="2:13" ht="17.25">
      <c r="B45" s="25" t="s">
        <v>148</v>
      </c>
      <c r="C45" s="37">
        <f>ROUND('前年度'!C45/('前年度'!$N45+'前年度'!$O45+'前年度'!$P45)*100,1)</f>
        <v>28</v>
      </c>
      <c r="D45" s="37">
        <f>ROUND('前年度'!D45/('前年度'!$N45+'前年度'!$O45+'前年度'!$P45)*100,1)</f>
        <v>13</v>
      </c>
      <c r="E45" s="37">
        <f>ROUND('前年度'!E45/('前年度'!$N45+'前年度'!$O45+'前年度'!$P45)*100,1)</f>
        <v>0.3</v>
      </c>
      <c r="F45" s="37">
        <f>ROUND('前年度'!F45/('前年度'!$N45+'前年度'!$O45+'前年度'!$P45)*100,1)</f>
        <v>1.5</v>
      </c>
      <c r="G45" s="37">
        <f>ROUND('前年度'!G45/('前年度'!$N45+'前年度'!$O45+'前年度'!$P45)*100,1)</f>
        <v>20</v>
      </c>
      <c r="H45" s="37">
        <f>ROUND('前年度'!H45/('前年度'!$N45+'前年度'!$O45+'前年度'!$P45)*100,1)</f>
        <v>23.4</v>
      </c>
      <c r="I45" s="37">
        <f>ROUND('前年度'!I45/('前年度'!$N45+'前年度'!$O45+'前年度'!$P45)*100,1)</f>
        <v>0</v>
      </c>
      <c r="J45" s="37">
        <f>ROUND('前年度'!J45/('前年度'!$N45+'前年度'!$O45+'前年度'!$P45)*100,1)</f>
        <v>0</v>
      </c>
      <c r="K45" s="37">
        <f>ROUND('前年度'!K45/('前年度'!$N45+'前年度'!$O45+'前年度'!$P45)*100,1)</f>
        <v>6</v>
      </c>
      <c r="L45" s="37">
        <f>ROUND('前年度'!L45/('前年度'!$N45+'前年度'!$O45+'前年度'!$P45)*100,1)</f>
        <v>0</v>
      </c>
      <c r="M45" s="37">
        <f>ROUND('前年度'!M45/('前年度'!$N45+'前年度'!$O45+'前年度'!P45)*100,1)</f>
        <v>92.1</v>
      </c>
    </row>
    <row r="46" spans="2:13" ht="17.25">
      <c r="B46" s="25" t="s">
        <v>149</v>
      </c>
      <c r="C46" s="37">
        <f>ROUND('前年度'!C46/('前年度'!$N46+'前年度'!$O46+'前年度'!$P46)*100,1)</f>
        <v>28.8</v>
      </c>
      <c r="D46" s="37">
        <f>ROUND('前年度'!D46/('前年度'!$N46+'前年度'!$O46+'前年度'!$P46)*100,1)</f>
        <v>10.8</v>
      </c>
      <c r="E46" s="37">
        <f>ROUND('前年度'!E46/('前年度'!$N46+'前年度'!$O46+'前年度'!$P46)*100,1)</f>
        <v>0.8</v>
      </c>
      <c r="F46" s="37">
        <f>ROUND('前年度'!F46/('前年度'!$N46+'前年度'!$O46+'前年度'!$P46)*100,1)</f>
        <v>2.3</v>
      </c>
      <c r="G46" s="37">
        <f>ROUND('前年度'!G46/('前年度'!$N46+'前年度'!$O46+'前年度'!$P46)*100,1)</f>
        <v>14.5</v>
      </c>
      <c r="H46" s="37">
        <f>ROUND('前年度'!H46/('前年度'!$N46+'前年度'!$O46+'前年度'!$P46)*100,1)</f>
        <v>25.4</v>
      </c>
      <c r="I46" s="37">
        <f>ROUND('前年度'!I46/('前年度'!$N46+'前年度'!$O46+'前年度'!$P46)*100,1)</f>
        <v>0</v>
      </c>
      <c r="J46" s="37">
        <f>ROUND('前年度'!J46/('前年度'!$N46+'前年度'!$O46+'前年度'!$P46)*100,1)</f>
        <v>0</v>
      </c>
      <c r="K46" s="37">
        <f>ROUND('前年度'!K46/('前年度'!$N46+'前年度'!$O46+'前年度'!$P46)*100,1)</f>
        <v>5.8</v>
      </c>
      <c r="L46" s="37">
        <f>ROUND('前年度'!L46/('前年度'!$N46+'前年度'!$O46+'前年度'!$P46)*100,1)</f>
        <v>0</v>
      </c>
      <c r="M46" s="37">
        <f>ROUND('前年度'!M46/('前年度'!$N46+'前年度'!$O46+'前年度'!P46)*100,1)</f>
        <v>88.4</v>
      </c>
    </row>
    <row r="47" spans="2:13" ht="17.25">
      <c r="B47" s="25" t="s">
        <v>55</v>
      </c>
      <c r="C47" s="37">
        <f>ROUND('前年度'!C47/('前年度'!$N47+'前年度'!$O47+'前年度'!$P47)*100,1)</f>
        <v>20</v>
      </c>
      <c r="D47" s="37">
        <f>ROUND('前年度'!D47/('前年度'!$N47+'前年度'!$O47+'前年度'!$P47)*100,1)</f>
        <v>13.9</v>
      </c>
      <c r="E47" s="37">
        <f>ROUND('前年度'!E47/('前年度'!$N47+'前年度'!$O47+'前年度'!$P47)*100,1)</f>
        <v>0.6</v>
      </c>
      <c r="F47" s="37">
        <f>ROUND('前年度'!F47/('前年度'!$N47+'前年度'!$O47+'前年度'!$P47)*100,1)</f>
        <v>1.3</v>
      </c>
      <c r="G47" s="37">
        <f>ROUND('前年度'!G47/('前年度'!$N47+'前年度'!$O47+'前年度'!$P47)*100,1)</f>
        <v>12.1</v>
      </c>
      <c r="H47" s="37">
        <f>ROUND('前年度'!H47/('前年度'!$N47+'前年度'!$O47+'前年度'!$P47)*100,1)</f>
        <v>12.4</v>
      </c>
      <c r="I47" s="37">
        <f>ROUND('前年度'!I47/('前年度'!$N47+'前年度'!$O47+'前年度'!$P47)*100,1)</f>
        <v>0</v>
      </c>
      <c r="J47" s="37">
        <f>ROUND('前年度'!J47/('前年度'!$N47+'前年度'!$O47+'前年度'!$P47)*100,1)</f>
        <v>0</v>
      </c>
      <c r="K47" s="37">
        <f>ROUND('前年度'!K47/('前年度'!$N47+'前年度'!$O47+'前年度'!$P47)*100,1)</f>
        <v>6.3</v>
      </c>
      <c r="L47" s="37">
        <f>ROUND('前年度'!L47/('前年度'!$N47+'前年度'!$O47+'前年度'!$P47)*100,1)</f>
        <v>0</v>
      </c>
      <c r="M47" s="37">
        <f>ROUND('前年度'!M47/('前年度'!$N47+'前年度'!$O47+'前年度'!P47)*100,1)</f>
        <v>66.7</v>
      </c>
    </row>
    <row r="48" spans="2:13" ht="17.25">
      <c r="B48" s="25" t="s">
        <v>56</v>
      </c>
      <c r="C48" s="37">
        <f>ROUND('前年度'!C48/('前年度'!$N48+'前年度'!$O48+'前年度'!$P48)*100,1)</f>
        <v>27.2</v>
      </c>
      <c r="D48" s="37">
        <f>ROUND('前年度'!D48/('前年度'!$N48+'前年度'!$O48+'前年度'!$P48)*100,1)</f>
        <v>7.4</v>
      </c>
      <c r="E48" s="37">
        <f>ROUND('前年度'!E48/('前年度'!$N48+'前年度'!$O48+'前年度'!$P48)*100,1)</f>
        <v>1</v>
      </c>
      <c r="F48" s="37">
        <f>ROUND('前年度'!F48/('前年度'!$N48+'前年度'!$O48+'前年度'!$P48)*100,1)</f>
        <v>4</v>
      </c>
      <c r="G48" s="37">
        <f>ROUND('前年度'!G48/('前年度'!$N48+'前年度'!$O48+'前年度'!$P48)*100,1)</f>
        <v>14.6</v>
      </c>
      <c r="H48" s="37">
        <f>ROUND('前年度'!H48/('前年度'!$N48+'前年度'!$O48+'前年度'!$P48)*100,1)</f>
        <v>15</v>
      </c>
      <c r="I48" s="37">
        <f>ROUND('前年度'!I48/('前年度'!$N48+'前年度'!$O48+'前年度'!$P48)*100,1)</f>
        <v>0</v>
      </c>
      <c r="J48" s="37">
        <f>ROUND('前年度'!J48/('前年度'!$N48+'前年度'!$O48+'前年度'!$P48)*100,1)</f>
        <v>0.6</v>
      </c>
      <c r="K48" s="37">
        <f>ROUND('前年度'!K48/('前年度'!$N48+'前年度'!$O48+'前年度'!$P48)*100,1)</f>
        <v>7.7</v>
      </c>
      <c r="L48" s="37">
        <f>ROUND('前年度'!L48/('前年度'!$N48+'前年度'!$O48+'前年度'!$P48)*100,1)</f>
        <v>0</v>
      </c>
      <c r="M48" s="37">
        <f>ROUND('前年度'!M48/('前年度'!$N48+'前年度'!$O48+'前年度'!P48)*100,1)</f>
        <v>77.5</v>
      </c>
    </row>
    <row r="49" spans="2:13" ht="17.25">
      <c r="B49" s="25" t="s">
        <v>57</v>
      </c>
      <c r="C49" s="37">
        <f>ROUND('前年度'!C49/('前年度'!$N49+'前年度'!$O49+'前年度'!$P49)*100,1)</f>
        <v>32.3</v>
      </c>
      <c r="D49" s="37">
        <f>ROUND('前年度'!D49/('前年度'!$N49+'前年度'!$O49+'前年度'!$P49)*100,1)</f>
        <v>8.7</v>
      </c>
      <c r="E49" s="37">
        <f>ROUND('前年度'!E49/('前年度'!$N49+'前年度'!$O49+'前年度'!$P49)*100,1)</f>
        <v>1.5</v>
      </c>
      <c r="F49" s="37">
        <f>ROUND('前年度'!F49/('前年度'!$N49+'前年度'!$O49+'前年度'!$P49)*100,1)</f>
        <v>4</v>
      </c>
      <c r="G49" s="37">
        <f>ROUND('前年度'!G49/('前年度'!$N49+'前年度'!$O49+'前年度'!$P49)*100,1)</f>
        <v>18.3</v>
      </c>
      <c r="H49" s="37">
        <f>ROUND('前年度'!H49/('前年度'!$N49+'前年度'!$O49+'前年度'!$P49)*100,1)</f>
        <v>22.7</v>
      </c>
      <c r="I49" s="37">
        <f>ROUND('前年度'!I49/('前年度'!$N49+'前年度'!$O49+'前年度'!$P49)*100,1)</f>
        <v>0</v>
      </c>
      <c r="J49" s="37">
        <f>ROUND('前年度'!J49/('前年度'!$N49+'前年度'!$O49+'前年度'!$P49)*100,1)</f>
        <v>0</v>
      </c>
      <c r="K49" s="37">
        <f>ROUND('前年度'!K49/('前年度'!$N49+'前年度'!$O49+'前年度'!$P49)*100,1)</f>
        <v>11.3</v>
      </c>
      <c r="L49" s="37">
        <f>ROUND('前年度'!L49/('前年度'!$N49+'前年度'!$O49+'前年度'!$P49)*100,1)</f>
        <v>0</v>
      </c>
      <c r="M49" s="37">
        <f>ROUND('前年度'!M49/('前年度'!$N49+'前年度'!$O49+'前年度'!P49)*100,1)</f>
        <v>98.9</v>
      </c>
    </row>
    <row r="50" spans="2:13" ht="17.25">
      <c r="B50" s="25" t="s">
        <v>58</v>
      </c>
      <c r="C50" s="37">
        <f>ROUND('前年度'!C50/('前年度'!$N50+'前年度'!$O50+'前年度'!$P50)*100,1)</f>
        <v>31.5</v>
      </c>
      <c r="D50" s="37">
        <f>ROUND('前年度'!D50/('前年度'!$N50+'前年度'!$O50+'前年度'!$P50)*100,1)</f>
        <v>10.7</v>
      </c>
      <c r="E50" s="37">
        <f>ROUND('前年度'!E50/('前年度'!$N50+'前年度'!$O50+'前年度'!$P50)*100,1)</f>
        <v>0.2</v>
      </c>
      <c r="F50" s="37">
        <f>ROUND('前年度'!F50/('前年度'!$N50+'前年度'!$O50+'前年度'!$P50)*100,1)</f>
        <v>1.2</v>
      </c>
      <c r="G50" s="37">
        <f>ROUND('前年度'!G50/('前年度'!$N50+'前年度'!$O50+'前年度'!$P50)*100,1)</f>
        <v>12.8</v>
      </c>
      <c r="H50" s="37">
        <f>ROUND('前年度'!H50/('前年度'!$N50+'前年度'!$O50+'前年度'!$P50)*100,1)</f>
        <v>19.3</v>
      </c>
      <c r="I50" s="37">
        <f>ROUND('前年度'!I50/('前年度'!$N50+'前年度'!$O50+'前年度'!$P50)*100,1)</f>
        <v>0</v>
      </c>
      <c r="J50" s="37">
        <f>ROUND('前年度'!J50/('前年度'!$N50+'前年度'!$O50+'前年度'!$P50)*100,1)</f>
        <v>0.6</v>
      </c>
      <c r="K50" s="37">
        <f>ROUND('前年度'!K50/('前年度'!$N50+'前年度'!$O50+'前年度'!$P50)*100,1)</f>
        <v>8.6</v>
      </c>
      <c r="L50" s="37">
        <f>ROUND('前年度'!L50/('前年度'!$N50+'前年度'!$O50+'前年度'!$P50)*100,1)</f>
        <v>0</v>
      </c>
      <c r="M50" s="37">
        <f>ROUND('前年度'!M50/('前年度'!$N50+'前年度'!$O50+'前年度'!P50)*100,1)</f>
        <v>84.9</v>
      </c>
    </row>
    <row r="51" spans="2:13" ht="17.25">
      <c r="B51" s="25" t="s">
        <v>59</v>
      </c>
      <c r="C51" s="37">
        <f>ROUND('前年度'!C51/('前年度'!$N51+'前年度'!$O51+'前年度'!$P51)*100,1)</f>
        <v>23.5</v>
      </c>
      <c r="D51" s="37">
        <f>ROUND('前年度'!D51/('前年度'!$N51+'前年度'!$O51+'前年度'!$P51)*100,1)</f>
        <v>11.1</v>
      </c>
      <c r="E51" s="37">
        <f>ROUND('前年度'!E51/('前年度'!$N51+'前年度'!$O51+'前年度'!$P51)*100,1)</f>
        <v>0.2</v>
      </c>
      <c r="F51" s="37">
        <f>ROUND('前年度'!F51/('前年度'!$N51+'前年度'!$O51+'前年度'!$P51)*100,1)</f>
        <v>2.6</v>
      </c>
      <c r="G51" s="37">
        <f>ROUND('前年度'!G51/('前年度'!$N51+'前年度'!$O51+'前年度'!$P51)*100,1)</f>
        <v>12.7</v>
      </c>
      <c r="H51" s="37">
        <f>ROUND('前年度'!H51/('前年度'!$N51+'前年度'!$O51+'前年度'!$P51)*100,1)</f>
        <v>30.4</v>
      </c>
      <c r="I51" s="37">
        <f>ROUND('前年度'!I51/('前年度'!$N51+'前年度'!$O51+'前年度'!$P51)*100,1)</f>
        <v>0</v>
      </c>
      <c r="J51" s="37">
        <f>ROUND('前年度'!J51/('前年度'!$N51+'前年度'!$O51+'前年度'!$P51)*100,1)</f>
        <v>0</v>
      </c>
      <c r="K51" s="37">
        <f>ROUND('前年度'!K51/('前年度'!$N51+'前年度'!$O51+'前年度'!$P51)*100,1)</f>
        <v>7.4</v>
      </c>
      <c r="L51" s="37">
        <f>ROUND('前年度'!L51/('前年度'!$N51+'前年度'!$O51+'前年度'!$P51)*100,1)</f>
        <v>0</v>
      </c>
      <c r="M51" s="37">
        <f>ROUND('前年度'!M51/('前年度'!$N51+'前年度'!$O51+'前年度'!P51)*100,1)</f>
        <v>87.9</v>
      </c>
    </row>
    <row r="52" spans="2:13" ht="17.25">
      <c r="B52" s="25" t="s">
        <v>60</v>
      </c>
      <c r="C52" s="37">
        <f>ROUND('前年度'!C52/('前年度'!$N52+'前年度'!$O52+'前年度'!$P52)*100,1)</f>
        <v>24.4</v>
      </c>
      <c r="D52" s="37">
        <f>ROUND('前年度'!D52/('前年度'!$N52+'前年度'!$O52+'前年度'!$P52)*100,1)</f>
        <v>12.9</v>
      </c>
      <c r="E52" s="37">
        <f>ROUND('前年度'!E52/('前年度'!$N52+'前年度'!$O52+'前年度'!$P52)*100,1)</f>
        <v>0.7</v>
      </c>
      <c r="F52" s="37">
        <f>ROUND('前年度'!F52/('前年度'!$N52+'前年度'!$O52+'前年度'!$P52)*100,1)</f>
        <v>2.4</v>
      </c>
      <c r="G52" s="37">
        <f>ROUND('前年度'!G52/('前年度'!$N52+'前年度'!$O52+'前年度'!$P52)*100,1)</f>
        <v>14.1</v>
      </c>
      <c r="H52" s="37">
        <f>ROUND('前年度'!H52/('前年度'!$N52+'前年度'!$O52+'前年度'!$P52)*100,1)</f>
        <v>13.2</v>
      </c>
      <c r="I52" s="37">
        <f>ROUND('前年度'!I52/('前年度'!$N52+'前年度'!$O52+'前年度'!$P52)*100,1)</f>
        <v>0</v>
      </c>
      <c r="J52" s="37">
        <f>ROUND('前年度'!J52/('前年度'!$N52+'前年度'!$O52+'前年度'!$P52)*100,1)</f>
        <v>0</v>
      </c>
      <c r="K52" s="37">
        <f>ROUND('前年度'!K52/('前年度'!$N52+'前年度'!$O52+'前年度'!$P52)*100,1)</f>
        <v>5</v>
      </c>
      <c r="L52" s="37">
        <f>ROUND('前年度'!L52/('前年度'!$N52+'前年度'!$O52+'前年度'!$P52)*100,1)</f>
        <v>0</v>
      </c>
      <c r="M52" s="37">
        <f>ROUND('前年度'!M52/('前年度'!$N52+'前年度'!$O52+'前年度'!P52)*100,1)</f>
        <v>72.7</v>
      </c>
    </row>
    <row r="53" spans="2:13" ht="17.25">
      <c r="B53" s="25" t="s">
        <v>61</v>
      </c>
      <c r="C53" s="37">
        <f>ROUND('前年度'!C53/('前年度'!$N53+'前年度'!$O53+'前年度'!$P53)*100,1)</f>
        <v>33</v>
      </c>
      <c r="D53" s="37">
        <f>ROUND('前年度'!D53/('前年度'!$N53+'前年度'!$O53+'前年度'!$P53)*100,1)</f>
        <v>4.4</v>
      </c>
      <c r="E53" s="37">
        <f>ROUND('前年度'!E53/('前年度'!$N53+'前年度'!$O53+'前年度'!$P53)*100,1)</f>
        <v>0.3</v>
      </c>
      <c r="F53" s="37">
        <f>ROUND('前年度'!F53/('前年度'!$N53+'前年度'!$O53+'前年度'!$P53)*100,1)</f>
        <v>2.4</v>
      </c>
      <c r="G53" s="37">
        <f>ROUND('前年度'!G53/('前年度'!$N53+'前年度'!$O53+'前年度'!$P53)*100,1)</f>
        <v>9.1</v>
      </c>
      <c r="H53" s="37">
        <f>ROUND('前年度'!H53/('前年度'!$N53+'前年度'!$O53+'前年度'!$P53)*100,1)</f>
        <v>19.2</v>
      </c>
      <c r="I53" s="37">
        <f>ROUND('前年度'!I53/('前年度'!$N53+'前年度'!$O53+'前年度'!$P53)*100,1)</f>
        <v>0</v>
      </c>
      <c r="J53" s="37">
        <f>ROUND('前年度'!J53/('前年度'!$N53+'前年度'!$O53+'前年度'!$P53)*100,1)</f>
        <v>0</v>
      </c>
      <c r="K53" s="37">
        <f>ROUND('前年度'!K53/('前年度'!$N53+'前年度'!$O53+'前年度'!$P53)*100,1)</f>
        <v>7.8</v>
      </c>
      <c r="L53" s="37">
        <f>ROUND('前年度'!L53/('前年度'!$N53+'前年度'!$O53+'前年度'!$P53)*100,1)</f>
        <v>0</v>
      </c>
      <c r="M53" s="37">
        <f>ROUND('前年度'!M53/('前年度'!$N53+'前年度'!$O53+'前年度'!P53)*100,1)</f>
        <v>76.1</v>
      </c>
    </row>
    <row r="54" spans="2:13" ht="17.25">
      <c r="B54" s="25" t="s">
        <v>62</v>
      </c>
      <c r="C54" s="37">
        <f>ROUND('前年度'!C54/('前年度'!$N54+'前年度'!$O54+'前年度'!$P54)*100,1)</f>
        <v>18</v>
      </c>
      <c r="D54" s="37">
        <f>ROUND('前年度'!D54/('前年度'!$N54+'前年度'!$O54+'前年度'!$P54)*100,1)</f>
        <v>12.5</v>
      </c>
      <c r="E54" s="37">
        <f>ROUND('前年度'!E54/('前年度'!$N54+'前年度'!$O54+'前年度'!$P54)*100,1)</f>
        <v>0.2</v>
      </c>
      <c r="F54" s="37">
        <f>ROUND('前年度'!F54/('前年度'!$N54+'前年度'!$O54+'前年度'!$P54)*100,1)</f>
        <v>2.8</v>
      </c>
      <c r="G54" s="37">
        <f>ROUND('前年度'!G54/('前年度'!$N54+'前年度'!$O54+'前年度'!$P54)*100,1)</f>
        <v>21.1</v>
      </c>
      <c r="H54" s="37">
        <f>ROUND('前年度'!H54/('前年度'!$N54+'前年度'!$O54+'前年度'!$P54)*100,1)</f>
        <v>19.7</v>
      </c>
      <c r="I54" s="37">
        <f>ROUND('前年度'!I54/('前年度'!$N54+'前年度'!$O54+'前年度'!$P54)*100,1)</f>
        <v>0</v>
      </c>
      <c r="J54" s="37">
        <f>ROUND('前年度'!J54/('前年度'!$N54+'前年度'!$O54+'前年度'!$P54)*100,1)</f>
        <v>1.2</v>
      </c>
      <c r="K54" s="37">
        <f>ROUND('前年度'!K54/('前年度'!$N54+'前年度'!$O54+'前年度'!$P54)*100,1)</f>
        <v>2.5</v>
      </c>
      <c r="L54" s="37">
        <f>ROUND('前年度'!L54/('前年度'!$N54+'前年度'!$O54+'前年度'!$P54)*100,1)</f>
        <v>0</v>
      </c>
      <c r="M54" s="37">
        <f>ROUND('前年度'!M54/('前年度'!$N54+'前年度'!$O54+'前年度'!P54)*100,1)</f>
        <v>77.9</v>
      </c>
    </row>
    <row r="55" spans="2:13" ht="17.25">
      <c r="B55" s="25" t="s">
        <v>63</v>
      </c>
      <c r="C55" s="37">
        <f>ROUND('前年度'!C55/('前年度'!$N55+'前年度'!$O55+'前年度'!$P55)*100,1)</f>
        <v>35.1</v>
      </c>
      <c r="D55" s="37">
        <f>ROUND('前年度'!D55/('前年度'!$N55+'前年度'!$O55+'前年度'!$P55)*100,1)</f>
        <v>11.5</v>
      </c>
      <c r="E55" s="37">
        <f>ROUND('前年度'!E55/('前年度'!$N55+'前年度'!$O55+'前年度'!$P55)*100,1)</f>
        <v>0.2</v>
      </c>
      <c r="F55" s="37">
        <f>ROUND('前年度'!F55/('前年度'!$N55+'前年度'!$O55+'前年度'!$P55)*100,1)</f>
        <v>2.3</v>
      </c>
      <c r="G55" s="37">
        <f>ROUND('前年度'!G55/('前年度'!$N55+'前年度'!$O55+'前年度'!$P55)*100,1)</f>
        <v>13.5</v>
      </c>
      <c r="H55" s="37">
        <f>ROUND('前年度'!H55/('前年度'!$N55+'前年度'!$O55+'前年度'!$P55)*100,1)</f>
        <v>18.4</v>
      </c>
      <c r="I55" s="37">
        <f>ROUND('前年度'!I55/('前年度'!$N55+'前年度'!$O55+'前年度'!$P55)*100,1)</f>
        <v>0</v>
      </c>
      <c r="J55" s="37">
        <f>ROUND('前年度'!J55/('前年度'!$N55+'前年度'!$O55+'前年度'!$P55)*100,1)</f>
        <v>0.1</v>
      </c>
      <c r="K55" s="37">
        <f>ROUND('前年度'!K55/('前年度'!$N55+'前年度'!$O55+'前年度'!$P55)*100,1)</f>
        <v>9.3</v>
      </c>
      <c r="L55" s="37">
        <f>ROUND('前年度'!L55/('前年度'!$N55+'前年度'!$O55+'前年度'!$P55)*100,1)</f>
        <v>0</v>
      </c>
      <c r="M55" s="37">
        <f>ROUND('前年度'!M55/('前年度'!$N55+'前年度'!$O55+'前年度'!P55)*100,1)</f>
        <v>90.4</v>
      </c>
    </row>
    <row r="56" spans="2:13" ht="17.25">
      <c r="B56" s="25" t="s">
        <v>64</v>
      </c>
      <c r="C56" s="37">
        <f>ROUND('前年度'!C56/('前年度'!$N56+'前年度'!$O56+'前年度'!$P56)*100,1)</f>
        <v>36.7</v>
      </c>
      <c r="D56" s="37">
        <f>ROUND('前年度'!D56/('前年度'!$N56+'前年度'!$O56+'前年度'!$P56)*100,1)</f>
        <v>13.7</v>
      </c>
      <c r="E56" s="37">
        <f>ROUND('前年度'!E56/('前年度'!$N56+'前年度'!$O56+'前年度'!$P56)*100,1)</f>
        <v>1.2</v>
      </c>
      <c r="F56" s="37">
        <f>ROUND('前年度'!F56/('前年度'!$N56+'前年度'!$O56+'前年度'!$P56)*100,1)</f>
        <v>3.7</v>
      </c>
      <c r="G56" s="37">
        <f>ROUND('前年度'!G56/('前年度'!$N56+'前年度'!$O56+'前年度'!$P56)*100,1)</f>
        <v>9.2</v>
      </c>
      <c r="H56" s="37">
        <f>ROUND('前年度'!H56/('前年度'!$N56+'前年度'!$O56+'前年度'!$P56)*100,1)</f>
        <v>19.8</v>
      </c>
      <c r="I56" s="37">
        <f>ROUND('前年度'!I56/('前年度'!$N56+'前年度'!$O56+'前年度'!$P56)*100,1)</f>
        <v>0</v>
      </c>
      <c r="J56" s="37">
        <f>ROUND('前年度'!J56/('前年度'!$N56+'前年度'!$O56+'前年度'!$P56)*100,1)</f>
        <v>0</v>
      </c>
      <c r="K56" s="37">
        <f>ROUND('前年度'!K56/('前年度'!$N56+'前年度'!$O56+'前年度'!$P56)*100,1)</f>
        <v>9.8</v>
      </c>
      <c r="L56" s="37">
        <f>ROUND('前年度'!L56/('前年度'!$N56+'前年度'!$O56+'前年度'!$P56)*100,1)</f>
        <v>0</v>
      </c>
      <c r="M56" s="37">
        <f>ROUND('前年度'!M56/('前年度'!$N56+'前年度'!$O56+'前年度'!P56)*100,1)</f>
        <v>94</v>
      </c>
    </row>
    <row r="57" spans="2:13" ht="17.25">
      <c r="B57" s="25" t="s">
        <v>150</v>
      </c>
      <c r="C57" s="37">
        <f>ROUND('前年度'!C57/('前年度'!$N57+'前年度'!$O57+'前年度'!$P57)*100,1)</f>
        <v>33.3</v>
      </c>
      <c r="D57" s="37">
        <f>ROUND('前年度'!D57/('前年度'!$N57+'前年度'!$O57+'前年度'!$P57)*100,1)</f>
        <v>9.8</v>
      </c>
      <c r="E57" s="37">
        <f>ROUND('前年度'!E57/('前年度'!$N57+'前年度'!$O57+'前年度'!$P57)*100,1)</f>
        <v>1</v>
      </c>
      <c r="F57" s="37">
        <f>ROUND('前年度'!F57/('前年度'!$N57+'前年度'!$O57+'前年度'!$P57)*100,1)</f>
        <v>2</v>
      </c>
      <c r="G57" s="37">
        <f>ROUND('前年度'!G57/('前年度'!$N57+'前年度'!$O57+'前年度'!$P57)*100,1)</f>
        <v>14.4</v>
      </c>
      <c r="H57" s="37">
        <f>ROUND('前年度'!H57/('前年度'!$N57+'前年度'!$O57+'前年度'!$P57)*100,1)</f>
        <v>26.4</v>
      </c>
      <c r="I57" s="37">
        <f>ROUND('前年度'!I57/('前年度'!$N57+'前年度'!$O57+'前年度'!$P57)*100,1)</f>
        <v>0</v>
      </c>
      <c r="J57" s="37">
        <f>ROUND('前年度'!J57/('前年度'!$N57+'前年度'!$O57+'前年度'!$P57)*100,1)</f>
        <v>0</v>
      </c>
      <c r="K57" s="37">
        <f>ROUND('前年度'!K57/('前年度'!$N57+'前年度'!$O57+'前年度'!$P57)*100,1)</f>
        <v>4.6</v>
      </c>
      <c r="L57" s="37">
        <f>ROUND('前年度'!L57/('前年度'!$N57+'前年度'!$O57+'前年度'!$P57)*100,1)</f>
        <v>0</v>
      </c>
      <c r="M57" s="37">
        <f>ROUND('前年度'!M57/('前年度'!$N57+'前年度'!$O57+'前年度'!P57)*100,1)</f>
        <v>91.5</v>
      </c>
    </row>
    <row r="58" spans="2:13" ht="17.25">
      <c r="B58" s="25" t="s">
        <v>151</v>
      </c>
      <c r="C58" s="37">
        <f>ROUND('前年度'!C58/('前年度'!$N58+'前年度'!$O58+'前年度'!$P58)*100,1)</f>
        <v>33.1</v>
      </c>
      <c r="D58" s="37">
        <f>ROUND('前年度'!D58/('前年度'!$N58+'前年度'!$O58+'前年度'!$P58)*100,1)</f>
        <v>8.2</v>
      </c>
      <c r="E58" s="37">
        <f>ROUND('前年度'!E58/('前年度'!$N58+'前年度'!$O58+'前年度'!$P58)*100,1)</f>
        <v>1.5</v>
      </c>
      <c r="F58" s="37">
        <f>ROUND('前年度'!F58/('前年度'!$N58+'前年度'!$O58+'前年度'!$P58)*100,1)</f>
        <v>2</v>
      </c>
      <c r="G58" s="37">
        <f>ROUND('前年度'!G58/('前年度'!$N58+'前年度'!$O58+'前年度'!$P58)*100,1)</f>
        <v>14.4</v>
      </c>
      <c r="H58" s="37">
        <f>ROUND('前年度'!H58/('前年度'!$N58+'前年度'!$O58+'前年度'!$P58)*100,1)</f>
        <v>24.1</v>
      </c>
      <c r="I58" s="37">
        <f>ROUND('前年度'!I58/('前年度'!$N58+'前年度'!$O58+'前年度'!$P58)*100,1)</f>
        <v>0</v>
      </c>
      <c r="J58" s="37">
        <f>ROUND('前年度'!J58/('前年度'!$N58+'前年度'!$O58+'前年度'!$P58)*100,1)</f>
        <v>0</v>
      </c>
      <c r="K58" s="37">
        <f>ROUND('前年度'!K58/('前年度'!$N58+'前年度'!$O58+'前年度'!$P58)*100,1)</f>
        <v>7.8</v>
      </c>
      <c r="L58" s="37">
        <f>ROUND('前年度'!L58/('前年度'!$N58+'前年度'!$O58+'前年度'!$P58)*100,1)</f>
        <v>0</v>
      </c>
      <c r="M58" s="37">
        <f>ROUND('前年度'!M58/('前年度'!$N58+'前年度'!$O58+'前年度'!P58)*100,1)</f>
        <v>91</v>
      </c>
    </row>
    <row r="59" spans="2:13" ht="17.25">
      <c r="B59" s="25" t="s">
        <v>67</v>
      </c>
      <c r="C59" s="37">
        <f>ROUND('前年度'!C59/('前年度'!$N59+'前年度'!$O59+'前年度'!$P59)*100,1)</f>
        <v>28.4</v>
      </c>
      <c r="D59" s="37">
        <f>ROUND('前年度'!D59/('前年度'!$N59+'前年度'!$O59+'前年度'!$P59)*100,1)</f>
        <v>15.9</v>
      </c>
      <c r="E59" s="37">
        <f>ROUND('前年度'!E59/('前年度'!$N59+'前年度'!$O59+'前年度'!$P59)*100,1)</f>
        <v>0.9</v>
      </c>
      <c r="F59" s="37">
        <f>ROUND('前年度'!F59/('前年度'!$N59+'前年度'!$O59+'前年度'!$P59)*100,1)</f>
        <v>2.9</v>
      </c>
      <c r="G59" s="37">
        <f>ROUND('前年度'!G59/('前年度'!$N59+'前年度'!$O59+'前年度'!$P59)*100,1)</f>
        <v>14.1</v>
      </c>
      <c r="H59" s="37">
        <f>ROUND('前年度'!H59/('前年度'!$N59+'前年度'!$O59+'前年度'!$P59)*100,1)</f>
        <v>9</v>
      </c>
      <c r="I59" s="37">
        <f>ROUND('前年度'!I59/('前年度'!$N59+'前年度'!$O59+'前年度'!$P59)*100,1)</f>
        <v>0</v>
      </c>
      <c r="J59" s="37">
        <f>ROUND('前年度'!J59/('前年度'!$N59+'前年度'!$O59+'前年度'!$P59)*100,1)</f>
        <v>0</v>
      </c>
      <c r="K59" s="37">
        <f>ROUND('前年度'!K59/('前年度'!$N59+'前年度'!$O59+'前年度'!$P59)*100,1)</f>
        <v>5.6</v>
      </c>
      <c r="L59" s="37">
        <f>ROUND('前年度'!L59/('前年度'!$N59+'前年度'!$O59+'前年度'!$P59)*100,1)</f>
        <v>0</v>
      </c>
      <c r="M59" s="37">
        <f>ROUND('前年度'!M59/('前年度'!$N59+'前年度'!$O59+'前年度'!P59)*100,1)</f>
        <v>76.8</v>
      </c>
    </row>
    <row r="60" spans="2:13" ht="17.25">
      <c r="B60" s="25" t="s">
        <v>152</v>
      </c>
      <c r="C60" s="37">
        <f>ROUND('前年度'!C60/('前年度'!$N60+'前年度'!$O60+'前年度'!$P60)*100,1)</f>
        <v>34.6</v>
      </c>
      <c r="D60" s="37">
        <f>ROUND('前年度'!D60/('前年度'!$N60+'前年度'!$O60+'前年度'!$P60)*100,1)</f>
        <v>5.8</v>
      </c>
      <c r="E60" s="37">
        <f>ROUND('前年度'!E60/('前年度'!$N60+'前年度'!$O60+'前年度'!$P60)*100,1)</f>
        <v>0.3</v>
      </c>
      <c r="F60" s="37">
        <f>ROUND('前年度'!F60/('前年度'!$N60+'前年度'!$O60+'前年度'!$P60)*100,1)</f>
        <v>1.2</v>
      </c>
      <c r="G60" s="37">
        <f>ROUND('前年度'!G60/('前年度'!$N60+'前年度'!$O60+'前年度'!$P60)*100,1)</f>
        <v>14.2</v>
      </c>
      <c r="H60" s="37">
        <f>ROUND('前年度'!H60/('前年度'!$N60+'前年度'!$O60+'前年度'!$P60)*100,1)</f>
        <v>28.5</v>
      </c>
      <c r="I60" s="37">
        <f>ROUND('前年度'!I60/('前年度'!$N60+'前年度'!$O60+'前年度'!$P60)*100,1)</f>
        <v>0</v>
      </c>
      <c r="J60" s="37">
        <f>ROUND('前年度'!J60/('前年度'!$N60+'前年度'!$O60+'前年度'!$P60)*100,1)</f>
        <v>0</v>
      </c>
      <c r="K60" s="37">
        <f>ROUND('前年度'!K60/('前年度'!$N60+'前年度'!$O60+'前年度'!$P60)*100,1)</f>
        <v>4</v>
      </c>
      <c r="L60" s="37">
        <f>ROUND('前年度'!L60/('前年度'!$N60+'前年度'!$O60+'前年度'!$P60)*100,1)</f>
        <v>0</v>
      </c>
      <c r="M60" s="37">
        <f>ROUND('前年度'!M60/('前年度'!$N60+'前年度'!$O60+'前年度'!P60)*100,1)</f>
        <v>88.6</v>
      </c>
    </row>
    <row r="61" spans="2:13" ht="17.25">
      <c r="B61" s="25" t="s">
        <v>69</v>
      </c>
      <c r="C61" s="37">
        <f>ROUND('前年度'!C61/('前年度'!$N61+'前年度'!$O61+'前年度'!$P61)*100,1)</f>
        <v>29.7</v>
      </c>
      <c r="D61" s="37">
        <f>ROUND('前年度'!D61/('前年度'!$N61+'前年度'!$O61+'前年度'!$P61)*100,1)</f>
        <v>11</v>
      </c>
      <c r="E61" s="37">
        <f>ROUND('前年度'!E61/('前年度'!$N61+'前年度'!$O61+'前年度'!$P61)*100,1)</f>
        <v>1.9</v>
      </c>
      <c r="F61" s="37">
        <f>ROUND('前年度'!F61/('前年度'!$N61+'前年度'!$O61+'前年度'!$P61)*100,1)</f>
        <v>2.3</v>
      </c>
      <c r="G61" s="37">
        <f>ROUND('前年度'!G61/('前年度'!$N61+'前年度'!$O61+'前年度'!$P61)*100,1)</f>
        <v>10.3</v>
      </c>
      <c r="H61" s="37">
        <f>ROUND('前年度'!H61/('前年度'!$N61+'前年度'!$O61+'前年度'!$P61)*100,1)</f>
        <v>16.1</v>
      </c>
      <c r="I61" s="37">
        <f>ROUND('前年度'!I61/('前年度'!$N61+'前年度'!$O61+'前年度'!$P61)*100,1)</f>
        <v>0</v>
      </c>
      <c r="J61" s="37">
        <f>ROUND('前年度'!J61/('前年度'!$N61+'前年度'!$O61+'前年度'!$P61)*100,1)</f>
        <v>0</v>
      </c>
      <c r="K61" s="37">
        <f>ROUND('前年度'!K61/('前年度'!$N61+'前年度'!$O61+'前年度'!$P61)*100,1)</f>
        <v>6.7</v>
      </c>
      <c r="L61" s="37">
        <f>ROUND('前年度'!L61/('前年度'!$N61+'前年度'!$O61+'前年度'!$P61)*100,1)</f>
        <v>0</v>
      </c>
      <c r="M61" s="37">
        <f>ROUND('前年度'!M61/('前年度'!$N61+'前年度'!$O61+'前年度'!P61)*100,1)</f>
        <v>78</v>
      </c>
    </row>
    <row r="62" spans="2:13" ht="17.25">
      <c r="B62" s="25" t="s">
        <v>153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</row>
    <row r="63" spans="2:13" ht="17.25">
      <c r="B63" s="25" t="s">
        <v>154</v>
      </c>
      <c r="C63" s="37">
        <f>ROUND('前年度'!C63/('前年度'!$N63+'前年度'!$O63+'前年度'!$P63)*100,1)</f>
        <v>24.9</v>
      </c>
      <c r="D63" s="37">
        <f>ROUND('前年度'!D63/('前年度'!$N63+'前年度'!$O63+'前年度'!$P63)*100,1)</f>
        <v>12</v>
      </c>
      <c r="E63" s="37">
        <f>ROUND('前年度'!E63/('前年度'!$N63+'前年度'!$O63+'前年度'!$P63)*100,1)</f>
        <v>1.8</v>
      </c>
      <c r="F63" s="37">
        <f>ROUND('前年度'!F63/('前年度'!$N63+'前年度'!$O63+'前年度'!$P63)*100,1)</f>
        <v>2.2</v>
      </c>
      <c r="G63" s="37">
        <f>ROUND('前年度'!G63/('前年度'!$N63+'前年度'!$O63+'前年度'!$P63)*100,1)</f>
        <v>13.3</v>
      </c>
      <c r="H63" s="37">
        <f>ROUND('前年度'!H63/('前年度'!$N63+'前年度'!$O63+'前年度'!$P63)*100,1)</f>
        <v>24.1</v>
      </c>
      <c r="I63" s="37">
        <f>ROUND('前年度'!I63/('前年度'!$N63+'前年度'!$O63+'前年度'!$P63)*100,1)</f>
        <v>0</v>
      </c>
      <c r="J63" s="37">
        <f>ROUND('前年度'!J63/('前年度'!$N63+'前年度'!$O63+'前年度'!$P63)*100,1)</f>
        <v>0</v>
      </c>
      <c r="K63" s="37">
        <f>ROUND('前年度'!K63/('前年度'!$N63+'前年度'!$O63+'前年度'!$P63)*100,1)</f>
        <v>5.5</v>
      </c>
      <c r="L63" s="37">
        <f>ROUND('前年度'!L63/('前年度'!$N63+'前年度'!$O63+'前年度'!$P63)*100,1)</f>
        <v>0</v>
      </c>
      <c r="M63" s="37">
        <f>ROUND('前年度'!M63/('前年度'!$N63+'前年度'!$O63+'前年度'!P63)*100,1)</f>
        <v>83.7</v>
      </c>
    </row>
    <row r="64" spans="2:13" ht="17.25">
      <c r="B64" s="25" t="s">
        <v>155</v>
      </c>
      <c r="C64" s="37">
        <f>ROUND('前年度'!C64/('前年度'!$N64+'前年度'!$O64+'前年度'!$P64)*100,1)</f>
        <v>27.8</v>
      </c>
      <c r="D64" s="37">
        <f>ROUND('前年度'!D64/('前年度'!$N64+'前年度'!$O64+'前年度'!$P64)*100,1)</f>
        <v>12.4</v>
      </c>
      <c r="E64" s="37">
        <f>ROUND('前年度'!E64/('前年度'!$N64+'前年度'!$O64+'前年度'!$P64)*100,1)</f>
        <v>0.4</v>
      </c>
      <c r="F64" s="37">
        <f>ROUND('前年度'!F64/('前年度'!$N64+'前年度'!$O64+'前年度'!$P64)*100,1)</f>
        <v>1.3</v>
      </c>
      <c r="G64" s="37">
        <f>ROUND('前年度'!G64/('前年度'!$N64+'前年度'!$O64+'前年度'!$P64)*100,1)</f>
        <v>21.1</v>
      </c>
      <c r="H64" s="37">
        <f>ROUND('前年度'!H64/('前年度'!$N64+'前年度'!$O64+'前年度'!$P64)*100,1)</f>
        <v>14.4</v>
      </c>
      <c r="I64" s="37">
        <f>ROUND('前年度'!I64/('前年度'!$N64+'前年度'!$O64+'前年度'!$P64)*100,1)</f>
        <v>0</v>
      </c>
      <c r="J64" s="37">
        <f>ROUND('前年度'!J64/('前年度'!$N64+'前年度'!$O64+'前年度'!$P64)*100,1)</f>
        <v>0</v>
      </c>
      <c r="K64" s="37">
        <f>ROUND('前年度'!K64/('前年度'!$N64+'前年度'!$O64+'前年度'!$P64)*100,1)</f>
        <v>5.8</v>
      </c>
      <c r="L64" s="37">
        <f>ROUND('前年度'!L64/('前年度'!$N64+'前年度'!$O64+'前年度'!$P64)*100,1)</f>
        <v>0</v>
      </c>
      <c r="M64" s="37">
        <f>ROUND('前年度'!M64/('前年度'!$N64+'前年度'!$O64+'前年度'!P64)*100,1)</f>
        <v>83.3</v>
      </c>
    </row>
    <row r="65" spans="2:13" ht="17.25">
      <c r="B65" s="25" t="s">
        <v>156</v>
      </c>
      <c r="C65" s="37">
        <f>ROUND('前年度'!C65/('前年度'!$N65+'前年度'!$O65+'前年度'!$P65)*100,1)</f>
        <v>34.9</v>
      </c>
      <c r="D65" s="37">
        <f>ROUND('前年度'!D65/('前年度'!$N65+'前年度'!$O65+'前年度'!$P65)*100,1)</f>
        <v>7.5</v>
      </c>
      <c r="E65" s="37">
        <f>ROUND('前年度'!E65/('前年度'!$N65+'前年度'!$O65+'前年度'!$P65)*100,1)</f>
        <v>1.1</v>
      </c>
      <c r="F65" s="37">
        <f>ROUND('前年度'!F65/('前年度'!$N65+'前年度'!$O65+'前年度'!$P65)*100,1)</f>
        <v>1.6</v>
      </c>
      <c r="G65" s="37">
        <f>ROUND('前年度'!G65/('前年度'!$N65+'前年度'!$O65+'前年度'!$P65)*100,1)</f>
        <v>20.2</v>
      </c>
      <c r="H65" s="37">
        <f>ROUND('前年度'!H65/('前年度'!$N65+'前年度'!$O65+'前年度'!$P65)*100,1)</f>
        <v>18</v>
      </c>
      <c r="I65" s="37">
        <f>ROUND('前年度'!I65/('前年度'!$N65+'前年度'!$O65+'前年度'!$P65)*100,1)</f>
        <v>0</v>
      </c>
      <c r="J65" s="37">
        <f>ROUND('前年度'!J65/('前年度'!$N65+'前年度'!$O65+'前年度'!$P65)*100,1)</f>
        <v>0</v>
      </c>
      <c r="K65" s="37">
        <f>ROUND('前年度'!K65/('前年度'!$N65+'前年度'!$O65+'前年度'!$P65)*100,1)</f>
        <v>7.2</v>
      </c>
      <c r="L65" s="37">
        <f>ROUND('前年度'!L65/('前年度'!$N65+'前年度'!$O65+'前年度'!$P65)*100,1)</f>
        <v>0</v>
      </c>
      <c r="M65" s="37">
        <f>ROUND('前年度'!M65/('前年度'!$N65+'前年度'!$O65+'前年度'!P65)*100,1)</f>
        <v>90.6</v>
      </c>
    </row>
    <row r="66" spans="2:13" ht="17.25">
      <c r="B66" s="25" t="s">
        <v>157</v>
      </c>
      <c r="C66" s="37">
        <f>ROUND('前年度'!C66/('前年度'!$N66+'前年度'!$O66+'前年度'!$P66)*100,1)</f>
        <v>28.9</v>
      </c>
      <c r="D66" s="37">
        <f>ROUND('前年度'!D66/('前年度'!$N66+'前年度'!$O66+'前年度'!$P66)*100,1)</f>
        <v>10.7</v>
      </c>
      <c r="E66" s="37">
        <f>ROUND('前年度'!E66/('前年度'!$N66+'前年度'!$O66+'前年度'!$P66)*100,1)</f>
        <v>2.7</v>
      </c>
      <c r="F66" s="37">
        <f>ROUND('前年度'!F66/('前年度'!$N66+'前年度'!$O66+'前年度'!$P66)*100,1)</f>
        <v>3</v>
      </c>
      <c r="G66" s="37">
        <f>ROUND('前年度'!G66/('前年度'!$N66+'前年度'!$O66+'前年度'!$P66)*100,1)</f>
        <v>15.3</v>
      </c>
      <c r="H66" s="37">
        <f>ROUND('前年度'!H66/('前年度'!$N66+'前年度'!$O66+'前年度'!$P66)*100,1)</f>
        <v>13.3</v>
      </c>
      <c r="I66" s="37">
        <f>ROUND('前年度'!I66/('前年度'!$N66+'前年度'!$O66+'前年度'!$P66)*100,1)</f>
        <v>0</v>
      </c>
      <c r="J66" s="37">
        <f>ROUND('前年度'!J66/('前年度'!$N66+'前年度'!$O66+'前年度'!$P66)*100,1)</f>
        <v>0</v>
      </c>
      <c r="K66" s="37">
        <f>ROUND('前年度'!K66/('前年度'!$N66+'前年度'!$O66+'前年度'!$P66)*100,1)</f>
        <v>6.7</v>
      </c>
      <c r="L66" s="37">
        <f>ROUND('前年度'!L66/('前年度'!$N66+'前年度'!$O66+'前年度'!$P66)*100,1)</f>
        <v>0</v>
      </c>
      <c r="M66" s="37">
        <f>ROUND('前年度'!M66/('前年度'!$N66+'前年度'!$O66+'前年度'!P66)*100,1)</f>
        <v>80.6</v>
      </c>
    </row>
    <row r="67" spans="2:13" ht="17.25">
      <c r="B67" s="25" t="s">
        <v>158</v>
      </c>
      <c r="C67" s="37">
        <f>ROUND('前年度'!C67/('前年度'!$N67+'前年度'!$O67+'前年度'!$P67)*100,1)</f>
        <v>29.8</v>
      </c>
      <c r="D67" s="37">
        <f>ROUND('前年度'!D67/('前年度'!$N67+'前年度'!$O67+'前年度'!$P67)*100,1)</f>
        <v>8.4</v>
      </c>
      <c r="E67" s="37">
        <f>ROUND('前年度'!E67/('前年度'!$N67+'前年度'!$O67+'前年度'!$P67)*100,1)</f>
        <v>0.1</v>
      </c>
      <c r="F67" s="37">
        <f>ROUND('前年度'!F67/('前年度'!$N67+'前年度'!$O67+'前年度'!$P67)*100,1)</f>
        <v>2</v>
      </c>
      <c r="G67" s="37">
        <f>ROUND('前年度'!G67/('前年度'!$N67+'前年度'!$O67+'前年度'!$P67)*100,1)</f>
        <v>16.2</v>
      </c>
      <c r="H67" s="37">
        <f>ROUND('前年度'!H67/('前年度'!$N67+'前年度'!$O67+'前年度'!$P67)*100,1)</f>
        <v>17.6</v>
      </c>
      <c r="I67" s="37">
        <f>ROUND('前年度'!I67/('前年度'!$N67+'前年度'!$O67+'前年度'!$P67)*100,1)</f>
        <v>0</v>
      </c>
      <c r="J67" s="37">
        <f>ROUND('前年度'!J67/('前年度'!$N67+'前年度'!$O67+'前年度'!$P67)*100,1)</f>
        <v>0</v>
      </c>
      <c r="K67" s="37">
        <f>ROUND('前年度'!K67/('前年度'!$N67+'前年度'!$O67+'前年度'!$P67)*100,1)</f>
        <v>4.6</v>
      </c>
      <c r="L67" s="37">
        <f>ROUND('前年度'!L67/('前年度'!$N67+'前年度'!$O67+'前年度'!$P67)*100,1)</f>
        <v>0</v>
      </c>
      <c r="M67" s="37">
        <f>ROUND('前年度'!M67/('前年度'!$N67+'前年度'!$O67+'前年度'!P67)*100,1)</f>
        <v>78.6</v>
      </c>
    </row>
    <row r="68" spans="2:13" ht="17.25">
      <c r="B68" s="25" t="s">
        <v>159</v>
      </c>
      <c r="C68" s="37">
        <f>ROUND('前年度'!C68/('前年度'!$N68+'前年度'!$O68+'前年度'!$P68)*100,1)</f>
        <v>39.3</v>
      </c>
      <c r="D68" s="37">
        <f>ROUND('前年度'!D68/('前年度'!$N68+'前年度'!$O68+'前年度'!$P68)*100,1)</f>
        <v>10.9</v>
      </c>
      <c r="E68" s="37">
        <f>ROUND('前年度'!E68/('前年度'!$N68+'前年度'!$O68+'前年度'!$P68)*100,1)</f>
        <v>0.1</v>
      </c>
      <c r="F68" s="37">
        <f>ROUND('前年度'!F68/('前年度'!$N68+'前年度'!$O68+'前年度'!$P68)*100,1)</f>
        <v>1.5</v>
      </c>
      <c r="G68" s="37">
        <f>ROUND('前年度'!G68/('前年度'!$N68+'前年度'!$O68+'前年度'!$P68)*100,1)</f>
        <v>15.4</v>
      </c>
      <c r="H68" s="37">
        <f>ROUND('前年度'!H68/('前年度'!$N68+'前年度'!$O68+'前年度'!$P68)*100,1)</f>
        <v>16.6</v>
      </c>
      <c r="I68" s="37">
        <f>ROUND('前年度'!I68/('前年度'!$N68+'前年度'!$O68+'前年度'!$P68)*100,1)</f>
        <v>0</v>
      </c>
      <c r="J68" s="37">
        <f>ROUND('前年度'!J68/('前年度'!$N68+'前年度'!$O68+'前年度'!$P68)*100,1)</f>
        <v>0</v>
      </c>
      <c r="K68" s="37">
        <f>ROUND('前年度'!K68/('前年度'!$N68+'前年度'!$O68+'前年度'!$P68)*100,1)</f>
        <v>13.5</v>
      </c>
      <c r="L68" s="37">
        <f>ROUND('前年度'!L68/('前年度'!$N68+'前年度'!$O68+'前年度'!$P68)*100,1)</f>
        <v>0</v>
      </c>
      <c r="M68" s="37">
        <f>ROUND('前年度'!M68/('前年度'!$N68+'前年度'!$O68+'前年度'!P68)*100,1)</f>
        <v>97.3</v>
      </c>
    </row>
    <row r="69" spans="2:13" ht="17.25">
      <c r="B69" s="25" t="s">
        <v>160</v>
      </c>
      <c r="C69" s="37">
        <f>ROUND('前年度'!C69/('前年度'!$N69+'前年度'!$O69+'前年度'!$P69)*100,1)</f>
        <v>35.1</v>
      </c>
      <c r="D69" s="37">
        <f>ROUND('前年度'!D69/('前年度'!$N69+'前年度'!$O69+'前年度'!$P69)*100,1)</f>
        <v>15.4</v>
      </c>
      <c r="E69" s="37">
        <f>ROUND('前年度'!E69/('前年度'!$N69+'前年度'!$O69+'前年度'!$P69)*100,1)</f>
        <v>1</v>
      </c>
      <c r="F69" s="37">
        <f>ROUND('前年度'!F69/('前年度'!$N69+'前年度'!$O69+'前年度'!$P69)*100,1)</f>
        <v>3.8</v>
      </c>
      <c r="G69" s="37">
        <f>ROUND('前年度'!G69/('前年度'!$N69+'前年度'!$O69+'前年度'!$P69)*100,1)</f>
        <v>22.2</v>
      </c>
      <c r="H69" s="37">
        <f>ROUND('前年度'!H69/('前年度'!$N69+'前年度'!$O69+'前年度'!$P69)*100,1)</f>
        <v>13.4</v>
      </c>
      <c r="I69" s="37">
        <f>ROUND('前年度'!I69/('前年度'!$N69+'前年度'!$O69+'前年度'!$P69)*100,1)</f>
        <v>0</v>
      </c>
      <c r="J69" s="37">
        <f>ROUND('前年度'!J69/('前年度'!$N69+'前年度'!$O69+'前年度'!$P69)*100,1)</f>
        <v>0</v>
      </c>
      <c r="K69" s="37">
        <f>ROUND('前年度'!K69/('前年度'!$N69+'前年度'!$O69+'前年度'!$P69)*100,1)</f>
        <v>2.5</v>
      </c>
      <c r="L69" s="37">
        <f>ROUND('前年度'!L69/('前年度'!$N69+'前年度'!$O69+'前年度'!$P69)*100,1)</f>
        <v>0</v>
      </c>
      <c r="M69" s="37">
        <f>ROUND('前年度'!M69/('前年度'!$N69+'前年度'!$O69+'前年度'!P69)*100,1)</f>
        <v>93.6</v>
      </c>
    </row>
    <row r="70" spans="2:13" ht="17.25">
      <c r="B70" s="25" t="s">
        <v>161</v>
      </c>
      <c r="C70" s="37">
        <f>ROUND('前年度'!C70/('前年度'!$N70+'前年度'!$O70+'前年度'!$P70)*100,1)</f>
        <v>36.8</v>
      </c>
      <c r="D70" s="37">
        <f>ROUND('前年度'!D70/('前年度'!$N70+'前年度'!$O70+'前年度'!$P70)*100,1)</f>
        <v>9.4</v>
      </c>
      <c r="E70" s="37">
        <f>ROUND('前年度'!E70/('前年度'!$N70+'前年度'!$O70+'前年度'!$P70)*100,1)</f>
        <v>0.6</v>
      </c>
      <c r="F70" s="37">
        <f>ROUND('前年度'!F70/('前年度'!$N70+'前年度'!$O70+'前年度'!$P70)*100,1)</f>
        <v>2.5</v>
      </c>
      <c r="G70" s="37">
        <f>ROUND('前年度'!G70/('前年度'!$N70+'前年度'!$O70+'前年度'!$P70)*100,1)</f>
        <v>13.9</v>
      </c>
      <c r="H70" s="37">
        <f>ROUND('前年度'!H70/('前年度'!$N70+'前年度'!$O70+'前年度'!$P70)*100,1)</f>
        <v>20.6</v>
      </c>
      <c r="I70" s="37">
        <f>ROUND('前年度'!I70/('前年度'!$N70+'前年度'!$O70+'前年度'!$P70)*100,1)</f>
        <v>0</v>
      </c>
      <c r="J70" s="37">
        <f>ROUND('前年度'!J70/('前年度'!$N70+'前年度'!$O70+'前年度'!$P70)*100,1)</f>
        <v>0</v>
      </c>
      <c r="K70" s="37">
        <f>ROUND('前年度'!K70/('前年度'!$N70+'前年度'!$O70+'前年度'!$P70)*100,1)</f>
        <v>5.5</v>
      </c>
      <c r="L70" s="37">
        <f>ROUND('前年度'!L70/('前年度'!$N70+'前年度'!$O70+'前年度'!$P70)*100,1)</f>
        <v>0</v>
      </c>
      <c r="M70" s="37">
        <f>ROUND('前年度'!M70/('前年度'!$N70+'前年度'!$O70+'前年度'!P70)*100,1)</f>
        <v>89.3</v>
      </c>
    </row>
    <row r="71" spans="2:13" ht="17.25">
      <c r="B71" s="25" t="s">
        <v>162</v>
      </c>
      <c r="C71" s="37">
        <f>ROUND('前年度'!C71/('前年度'!$N71+'前年度'!$O71+'前年度'!$P71)*100,1)</f>
        <v>31.7</v>
      </c>
      <c r="D71" s="37">
        <f>ROUND('前年度'!D71/('前年度'!$N71+'前年度'!$O71+'前年度'!$P71)*100,1)</f>
        <v>10.6</v>
      </c>
      <c r="E71" s="37">
        <f>ROUND('前年度'!E71/('前年度'!$N71+'前年度'!$O71+'前年度'!$P71)*100,1)</f>
        <v>1.1</v>
      </c>
      <c r="F71" s="37">
        <f>ROUND('前年度'!F71/('前年度'!$N71+'前年度'!$O71+'前年度'!$P71)*100,1)</f>
        <v>2.5</v>
      </c>
      <c r="G71" s="37">
        <f>ROUND('前年度'!G71/('前年度'!$N71+'前年度'!$O71+'前年度'!$P71)*100,1)</f>
        <v>12.8</v>
      </c>
      <c r="H71" s="37">
        <f>ROUND('前年度'!H71/('前年度'!$N71+'前年度'!$O71+'前年度'!$P71)*100,1)</f>
        <v>20.8</v>
      </c>
      <c r="I71" s="37">
        <f>ROUND('前年度'!I71/('前年度'!$N71+'前年度'!$O71+'前年度'!$P71)*100,1)</f>
        <v>0</v>
      </c>
      <c r="J71" s="37">
        <f>ROUND('前年度'!J71/('前年度'!$N71+'前年度'!$O71+'前年度'!$P71)*100,1)</f>
        <v>0</v>
      </c>
      <c r="K71" s="37">
        <f>ROUND('前年度'!K71/('前年度'!$N71+'前年度'!$O71+'前年度'!$P71)*100,1)</f>
        <v>11</v>
      </c>
      <c r="L71" s="37">
        <f>ROUND('前年度'!L71/('前年度'!$N71+'前年度'!$O71+'前年度'!$P71)*100,1)</f>
        <v>0</v>
      </c>
      <c r="M71" s="37">
        <f>ROUND('前年度'!M71/('前年度'!$N71+'前年度'!$O71+'前年度'!P71)*100,1)</f>
        <v>90.4</v>
      </c>
    </row>
    <row r="72" spans="2:13" ht="17.25">
      <c r="B72" s="25" t="s">
        <v>163</v>
      </c>
      <c r="C72" s="37">
        <f>ROUND('前年度'!C72/('前年度'!$N72+'前年度'!$O72+'前年度'!$P72)*100,1)</f>
        <v>33.1</v>
      </c>
      <c r="D72" s="37">
        <f>ROUND('前年度'!D72/('前年度'!$N72+'前年度'!$O72+'前年度'!$P72)*100,1)</f>
        <v>13.6</v>
      </c>
      <c r="E72" s="37">
        <f>ROUND('前年度'!E72/('前年度'!$N72+'前年度'!$O72+'前年度'!$P72)*100,1)</f>
        <v>0.5</v>
      </c>
      <c r="F72" s="37">
        <f>ROUND('前年度'!F72/('前年度'!$N72+'前年度'!$O72+'前年度'!$P72)*100,1)</f>
        <v>2</v>
      </c>
      <c r="G72" s="37">
        <f>ROUND('前年度'!G72/('前年度'!$N72+'前年度'!$O72+'前年度'!$P72)*100,1)</f>
        <v>11.4</v>
      </c>
      <c r="H72" s="37">
        <f>ROUND('前年度'!H72/('前年度'!$N72+'前年度'!$O72+'前年度'!$P72)*100,1)</f>
        <v>16.5</v>
      </c>
      <c r="I72" s="37">
        <f>ROUND('前年度'!I72/('前年度'!$N72+'前年度'!$O72+'前年度'!$P72)*100,1)</f>
        <v>0</v>
      </c>
      <c r="J72" s="37">
        <f>ROUND('前年度'!J72/('前年度'!$N72+'前年度'!$O72+'前年度'!$P72)*100,1)</f>
        <v>0</v>
      </c>
      <c r="K72" s="37">
        <f>ROUND('前年度'!K72/('前年度'!$N72+'前年度'!$O72+'前年度'!$P72)*100,1)</f>
        <v>6.7</v>
      </c>
      <c r="L72" s="37">
        <f>ROUND('前年度'!L72/('前年度'!$N72+'前年度'!$O72+'前年度'!$P72)*100,1)</f>
        <v>0</v>
      </c>
      <c r="M72" s="37">
        <f>ROUND('前年度'!M72/('前年度'!$N72+'前年度'!$O72+'前年度'!P72)*100,1)</f>
        <v>83.8</v>
      </c>
    </row>
    <row r="73" spans="2:13" ht="17.25">
      <c r="B73" s="25" t="s">
        <v>80</v>
      </c>
      <c r="C73" s="37">
        <f>ROUND('前年度'!C73/('前年度'!$N73+'前年度'!$O73+'前年度'!$P73)*100,1)</f>
        <v>30</v>
      </c>
      <c r="D73" s="37">
        <f>ROUND('前年度'!D73/('前年度'!$N73+'前年度'!$O73+'前年度'!$P73)*100,1)</f>
        <v>11.7</v>
      </c>
      <c r="E73" s="37">
        <f>ROUND('前年度'!E73/('前年度'!$N73+'前年度'!$O73+'前年度'!$P73)*100,1)</f>
        <v>0.9</v>
      </c>
      <c r="F73" s="37">
        <f>ROUND('前年度'!F73/('前年度'!$N73+'前年度'!$O73+'前年度'!$P73)*100,1)</f>
        <v>3.8</v>
      </c>
      <c r="G73" s="37">
        <f>ROUND('前年度'!G73/('前年度'!$N73+'前年度'!$O73+'前年度'!$P73)*100,1)</f>
        <v>17.5</v>
      </c>
      <c r="H73" s="37">
        <f>ROUND('前年度'!H73/('前年度'!$N73+'前年度'!$O73+'前年度'!$P73)*100,1)</f>
        <v>18.3</v>
      </c>
      <c r="I73" s="37">
        <f>ROUND('前年度'!I73/('前年度'!$N73+'前年度'!$O73+'前年度'!$P73)*100,1)</f>
        <v>0</v>
      </c>
      <c r="J73" s="37">
        <f>ROUND('前年度'!J73/('前年度'!$N73+'前年度'!$O73+'前年度'!$P73)*100,1)</f>
        <v>0</v>
      </c>
      <c r="K73" s="37">
        <f>ROUND('前年度'!K73/('前年度'!$N73+'前年度'!$O73+'前年度'!$P73)*100,1)</f>
        <v>6.6</v>
      </c>
      <c r="L73" s="37">
        <f>ROUND('前年度'!L73/('前年度'!$N73+'前年度'!$O73+'前年度'!$P73)*100,1)</f>
        <v>0</v>
      </c>
      <c r="M73" s="37">
        <f>ROUND('前年度'!M73/('前年度'!$N73+'前年度'!$O73+'前年度'!P73)*100,1)</f>
        <v>88.8</v>
      </c>
    </row>
    <row r="74" spans="2:13" ht="17.25">
      <c r="B74" s="25" t="s">
        <v>81</v>
      </c>
      <c r="C74" s="37">
        <f>ROUND('前年度'!C74/('前年度'!$N74+'前年度'!$O74+'前年度'!$P74)*100,1)</f>
        <v>29</v>
      </c>
      <c r="D74" s="37">
        <f>ROUND('前年度'!D74/('前年度'!$N74+'前年度'!$O74+'前年度'!$P74)*100,1)</f>
        <v>15.2</v>
      </c>
      <c r="E74" s="37">
        <f>ROUND('前年度'!E74/('前年度'!$N74+'前年度'!$O74+'前年度'!$P74)*100,1)</f>
        <v>0.1</v>
      </c>
      <c r="F74" s="37">
        <f>ROUND('前年度'!F74/('前年度'!$N74+'前年度'!$O74+'前年度'!$P74)*100,1)</f>
        <v>2.1</v>
      </c>
      <c r="G74" s="37">
        <f>ROUND('前年度'!G74/('前年度'!$N74+'前年度'!$O74+'前年度'!$P74)*100,1)</f>
        <v>16.1</v>
      </c>
      <c r="H74" s="37">
        <f>ROUND('前年度'!H74/('前年度'!$N74+'前年度'!$O74+'前年度'!$P74)*100,1)</f>
        <v>21.4</v>
      </c>
      <c r="I74" s="37">
        <f>ROUND('前年度'!I74/('前年度'!$N74+'前年度'!$O74+'前年度'!$P74)*100,1)</f>
        <v>0</v>
      </c>
      <c r="J74" s="37">
        <f>ROUND('前年度'!J74/('前年度'!$N74+'前年度'!$O74+'前年度'!$P74)*100,1)</f>
        <v>0</v>
      </c>
      <c r="K74" s="37">
        <f>ROUND('前年度'!K74/('前年度'!$N74+'前年度'!$O74+'前年度'!$P74)*100,1)</f>
        <v>8.9</v>
      </c>
      <c r="L74" s="37">
        <f>ROUND('前年度'!L74/('前年度'!$N74+'前年度'!$O74+'前年度'!$P74)*100,1)</f>
        <v>0</v>
      </c>
      <c r="M74" s="37">
        <f>ROUND('前年度'!M74/('前年度'!$N74+'前年度'!$O74+'前年度'!P74)*100,1)</f>
        <v>92.8</v>
      </c>
    </row>
    <row r="75" spans="2:13" ht="17.25">
      <c r="B75" s="25" t="s">
        <v>82</v>
      </c>
      <c r="C75" s="37">
        <f>ROUND('前年度'!C75/('前年度'!$N75+'前年度'!$O75+'前年度'!$P75)*100,1)</f>
        <v>28.2</v>
      </c>
      <c r="D75" s="37">
        <f>ROUND('前年度'!D75/('前年度'!$N75+'前年度'!$O75+'前年度'!$P75)*100,1)</f>
        <v>8.8</v>
      </c>
      <c r="E75" s="37">
        <f>ROUND('前年度'!E75/('前年度'!$N75+'前年度'!$O75+'前年度'!$P75)*100,1)</f>
        <v>0.9</v>
      </c>
      <c r="F75" s="37">
        <f>ROUND('前年度'!F75/('前年度'!$N75+'前年度'!$O75+'前年度'!$P75)*100,1)</f>
        <v>2.7</v>
      </c>
      <c r="G75" s="37">
        <f>ROUND('前年度'!G75/('前年度'!$N75+'前年度'!$O75+'前年度'!$P75)*100,1)</f>
        <v>20.2</v>
      </c>
      <c r="H75" s="37">
        <f>ROUND('前年度'!H75/('前年度'!$N75+'前年度'!$O75+'前年度'!$P75)*100,1)</f>
        <v>20.8</v>
      </c>
      <c r="I75" s="37">
        <f>ROUND('前年度'!I75/('前年度'!$N75+'前年度'!$O75+'前年度'!$P75)*100,1)</f>
        <v>0</v>
      </c>
      <c r="J75" s="37">
        <f>ROUND('前年度'!J75/('前年度'!$N75+'前年度'!$O75+'前年度'!$P75)*100,1)</f>
        <v>0</v>
      </c>
      <c r="K75" s="37">
        <f>ROUND('前年度'!K75/('前年度'!$N75+'前年度'!$O75+'前年度'!$P75)*100,1)</f>
        <v>8.1</v>
      </c>
      <c r="L75" s="37">
        <f>ROUND('前年度'!L75/('前年度'!$N75+'前年度'!$O75+'前年度'!$P75)*100,1)</f>
        <v>0</v>
      </c>
      <c r="M75" s="37">
        <f>ROUND('前年度'!M75/('前年度'!$N75+'前年度'!$O75+'前年度'!P75)*100,1)</f>
        <v>89.8</v>
      </c>
    </row>
    <row r="76" spans="2:13" ht="17.25">
      <c r="B76" s="25" t="s">
        <v>83</v>
      </c>
      <c r="C76" s="37">
        <f>ROUND('前年度'!C76/('前年度'!$N76+'前年度'!$O76+'前年度'!$P76)*100,1)</f>
        <v>32.9</v>
      </c>
      <c r="D76" s="37">
        <f>ROUND('前年度'!D76/('前年度'!$N76+'前年度'!$O76+'前年度'!$P76)*100,1)</f>
        <v>14</v>
      </c>
      <c r="E76" s="37">
        <f>ROUND('前年度'!E76/('前年度'!$N76+'前年度'!$O76+'前年度'!$P76)*100,1)</f>
        <v>2.1</v>
      </c>
      <c r="F76" s="37">
        <f>ROUND('前年度'!F76/('前年度'!$N76+'前年度'!$O76+'前年度'!$P76)*100,1)</f>
        <v>3.1</v>
      </c>
      <c r="G76" s="37">
        <f>ROUND('前年度'!G76/('前年度'!$N76+'前年度'!$O76+'前年度'!$P76)*100,1)</f>
        <v>15.5</v>
      </c>
      <c r="H76" s="37">
        <f>ROUND('前年度'!H76/('前年度'!$N76+'前年度'!$O76+'前年度'!$P76)*100,1)</f>
        <v>18.2</v>
      </c>
      <c r="I76" s="37">
        <f>ROUND('前年度'!I76/('前年度'!$N76+'前年度'!$O76+'前年度'!$P76)*100,1)</f>
        <v>0</v>
      </c>
      <c r="J76" s="37">
        <f>ROUND('前年度'!J76/('前年度'!$N76+'前年度'!$O76+'前年度'!$P76)*100,1)</f>
        <v>0</v>
      </c>
      <c r="K76" s="37">
        <f>ROUND('前年度'!K76/('前年度'!$N76+'前年度'!$O76+'前年度'!$P76)*100,1)</f>
        <v>6.8</v>
      </c>
      <c r="L76" s="37">
        <f>ROUND('前年度'!L76/('前年度'!$N76+'前年度'!$O76+'前年度'!$P76)*100,1)</f>
        <v>0</v>
      </c>
      <c r="M76" s="37">
        <f>ROUND('前年度'!M76/('前年度'!$N76+'前年度'!$O76+'前年度'!P76)*100,1)</f>
        <v>92.6</v>
      </c>
    </row>
    <row r="77" spans="2:13" ht="17.25">
      <c r="B77" s="25" t="s">
        <v>84</v>
      </c>
      <c r="C77" s="37">
        <f>ROUND('前年度'!C77/('前年度'!$N77+'前年度'!$O77+'前年度'!$P77)*100,1)</f>
        <v>30.2</v>
      </c>
      <c r="D77" s="37">
        <f>ROUND('前年度'!D77/('前年度'!$N77+'前年度'!$O77+'前年度'!$P77)*100,1)</f>
        <v>10.7</v>
      </c>
      <c r="E77" s="37">
        <f>ROUND('前年度'!E77/('前年度'!$N77+'前年度'!$O77+'前年度'!$P77)*100,1)</f>
        <v>1.9</v>
      </c>
      <c r="F77" s="37">
        <f>ROUND('前年度'!F77/('前年度'!$N77+'前年度'!$O77+'前年度'!$P77)*100,1)</f>
        <v>1.5</v>
      </c>
      <c r="G77" s="37">
        <f>ROUND('前年度'!G77/('前年度'!$N77+'前年度'!$O77+'前年度'!$P77)*100,1)</f>
        <v>8.5</v>
      </c>
      <c r="H77" s="37">
        <f>ROUND('前年度'!H77/('前年度'!$N77+'前年度'!$O77+'前年度'!$P77)*100,1)</f>
        <v>27.2</v>
      </c>
      <c r="I77" s="37">
        <f>ROUND('前年度'!I77/('前年度'!$N77+'前年度'!$O77+'前年度'!$P77)*100,1)</f>
        <v>0</v>
      </c>
      <c r="J77" s="37">
        <f>ROUND('前年度'!J77/('前年度'!$N77+'前年度'!$O77+'前年度'!$P77)*100,1)</f>
        <v>0</v>
      </c>
      <c r="K77" s="37">
        <f>ROUND('前年度'!K77/('前年度'!$N77+'前年度'!$O77+'前年度'!$P77)*100,1)</f>
        <v>6.6</v>
      </c>
      <c r="L77" s="37">
        <f>ROUND('前年度'!L77/('前年度'!$N77+'前年度'!$O77+'前年度'!$P77)*100,1)</f>
        <v>0</v>
      </c>
      <c r="M77" s="37">
        <f>ROUND('前年度'!M77/('前年度'!$N77+'前年度'!$O77+'前年度'!P77)*100,1)</f>
        <v>86.7</v>
      </c>
    </row>
    <row r="78" spans="2:13" ht="17.25">
      <c r="B78" s="27" t="s">
        <v>85</v>
      </c>
      <c r="C78" s="38">
        <f>ROUND('前年度'!C78/('前年度'!$N78+'前年度'!$O78+'前年度'!$P78)*100,1)</f>
        <v>32</v>
      </c>
      <c r="D78" s="38">
        <f>ROUND('前年度'!D78/('前年度'!$N78+'前年度'!$O78+'前年度'!$P78)*100,1)</f>
        <v>14.4</v>
      </c>
      <c r="E78" s="38">
        <f>ROUND('前年度'!E78/('前年度'!$N78+'前年度'!$O78+'前年度'!$P78)*100,1)</f>
        <v>0.3</v>
      </c>
      <c r="F78" s="38">
        <f>ROUND('前年度'!F78/('前年度'!$N78+'前年度'!$O78+'前年度'!$P78)*100,1)</f>
        <v>3.2</v>
      </c>
      <c r="G78" s="38">
        <f>ROUND('前年度'!G78/('前年度'!$N78+'前年度'!$O78+'前年度'!$P78)*100,1)</f>
        <v>18</v>
      </c>
      <c r="H78" s="38">
        <f>ROUND('前年度'!H78/('前年度'!$N78+'前年度'!$O78+'前年度'!$P78)*100,1)</f>
        <v>14.5</v>
      </c>
      <c r="I78" s="38">
        <f>ROUND('前年度'!I78/('前年度'!$N78+'前年度'!$O78+'前年度'!$P78)*100,1)</f>
        <v>0</v>
      </c>
      <c r="J78" s="38">
        <f>ROUND('前年度'!J78/('前年度'!$N78+'前年度'!$O78+'前年度'!$P78)*100,1)</f>
        <v>0</v>
      </c>
      <c r="K78" s="38">
        <f>ROUND('前年度'!K78/('前年度'!$N78+'前年度'!$O78+'前年度'!$P78)*100,1)</f>
        <v>6.9</v>
      </c>
      <c r="L78" s="38">
        <f>ROUND('前年度'!L78/('前年度'!$N78+'前年度'!$O78+'前年度'!$P78)*100,1)</f>
        <v>0</v>
      </c>
      <c r="M78" s="38">
        <f>ROUND('前年度'!M78/('前年度'!$N78+'前年度'!$O78+'前年度'!P78)*100,1)</f>
        <v>89.4</v>
      </c>
    </row>
    <row r="79" spans="2:13" ht="17.25">
      <c r="B79" s="29" t="s">
        <v>94</v>
      </c>
      <c r="C79" s="39">
        <f>ROUND('前年度'!C79/('前年度'!$N79+'前年度'!$O79+'前年度'!$P79)*100,1)</f>
        <v>28.6</v>
      </c>
      <c r="D79" s="39">
        <f>ROUND('前年度'!D79/('前年度'!$N79+'前年度'!$O79+'前年度'!$P79)*100,1)</f>
        <v>13.5</v>
      </c>
      <c r="E79" s="39">
        <f>ROUND('前年度'!E79/('前年度'!$N79+'前年度'!$O79+'前年度'!$P79)*100,1)</f>
        <v>1.9</v>
      </c>
      <c r="F79" s="39">
        <f>ROUND('前年度'!F79/('前年度'!$N79+'前年度'!$O79+'前年度'!$P79)*100,1)</f>
        <v>6.2</v>
      </c>
      <c r="G79" s="39">
        <f>ROUND('前年度'!G79/('前年度'!$N79+'前年度'!$O79+'前年度'!$P79)*100,1)</f>
        <v>10</v>
      </c>
      <c r="H79" s="39">
        <f>ROUND('前年度'!H79/('前年度'!$N79+'前年度'!$O79+'前年度'!$P79)*100,1)</f>
        <v>18.3</v>
      </c>
      <c r="I79" s="39">
        <f>ROUND('前年度'!I79/('前年度'!$N79+'前年度'!$O79+'前年度'!$P79)*100,1)</f>
        <v>0</v>
      </c>
      <c r="J79" s="39">
        <f>ROUND('前年度'!J79/('前年度'!$N79+'前年度'!$O79+'前年度'!$P79)*100,1)</f>
        <v>0.1</v>
      </c>
      <c r="K79" s="39">
        <f>ROUND('前年度'!K79/('前年度'!$N79+'前年度'!$O79+'前年度'!$P79)*100,1)</f>
        <v>7.2</v>
      </c>
      <c r="L79" s="39">
        <f>ROUND('前年度'!L79/('前年度'!$N79+'前年度'!$O79+'前年度'!$P79)*100,1)</f>
        <v>0</v>
      </c>
      <c r="M79" s="39">
        <f>ROUND('前年度'!M79/('前年度'!$N79+'前年度'!$O79+'前年度'!P79)*100,1)</f>
        <v>85.8</v>
      </c>
    </row>
    <row r="80" spans="2:13" ht="17.25">
      <c r="B80" s="29" t="s">
        <v>95</v>
      </c>
      <c r="C80" s="39">
        <f>ROUND('前年度'!C80/('前年度'!$N80+'前年度'!$O80+'前年度'!$P80)*100,1)</f>
        <v>28.1</v>
      </c>
      <c r="D80" s="39">
        <f>ROUND('前年度'!D80/('前年度'!$N80+'前年度'!$O80+'前年度'!$P80)*100,1)</f>
        <v>12.4</v>
      </c>
      <c r="E80" s="39">
        <f>ROUND('前年度'!E80/('前年度'!$N80+'前年度'!$O80+'前年度'!$P80)*100,1)</f>
        <v>1.1</v>
      </c>
      <c r="F80" s="39">
        <f>ROUND('前年度'!F80/('前年度'!$N80+'前年度'!$O80+'前年度'!$P80)*100,1)</f>
        <v>2.4</v>
      </c>
      <c r="G80" s="39">
        <f>ROUND('前年度'!G80/('前年度'!$N80+'前年度'!$O80+'前年度'!$P80)*100,1)</f>
        <v>13.6</v>
      </c>
      <c r="H80" s="39">
        <f>ROUND('前年度'!H80/('前年度'!$N80+'前年度'!$O80+'前年度'!$P80)*100,1)</f>
        <v>17.3</v>
      </c>
      <c r="I80" s="39">
        <f>ROUND('前年度'!I80/('前年度'!$N80+'前年度'!$O80+'前年度'!$P80)*100,1)</f>
        <v>0</v>
      </c>
      <c r="J80" s="39">
        <f>ROUND('前年度'!J80/('前年度'!$N80+'前年度'!$O80+'前年度'!$P80)*100,1)</f>
        <v>0.1</v>
      </c>
      <c r="K80" s="39">
        <f>ROUND('前年度'!K80/('前年度'!$N80+'前年度'!$O80+'前年度'!$P80)*100,1)</f>
        <v>7.5</v>
      </c>
      <c r="L80" s="39">
        <f>ROUND('前年度'!L80/('前年度'!$N80+'前年度'!$O80+'前年度'!$P80)*100,1)</f>
        <v>0</v>
      </c>
      <c r="M80" s="39">
        <f>ROUND('前年度'!M80/('前年度'!$N80+'前年度'!$O80+'前年度'!P80)*100,1)</f>
        <v>82.3</v>
      </c>
    </row>
    <row r="81" spans="2:13" ht="17.25">
      <c r="B81" s="29" t="s">
        <v>96</v>
      </c>
      <c r="C81" s="39">
        <f>ROUND('前年度'!C81/('前年度'!$N81+'前年度'!$O81+'前年度'!$P81)*100,1)</f>
        <v>28.4</v>
      </c>
      <c r="D81" s="39">
        <f>ROUND('前年度'!D81/('前年度'!$N81+'前年度'!$O81+'前年度'!$P81)*100,1)</f>
        <v>13.1</v>
      </c>
      <c r="E81" s="39">
        <f>ROUND('前年度'!E81/('前年度'!$N81+'前年度'!$O81+'前年度'!$P81)*100,1)</f>
        <v>1.6</v>
      </c>
      <c r="F81" s="39">
        <f>ROUND('前年度'!F81/('前年度'!$N81+'前年度'!$O81+'前年度'!$P81)*100,1)</f>
        <v>4.9</v>
      </c>
      <c r="G81" s="39">
        <f>ROUND('前年度'!G81/('前年度'!$N81+'前年度'!$O81+'前年度'!$P81)*100,1)</f>
        <v>11.2</v>
      </c>
      <c r="H81" s="39">
        <f>ROUND('前年度'!H81/('前年度'!$N81+'前年度'!$O81+'前年度'!$P81)*100,1)</f>
        <v>18</v>
      </c>
      <c r="I81" s="39">
        <f>ROUND('前年度'!I81/('前年度'!$N81+'前年度'!$O81+'前年度'!$P81)*100,1)</f>
        <v>0</v>
      </c>
      <c r="J81" s="39">
        <f>ROUND('前年度'!J81/('前年度'!$N81+'前年度'!$O81+'前年度'!$P81)*100,1)</f>
        <v>0.1</v>
      </c>
      <c r="K81" s="39">
        <f>ROUND('前年度'!K81/('前年度'!$N81+'前年度'!$O81+'前年度'!$P81)*100,1)</f>
        <v>7.3</v>
      </c>
      <c r="L81" s="39">
        <f>ROUND('前年度'!L81/('前年度'!$N81+'前年度'!$O81+'前年度'!$P81)*100,1)</f>
        <v>0</v>
      </c>
      <c r="M81" s="39">
        <f>ROUND('前年度'!M81/('前年度'!$N81+'前年度'!$O81+'前年度'!P81)*100,1)</f>
        <v>84.5</v>
      </c>
    </row>
    <row r="82" spans="3:14" ht="17.25">
      <c r="C82" s="4" t="s">
        <v>112</v>
      </c>
      <c r="K82" s="4" t="s">
        <v>112</v>
      </c>
      <c r="M82" s="3"/>
      <c r="N82" s="3"/>
    </row>
    <row r="83" spans="2:14" ht="17.25">
      <c r="B83" s="8" t="s">
        <v>116</v>
      </c>
      <c r="C83" s="2"/>
      <c r="D83" s="2"/>
      <c r="E83" s="2"/>
      <c r="F83" s="2"/>
      <c r="G83" s="2"/>
      <c r="H83" s="2"/>
      <c r="I83" s="2"/>
      <c r="J83" s="6" t="s">
        <v>89</v>
      </c>
      <c r="K83" s="2"/>
      <c r="L83" s="2"/>
      <c r="M83" s="6" t="s">
        <v>89</v>
      </c>
      <c r="N83" s="3"/>
    </row>
    <row r="84" spans="2:13" ht="17.25">
      <c r="B84" s="29" t="s">
        <v>94</v>
      </c>
      <c r="C84" s="39">
        <f aca="true" t="shared" si="0" ref="C84:M84">ROUND(AVERAGE(C6:C25),1)</f>
        <v>30.2</v>
      </c>
      <c r="D84" s="39">
        <f t="shared" si="0"/>
        <v>13.7</v>
      </c>
      <c r="E84" s="39">
        <f t="shared" si="0"/>
        <v>1.8</v>
      </c>
      <c r="F84" s="39">
        <f t="shared" si="0"/>
        <v>5.8</v>
      </c>
      <c r="G84" s="39">
        <f t="shared" si="0"/>
        <v>10.2</v>
      </c>
      <c r="H84" s="39">
        <f t="shared" si="0"/>
        <v>18.3</v>
      </c>
      <c r="I84" s="39">
        <f t="shared" si="0"/>
        <v>0</v>
      </c>
      <c r="J84" s="39">
        <f t="shared" si="0"/>
        <v>0.1</v>
      </c>
      <c r="K84" s="39">
        <f t="shared" si="0"/>
        <v>7.1</v>
      </c>
      <c r="L84" s="39">
        <f t="shared" si="0"/>
        <v>0</v>
      </c>
      <c r="M84" s="39">
        <f t="shared" si="0"/>
        <v>87.1</v>
      </c>
    </row>
    <row r="85" spans="2:13" ht="17.25">
      <c r="B85" s="29" t="s">
        <v>95</v>
      </c>
      <c r="C85" s="39">
        <f>ROUND(AVERAGE(C26:C78),1)</f>
        <v>29.1</v>
      </c>
      <c r="D85" s="39">
        <f aca="true" t="shared" si="1" ref="D85:M85">ROUND(AVERAGE(D26:D78),1)</f>
        <v>12.1</v>
      </c>
      <c r="E85" s="39">
        <f t="shared" si="1"/>
        <v>1.1</v>
      </c>
      <c r="F85" s="39">
        <f t="shared" si="1"/>
        <v>2.3</v>
      </c>
      <c r="G85" s="39">
        <f t="shared" si="1"/>
        <v>13.9</v>
      </c>
      <c r="H85" s="39">
        <f t="shared" si="1"/>
        <v>18.1</v>
      </c>
      <c r="I85" s="39">
        <f t="shared" si="1"/>
        <v>0</v>
      </c>
      <c r="J85" s="39">
        <f t="shared" si="1"/>
        <v>0.1</v>
      </c>
      <c r="K85" s="39">
        <f t="shared" si="1"/>
        <v>7.2</v>
      </c>
      <c r="L85" s="39">
        <f t="shared" si="1"/>
        <v>0</v>
      </c>
      <c r="M85" s="39">
        <f t="shared" si="1"/>
        <v>83.9</v>
      </c>
    </row>
    <row r="86" spans="2:13" ht="17.25">
      <c r="B86" s="29" t="s">
        <v>96</v>
      </c>
      <c r="C86" s="39">
        <f>ROUND(AVERAGE(C6:C78),1)</f>
        <v>29.4</v>
      </c>
      <c r="D86" s="39">
        <f aca="true" t="shared" si="2" ref="D86:M86">ROUND(AVERAGE(D6:D78),1)</f>
        <v>12.4</v>
      </c>
      <c r="E86" s="39">
        <f t="shared" si="2"/>
        <v>1.2</v>
      </c>
      <c r="F86" s="39">
        <f t="shared" si="2"/>
        <v>3</v>
      </c>
      <c r="G86" s="39">
        <f t="shared" si="2"/>
        <v>13.1</v>
      </c>
      <c r="H86" s="39">
        <f t="shared" si="2"/>
        <v>18.2</v>
      </c>
      <c r="I86" s="39">
        <f t="shared" si="2"/>
        <v>0</v>
      </c>
      <c r="J86" s="39">
        <f t="shared" si="2"/>
        <v>0.1</v>
      </c>
      <c r="K86" s="39">
        <f t="shared" si="2"/>
        <v>7.2</v>
      </c>
      <c r="L86" s="39">
        <f t="shared" si="2"/>
        <v>0</v>
      </c>
      <c r="M86" s="39">
        <f t="shared" si="2"/>
        <v>84.6</v>
      </c>
    </row>
    <row r="87" spans="3:11" ht="17.25">
      <c r="C87" t="s">
        <v>114</v>
      </c>
      <c r="K87" t="s">
        <v>114</v>
      </c>
    </row>
  </sheetData>
  <printOptions verticalCentered="1"/>
  <pageMargins left="0.7874015748031497" right="0.7874015748031497" top="0.7874015748031497" bottom="0.1968503937007874" header="0.5118110236220472" footer="0.5118110236220472"/>
  <pageSetup fitToWidth="2" fitToHeight="1" horizontalDpi="300" verticalDpi="300" orientation="portrait" paperSize="9" scale="58" r:id="rId1"/>
  <headerFooter alignWithMargins="0">
    <oddHeader>&amp;L&amp;"ＭＳ ゴシック,標準"&amp;24９-3　経常収支比率（減税補債、臨財債含む）の状況（１５年度決算）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7"/>
  <sheetViews>
    <sheetView view="pageBreakPreview" zoomScale="60" zoomScaleNormal="50" workbookViewId="0" topLeftCell="A49">
      <selection activeCell="P79" sqref="P79"/>
    </sheetView>
  </sheetViews>
  <sheetFormatPr defaultColWidth="8.66015625" defaultRowHeight="18"/>
  <cols>
    <col min="2" max="2" width="10.66015625" style="0" customWidth="1"/>
    <col min="3" max="13" width="11.66015625" style="0" customWidth="1"/>
    <col min="14" max="14" width="4.66015625" style="0" customWidth="1"/>
    <col min="15" max="15" width="14.08203125" style="0" customWidth="1"/>
    <col min="16" max="16" width="10.66015625" style="0" customWidth="1"/>
  </cols>
  <sheetData>
    <row r="1" ht="17.25">
      <c r="B1" t="s">
        <v>105</v>
      </c>
    </row>
    <row r="2" spans="2:16" ht="17.25">
      <c r="B2" s="2"/>
      <c r="C2" s="2"/>
      <c r="D2" s="2"/>
      <c r="E2" s="2"/>
      <c r="F2" s="2"/>
      <c r="G2" s="2"/>
      <c r="H2" s="2"/>
      <c r="I2" s="2"/>
      <c r="J2" s="6"/>
      <c r="K2" s="6" t="s">
        <v>89</v>
      </c>
      <c r="L2" s="2"/>
      <c r="M2" s="6" t="s">
        <v>89</v>
      </c>
      <c r="O2" s="80" t="s">
        <v>113</v>
      </c>
      <c r="P2" s="6" t="s">
        <v>89</v>
      </c>
    </row>
    <row r="3" spans="2:16" ht="17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9"/>
      <c r="P3" s="9"/>
    </row>
    <row r="4" spans="2:16" ht="17.25">
      <c r="B4" s="18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90</v>
      </c>
      <c r="O4" s="10" t="s">
        <v>91</v>
      </c>
      <c r="P4" s="10" t="s">
        <v>13</v>
      </c>
    </row>
    <row r="5" spans="2:16" ht="17.25">
      <c r="B5" s="16"/>
      <c r="C5" s="16"/>
      <c r="D5" s="16"/>
      <c r="E5" s="16"/>
      <c r="F5" s="16"/>
      <c r="G5" s="16"/>
      <c r="H5" s="16"/>
      <c r="I5" s="16"/>
      <c r="J5" s="11" t="s">
        <v>14</v>
      </c>
      <c r="K5" s="16"/>
      <c r="L5" s="16"/>
      <c r="M5" s="11" t="s">
        <v>92</v>
      </c>
      <c r="O5" s="16"/>
      <c r="P5" s="11" t="s">
        <v>93</v>
      </c>
    </row>
    <row r="6" spans="2:16" ht="17.25">
      <c r="B6" s="21" t="s">
        <v>17</v>
      </c>
      <c r="C6" s="15">
        <f>+'率・当'!C6-'率・前'!C6</f>
        <v>-0.6000000000000014</v>
      </c>
      <c r="D6" s="15">
        <f>+'率・当'!D6-'率・前'!D6</f>
        <v>-0.3000000000000007</v>
      </c>
      <c r="E6" s="15">
        <f>+'率・当'!E6-'率・前'!E6</f>
        <v>-0.09999999999999987</v>
      </c>
      <c r="F6" s="15">
        <f>+'率・当'!F6-'率・前'!F6</f>
        <v>0.39999999999999947</v>
      </c>
      <c r="G6" s="15">
        <f>+'率・当'!G6-'率・前'!G6</f>
        <v>0</v>
      </c>
      <c r="H6" s="15">
        <f>+'率・当'!H6-'率・前'!H6</f>
        <v>0.8000000000000007</v>
      </c>
      <c r="I6" s="15">
        <f>+'率・当'!I6-'率・前'!I6</f>
        <v>0</v>
      </c>
      <c r="J6" s="15">
        <f>+'率・当'!J6-'率・前'!J6</f>
        <v>0</v>
      </c>
      <c r="K6" s="15">
        <f>+'率・当'!K6-'率・前'!K6</f>
        <v>0.20000000000000107</v>
      </c>
      <c r="L6" s="15">
        <f>+'率・当'!L6-'率・前'!L6</f>
        <v>0</v>
      </c>
      <c r="M6" s="15">
        <f>+'率・当'!M6-'率・前'!M6</f>
        <v>0.30000000000001137</v>
      </c>
      <c r="O6" s="49">
        <f>+'率・当'!O6-'率・前'!O6</f>
        <v>-20808</v>
      </c>
      <c r="P6" s="15">
        <f>+'率・当'!P6-'率・前'!P6</f>
        <v>1.3999999999999915</v>
      </c>
    </row>
    <row r="7" spans="2:16" ht="17.25">
      <c r="B7" s="23" t="s">
        <v>18</v>
      </c>
      <c r="C7" s="34">
        <f>+'率・当'!C7-'率・前'!C7</f>
        <v>28.3</v>
      </c>
      <c r="D7" s="34">
        <f>+'率・当'!D7-'率・前'!D7</f>
        <v>14.5</v>
      </c>
      <c r="E7" s="34">
        <f>+'率・当'!E7-'率・前'!E7</f>
        <v>2.2</v>
      </c>
      <c r="F7" s="34">
        <f>+'率・当'!F7-'率・前'!F7</f>
        <v>7.9</v>
      </c>
      <c r="G7" s="34">
        <f>+'率・当'!G7-'率・前'!G7</f>
        <v>13.6</v>
      </c>
      <c r="H7" s="34">
        <f>+'率・当'!H7-'率・前'!H7</f>
        <v>21.7</v>
      </c>
      <c r="I7" s="34">
        <f>+'率・当'!I7-'率・前'!I7</f>
        <v>0</v>
      </c>
      <c r="J7" s="34">
        <f>+'率・当'!J7-'率・前'!J7</f>
        <v>0</v>
      </c>
      <c r="K7" s="34">
        <f>+'率・当'!K7-'率・前'!K7</f>
        <v>6.8</v>
      </c>
      <c r="L7" s="34">
        <f>+'率・当'!L7-'率・前'!L7</f>
        <v>0</v>
      </c>
      <c r="M7" s="34">
        <f>+'率・当'!M7-'率・前'!M7</f>
        <v>95</v>
      </c>
      <c r="O7" s="109">
        <f>+'率・当'!O7-'率・前'!O7</f>
        <v>58386658</v>
      </c>
      <c r="P7" s="34">
        <f>+'率・当'!P7-'率・前'!P7</f>
        <v>101.4</v>
      </c>
    </row>
    <row r="8" spans="2:16" ht="17.25">
      <c r="B8" s="25" t="s">
        <v>134</v>
      </c>
      <c r="C8" s="32">
        <f>+'率・当'!C8-'率・前'!C8</f>
        <v>-27.9</v>
      </c>
      <c r="D8" s="32">
        <f>+'率・当'!D8-'率・前'!D8</f>
        <v>-13.9</v>
      </c>
      <c r="E8" s="32">
        <f>+'率・当'!E8-'率・前'!E8</f>
        <v>-2.1</v>
      </c>
      <c r="F8" s="32">
        <f>+'率・当'!F8-'率・前'!F8</f>
        <v>-6.9</v>
      </c>
      <c r="G8" s="32">
        <f>+'率・当'!G8-'率・前'!G8</f>
        <v>-14.6</v>
      </c>
      <c r="H8" s="32">
        <f>+'率・当'!H8-'率・前'!H8</f>
        <v>-21.5</v>
      </c>
      <c r="I8" s="32">
        <f>+'率・当'!I8-'率・前'!I8</f>
        <v>0</v>
      </c>
      <c r="J8" s="32">
        <f>+'率・当'!J8-'率・前'!J8</f>
        <v>0</v>
      </c>
      <c r="K8" s="32">
        <f>+'率・当'!K8-'率・前'!K8</f>
        <v>-6.3</v>
      </c>
      <c r="L8" s="32">
        <f>+'率・当'!L8-'率・前'!L8</f>
        <v>0</v>
      </c>
      <c r="M8" s="32">
        <f>+'率・当'!M8-'率・前'!M8</f>
        <v>-93.2</v>
      </c>
      <c r="O8" s="50">
        <f>+'率・当'!O8-'率・前'!O8</f>
        <v>-55841950</v>
      </c>
      <c r="P8" s="32">
        <f>+'率・当'!P8-'率・前'!P8</f>
        <v>-102.9</v>
      </c>
    </row>
    <row r="9" spans="2:16" ht="17.25">
      <c r="B9" s="25" t="s">
        <v>19</v>
      </c>
      <c r="C9" s="32">
        <f>+'率・当'!C9-'率・前'!C9</f>
        <v>-1</v>
      </c>
      <c r="D9" s="32">
        <f>+'率・当'!D9-'率・前'!D9</f>
        <v>-0.6000000000000014</v>
      </c>
      <c r="E9" s="32">
        <f>+'率・当'!E9-'率・前'!E9</f>
        <v>0.10000000000000009</v>
      </c>
      <c r="F9" s="32">
        <f>+'率・当'!F9-'率・前'!F9</f>
        <v>0.39999999999999947</v>
      </c>
      <c r="G9" s="32">
        <f>+'率・当'!G9-'率・前'!G9</f>
        <v>-0.6999999999999993</v>
      </c>
      <c r="H9" s="32">
        <f>+'率・当'!H9-'率・前'!H9</f>
        <v>-0.29999999999999716</v>
      </c>
      <c r="I9" s="32">
        <f>+'率・当'!I9-'率・前'!I9</f>
        <v>0</v>
      </c>
      <c r="J9" s="32">
        <f>+'率・当'!J9-'率・前'!J9</f>
        <v>0</v>
      </c>
      <c r="K9" s="32">
        <f>+'率・当'!K9-'率・前'!K9</f>
        <v>1.1999999999999993</v>
      </c>
      <c r="L9" s="32">
        <f>+'率・当'!L9-'率・前'!L9</f>
        <v>0</v>
      </c>
      <c r="M9" s="32">
        <f>+'率・当'!M9-'率・前'!M9</f>
        <v>-0.8000000000000114</v>
      </c>
      <c r="O9" s="50">
        <f>+'率・当'!O9-'率・前'!O9</f>
        <v>66180</v>
      </c>
      <c r="P9" s="32">
        <f>+'率・当'!P9-'率・前'!P9</f>
        <v>1.1000000000000085</v>
      </c>
    </row>
    <row r="10" spans="2:16" ht="17.25">
      <c r="B10" s="25" t="s">
        <v>20</v>
      </c>
      <c r="C10" s="32">
        <f>+'率・当'!C10-'率・前'!C10</f>
        <v>33.1</v>
      </c>
      <c r="D10" s="32">
        <f>+'率・当'!D10-'率・前'!D10</f>
        <v>13</v>
      </c>
      <c r="E10" s="32">
        <f>+'率・当'!E10-'率・前'!E10</f>
        <v>2.2</v>
      </c>
      <c r="F10" s="32">
        <f>+'率・当'!F10-'率・前'!F10</f>
        <v>6.4</v>
      </c>
      <c r="G10" s="32">
        <f>+'率・当'!G10-'率・前'!G10</f>
        <v>13.3</v>
      </c>
      <c r="H10" s="32">
        <f>+'率・当'!H10-'率・前'!H10</f>
        <v>20.3</v>
      </c>
      <c r="I10" s="32">
        <f>+'率・当'!I10-'率・前'!I10</f>
        <v>0</v>
      </c>
      <c r="J10" s="32">
        <f>+'率・当'!J10-'率・前'!J10</f>
        <v>0.7</v>
      </c>
      <c r="K10" s="32">
        <f>+'率・当'!K10-'率・前'!K10</f>
        <v>8.7</v>
      </c>
      <c r="L10" s="32">
        <f>+'率・当'!L10-'率・前'!L10</f>
        <v>0</v>
      </c>
      <c r="M10" s="32">
        <f>+'率・当'!M10-'率・前'!M10</f>
        <v>97.7</v>
      </c>
      <c r="O10" s="50">
        <f>+'率・当'!O10-'率・前'!O10</f>
        <v>33975464</v>
      </c>
      <c r="P10" s="32">
        <f>+'率・当'!P10-'率・前'!P10</f>
        <v>100.7</v>
      </c>
    </row>
    <row r="11" spans="2:16" ht="17.25">
      <c r="B11" s="25" t="s">
        <v>135</v>
      </c>
      <c r="C11" s="32">
        <f>+'率・当'!C11-'率・前'!C11</f>
        <v>-30</v>
      </c>
      <c r="D11" s="32">
        <f>+'率・当'!D11-'率・前'!D11</f>
        <v>-11.7</v>
      </c>
      <c r="E11" s="32">
        <f>+'率・当'!E11-'率・前'!E11</f>
        <v>-2.5</v>
      </c>
      <c r="F11" s="32">
        <f>+'率・当'!F11-'率・前'!F11</f>
        <v>-7.5</v>
      </c>
      <c r="G11" s="32">
        <f>+'率・当'!G11-'率・前'!G11</f>
        <v>-11.6</v>
      </c>
      <c r="H11" s="32">
        <f>+'率・当'!H11-'率・前'!H11</f>
        <v>-20.4</v>
      </c>
      <c r="I11" s="32">
        <f>+'率・当'!I11-'率・前'!I11</f>
        <v>0</v>
      </c>
      <c r="J11" s="32">
        <f>+'率・当'!J11-'率・前'!J11</f>
        <v>-1</v>
      </c>
      <c r="K11" s="32">
        <f>+'率・当'!K11-'率・前'!K11</f>
        <v>-9.4</v>
      </c>
      <c r="L11" s="32">
        <f>+'率・当'!L11-'率・前'!L11</f>
        <v>0</v>
      </c>
      <c r="M11" s="32">
        <f>+'率・当'!M11-'率・前'!M11</f>
        <v>-94.1</v>
      </c>
      <c r="O11" s="50">
        <f>+'率・当'!O11-'率・前'!O11</f>
        <v>-22687060</v>
      </c>
      <c r="P11" s="32">
        <f>+'率・当'!P11-'率・前'!P11</f>
        <v>-99.6</v>
      </c>
    </row>
    <row r="12" spans="2:16" ht="17.25">
      <c r="B12" s="25" t="s">
        <v>21</v>
      </c>
      <c r="C12" s="32">
        <f>+'率・当'!C12-'率・前'!C12</f>
        <v>33.5</v>
      </c>
      <c r="D12" s="32">
        <f>+'率・当'!D12-'率・前'!D12</f>
        <v>19.4</v>
      </c>
      <c r="E12" s="32">
        <f>+'率・当'!E12-'率・前'!E12</f>
        <v>2.2</v>
      </c>
      <c r="F12" s="32">
        <f>+'率・当'!F12-'率・前'!F12</f>
        <v>7.9</v>
      </c>
      <c r="G12" s="32">
        <f>+'率・当'!G12-'率・前'!G12</f>
        <v>10.2</v>
      </c>
      <c r="H12" s="32">
        <f>+'率・当'!H12-'率・前'!H12</f>
        <v>14.9</v>
      </c>
      <c r="I12" s="32">
        <f>+'率・当'!I12-'率・前'!I12</f>
        <v>0</v>
      </c>
      <c r="J12" s="32">
        <f>+'率・当'!J12-'率・前'!J12</f>
        <v>0</v>
      </c>
      <c r="K12" s="32">
        <f>+'率・当'!K12-'率・前'!K12</f>
        <v>11.5</v>
      </c>
      <c r="L12" s="32">
        <f>+'率・当'!L12-'率・前'!L12</f>
        <v>0</v>
      </c>
      <c r="M12" s="32">
        <f>+'率・当'!M12-'率・前'!M12</f>
        <v>99.6</v>
      </c>
      <c r="O12" s="50">
        <f>+'率・当'!O12-'率・前'!O12</f>
        <v>24171414</v>
      </c>
      <c r="P12" s="32">
        <f>+'率・当'!P12-'率・前'!P12</f>
        <v>100.6</v>
      </c>
    </row>
    <row r="13" spans="2:16" ht="17.25">
      <c r="B13" s="25" t="s">
        <v>136</v>
      </c>
      <c r="C13" s="32">
        <f>+'率・当'!C13-'率・前'!C13</f>
        <v>-34.1</v>
      </c>
      <c r="D13" s="32">
        <f>+'率・当'!D13-'率・前'!D13</f>
        <v>-19.4</v>
      </c>
      <c r="E13" s="32">
        <f>+'率・当'!E13-'率・前'!E13</f>
        <v>-2</v>
      </c>
      <c r="F13" s="32">
        <f>+'率・当'!F13-'率・前'!F13</f>
        <v>-8.7</v>
      </c>
      <c r="G13" s="32">
        <f>+'率・当'!G13-'率・前'!G13</f>
        <v>-8.5</v>
      </c>
      <c r="H13" s="32">
        <f>+'率・当'!H13-'率・前'!H13</f>
        <v>-17.5</v>
      </c>
      <c r="I13" s="32">
        <f>+'率・当'!I13-'率・前'!I13</f>
        <v>0</v>
      </c>
      <c r="J13" s="32">
        <f>+'率・当'!J13-'率・前'!J13</f>
        <v>0</v>
      </c>
      <c r="K13" s="32">
        <f>+'率・当'!K13-'率・前'!K13</f>
        <v>-12.4</v>
      </c>
      <c r="L13" s="32">
        <f>+'率・当'!L13-'率・前'!L13</f>
        <v>0</v>
      </c>
      <c r="M13" s="32">
        <f>+'率・当'!M13-'率・前'!M13</f>
        <v>-102.5</v>
      </c>
      <c r="O13" s="50">
        <f>+'率・当'!O13-'率・前'!O13</f>
        <v>-18557066</v>
      </c>
      <c r="P13" s="32">
        <f>+'率・当'!P13-'率・前'!P13</f>
        <v>-99.3</v>
      </c>
    </row>
    <row r="14" spans="2:16" ht="17.25">
      <c r="B14" s="25" t="s">
        <v>137</v>
      </c>
      <c r="C14" s="32">
        <f>+'率・当'!C14-'率・前'!C14</f>
        <v>-28.8</v>
      </c>
      <c r="D14" s="32">
        <f>+'率・当'!D14-'率・前'!D14</f>
        <v>-13</v>
      </c>
      <c r="E14" s="32">
        <f>+'率・当'!E14-'率・前'!E14</f>
        <v>-2.7</v>
      </c>
      <c r="F14" s="32">
        <f>+'率・当'!F14-'率・前'!F14</f>
        <v>-8.8</v>
      </c>
      <c r="G14" s="32">
        <f>+'率・当'!G14-'率・前'!G14</f>
        <v>-16.1</v>
      </c>
      <c r="H14" s="32">
        <f>+'率・当'!H14-'率・前'!H14</f>
        <v>-20.1</v>
      </c>
      <c r="I14" s="32">
        <f>+'率・当'!I14-'率・前'!I14</f>
        <v>0</v>
      </c>
      <c r="J14" s="32">
        <f>+'率・当'!J14-'率・前'!J14</f>
        <v>0</v>
      </c>
      <c r="K14" s="32">
        <f>+'率・当'!K14-'率・前'!K14</f>
        <v>-8.2</v>
      </c>
      <c r="L14" s="32">
        <f>+'率・当'!L14-'率・前'!L14</f>
        <v>0</v>
      </c>
      <c r="M14" s="32">
        <f>+'率・当'!M14-'率・前'!M14</f>
        <v>-97.7</v>
      </c>
      <c r="O14" s="50">
        <f>+'率・当'!O14-'率・前'!O14</f>
        <v>-13118331</v>
      </c>
      <c r="P14" s="32">
        <f>+'率・当'!P14-'率・前'!P14</f>
        <v>-99.7</v>
      </c>
    </row>
    <row r="15" spans="2:16" ht="17.25">
      <c r="B15" s="25" t="s">
        <v>23</v>
      </c>
      <c r="C15" s="32">
        <f>+'率・当'!C15-'率・前'!C15</f>
        <v>1.6000000000000014</v>
      </c>
      <c r="D15" s="32">
        <f>+'率・当'!D15-'率・前'!D15</f>
        <v>0.5999999999999979</v>
      </c>
      <c r="E15" s="32">
        <f>+'率・当'!E15-'率・前'!E15</f>
        <v>-0.10000000000000009</v>
      </c>
      <c r="F15" s="32">
        <f>+'率・当'!F15-'率・前'!F15</f>
        <v>0.9000000000000004</v>
      </c>
      <c r="G15" s="32">
        <f>+'率・当'!G15-'率・前'!G15</f>
        <v>0</v>
      </c>
      <c r="H15" s="32">
        <f>+'率・当'!H15-'率・前'!H15</f>
        <v>6.399999999999999</v>
      </c>
      <c r="I15" s="32">
        <f>+'率・当'!I15-'率・前'!I15</f>
        <v>0</v>
      </c>
      <c r="J15" s="32">
        <f>+'率・当'!J15-'率・前'!J15</f>
        <v>0</v>
      </c>
      <c r="K15" s="32">
        <f>+'率・当'!K15-'率・前'!K15</f>
        <v>0.9000000000000004</v>
      </c>
      <c r="L15" s="32">
        <f>+'率・当'!L15-'率・前'!L15</f>
        <v>0</v>
      </c>
      <c r="M15" s="32">
        <f>+'率・当'!M15-'率・前'!M15</f>
        <v>10.299999999999997</v>
      </c>
      <c r="O15" s="50">
        <f>+'率・当'!O15-'率・前'!O15</f>
        <v>591036</v>
      </c>
      <c r="P15" s="32">
        <f>+'率・当'!P15-'率・前'!P15</f>
        <v>-4</v>
      </c>
    </row>
    <row r="16" spans="2:16" ht="17.25">
      <c r="B16" s="25" t="s">
        <v>24</v>
      </c>
      <c r="C16" s="32">
        <f>+'率・当'!C16-'率・前'!C16</f>
        <v>1.6999999999999993</v>
      </c>
      <c r="D16" s="32">
        <f>+'率・当'!D16-'率・前'!D16</f>
        <v>0.5</v>
      </c>
      <c r="E16" s="32">
        <f>+'率・当'!E16-'率・前'!E16</f>
        <v>0</v>
      </c>
      <c r="F16" s="32">
        <f>+'率・当'!F16-'率・前'!F16</f>
        <v>0.7000000000000002</v>
      </c>
      <c r="G16" s="32">
        <f>+'率・当'!G16-'率・前'!G16</f>
        <v>-0.8000000000000007</v>
      </c>
      <c r="H16" s="32">
        <f>+'率・当'!H16-'率・前'!H16</f>
        <v>-3.1999999999999993</v>
      </c>
      <c r="I16" s="32">
        <f>+'率・当'!I16-'率・前'!I16</f>
        <v>0</v>
      </c>
      <c r="J16" s="32">
        <f>+'率・当'!J16-'率・前'!J16</f>
        <v>0</v>
      </c>
      <c r="K16" s="32">
        <f>+'率・当'!K16-'率・前'!K16</f>
        <v>0.6999999999999993</v>
      </c>
      <c r="L16" s="32">
        <f>+'率・当'!L16-'率・前'!L16</f>
        <v>0</v>
      </c>
      <c r="M16" s="32">
        <f>+'率・当'!M16-'率・前'!M16</f>
        <v>-0.4000000000000057</v>
      </c>
      <c r="O16" s="50">
        <f>+'率・当'!O16-'率・前'!O16</f>
        <v>229946</v>
      </c>
      <c r="P16" s="32">
        <f>+'率・当'!P16-'率・前'!P16</f>
        <v>0.6000000000000085</v>
      </c>
    </row>
    <row r="17" spans="2:16" ht="17.25">
      <c r="B17" s="25" t="s">
        <v>25</v>
      </c>
      <c r="C17" s="32">
        <f>+'率・当'!C17-'率・前'!C17</f>
        <v>-2.5</v>
      </c>
      <c r="D17" s="32">
        <f>+'率・当'!D17-'率・前'!D17</f>
        <v>1.3999999999999986</v>
      </c>
      <c r="E17" s="32">
        <f>+'率・当'!E17-'率・前'!E17</f>
        <v>-0.19999999999999996</v>
      </c>
      <c r="F17" s="32">
        <f>+'率・当'!F17-'率・前'!F17</f>
        <v>0.1999999999999993</v>
      </c>
      <c r="G17" s="32">
        <f>+'率・当'!G17-'率・前'!G17</f>
        <v>-0.6000000000000014</v>
      </c>
      <c r="H17" s="32">
        <f>+'率・当'!H17-'率・前'!H17</f>
        <v>1.3999999999999986</v>
      </c>
      <c r="I17" s="32">
        <f>+'率・当'!I17-'率・前'!I17</f>
        <v>0</v>
      </c>
      <c r="J17" s="32">
        <f>+'率・当'!J17-'率・前'!J17</f>
        <v>0</v>
      </c>
      <c r="K17" s="32">
        <f>+'率・当'!K17-'率・前'!K17</f>
        <v>0.2999999999999998</v>
      </c>
      <c r="L17" s="32">
        <f>+'率・当'!L17-'率・前'!L17</f>
        <v>0</v>
      </c>
      <c r="M17" s="32">
        <f>+'率・当'!M17-'率・前'!M17</f>
        <v>0</v>
      </c>
      <c r="O17" s="50">
        <f>+'率・当'!O17-'率・前'!O17</f>
        <v>-160712</v>
      </c>
      <c r="P17" s="32">
        <f>+'率・当'!P17-'率・前'!P17</f>
        <v>-0.29999999999999716</v>
      </c>
    </row>
    <row r="18" spans="2:16" ht="17.25">
      <c r="B18" s="25" t="s">
        <v>26</v>
      </c>
      <c r="C18" s="32">
        <f>+'率・当'!C18-'率・前'!C18</f>
        <v>37.2</v>
      </c>
      <c r="D18" s="32">
        <f>+'率・当'!D18-'率・前'!D18</f>
        <v>21.9</v>
      </c>
      <c r="E18" s="32">
        <f>+'率・当'!E18-'率・前'!E18</f>
        <v>1.2</v>
      </c>
      <c r="F18" s="32">
        <f>+'率・当'!F18-'率・前'!F18</f>
        <v>5.3</v>
      </c>
      <c r="G18" s="32">
        <f>+'率・当'!G18-'率・前'!G18</f>
        <v>5.9</v>
      </c>
      <c r="H18" s="32">
        <f>+'率・当'!H18-'率・前'!H18</f>
        <v>22.8</v>
      </c>
      <c r="I18" s="32">
        <f>+'率・当'!I18-'率・前'!I18</f>
        <v>0</v>
      </c>
      <c r="J18" s="32">
        <f>+'率・当'!J18-'率・前'!J18</f>
        <v>0</v>
      </c>
      <c r="K18" s="32">
        <f>+'率・当'!K18-'率・前'!K18</f>
        <v>7.5</v>
      </c>
      <c r="L18" s="32">
        <f>+'率・当'!L18-'率・前'!L18</f>
        <v>0</v>
      </c>
      <c r="M18" s="32">
        <f>+'率・当'!M18-'率・前'!M18</f>
        <v>101.6</v>
      </c>
      <c r="O18" s="50">
        <f>+'率・当'!O18-'率・前'!O18</f>
        <v>9927725</v>
      </c>
      <c r="P18" s="32">
        <f>+'率・当'!P18-'率・前'!P18</f>
        <v>102.6</v>
      </c>
    </row>
    <row r="19" spans="2:16" ht="17.25">
      <c r="B19" s="25" t="s">
        <v>138</v>
      </c>
      <c r="C19" s="32">
        <f>+'率・当'!C19-'率・前'!C19</f>
        <v>-35.6</v>
      </c>
      <c r="D19" s="32">
        <f>+'率・当'!D19-'率・前'!D19</f>
        <v>-19.1</v>
      </c>
      <c r="E19" s="32">
        <f>+'率・当'!E19-'率・前'!E19</f>
        <v>-1.1</v>
      </c>
      <c r="F19" s="32">
        <f>+'率・当'!F19-'率・前'!F19</f>
        <v>-4.4</v>
      </c>
      <c r="G19" s="32">
        <f>+'率・当'!G19-'率・前'!G19</f>
        <v>-6.6</v>
      </c>
      <c r="H19" s="32">
        <f>+'率・当'!H19-'率・前'!H19</f>
        <v>-25.4</v>
      </c>
      <c r="I19" s="32">
        <f>+'率・当'!I19-'率・前'!I19</f>
        <v>0</v>
      </c>
      <c r="J19" s="32">
        <f>+'率・当'!J19-'率・前'!J19</f>
        <v>0</v>
      </c>
      <c r="K19" s="32">
        <f>+'率・当'!K19-'率・前'!K19</f>
        <v>-6.8</v>
      </c>
      <c r="L19" s="32">
        <f>+'率・当'!L19-'率・前'!L19</f>
        <v>0</v>
      </c>
      <c r="M19" s="32">
        <f>+'率・当'!M19-'率・前'!M19</f>
        <v>-99.1</v>
      </c>
      <c r="O19" s="50">
        <f>+'率・当'!O19-'率・前'!O19</f>
        <v>-7886339</v>
      </c>
      <c r="P19" s="32">
        <f>+'率・当'!P19-'率・前'!P19</f>
        <v>-101.4</v>
      </c>
    </row>
    <row r="20" spans="2:16" ht="17.25">
      <c r="B20" s="25" t="s">
        <v>27</v>
      </c>
      <c r="C20" s="32">
        <f>+'率・当'!C20-'率・前'!C20</f>
        <v>-0.6999999999999957</v>
      </c>
      <c r="D20" s="32">
        <f>+'率・当'!D20-'率・前'!D20</f>
        <v>-0.6000000000000014</v>
      </c>
      <c r="E20" s="32">
        <f>+'率・当'!E20-'率・前'!E20</f>
        <v>-0.19999999999999996</v>
      </c>
      <c r="F20" s="32">
        <f>+'率・当'!F20-'率・前'!F20</f>
        <v>0.7999999999999998</v>
      </c>
      <c r="G20" s="32">
        <f>+'率・当'!G20-'率・前'!G20</f>
        <v>-0.1999999999999993</v>
      </c>
      <c r="H20" s="32">
        <f>+'率・当'!H20-'率・前'!H20</f>
        <v>-1.0999999999999979</v>
      </c>
      <c r="I20" s="32">
        <f>+'率・当'!I20-'率・前'!I20</f>
        <v>0</v>
      </c>
      <c r="J20" s="32">
        <f>+'率・当'!J20-'率・前'!J20</f>
        <v>0</v>
      </c>
      <c r="K20" s="32">
        <f>+'率・当'!K20-'率・前'!K20</f>
        <v>0</v>
      </c>
      <c r="L20" s="32">
        <f>+'率・当'!L20-'率・前'!L20</f>
        <v>0</v>
      </c>
      <c r="M20" s="32">
        <f>+'率・当'!M20-'率・前'!M20</f>
        <v>-2.0999999999999943</v>
      </c>
      <c r="O20" s="50">
        <f>+'率・当'!O20-'率・前'!O20</f>
        <v>14418</v>
      </c>
      <c r="P20" s="32">
        <f>+'率・当'!P20-'率・前'!P20</f>
        <v>3.3999999999999915</v>
      </c>
    </row>
    <row r="21" spans="2:16" ht="17.25">
      <c r="B21" s="25" t="s">
        <v>28</v>
      </c>
      <c r="C21" s="32">
        <f>+'率・当'!C21-'率・前'!C21</f>
        <v>0.10000000000000142</v>
      </c>
      <c r="D21" s="32">
        <f>+'率・当'!D21-'率・前'!D21</f>
        <v>-0.6999999999999993</v>
      </c>
      <c r="E21" s="32">
        <f>+'率・当'!E21-'率・前'!E21</f>
        <v>-0.19999999999999996</v>
      </c>
      <c r="F21" s="32">
        <f>+'率・当'!F21-'率・前'!F21</f>
        <v>0.09999999999999964</v>
      </c>
      <c r="G21" s="32">
        <f>+'率・当'!G21-'率・前'!G21</f>
        <v>0.30000000000000027</v>
      </c>
      <c r="H21" s="32">
        <f>+'率・当'!H21-'率・前'!H21</f>
        <v>0.40000000000000213</v>
      </c>
      <c r="I21" s="32">
        <f>+'率・当'!I21-'率・前'!I21</f>
        <v>0</v>
      </c>
      <c r="J21" s="32">
        <f>+'率・当'!J21-'率・前'!J21</f>
        <v>0.19999999999999998</v>
      </c>
      <c r="K21" s="32">
        <f>+'率・当'!K21-'率・前'!K21</f>
        <v>0.5</v>
      </c>
      <c r="L21" s="32">
        <f>+'率・当'!L21-'率・前'!L21</f>
        <v>0</v>
      </c>
      <c r="M21" s="32">
        <f>+'率・当'!M21-'率・前'!M21</f>
        <v>0.5999999999999943</v>
      </c>
      <c r="O21" s="50">
        <f>+'率・当'!O21-'率・前'!O21</f>
        <v>-63874</v>
      </c>
      <c r="P21" s="32">
        <f>+'率・当'!P21-'率・前'!P21</f>
        <v>-0.10000000000000853</v>
      </c>
    </row>
    <row r="22" spans="2:16" ht="17.25">
      <c r="B22" s="102" t="s">
        <v>29</v>
      </c>
      <c r="C22" s="104">
        <f>+'率・当'!C22-'率・前'!C22</f>
        <v>-0.29999999999999716</v>
      </c>
      <c r="D22" s="104">
        <f>+'率・当'!D22-'率・前'!D22</f>
        <v>-0.5999999999999996</v>
      </c>
      <c r="E22" s="104">
        <f>+'率・当'!E22-'率・前'!E22</f>
        <v>-0.10000000000000009</v>
      </c>
      <c r="F22" s="104">
        <f>+'率・当'!F22-'率・前'!F22</f>
        <v>0.40000000000000036</v>
      </c>
      <c r="G22" s="104">
        <f>+'率・当'!G22-'率・前'!G22</f>
        <v>-0.29999999999999893</v>
      </c>
      <c r="H22" s="104">
        <f>+'率・当'!H22-'率・前'!H22</f>
        <v>-1</v>
      </c>
      <c r="I22" s="104">
        <f>+'率・当'!I22-'率・前'!I22</f>
        <v>0</v>
      </c>
      <c r="J22" s="104">
        <f>+'率・当'!J22-'率・前'!J22</f>
        <v>0</v>
      </c>
      <c r="K22" s="104">
        <f>+'率・当'!K22-'率・前'!K22</f>
        <v>0.20000000000000107</v>
      </c>
      <c r="L22" s="104">
        <f>+'率・当'!L22-'率・前'!L22</f>
        <v>0</v>
      </c>
      <c r="M22" s="118">
        <f>+'率・当'!M22-'率・前'!M22</f>
        <v>-1.6999999999999886</v>
      </c>
      <c r="N22" s="18"/>
      <c r="O22" s="120">
        <f>+'率・当'!O22-'率・前'!O22</f>
        <v>120260</v>
      </c>
      <c r="P22" s="104">
        <f>+'率・当'!P22-'率・前'!P22</f>
        <v>1.8000000000000114</v>
      </c>
    </row>
    <row r="23" spans="2:16" ht="17.25">
      <c r="B23" s="25" t="s">
        <v>139</v>
      </c>
      <c r="C23" s="32">
        <f>+'率・当'!C23-'率・前'!C23</f>
        <v>-0.8999999999999986</v>
      </c>
      <c r="D23" s="32">
        <f>+'率・当'!D23-'率・前'!D23</f>
        <v>4.200000000000003</v>
      </c>
      <c r="E23" s="32">
        <f>+'率・当'!E23-'率・前'!E23</f>
        <v>-1.2999999999999998</v>
      </c>
      <c r="F23" s="32">
        <f>+'率・当'!F23-'率・前'!F23</f>
        <v>0.3999999999999999</v>
      </c>
      <c r="G23" s="32">
        <f>+'率・当'!G23-'率・前'!G23</f>
        <v>-2.200000000000001</v>
      </c>
      <c r="H23" s="32">
        <f>+'率・当'!H23-'率・前'!H23</f>
        <v>-1.1000000000000014</v>
      </c>
      <c r="I23" s="32">
        <f>+'率・当'!I23-'率・前'!I23</f>
        <v>0</v>
      </c>
      <c r="J23" s="32">
        <f>+'率・当'!J23-'率・前'!J23</f>
        <v>-0.1</v>
      </c>
      <c r="K23" s="32">
        <f>+'率・当'!K23-'率・前'!K23</f>
        <v>4.4</v>
      </c>
      <c r="L23" s="32">
        <f>+'率・当'!L23-'率・前'!L23</f>
        <v>0</v>
      </c>
      <c r="M23" s="116">
        <f>+'率・当'!M23-'率・前'!M23</f>
        <v>3.4000000000000057</v>
      </c>
      <c r="N23" s="18"/>
      <c r="O23" s="121">
        <f>+'率・当'!O23-'率・前'!O23</f>
        <v>521806</v>
      </c>
      <c r="P23" s="32">
        <f>+'率・当'!P23-'率・前'!P23</f>
        <v>0.5999999999999943</v>
      </c>
    </row>
    <row r="24" spans="2:16" ht="17.25">
      <c r="B24" s="25" t="s">
        <v>140</v>
      </c>
      <c r="C24" s="32">
        <f>+'率・当'!C24-'率・前'!C24</f>
        <v>42.7</v>
      </c>
      <c r="D24" s="32">
        <f>+'率・当'!D24-'率・前'!D24</f>
        <v>11.6</v>
      </c>
      <c r="E24" s="32">
        <f>+'率・当'!E24-'率・前'!E24</f>
        <v>0.4</v>
      </c>
      <c r="F24" s="32">
        <f>+'率・当'!F24-'率・前'!F24</f>
        <v>3.3</v>
      </c>
      <c r="G24" s="32">
        <f>+'率・当'!G24-'率・前'!G24</f>
        <v>16.4</v>
      </c>
      <c r="H24" s="32">
        <f>+'率・当'!H24-'率・前'!H24</f>
        <v>20.3</v>
      </c>
      <c r="I24" s="32">
        <f>+'率・当'!I24-'率・前'!I24</f>
        <v>0</v>
      </c>
      <c r="J24" s="32">
        <f>+'率・当'!J24-'率・前'!J24</f>
        <v>0</v>
      </c>
      <c r="K24" s="32">
        <f>+'率・当'!K24-'率・前'!K24</f>
        <v>9.4</v>
      </c>
      <c r="L24" s="32">
        <f>+'率・当'!L24-'率・前'!L24</f>
        <v>0</v>
      </c>
      <c r="M24" s="116">
        <f>+'率・当'!M24-'率・前'!M24</f>
        <v>104.1</v>
      </c>
      <c r="N24" s="18"/>
      <c r="O24" s="121">
        <f>+'率・当'!O24-'率・前'!O24</f>
        <v>13248649</v>
      </c>
      <c r="P24" s="32">
        <f>+'率・当'!P24-'率・前'!P24</f>
        <v>98.1</v>
      </c>
    </row>
    <row r="25" spans="2:16" ht="17.25">
      <c r="B25" s="27" t="s">
        <v>141</v>
      </c>
      <c r="C25" s="33">
        <f>+'率・当'!C25-'率・前'!C25</f>
        <v>35.9</v>
      </c>
      <c r="D25" s="33">
        <f>+'率・当'!D25-'率・前'!D25</f>
        <v>17.1</v>
      </c>
      <c r="E25" s="33">
        <f>+'率・当'!E25-'率・前'!E25</f>
        <v>1.8</v>
      </c>
      <c r="F25" s="33">
        <f>+'率・当'!F25-'率・前'!F25</f>
        <v>6.1</v>
      </c>
      <c r="G25" s="33">
        <f>+'率・当'!G25-'率・前'!G25</f>
        <v>7.3</v>
      </c>
      <c r="H25" s="33">
        <f>+'率・当'!H25-'率・前'!H25</f>
        <v>22.1</v>
      </c>
      <c r="I25" s="33">
        <f>+'率・当'!I25-'率・前'!I25</f>
        <v>0</v>
      </c>
      <c r="J25" s="33">
        <f>+'率・当'!J25-'率・前'!J25</f>
        <v>0</v>
      </c>
      <c r="K25" s="33">
        <f>+'率・当'!K25-'率・前'!K25</f>
        <v>7.8</v>
      </c>
      <c r="L25" s="33">
        <f>+'率・当'!L25-'率・前'!L25</f>
        <v>0</v>
      </c>
      <c r="M25" s="117">
        <f>+'率・当'!M25-'率・前'!M25</f>
        <v>98</v>
      </c>
      <c r="N25" s="18"/>
      <c r="O25" s="122">
        <f>+'率・当'!O25-'率・前'!O25</f>
        <v>23555712</v>
      </c>
      <c r="P25" s="33">
        <f>+'率・当'!P25-'率・前'!P25</f>
        <v>100</v>
      </c>
    </row>
    <row r="26" spans="2:16" ht="17.25">
      <c r="B26" s="23" t="s">
        <v>142</v>
      </c>
      <c r="C26" s="34">
        <f>+'率・当'!C26-'率・前'!C26</f>
        <v>-29.1</v>
      </c>
      <c r="D26" s="34">
        <f>+'率・当'!D26-'率・前'!D26</f>
        <v>-18.1</v>
      </c>
      <c r="E26" s="34">
        <f>+'率・当'!E26-'率・前'!E26</f>
        <v>-3</v>
      </c>
      <c r="F26" s="34">
        <f>+'率・当'!F26-'率・前'!F26</f>
        <v>-3.4</v>
      </c>
      <c r="G26" s="34">
        <f>+'率・当'!G26-'率・前'!G26</f>
        <v>-12.9</v>
      </c>
      <c r="H26" s="34">
        <f>+'率・当'!H26-'率・前'!H26</f>
        <v>-14.7</v>
      </c>
      <c r="I26" s="34">
        <f>+'率・当'!I26-'率・前'!I26</f>
        <v>0</v>
      </c>
      <c r="J26" s="34">
        <f>+'率・当'!J26-'率・前'!J26</f>
        <v>0</v>
      </c>
      <c r="K26" s="34">
        <f>+'率・当'!K26-'率・前'!K26</f>
        <v>-6.9</v>
      </c>
      <c r="L26" s="34">
        <f>+'率・当'!L26-'率・前'!L26</f>
        <v>0</v>
      </c>
      <c r="M26" s="119">
        <f>+'率・当'!M26-'率・前'!M26</f>
        <v>-88</v>
      </c>
      <c r="N26" s="18"/>
      <c r="O26" s="123">
        <f>+'率・当'!O26-'率・前'!O26</f>
        <v>-2573185</v>
      </c>
      <c r="P26" s="34">
        <f>+'率・当'!P26-'率・前'!P26</f>
        <v>-99.7</v>
      </c>
    </row>
    <row r="27" spans="2:16" ht="17.25">
      <c r="B27" s="25" t="s">
        <v>143</v>
      </c>
      <c r="C27" s="32">
        <f>+'率・当'!C27-'率・前'!C27</f>
        <v>-30</v>
      </c>
      <c r="D27" s="32">
        <f>+'率・当'!D27-'率・前'!D27</f>
        <v>-19.5</v>
      </c>
      <c r="E27" s="32">
        <f>+'率・当'!E27-'率・前'!E27</f>
        <v>-3.4</v>
      </c>
      <c r="F27" s="32">
        <f>+'率・当'!F27-'率・前'!F27</f>
        <v>-3.2</v>
      </c>
      <c r="G27" s="32">
        <f>+'率・当'!G27-'率・前'!G27</f>
        <v>-13.9</v>
      </c>
      <c r="H27" s="32">
        <f>+'率・当'!H27-'率・前'!H27</f>
        <v>-12.7</v>
      </c>
      <c r="I27" s="32">
        <f>+'率・当'!I27-'率・前'!I27</f>
        <v>0</v>
      </c>
      <c r="J27" s="32">
        <f>+'率・当'!J27-'率・前'!J27</f>
        <v>0</v>
      </c>
      <c r="K27" s="32">
        <f>+'率・当'!K27-'率・前'!K27</f>
        <v>-1.2</v>
      </c>
      <c r="L27" s="32">
        <f>+'率・当'!L27-'率・前'!L27</f>
        <v>0</v>
      </c>
      <c r="M27" s="32">
        <f>+'率・当'!M27-'率・前'!M27</f>
        <v>-84</v>
      </c>
      <c r="O27" s="50">
        <f>+'率・当'!O27-'率・前'!O27</f>
        <v>-3183032</v>
      </c>
      <c r="P27" s="32">
        <f>+'率・当'!P27-'率・前'!P27</f>
        <v>-101.6</v>
      </c>
    </row>
    <row r="28" spans="2:16" ht="17.25">
      <c r="B28" s="25" t="s">
        <v>32</v>
      </c>
      <c r="C28" s="32">
        <f>+'率・当'!C28-'率・前'!C28</f>
        <v>0.09999999999999787</v>
      </c>
      <c r="D28" s="32">
        <f>+'率・当'!D28-'率・前'!D28</f>
        <v>0.5</v>
      </c>
      <c r="E28" s="32">
        <f>+'率・当'!E28-'率・前'!E28</f>
        <v>0</v>
      </c>
      <c r="F28" s="32">
        <f>+'率・当'!F28-'率・前'!F28</f>
        <v>-0.09999999999999987</v>
      </c>
      <c r="G28" s="32">
        <f>+'率・当'!G28-'率・前'!G28</f>
        <v>0.1999999999999993</v>
      </c>
      <c r="H28" s="32">
        <f>+'率・当'!H28-'率・前'!H28</f>
        <v>2.4000000000000004</v>
      </c>
      <c r="I28" s="32">
        <f>+'率・当'!I28-'率・前'!I28</f>
        <v>0</v>
      </c>
      <c r="J28" s="32">
        <f>+'率・当'!J28-'率・前'!J28</f>
        <v>0</v>
      </c>
      <c r="K28" s="32">
        <f>+'率・当'!K28-'率・前'!K28</f>
        <v>0</v>
      </c>
      <c r="L28" s="32">
        <f>+'率・当'!L28-'率・前'!L28</f>
        <v>0</v>
      </c>
      <c r="M28" s="32">
        <f>+'率・当'!M28-'率・前'!M28</f>
        <v>3</v>
      </c>
      <c r="O28" s="50">
        <f>+'率・当'!O28-'率・前'!O28</f>
        <v>-5147</v>
      </c>
      <c r="P28" s="32">
        <f>+'率・当'!P28-'率・前'!P28</f>
        <v>3.4000000000000057</v>
      </c>
    </row>
    <row r="29" spans="2:16" ht="17.25">
      <c r="B29" s="25" t="s">
        <v>36</v>
      </c>
      <c r="C29" s="32">
        <f>+'率・当'!C29-'率・前'!C29</f>
        <v>0.8000000000000007</v>
      </c>
      <c r="D29" s="32">
        <f>+'率・当'!D29-'率・前'!D29</f>
        <v>-1.1000000000000014</v>
      </c>
      <c r="E29" s="32">
        <f>+'率・当'!E29-'率・前'!E29</f>
        <v>-0.5</v>
      </c>
      <c r="F29" s="32">
        <f>+'率・当'!F29-'率・前'!F29</f>
        <v>-0.10000000000000009</v>
      </c>
      <c r="G29" s="32">
        <f>+'率・当'!G29-'率・前'!G29</f>
        <v>2.8000000000000007</v>
      </c>
      <c r="H29" s="32">
        <f>+'率・当'!H29-'率・前'!H29</f>
        <v>0</v>
      </c>
      <c r="I29" s="32">
        <f>+'率・当'!I29-'率・前'!I29</f>
        <v>0</v>
      </c>
      <c r="J29" s="32">
        <f>+'率・当'!J29-'率・前'!J29</f>
        <v>0</v>
      </c>
      <c r="K29" s="32">
        <f>+'率・当'!K29-'率・前'!K29</f>
        <v>0</v>
      </c>
      <c r="L29" s="32">
        <f>+'率・当'!L29-'率・前'!L29</f>
        <v>0</v>
      </c>
      <c r="M29" s="32">
        <f>+'率・当'!M29-'率・前'!M29</f>
        <v>2</v>
      </c>
      <c r="O29" s="50">
        <f>+'率・当'!O29-'率・前'!O29</f>
        <v>-53</v>
      </c>
      <c r="P29" s="32">
        <f>+'率・当'!P29-'率・前'!P29</f>
        <v>4.400000000000006</v>
      </c>
    </row>
    <row r="30" spans="2:16" ht="17.25">
      <c r="B30" s="25" t="s">
        <v>38</v>
      </c>
      <c r="C30" s="32">
        <f>+'率・当'!C30-'率・前'!C30</f>
        <v>1.5</v>
      </c>
      <c r="D30" s="32">
        <f>+'率・当'!D30-'率・前'!D30</f>
        <v>-0.6000000000000014</v>
      </c>
      <c r="E30" s="32">
        <f>+'率・当'!E30-'率・前'!E30</f>
        <v>-0.20000000000000018</v>
      </c>
      <c r="F30" s="32">
        <f>+'率・当'!F30-'率・前'!F30</f>
        <v>0.10000000000000009</v>
      </c>
      <c r="G30" s="32">
        <f>+'率・当'!G30-'率・前'!G30</f>
        <v>-0.5</v>
      </c>
      <c r="H30" s="32">
        <f>+'率・当'!H30-'率・前'!H30</f>
        <v>-0.8999999999999986</v>
      </c>
      <c r="I30" s="32">
        <f>+'率・当'!I30-'率・前'!I30</f>
        <v>0</v>
      </c>
      <c r="J30" s="32">
        <f>+'率・当'!J30-'率・前'!J30</f>
        <v>0</v>
      </c>
      <c r="K30" s="32">
        <f>+'率・当'!K30-'率・前'!K30</f>
        <v>1.3999999999999995</v>
      </c>
      <c r="L30" s="32">
        <f>+'率・当'!L30-'率・前'!L30</f>
        <v>0</v>
      </c>
      <c r="M30" s="32">
        <f>+'率・当'!M30-'率・前'!M30</f>
        <v>0.5999999999999943</v>
      </c>
      <c r="O30" s="50">
        <f>+'率・当'!O30-'率・前'!O30</f>
        <v>87326</v>
      </c>
      <c r="P30" s="32">
        <f>+'率・当'!P30-'率・前'!P30</f>
        <v>0.19999999999998863</v>
      </c>
    </row>
    <row r="31" spans="2:16" ht="17.25">
      <c r="B31" s="25" t="s">
        <v>144</v>
      </c>
      <c r="C31" s="32">
        <f>+'率・当'!C31-'率・前'!C31</f>
        <v>-33.3</v>
      </c>
      <c r="D31" s="32">
        <f>+'率・当'!D31-'率・前'!D31</f>
        <v>-16</v>
      </c>
      <c r="E31" s="32">
        <f>+'率・当'!E31-'率・前'!E31</f>
        <v>-1.5</v>
      </c>
      <c r="F31" s="32">
        <f>+'率・当'!F31-'率・前'!F31</f>
        <v>-2.7</v>
      </c>
      <c r="G31" s="32">
        <f>+'率・当'!G31-'率・前'!G31</f>
        <v>-10.5</v>
      </c>
      <c r="H31" s="32">
        <f>+'率・当'!H31-'率・前'!H31</f>
        <v>-17.7</v>
      </c>
      <c r="I31" s="32">
        <f>+'率・当'!I31-'率・前'!I31</f>
        <v>0</v>
      </c>
      <c r="J31" s="32">
        <f>+'率・当'!J31-'率・前'!J31</f>
        <v>0</v>
      </c>
      <c r="K31" s="32">
        <f>+'率・当'!K31-'率・前'!K31</f>
        <v>-11</v>
      </c>
      <c r="L31" s="32">
        <f>+'率・当'!L31-'率・前'!L31</f>
        <v>0</v>
      </c>
      <c r="M31" s="32">
        <f>+'率・当'!M31-'率・前'!M31</f>
        <v>-92.8</v>
      </c>
      <c r="O31" s="50">
        <f>+'率・当'!O31-'率・前'!O31</f>
        <v>-2334130</v>
      </c>
      <c r="P31" s="32">
        <f>+'率・当'!P31-'率・前'!P31</f>
        <v>-100.1</v>
      </c>
    </row>
    <row r="32" spans="2:16" ht="17.25">
      <c r="B32" s="25" t="s">
        <v>40</v>
      </c>
      <c r="C32" s="32">
        <f>+'率・当'!C32-'率・前'!C32</f>
        <v>0.9000000000000057</v>
      </c>
      <c r="D32" s="32">
        <f>+'率・当'!D32-'率・前'!D32</f>
        <v>0.6999999999999993</v>
      </c>
      <c r="E32" s="32">
        <f>+'率・当'!E32-'率・前'!E32</f>
        <v>0.6000000000000001</v>
      </c>
      <c r="F32" s="32">
        <f>+'率・当'!F32-'率・前'!F32</f>
        <v>0.5</v>
      </c>
      <c r="G32" s="32">
        <f>+'率・当'!G32-'率・前'!G32</f>
        <v>-1</v>
      </c>
      <c r="H32" s="32">
        <f>+'率・当'!H32-'率・前'!H32</f>
        <v>-2.6999999999999993</v>
      </c>
      <c r="I32" s="32">
        <f>+'率・当'!I32-'率・前'!I32</f>
        <v>0</v>
      </c>
      <c r="J32" s="32">
        <f>+'率・当'!J32-'率・前'!J32</f>
        <v>0</v>
      </c>
      <c r="K32" s="32">
        <f>+'率・当'!K32-'率・前'!K32</f>
        <v>0.20000000000000018</v>
      </c>
      <c r="L32" s="32">
        <f>+'率・当'!L32-'率・前'!L32</f>
        <v>0</v>
      </c>
      <c r="M32" s="32">
        <f>+'率・当'!M32-'率・前'!M32</f>
        <v>-0.7000000000000028</v>
      </c>
      <c r="O32" s="50">
        <f>+'率・当'!O32-'率・前'!O32</f>
        <v>12225</v>
      </c>
      <c r="P32" s="32">
        <f>+'率・当'!P32-'率・前'!P32</f>
        <v>-3</v>
      </c>
    </row>
    <row r="33" spans="2:16" ht="17.25">
      <c r="B33" s="25" t="s">
        <v>41</v>
      </c>
      <c r="C33" s="32">
        <f>+'率・当'!C33-'率・前'!C33</f>
        <v>4.299999999999999</v>
      </c>
      <c r="D33" s="32">
        <f>+'率・当'!D33-'率・前'!D33</f>
        <v>2.700000000000001</v>
      </c>
      <c r="E33" s="32">
        <f>+'率・当'!E33-'率・前'!E33</f>
        <v>0.2</v>
      </c>
      <c r="F33" s="32">
        <f>+'率・当'!F33-'率・前'!F33</f>
        <v>0.6000000000000001</v>
      </c>
      <c r="G33" s="32">
        <f>+'率・当'!G33-'率・前'!G33</f>
        <v>1.4000000000000004</v>
      </c>
      <c r="H33" s="32">
        <f>+'率・当'!H33-'率・前'!H33</f>
        <v>0.5</v>
      </c>
      <c r="I33" s="32">
        <f>+'率・当'!I33-'率・前'!I33</f>
        <v>0</v>
      </c>
      <c r="J33" s="32">
        <f>+'率・当'!J33-'率・前'!J33</f>
        <v>0</v>
      </c>
      <c r="K33" s="32">
        <f>+'率・当'!K33-'率・前'!K33</f>
        <v>-8</v>
      </c>
      <c r="L33" s="32">
        <f>+'率・当'!L33-'率・前'!L33</f>
        <v>0</v>
      </c>
      <c r="M33" s="32">
        <f>+'率・当'!M33-'率・前'!M33</f>
        <v>1.6000000000000014</v>
      </c>
      <c r="O33" s="50">
        <f>+'率・当'!O33-'率・前'!O33</f>
        <v>-1033433</v>
      </c>
      <c r="P33" s="32">
        <f>+'率・当'!P33-'率・前'!P33</f>
        <v>0.9000000000000057</v>
      </c>
    </row>
    <row r="34" spans="2:16" ht="17.25">
      <c r="B34" s="25" t="s">
        <v>145</v>
      </c>
      <c r="C34" s="32">
        <f>+'率・当'!C34-'率・前'!C34</f>
        <v>-46.2</v>
      </c>
      <c r="D34" s="32">
        <f>+'率・当'!D34-'率・前'!D34</f>
        <v>-23.5</v>
      </c>
      <c r="E34" s="32">
        <f>+'率・当'!E34-'率・前'!E34</f>
        <v>-1</v>
      </c>
      <c r="F34" s="32">
        <f>+'率・当'!F34-'率・前'!F34</f>
        <v>-2.8</v>
      </c>
      <c r="G34" s="32">
        <f>+'率・当'!G34-'率・前'!G34</f>
        <v>-12.2</v>
      </c>
      <c r="H34" s="32">
        <f>+'率・当'!H34-'率・前'!H34</f>
        <v>-16.5</v>
      </c>
      <c r="I34" s="32">
        <f>+'率・当'!I34-'率・前'!I34</f>
        <v>0</v>
      </c>
      <c r="J34" s="32">
        <f>+'率・当'!J34-'率・前'!J34</f>
        <v>0</v>
      </c>
      <c r="K34" s="32">
        <f>+'率・当'!K34-'率・前'!K34</f>
        <v>-9.1</v>
      </c>
      <c r="L34" s="32">
        <f>+'率・当'!L34-'率・前'!L34</f>
        <v>0</v>
      </c>
      <c r="M34" s="32">
        <f>+'率・当'!M34-'率・前'!M34</f>
        <v>-111.2</v>
      </c>
      <c r="O34" s="50">
        <f>+'率・当'!O34-'率・前'!O34</f>
        <v>-1810005</v>
      </c>
      <c r="P34" s="32">
        <f>+'率・当'!P34-'率・前'!P34</f>
        <v>-94.1</v>
      </c>
    </row>
    <row r="35" spans="2:16" ht="17.25">
      <c r="B35" s="25" t="s">
        <v>43</v>
      </c>
      <c r="C35" s="32">
        <f>+'率・当'!C35-'率・前'!C35</f>
        <v>0.5</v>
      </c>
      <c r="D35" s="32">
        <f>+'率・当'!D35-'率・前'!D35</f>
        <v>0.6999999999999993</v>
      </c>
      <c r="E35" s="32">
        <f>+'率・当'!E35-'率・前'!E35</f>
        <v>0.09999999999999998</v>
      </c>
      <c r="F35" s="32">
        <f>+'率・当'!F35-'率・前'!F35</f>
        <v>0.20000000000000018</v>
      </c>
      <c r="G35" s="32">
        <f>+'率・当'!G35-'率・前'!G35</f>
        <v>0.40000000000000036</v>
      </c>
      <c r="H35" s="32">
        <f>+'率・当'!H35-'率・前'!H35</f>
        <v>0.3000000000000007</v>
      </c>
      <c r="I35" s="32">
        <f>+'率・当'!I35-'率・前'!I35</f>
        <v>0</v>
      </c>
      <c r="J35" s="32">
        <f>+'率・当'!J35-'率・前'!J35</f>
        <v>0</v>
      </c>
      <c r="K35" s="32">
        <f>+'率・当'!K35-'率・前'!K35</f>
        <v>-1.2000000000000002</v>
      </c>
      <c r="L35" s="32">
        <f>+'率・当'!L35-'率・前'!L35</f>
        <v>0</v>
      </c>
      <c r="M35" s="32">
        <f>+'率・当'!M35-'率・前'!M35</f>
        <v>1</v>
      </c>
      <c r="O35" s="50">
        <f>+'率・当'!O35-'率・前'!O35</f>
        <v>42461</v>
      </c>
      <c r="P35" s="32">
        <f>+'率・当'!P35-'率・前'!P35</f>
        <v>2.1000000000000085</v>
      </c>
    </row>
    <row r="36" spans="2:16" ht="17.25">
      <c r="B36" s="25" t="s">
        <v>44</v>
      </c>
      <c r="C36" s="32">
        <f>+'率・当'!C36-'率・前'!C36</f>
        <v>1.1999999999999993</v>
      </c>
      <c r="D36" s="32">
        <f>+'率・当'!D36-'率・前'!D36</f>
        <v>1.700000000000001</v>
      </c>
      <c r="E36" s="32">
        <f>+'率・当'!E36-'率・前'!E36</f>
        <v>-0.19999999999999996</v>
      </c>
      <c r="F36" s="32">
        <f>+'率・当'!F36-'率・前'!F36</f>
        <v>0</v>
      </c>
      <c r="G36" s="32">
        <f>+'率・当'!G36-'率・前'!G36</f>
        <v>-0.6999999999999993</v>
      </c>
      <c r="H36" s="32">
        <f>+'率・当'!H36-'率・前'!H36</f>
        <v>2.8000000000000007</v>
      </c>
      <c r="I36" s="32">
        <f>+'率・当'!I36-'率・前'!I36</f>
        <v>0</v>
      </c>
      <c r="J36" s="32">
        <f>+'率・当'!J36-'率・前'!J36</f>
        <v>0</v>
      </c>
      <c r="K36" s="32">
        <f>+'率・当'!K36-'率・前'!K36</f>
        <v>0.5999999999999996</v>
      </c>
      <c r="L36" s="32">
        <f>+'率・当'!L36-'率・前'!L36</f>
        <v>0</v>
      </c>
      <c r="M36" s="32">
        <f>+'率・当'!M36-'率・前'!M36</f>
        <v>5.5</v>
      </c>
      <c r="O36" s="50">
        <f>+'率・当'!O36-'率・前'!O36</f>
        <v>-10221</v>
      </c>
      <c r="P36" s="32">
        <f>+'率・当'!P36-'率・前'!P36</f>
        <v>0.5</v>
      </c>
    </row>
    <row r="37" spans="2:16" ht="17.25">
      <c r="B37" s="25" t="s">
        <v>45</v>
      </c>
      <c r="C37" s="32">
        <f>+'率・当'!C37-'率・前'!C37</f>
        <v>4</v>
      </c>
      <c r="D37" s="32">
        <f>+'率・当'!D37-'率・前'!D37</f>
        <v>-0.5</v>
      </c>
      <c r="E37" s="32">
        <f>+'率・当'!E37-'率・前'!E37</f>
        <v>-1.9</v>
      </c>
      <c r="F37" s="32">
        <f>+'率・当'!F37-'率・前'!F37</f>
        <v>0</v>
      </c>
      <c r="G37" s="32">
        <f>+'率・当'!G37-'率・前'!G37</f>
        <v>-1.5</v>
      </c>
      <c r="H37" s="32">
        <f>+'率・当'!H37-'率・前'!H37</f>
        <v>2.6000000000000014</v>
      </c>
      <c r="I37" s="32">
        <f>+'率・当'!I37-'率・前'!I37</f>
        <v>0</v>
      </c>
      <c r="J37" s="32">
        <f>+'率・当'!J37-'率・前'!J37</f>
        <v>0</v>
      </c>
      <c r="K37" s="32">
        <f>+'率・当'!K37-'率・前'!K37</f>
        <v>0.8000000000000007</v>
      </c>
      <c r="L37" s="32">
        <f>+'率・当'!L37-'率・前'!L37</f>
        <v>0</v>
      </c>
      <c r="M37" s="32">
        <f>+'率・当'!M37-'率・前'!M37</f>
        <v>3.6000000000000085</v>
      </c>
      <c r="O37" s="50">
        <f>+'率・当'!O37-'率・前'!O37</f>
        <v>-54461</v>
      </c>
      <c r="P37" s="32">
        <f>+'率・当'!P37-'率・前'!P37</f>
        <v>-0.09999999999999432</v>
      </c>
    </row>
    <row r="38" spans="2:16" ht="17.25">
      <c r="B38" s="25" t="s">
        <v>46</v>
      </c>
      <c r="C38" s="32">
        <f>+'率・当'!C38-'率・前'!C38</f>
        <v>0.5</v>
      </c>
      <c r="D38" s="32">
        <f>+'率・当'!D38-'率・前'!D38</f>
        <v>-1.5</v>
      </c>
      <c r="E38" s="32">
        <f>+'率・当'!E38-'率・前'!E38</f>
        <v>-0.3999999999999999</v>
      </c>
      <c r="F38" s="32">
        <f>+'率・当'!F38-'率・前'!F38</f>
        <v>0</v>
      </c>
      <c r="G38" s="32">
        <f>+'率・当'!G38-'率・前'!G38</f>
        <v>-0.5999999999999996</v>
      </c>
      <c r="H38" s="32">
        <f>+'率・当'!H38-'率・前'!H38</f>
        <v>-1.2000000000000028</v>
      </c>
      <c r="I38" s="32">
        <f>+'率・当'!I38-'率・前'!I38</f>
        <v>0</v>
      </c>
      <c r="J38" s="32">
        <f>+'率・当'!J38-'率・前'!J38</f>
        <v>0</v>
      </c>
      <c r="K38" s="32">
        <f>+'率・当'!K38-'率・前'!K38</f>
        <v>1.5</v>
      </c>
      <c r="L38" s="32">
        <f>+'率・当'!L38-'率・前'!L38</f>
        <v>0</v>
      </c>
      <c r="M38" s="32">
        <f>+'率・当'!M38-'率・前'!M38</f>
        <v>-1.7999999999999972</v>
      </c>
      <c r="O38" s="50">
        <f>+'率・当'!O38-'率・前'!O38</f>
        <v>-36459</v>
      </c>
      <c r="P38" s="32">
        <f>+'率・当'!P38-'率・前'!P38</f>
        <v>3.0999999999999943</v>
      </c>
    </row>
    <row r="39" spans="2:16" ht="17.25">
      <c r="B39" s="25" t="s">
        <v>47</v>
      </c>
      <c r="C39" s="32">
        <f>+'率・当'!C39-'率・前'!C39</f>
        <v>1.8999999999999986</v>
      </c>
      <c r="D39" s="32">
        <f>+'率・当'!D39-'率・前'!D39</f>
        <v>2.8000000000000007</v>
      </c>
      <c r="E39" s="32">
        <f>+'率・当'!E39-'率・前'!E39</f>
        <v>0.19999999999999996</v>
      </c>
      <c r="F39" s="32">
        <f>+'率・当'!F39-'率・前'!F39</f>
        <v>0.09999999999999987</v>
      </c>
      <c r="G39" s="32">
        <f>+'率・当'!G39-'率・前'!G39</f>
        <v>2.799999999999999</v>
      </c>
      <c r="H39" s="32">
        <f>+'率・当'!H39-'率・前'!H39</f>
        <v>-4.600000000000001</v>
      </c>
      <c r="I39" s="32">
        <f>+'率・当'!I39-'率・前'!I39</f>
        <v>0</v>
      </c>
      <c r="J39" s="32">
        <f>+'率・当'!J39-'率・前'!J39</f>
        <v>0</v>
      </c>
      <c r="K39" s="32">
        <f>+'率・当'!K39-'率・前'!K39</f>
        <v>0</v>
      </c>
      <c r="L39" s="32">
        <f>+'率・当'!L39-'率・前'!L39</f>
        <v>0</v>
      </c>
      <c r="M39" s="32">
        <f>+'率・当'!M39-'率・前'!M39</f>
        <v>3.3999999999999915</v>
      </c>
      <c r="O39" s="50">
        <f>+'率・当'!O39-'率・前'!O39</f>
        <v>-30838</v>
      </c>
      <c r="P39" s="32">
        <f>+'率・当'!P39-'率・前'!P39</f>
        <v>-2.5999999999999943</v>
      </c>
    </row>
    <row r="40" spans="2:16" ht="17.25">
      <c r="B40" s="25" t="s">
        <v>48</v>
      </c>
      <c r="C40" s="32">
        <f>+'率・当'!C40-'率・前'!C40</f>
        <v>-1.5</v>
      </c>
      <c r="D40" s="32">
        <f>+'率・当'!D40-'率・前'!D40</f>
        <v>2.8999999999999986</v>
      </c>
      <c r="E40" s="32">
        <f>+'率・当'!E40-'率・前'!E40</f>
        <v>-0.30000000000000004</v>
      </c>
      <c r="F40" s="32">
        <f>+'率・当'!F40-'率・前'!F40</f>
        <v>0.10000000000000009</v>
      </c>
      <c r="G40" s="32">
        <f>+'率・当'!G40-'率・前'!G40</f>
        <v>-0.09999999999999787</v>
      </c>
      <c r="H40" s="32">
        <f>+'率・当'!H40-'率・前'!H40</f>
        <v>0.6999999999999993</v>
      </c>
      <c r="I40" s="32">
        <f>+'率・当'!I40-'率・前'!I40</f>
        <v>0</v>
      </c>
      <c r="J40" s="32">
        <f>+'率・当'!J40-'率・前'!J40</f>
        <v>0</v>
      </c>
      <c r="K40" s="32">
        <f>+'率・当'!K40-'率・前'!K40</f>
        <v>1.2000000000000002</v>
      </c>
      <c r="L40" s="32">
        <f>+'率・当'!L40-'率・前'!L40</f>
        <v>0</v>
      </c>
      <c r="M40" s="32">
        <f>+'率・当'!M40-'率・前'!M40</f>
        <v>3.1000000000000085</v>
      </c>
      <c r="O40" s="50">
        <f>+'率・当'!O40-'率・前'!O40</f>
        <v>41389</v>
      </c>
      <c r="P40" s="32">
        <f>+'率・当'!P40-'率・前'!P40</f>
        <v>0.20000000000000284</v>
      </c>
    </row>
    <row r="41" spans="2:16" ht="17.25">
      <c r="B41" s="25" t="s">
        <v>49</v>
      </c>
      <c r="C41" s="32">
        <f>+'率・当'!C41-'率・前'!C41</f>
        <v>0.6000000000000014</v>
      </c>
      <c r="D41" s="32">
        <f>+'率・当'!D41-'率・前'!D41</f>
        <v>2.700000000000001</v>
      </c>
      <c r="E41" s="32">
        <f>+'率・当'!E41-'率・前'!E41</f>
        <v>-0.20000000000000018</v>
      </c>
      <c r="F41" s="32">
        <f>+'率・当'!F41-'率・前'!F41</f>
        <v>1.8999999999999995</v>
      </c>
      <c r="G41" s="32">
        <f>+'率・当'!G41-'率・前'!G41</f>
        <v>1</v>
      </c>
      <c r="H41" s="32">
        <f>+'率・当'!H41-'率・前'!H41</f>
        <v>-1.1000000000000014</v>
      </c>
      <c r="I41" s="32">
        <f>+'率・当'!I41-'率・前'!I41</f>
        <v>0</v>
      </c>
      <c r="J41" s="32">
        <f>+'率・当'!J41-'率・前'!J41</f>
        <v>0</v>
      </c>
      <c r="K41" s="32">
        <f>+'率・当'!K41-'率・前'!K41</f>
        <v>1.6999999999999993</v>
      </c>
      <c r="L41" s="32">
        <f>+'率・当'!L41-'率・前'!L41</f>
        <v>0</v>
      </c>
      <c r="M41" s="32">
        <f>+'率・当'!M41-'率・前'!M41</f>
        <v>6.799999999999997</v>
      </c>
      <c r="O41" s="50">
        <f>+'率・当'!O41-'率・前'!O41</f>
        <v>-62450</v>
      </c>
      <c r="P41" s="32">
        <f>+'率・当'!P41-'率・前'!P41</f>
        <v>-1.6000000000000085</v>
      </c>
    </row>
    <row r="42" spans="2:16" ht="17.25">
      <c r="B42" s="25" t="s">
        <v>146</v>
      </c>
      <c r="C42" s="32">
        <f>+'率・当'!C42-'率・前'!C42</f>
        <v>-29.7</v>
      </c>
      <c r="D42" s="32">
        <f>+'率・当'!D42-'率・前'!D42</f>
        <v>-14.2</v>
      </c>
      <c r="E42" s="32">
        <f>+'率・当'!E42-'率・前'!E42</f>
        <v>-0.7</v>
      </c>
      <c r="F42" s="32">
        <f>+'率・当'!F42-'率・前'!F42</f>
        <v>-2.7</v>
      </c>
      <c r="G42" s="32">
        <f>+'率・当'!G42-'率・前'!G42</f>
        <v>-15.3</v>
      </c>
      <c r="H42" s="32">
        <f>+'率・当'!H42-'率・前'!H42</f>
        <v>-20.4</v>
      </c>
      <c r="I42" s="32">
        <f>+'率・当'!I42-'率・前'!I42</f>
        <v>0</v>
      </c>
      <c r="J42" s="32">
        <f>+'率・当'!J42-'率・前'!J42</f>
        <v>0</v>
      </c>
      <c r="K42" s="32">
        <f>+'率・当'!K42-'率・前'!K42</f>
        <v>-10.6</v>
      </c>
      <c r="L42" s="32">
        <f>+'率・当'!L42-'率・前'!L42</f>
        <v>0</v>
      </c>
      <c r="M42" s="32">
        <f>+'率・当'!M42-'率・前'!M42</f>
        <v>-93.6</v>
      </c>
      <c r="O42" s="50">
        <f>+'率・当'!O42-'率・前'!O42</f>
        <v>-4143267</v>
      </c>
      <c r="P42" s="32">
        <f>+'率・当'!P42-'率・前'!P42</f>
        <v>-99.4</v>
      </c>
    </row>
    <row r="43" spans="2:16" ht="17.25">
      <c r="B43" s="25" t="s">
        <v>51</v>
      </c>
      <c r="C43" s="32">
        <f>+'率・当'!C43-'率・前'!C43</f>
        <v>-0.6999999999999957</v>
      </c>
      <c r="D43" s="32">
        <f>+'率・当'!D43-'率・前'!D43</f>
        <v>-1</v>
      </c>
      <c r="E43" s="32">
        <f>+'率・当'!E43-'率・前'!E43</f>
        <v>-0.10000000000000009</v>
      </c>
      <c r="F43" s="32">
        <f>+'率・当'!F43-'率・前'!F43</f>
        <v>0.10000000000000009</v>
      </c>
      <c r="G43" s="32">
        <f>+'率・当'!G43-'率・前'!G43</f>
        <v>-0.10000000000000142</v>
      </c>
      <c r="H43" s="32">
        <f>+'率・当'!H43-'率・前'!H43</f>
        <v>1.0000000000000036</v>
      </c>
      <c r="I43" s="32">
        <f>+'率・当'!I43-'率・前'!I43</f>
        <v>0</v>
      </c>
      <c r="J43" s="32">
        <f>+'率・当'!J43-'率・前'!J43</f>
        <v>0</v>
      </c>
      <c r="K43" s="32">
        <f>+'率・当'!K43-'率・前'!K43</f>
        <v>-0.40000000000000036</v>
      </c>
      <c r="L43" s="32">
        <f>+'率・当'!L43-'率・前'!L43</f>
        <v>0</v>
      </c>
      <c r="M43" s="32">
        <f>+'率・当'!M43-'率・前'!M43</f>
        <v>-1.0999999999999943</v>
      </c>
      <c r="O43" s="50">
        <f>+'率・当'!O43-'率・前'!O43</f>
        <v>-63605</v>
      </c>
      <c r="P43" s="32">
        <f>+'率・当'!P43-'率・前'!P43</f>
        <v>-1.0999999999999943</v>
      </c>
    </row>
    <row r="44" spans="2:16" ht="17.25">
      <c r="B44" s="25" t="s">
        <v>147</v>
      </c>
      <c r="C44" s="32">
        <f>+'率・当'!C44-'率・前'!C44</f>
        <v>-29</v>
      </c>
      <c r="D44" s="32">
        <f>+'率・当'!D44-'率・前'!D44</f>
        <v>-14</v>
      </c>
      <c r="E44" s="32">
        <f>+'率・当'!E44-'率・前'!E44</f>
        <v>-0.7</v>
      </c>
      <c r="F44" s="32">
        <f>+'率・当'!F44-'率・前'!F44</f>
        <v>-1</v>
      </c>
      <c r="G44" s="32">
        <f>+'率・当'!G44-'率・前'!G44</f>
        <v>-15.9</v>
      </c>
      <c r="H44" s="32">
        <f>+'率・当'!H44-'率・前'!H44</f>
        <v>-15.7</v>
      </c>
      <c r="I44" s="32">
        <f>+'率・当'!I44-'率・前'!I44</f>
        <v>0</v>
      </c>
      <c r="J44" s="32">
        <f>+'率・当'!J44-'率・前'!J44</f>
        <v>-0.1</v>
      </c>
      <c r="K44" s="32">
        <f>+'率・当'!K44-'率・前'!K44</f>
        <v>-14.1</v>
      </c>
      <c r="L44" s="32">
        <f>+'率・当'!L44-'率・前'!L44</f>
        <v>0</v>
      </c>
      <c r="M44" s="32">
        <f>+'率・当'!M44-'率・前'!M44</f>
        <v>-90.5</v>
      </c>
      <c r="O44" s="50">
        <f>+'率・当'!O44-'率・前'!O44</f>
        <v>-2700403</v>
      </c>
      <c r="P44" s="32">
        <f>+'率・当'!P44-'率・前'!P44</f>
        <v>-99.3</v>
      </c>
    </row>
    <row r="45" spans="2:16" ht="17.25">
      <c r="B45" s="25" t="s">
        <v>148</v>
      </c>
      <c r="C45" s="32">
        <f>+'率・当'!C45-'率・前'!C45</f>
        <v>-32.1</v>
      </c>
      <c r="D45" s="32">
        <f>+'率・当'!D45-'率・前'!D45</f>
        <v>-14.9</v>
      </c>
      <c r="E45" s="32">
        <f>+'率・当'!E45-'率・前'!E45</f>
        <v>-0.3</v>
      </c>
      <c r="F45" s="32">
        <f>+'率・当'!F45-'率・前'!F45</f>
        <v>-1.7</v>
      </c>
      <c r="G45" s="32">
        <f>+'率・当'!G45-'率・前'!G45</f>
        <v>-22.9</v>
      </c>
      <c r="H45" s="32">
        <f>+'率・当'!H45-'率・前'!H45</f>
        <v>-26.7</v>
      </c>
      <c r="I45" s="32">
        <f>+'率・当'!I45-'率・前'!I45</f>
        <v>0</v>
      </c>
      <c r="J45" s="32">
        <f>+'率・当'!J45-'率・前'!J45</f>
        <v>0</v>
      </c>
      <c r="K45" s="32">
        <f>+'率・当'!K45-'率・前'!K45</f>
        <v>-6.8</v>
      </c>
      <c r="L45" s="32">
        <f>+'率・当'!L45-'率・前'!L45</f>
        <v>0</v>
      </c>
      <c r="M45" s="32">
        <f>+'率・当'!M45-'率・前'!M45</f>
        <v>-105.3</v>
      </c>
      <c r="O45" s="50">
        <f>+'率・当'!O45-'率・前'!O45</f>
        <v>-1883808</v>
      </c>
      <c r="P45" s="32">
        <f>+'率・当'!P45-'率・前'!P45</f>
        <v>-100.3</v>
      </c>
    </row>
    <row r="46" spans="2:16" ht="17.25">
      <c r="B46" s="25" t="s">
        <v>149</v>
      </c>
      <c r="C46" s="32">
        <f>+'率・当'!C46-'率・前'!C46</f>
        <v>-32.3</v>
      </c>
      <c r="D46" s="32">
        <f>+'率・当'!D46-'率・前'!D46</f>
        <v>-12.1</v>
      </c>
      <c r="E46" s="32">
        <f>+'率・当'!E46-'率・前'!E46</f>
        <v>-0.9</v>
      </c>
      <c r="F46" s="32">
        <f>+'率・当'!F46-'率・前'!F46</f>
        <v>-2.6</v>
      </c>
      <c r="G46" s="32">
        <f>+'率・当'!G46-'率・前'!G46</f>
        <v>-16.3</v>
      </c>
      <c r="H46" s="32">
        <f>+'率・当'!H46-'率・前'!H46</f>
        <v>-28.5</v>
      </c>
      <c r="I46" s="32">
        <f>+'率・当'!I46-'率・前'!I46</f>
        <v>0</v>
      </c>
      <c r="J46" s="32">
        <f>+'率・当'!J46-'率・前'!J46</f>
        <v>0</v>
      </c>
      <c r="K46" s="32">
        <f>+'率・当'!K46-'率・前'!K46</f>
        <v>-6.5</v>
      </c>
      <c r="L46" s="32">
        <f>+'率・当'!L46-'率・前'!L46</f>
        <v>0</v>
      </c>
      <c r="M46" s="32">
        <f>+'率・当'!M46-'率・前'!M46</f>
        <v>-99.2</v>
      </c>
      <c r="O46" s="50">
        <f>+'率・当'!O46-'率・前'!O46</f>
        <v>-2389939</v>
      </c>
      <c r="P46" s="32">
        <f>+'率・当'!P46-'率・前'!P46</f>
        <v>-100</v>
      </c>
    </row>
    <row r="47" spans="2:16" ht="17.25">
      <c r="B47" s="25" t="s">
        <v>55</v>
      </c>
      <c r="C47" s="32">
        <f>+'率・当'!C47-'率・前'!C47</f>
        <v>7.699999999999999</v>
      </c>
      <c r="D47" s="32">
        <f>+'率・当'!D47-'率・前'!D47</f>
        <v>4.799999999999999</v>
      </c>
      <c r="E47" s="32">
        <f>+'率・当'!E47-'率・前'!E47</f>
        <v>0.10000000000000009</v>
      </c>
      <c r="F47" s="32">
        <f>+'率・当'!F47-'率・前'!F47</f>
        <v>0.7999999999999998</v>
      </c>
      <c r="G47" s="32">
        <f>+'率・当'!G47-'率・前'!G47</f>
        <v>3.700000000000001</v>
      </c>
      <c r="H47" s="32">
        <f>+'率・当'!H47-'率・前'!H47</f>
        <v>4</v>
      </c>
      <c r="I47" s="32">
        <f>+'率・当'!I47-'率・前'!I47</f>
        <v>0</v>
      </c>
      <c r="J47" s="32">
        <f>+'率・当'!J47-'率・前'!J47</f>
        <v>0</v>
      </c>
      <c r="K47" s="32">
        <f>+'率・当'!K47-'率・前'!K47</f>
        <v>3.5999999999999996</v>
      </c>
      <c r="L47" s="32">
        <f>+'率・当'!L47-'率・前'!L47</f>
        <v>0</v>
      </c>
      <c r="M47" s="32">
        <f>+'率・当'!M47-'率・前'!M47</f>
        <v>24.700000000000003</v>
      </c>
      <c r="O47" s="50">
        <f>+'率・当'!O47-'率・前'!O47</f>
        <v>374309</v>
      </c>
      <c r="P47" s="32">
        <f>+'率・当'!P47-'率・前'!P47</f>
        <v>-40.5</v>
      </c>
    </row>
    <row r="48" spans="2:16" ht="17.25">
      <c r="B48" s="25" t="s">
        <v>56</v>
      </c>
      <c r="C48" s="32">
        <f>+'率・当'!C48-'率・前'!C48</f>
        <v>2.900000000000002</v>
      </c>
      <c r="D48" s="32">
        <f>+'率・当'!D48-'率・前'!D48</f>
        <v>-0.10000000000000142</v>
      </c>
      <c r="E48" s="32">
        <f>+'率・当'!E48-'率・前'!E48</f>
        <v>-0.20000000000000007</v>
      </c>
      <c r="F48" s="32">
        <f>+'率・当'!F48-'率・前'!F48</f>
        <v>1.1000000000000005</v>
      </c>
      <c r="G48" s="32">
        <f>+'率・当'!G48-'率・前'!G48</f>
        <v>0.20000000000000284</v>
      </c>
      <c r="H48" s="32">
        <f>+'率・当'!H48-'率・前'!H48</f>
        <v>0.20000000000000284</v>
      </c>
      <c r="I48" s="32">
        <f>+'率・当'!I48-'率・前'!I48</f>
        <v>0</v>
      </c>
      <c r="J48" s="32">
        <f>+'率・当'!J48-'率・前'!J48</f>
        <v>0</v>
      </c>
      <c r="K48" s="32">
        <f>+'率・当'!K48-'率・前'!K48</f>
        <v>0.8000000000000007</v>
      </c>
      <c r="L48" s="32">
        <f>+'率・当'!L48-'率・前'!L48</f>
        <v>0</v>
      </c>
      <c r="M48" s="32">
        <f>+'率・当'!M48-'率・前'!M48</f>
        <v>5</v>
      </c>
      <c r="O48" s="50">
        <f>+'率・当'!O48-'率・前'!O48</f>
        <v>59132</v>
      </c>
      <c r="P48" s="32">
        <f>+'率・当'!P48-'率・前'!P48</f>
        <v>0.7999999999999972</v>
      </c>
    </row>
    <row r="49" spans="2:16" ht="17.25">
      <c r="B49" s="25" t="s">
        <v>57</v>
      </c>
      <c r="C49" s="32">
        <f>+'率・当'!C49-'率・前'!C49</f>
        <v>1.1000000000000014</v>
      </c>
      <c r="D49" s="32">
        <f>+'率・当'!D49-'率・前'!D49</f>
        <v>-1.5999999999999996</v>
      </c>
      <c r="E49" s="32">
        <f>+'率・当'!E49-'率・前'!E49</f>
        <v>-0.5</v>
      </c>
      <c r="F49" s="32">
        <f>+'率・当'!F49-'率・前'!F49</f>
        <v>-0.40000000000000036</v>
      </c>
      <c r="G49" s="32">
        <f>+'率・当'!G49-'率・前'!G49</f>
        <v>0.6999999999999993</v>
      </c>
      <c r="H49" s="32">
        <f>+'率・当'!H49-'率・前'!H49</f>
        <v>-1.8000000000000007</v>
      </c>
      <c r="I49" s="32">
        <f>+'率・当'!I49-'率・前'!I49</f>
        <v>0</v>
      </c>
      <c r="J49" s="32">
        <f>+'率・当'!J49-'率・前'!J49</f>
        <v>0</v>
      </c>
      <c r="K49" s="32">
        <f>+'率・当'!K49-'率・前'!K49</f>
        <v>-1.6999999999999993</v>
      </c>
      <c r="L49" s="32">
        <f>+'率・当'!L49-'率・前'!L49</f>
        <v>0</v>
      </c>
      <c r="M49" s="32">
        <f>+'率・当'!M49-'率・前'!M49</f>
        <v>-4.099999999999994</v>
      </c>
      <c r="O49" s="50">
        <f>+'率・当'!O49-'率・前'!O49</f>
        <v>36498</v>
      </c>
      <c r="P49" s="32">
        <f>+'率・当'!P49-'率・前'!P49</f>
        <v>0.3999999999999915</v>
      </c>
    </row>
    <row r="50" spans="2:16" ht="17.25">
      <c r="B50" s="25" t="s">
        <v>58</v>
      </c>
      <c r="C50" s="32">
        <f>+'率・当'!C50-'率・前'!C50</f>
        <v>1.2999999999999972</v>
      </c>
      <c r="D50" s="32">
        <f>+'率・当'!D50-'率・前'!D50</f>
        <v>0.40000000000000036</v>
      </c>
      <c r="E50" s="32">
        <f>+'率・当'!E50-'率・前'!E50</f>
        <v>0.10000000000000003</v>
      </c>
      <c r="F50" s="32">
        <f>+'率・当'!F50-'率・前'!F50</f>
        <v>-0.30000000000000004</v>
      </c>
      <c r="G50" s="32">
        <f>+'率・当'!G50-'率・前'!G50</f>
        <v>2.3000000000000007</v>
      </c>
      <c r="H50" s="32">
        <f>+'率・当'!H50-'率・前'!H50</f>
        <v>0.5</v>
      </c>
      <c r="I50" s="32">
        <f>+'率・当'!I50-'率・前'!I50</f>
        <v>0</v>
      </c>
      <c r="J50" s="32">
        <f>+'率・当'!J50-'率・前'!J50</f>
        <v>0</v>
      </c>
      <c r="K50" s="32">
        <f>+'率・当'!K50-'率・前'!K50</f>
        <v>-0.6000000000000014</v>
      </c>
      <c r="L50" s="32">
        <f>+'率・当'!L50-'率・前'!L50</f>
        <v>0</v>
      </c>
      <c r="M50" s="32">
        <f>+'率・当'!M50-'率・前'!M50</f>
        <v>3.5999999999999943</v>
      </c>
      <c r="O50" s="50">
        <f>+'率・当'!O50-'率・前'!O50</f>
        <v>2386</v>
      </c>
      <c r="P50" s="32">
        <f>+'率・当'!P50-'率・前'!P50</f>
        <v>0</v>
      </c>
    </row>
    <row r="51" spans="2:16" ht="17.25">
      <c r="B51" s="25" t="s">
        <v>59</v>
      </c>
      <c r="C51" s="32">
        <f>+'率・当'!C51-'率・前'!C51</f>
        <v>2.400000000000002</v>
      </c>
      <c r="D51" s="32">
        <f>+'率・当'!D51-'率・前'!D51</f>
        <v>-0.1999999999999993</v>
      </c>
      <c r="E51" s="32">
        <f>+'率・当'!E51-'率・前'!E51</f>
        <v>0.09999999999999998</v>
      </c>
      <c r="F51" s="32">
        <f>+'率・当'!F51-'率・前'!F51</f>
        <v>0.3999999999999999</v>
      </c>
      <c r="G51" s="32">
        <f>+'率・当'!G51-'率・前'!G51</f>
        <v>0.6999999999999993</v>
      </c>
      <c r="H51" s="32">
        <f>+'率・当'!H51-'率・前'!H51</f>
        <v>-0.20000000000000284</v>
      </c>
      <c r="I51" s="32">
        <f>+'率・当'!I51-'率・前'!I51</f>
        <v>0</v>
      </c>
      <c r="J51" s="32">
        <f>+'率・当'!J51-'率・前'!J51</f>
        <v>0</v>
      </c>
      <c r="K51" s="32">
        <f>+'率・当'!K51-'率・前'!K51</f>
        <v>-0.8000000000000007</v>
      </c>
      <c r="L51" s="32">
        <f>+'率・当'!L51-'率・前'!L51</f>
        <v>0</v>
      </c>
      <c r="M51" s="32">
        <f>+'率・当'!M51-'率・前'!M51</f>
        <v>2.3999999999999915</v>
      </c>
      <c r="O51" s="50">
        <f>+'率・当'!O51-'率・前'!O51</f>
        <v>-14354</v>
      </c>
      <c r="P51" s="32">
        <f>+'率・当'!P51-'率・前'!P51</f>
        <v>-0.5</v>
      </c>
    </row>
    <row r="52" spans="2:16" ht="17.25">
      <c r="B52" s="25" t="s">
        <v>60</v>
      </c>
      <c r="C52" s="32">
        <f>+'率・当'!C52-'率・前'!C52</f>
        <v>4</v>
      </c>
      <c r="D52" s="32">
        <f>+'率・当'!D52-'率・前'!D52</f>
        <v>1.8999999999999986</v>
      </c>
      <c r="E52" s="32">
        <f>+'率・当'!E52-'率・前'!E52</f>
        <v>-0.20000000000000007</v>
      </c>
      <c r="F52" s="32">
        <f>+'率・当'!F52-'率・前'!F52</f>
        <v>0.5</v>
      </c>
      <c r="G52" s="32">
        <f>+'率・当'!G52-'率・前'!G52</f>
        <v>1.3000000000000007</v>
      </c>
      <c r="H52" s="32">
        <f>+'率・当'!H52-'率・前'!H52</f>
        <v>1.3000000000000007</v>
      </c>
      <c r="I52" s="32">
        <f>+'率・当'!I52-'率・前'!I52</f>
        <v>0</v>
      </c>
      <c r="J52" s="32">
        <f>+'率・当'!J52-'率・前'!J52</f>
        <v>0</v>
      </c>
      <c r="K52" s="32">
        <f>+'率・当'!K52-'率・前'!K52</f>
        <v>1.3000000000000007</v>
      </c>
      <c r="L52" s="32">
        <f>+'率・当'!L52-'率・前'!L52</f>
        <v>0</v>
      </c>
      <c r="M52" s="32">
        <f>+'率・当'!M52-'率・前'!M52</f>
        <v>10</v>
      </c>
      <c r="O52" s="50">
        <f>+'率・当'!O52-'率・前'!O52</f>
        <v>248888</v>
      </c>
      <c r="P52" s="32">
        <f>+'率・当'!P52-'率・前'!P52</f>
        <v>-15.300000000000011</v>
      </c>
    </row>
    <row r="53" spans="2:16" ht="17.25">
      <c r="B53" s="25" t="s">
        <v>61</v>
      </c>
      <c r="C53" s="32">
        <f>+'率・当'!C53-'率・前'!C53</f>
        <v>0.8000000000000043</v>
      </c>
      <c r="D53" s="32">
        <f>+'率・当'!D53-'率・前'!D53</f>
        <v>0.3000000000000007</v>
      </c>
      <c r="E53" s="32">
        <f>+'率・当'!E53-'率・前'!E53</f>
        <v>-0.09999999999999998</v>
      </c>
      <c r="F53" s="32">
        <f>+'率・当'!F53-'率・前'!F53</f>
        <v>0.10000000000000009</v>
      </c>
      <c r="G53" s="32">
        <f>+'率・当'!G53-'率・前'!G53</f>
        <v>-0.1999999999999993</v>
      </c>
      <c r="H53" s="32">
        <f>+'率・当'!H53-'率・前'!H53</f>
        <v>0.29999999999999716</v>
      </c>
      <c r="I53" s="32">
        <f>+'率・当'!I53-'率・前'!I53</f>
        <v>0</v>
      </c>
      <c r="J53" s="32">
        <f>+'率・当'!J53-'率・前'!J53</f>
        <v>0</v>
      </c>
      <c r="K53" s="32">
        <f>+'率・当'!K53-'率・前'!K53</f>
        <v>-1.299999999999999</v>
      </c>
      <c r="L53" s="32">
        <f>+'率・当'!L53-'率・前'!L53</f>
        <v>0</v>
      </c>
      <c r="M53" s="32">
        <f>+'率・当'!M53-'率・前'!M53</f>
        <v>0</v>
      </c>
      <c r="O53" s="50">
        <f>+'率・当'!O53-'率・前'!O53</f>
        <v>54166</v>
      </c>
      <c r="P53" s="32">
        <f>+'率・当'!P53-'率・前'!P53</f>
        <v>-1.7000000000000028</v>
      </c>
    </row>
    <row r="54" spans="2:16" ht="17.25">
      <c r="B54" s="25" t="s">
        <v>62</v>
      </c>
      <c r="C54" s="32">
        <f>+'率・当'!C54-'率・前'!C54</f>
        <v>2.1000000000000014</v>
      </c>
      <c r="D54" s="32">
        <f>+'率・当'!D54-'率・前'!D54</f>
        <v>2</v>
      </c>
      <c r="E54" s="32">
        <f>+'率・当'!E54-'率・前'!E54</f>
        <v>0</v>
      </c>
      <c r="F54" s="32">
        <f>+'率・当'!F54-'率・前'!F54</f>
        <v>0.09999999999999964</v>
      </c>
      <c r="G54" s="32">
        <f>+'率・当'!G54-'率・前'!G54</f>
        <v>-0.20000000000000284</v>
      </c>
      <c r="H54" s="32">
        <f>+'率・当'!H54-'率・前'!H54</f>
        <v>-0.29999999999999716</v>
      </c>
      <c r="I54" s="32">
        <f>+'率・当'!I54-'率・前'!I54</f>
        <v>0</v>
      </c>
      <c r="J54" s="32">
        <f>+'率・当'!J54-'率・前'!J54</f>
        <v>1.0999999999999999</v>
      </c>
      <c r="K54" s="32">
        <f>+'率・当'!K54-'率・前'!K54</f>
        <v>0.6000000000000001</v>
      </c>
      <c r="L54" s="32">
        <f>+'率・当'!L54-'率・前'!L54</f>
        <v>0</v>
      </c>
      <c r="M54" s="32">
        <f>+'率・当'!M54-'率・前'!M54</f>
        <v>5.299999999999997</v>
      </c>
      <c r="O54" s="50">
        <f>+'率・当'!O54-'率・前'!O54</f>
        <v>48616</v>
      </c>
      <c r="P54" s="32">
        <f>+'率・当'!P54-'率・前'!P54</f>
        <v>-0.5999999999999943</v>
      </c>
    </row>
    <row r="55" spans="2:16" ht="17.25">
      <c r="B55" s="25" t="s">
        <v>63</v>
      </c>
      <c r="C55" s="32">
        <f>+'率・当'!C55-'率・前'!C55</f>
        <v>1.2999999999999972</v>
      </c>
      <c r="D55" s="32">
        <f>+'率・当'!D55-'率・前'!D55</f>
        <v>0.09999999999999964</v>
      </c>
      <c r="E55" s="32">
        <f>+'率・当'!E55-'率・前'!E55</f>
        <v>0.10000000000000003</v>
      </c>
      <c r="F55" s="32">
        <f>+'率・当'!F55-'率・前'!F55</f>
        <v>0.19999999999999973</v>
      </c>
      <c r="G55" s="32">
        <f>+'率・当'!G55-'率・前'!G55</f>
        <v>-0.40000000000000036</v>
      </c>
      <c r="H55" s="32">
        <f>+'率・当'!H55-'率・前'!H55</f>
        <v>0.5999999999999979</v>
      </c>
      <c r="I55" s="32">
        <f>+'率・当'!I55-'率・前'!I55</f>
        <v>0</v>
      </c>
      <c r="J55" s="32">
        <f>+'率・当'!J55-'率・前'!J55</f>
        <v>-0.1</v>
      </c>
      <c r="K55" s="32">
        <f>+'率・当'!K55-'率・前'!K55</f>
        <v>-1.5</v>
      </c>
      <c r="L55" s="32">
        <f>+'率・当'!L55-'率・前'!L55</f>
        <v>0</v>
      </c>
      <c r="M55" s="32">
        <f>+'率・当'!M55-'率・前'!M55</f>
        <v>0.5</v>
      </c>
      <c r="O55" s="50">
        <f>+'率・当'!O55-'率・前'!O55</f>
        <v>11007</v>
      </c>
      <c r="P55" s="32">
        <f>+'率・当'!P55-'率・前'!P55</f>
        <v>0.19999999999998863</v>
      </c>
    </row>
    <row r="56" spans="2:16" ht="17.25">
      <c r="B56" s="25" t="s">
        <v>64</v>
      </c>
      <c r="C56" s="32">
        <f>+'率・当'!C56-'率・前'!C56</f>
        <v>1.3999999999999986</v>
      </c>
      <c r="D56" s="32">
        <f>+'率・当'!D56-'率・前'!D56</f>
        <v>1.9000000000000004</v>
      </c>
      <c r="E56" s="32">
        <f>+'率・当'!E56-'率・前'!E56</f>
        <v>-0.09999999999999987</v>
      </c>
      <c r="F56" s="32">
        <f>+'率・当'!F56-'率・前'!F56</f>
        <v>0.09999999999999964</v>
      </c>
      <c r="G56" s="32">
        <f>+'率・当'!G56-'率・前'!G56</f>
        <v>-0.3000000000000007</v>
      </c>
      <c r="H56" s="32">
        <f>+'率・当'!H56-'率・前'!H56</f>
        <v>-1</v>
      </c>
      <c r="I56" s="32">
        <f>+'率・当'!I56-'率・前'!I56</f>
        <v>0</v>
      </c>
      <c r="J56" s="32">
        <f>+'率・当'!J56-'率・前'!J56</f>
        <v>0</v>
      </c>
      <c r="K56" s="32">
        <f>+'率・当'!K56-'率・前'!K56</f>
        <v>-3.3999999999999995</v>
      </c>
      <c r="L56" s="32">
        <f>+'率・当'!L56-'率・前'!L56</f>
        <v>0</v>
      </c>
      <c r="M56" s="32">
        <f>+'率・当'!M56-'率・前'!M56</f>
        <v>-1.2999999999999972</v>
      </c>
      <c r="O56" s="50">
        <f>+'率・当'!O56-'率・前'!O56</f>
        <v>-16241</v>
      </c>
      <c r="P56" s="32">
        <f>+'率・当'!P56-'率・前'!P56</f>
        <v>2.5999999999999943</v>
      </c>
    </row>
    <row r="57" spans="2:16" ht="17.25">
      <c r="B57" s="25" t="s">
        <v>150</v>
      </c>
      <c r="C57" s="32">
        <f>+'率・当'!C57-'率・前'!C57</f>
        <v>-38.3</v>
      </c>
      <c r="D57" s="32">
        <f>+'率・当'!D57-'率・前'!D57</f>
        <v>-11.3</v>
      </c>
      <c r="E57" s="32">
        <f>+'率・当'!E57-'率・前'!E57</f>
        <v>-1.2</v>
      </c>
      <c r="F57" s="32">
        <f>+'率・当'!F57-'率・前'!F57</f>
        <v>-2.3</v>
      </c>
      <c r="G57" s="32">
        <f>+'率・当'!G57-'率・前'!G57</f>
        <v>-16.6</v>
      </c>
      <c r="H57" s="32">
        <f>+'率・当'!H57-'率・前'!H57</f>
        <v>-30.4</v>
      </c>
      <c r="I57" s="32">
        <f>+'率・当'!I57-'率・前'!I57</f>
        <v>0</v>
      </c>
      <c r="J57" s="32">
        <f>+'率・当'!J57-'率・前'!J57</f>
        <v>0</v>
      </c>
      <c r="K57" s="32">
        <f>+'率・当'!K57-'率・前'!K57</f>
        <v>-5.3</v>
      </c>
      <c r="L57" s="32">
        <f>+'率・当'!L57-'率・前'!L57</f>
        <v>0</v>
      </c>
      <c r="M57" s="32">
        <f>+'率・当'!M57-'率・前'!M57</f>
        <v>-105.3</v>
      </c>
      <c r="O57" s="50">
        <f>+'率・当'!O57-'率・前'!O57</f>
        <v>-1697793</v>
      </c>
      <c r="P57" s="32">
        <f>+'率・当'!P57-'率・前'!P57</f>
        <v>-100.3</v>
      </c>
    </row>
    <row r="58" spans="2:16" ht="17.25">
      <c r="B58" s="25" t="s">
        <v>151</v>
      </c>
      <c r="C58" s="32">
        <f>+'率・当'!C58-'率・前'!C58</f>
        <v>-37.9</v>
      </c>
      <c r="D58" s="32">
        <f>+'率・当'!D58-'率・前'!D58</f>
        <v>-9.4</v>
      </c>
      <c r="E58" s="32">
        <f>+'率・当'!E58-'率・前'!E58</f>
        <v>-1.7</v>
      </c>
      <c r="F58" s="32">
        <f>+'率・当'!F58-'率・前'!F58</f>
        <v>-2.3</v>
      </c>
      <c r="G58" s="32">
        <f>+'率・当'!G58-'率・前'!G58</f>
        <v>-16.5</v>
      </c>
      <c r="H58" s="32">
        <f>+'率・当'!H58-'率・前'!H58</f>
        <v>-27.7</v>
      </c>
      <c r="I58" s="32">
        <f>+'率・当'!I58-'率・前'!I58</f>
        <v>0</v>
      </c>
      <c r="J58" s="32">
        <f>+'率・当'!J58-'率・前'!J58</f>
        <v>0</v>
      </c>
      <c r="K58" s="32">
        <f>+'率・当'!K58-'率・前'!K58</f>
        <v>-8.9</v>
      </c>
      <c r="L58" s="32">
        <f>+'率・当'!L58-'率・前'!L58</f>
        <v>0</v>
      </c>
      <c r="M58" s="32">
        <f>+'率・当'!M58-'率・前'!M58</f>
        <v>-104.5</v>
      </c>
      <c r="O58" s="50">
        <f>+'率・当'!O58-'率・前'!O58</f>
        <v>-1508254</v>
      </c>
      <c r="P58" s="32">
        <f>+'率・当'!P58-'率・前'!P58</f>
        <v>-100.7</v>
      </c>
    </row>
    <row r="59" spans="2:16" ht="17.25">
      <c r="B59" s="25" t="s">
        <v>67</v>
      </c>
      <c r="C59" s="32">
        <f>+'率・当'!C59-'率・前'!C59</f>
        <v>2.6999999999999957</v>
      </c>
      <c r="D59" s="32">
        <f>+'率・当'!D59-'率・前'!D59</f>
        <v>-0.3000000000000007</v>
      </c>
      <c r="E59" s="32">
        <f>+'率・当'!E59-'率・前'!E59</f>
        <v>-0.20000000000000007</v>
      </c>
      <c r="F59" s="32">
        <f>+'率・当'!F59-'率・前'!F59</f>
        <v>1.4000000000000004</v>
      </c>
      <c r="G59" s="32">
        <f>+'率・当'!G59-'率・前'!G59</f>
        <v>0.1999999999999993</v>
      </c>
      <c r="H59" s="32">
        <f>+'率・当'!H59-'率・前'!H59</f>
        <v>0.10000000000000142</v>
      </c>
      <c r="I59" s="32">
        <f>+'率・当'!I59-'率・前'!I59</f>
        <v>0</v>
      </c>
      <c r="J59" s="32">
        <f>+'率・当'!J59-'率・前'!J59</f>
        <v>0</v>
      </c>
      <c r="K59" s="32">
        <f>+'率・当'!K59-'率・前'!K59</f>
        <v>3.2</v>
      </c>
      <c r="L59" s="32">
        <f>+'率・当'!L59-'率・前'!L59</f>
        <v>0</v>
      </c>
      <c r="M59" s="32">
        <f>+'率・当'!M59-'率・前'!M59</f>
        <v>7.1000000000000085</v>
      </c>
      <c r="O59" s="50">
        <f>+'率・当'!O59-'率・前'!O59</f>
        <v>40416</v>
      </c>
      <c r="P59" s="32">
        <f>+'率・当'!P59-'率・前'!P59</f>
        <v>-4.6000000000000085</v>
      </c>
    </row>
    <row r="60" spans="2:16" ht="17.25">
      <c r="B60" s="25" t="s">
        <v>152</v>
      </c>
      <c r="C60" s="32">
        <f>+'率・当'!C60-'率・前'!C60</f>
        <v>-39.7</v>
      </c>
      <c r="D60" s="32">
        <f>+'率・当'!D60-'率・前'!D60</f>
        <v>-6.7</v>
      </c>
      <c r="E60" s="32">
        <f>+'率・当'!E60-'率・前'!E60</f>
        <v>-0.3</v>
      </c>
      <c r="F60" s="32">
        <f>+'率・当'!F60-'率・前'!F60</f>
        <v>-1.4</v>
      </c>
      <c r="G60" s="32">
        <f>+'率・当'!G60-'率・前'!G60</f>
        <v>-16.3</v>
      </c>
      <c r="H60" s="32">
        <f>+'率・当'!H60-'率・前'!H60</f>
        <v>-32.8</v>
      </c>
      <c r="I60" s="32">
        <f>+'率・当'!I60-'率・前'!I60</f>
        <v>0</v>
      </c>
      <c r="J60" s="32">
        <f>+'率・当'!J60-'率・前'!J60</f>
        <v>0</v>
      </c>
      <c r="K60" s="32">
        <f>+'率・当'!K60-'率・前'!K60</f>
        <v>-4.6</v>
      </c>
      <c r="L60" s="32">
        <f>+'率・当'!L60-'率・前'!L60</f>
        <v>0</v>
      </c>
      <c r="M60" s="32">
        <f>+'率・当'!M60-'率・前'!M60</f>
        <v>-101.8</v>
      </c>
      <c r="O60" s="50">
        <f>+'率・当'!O60-'率・前'!O60</f>
        <v>-773625</v>
      </c>
      <c r="P60" s="32">
        <f>+'率・当'!P60-'率・前'!P60</f>
        <v>-99.9</v>
      </c>
    </row>
    <row r="61" spans="2:16" ht="17.25">
      <c r="B61" s="25" t="s">
        <v>69</v>
      </c>
      <c r="C61" s="32">
        <f>+'率・当'!C61-'率・前'!C61</f>
        <v>2.3999999999999986</v>
      </c>
      <c r="D61" s="32">
        <f>+'率・当'!D61-'率・前'!D61</f>
        <v>0.1999999999999993</v>
      </c>
      <c r="E61" s="32">
        <f>+'率・当'!E61-'率・前'!E61</f>
        <v>-0.40000000000000013</v>
      </c>
      <c r="F61" s="32">
        <f>+'率・当'!F61-'率・前'!F61</f>
        <v>0.6999999999999997</v>
      </c>
      <c r="G61" s="32">
        <f>+'率・当'!G61-'率・前'!G61</f>
        <v>0</v>
      </c>
      <c r="H61" s="32">
        <f>+'率・当'!H61-'率・前'!H61</f>
        <v>-0.6000000000000014</v>
      </c>
      <c r="I61" s="32">
        <f>+'率・当'!I61-'率・前'!I61</f>
        <v>0</v>
      </c>
      <c r="J61" s="32">
        <f>+'率・当'!J61-'率・前'!J61</f>
        <v>0</v>
      </c>
      <c r="K61" s="32">
        <f>+'率・当'!K61-'率・前'!K61</f>
        <v>-0.20000000000000018</v>
      </c>
      <c r="L61" s="32">
        <f>+'率・当'!L61-'率・前'!L61</f>
        <v>0</v>
      </c>
      <c r="M61" s="32">
        <f>+'率・当'!M61-'率・前'!M61</f>
        <v>2.1000000000000085</v>
      </c>
      <c r="O61" s="50">
        <f>+'率・当'!O61-'率・前'!O61</f>
        <v>-33909</v>
      </c>
      <c r="P61" s="32">
        <f>+'率・当'!P61-'率・前'!P61</f>
        <v>0.7999999999999972</v>
      </c>
    </row>
    <row r="62" spans="2:16" ht="17.25">
      <c r="B62" s="25" t="s">
        <v>153</v>
      </c>
      <c r="C62" s="32">
        <f>+'率・当'!C62-'率・前'!C62</f>
        <v>40.1</v>
      </c>
      <c r="D62" s="32">
        <f>+'率・当'!D62-'率・前'!D62</f>
        <v>9.6</v>
      </c>
      <c r="E62" s="32">
        <f>+'率・当'!E62-'率・前'!E62</f>
        <v>1.2</v>
      </c>
      <c r="F62" s="32">
        <f>+'率・当'!F62-'率・前'!F62</f>
        <v>2.5</v>
      </c>
      <c r="G62" s="32">
        <f>+'率・当'!G62-'率・前'!G62</f>
        <v>17.4</v>
      </c>
      <c r="H62" s="32">
        <f>+'率・当'!H62-'率・前'!H62</f>
        <v>29.3</v>
      </c>
      <c r="I62" s="32">
        <f>+'率・当'!I62-'率・前'!I62</f>
        <v>0</v>
      </c>
      <c r="J62" s="32">
        <f>+'率・当'!J62-'率・前'!J62</f>
        <v>0</v>
      </c>
      <c r="K62" s="32">
        <f>+'率・当'!K62-'率・前'!K62</f>
        <v>6.3</v>
      </c>
      <c r="L62" s="32">
        <f>+'率・当'!L62-'率・前'!L62</f>
        <v>0</v>
      </c>
      <c r="M62" s="32">
        <f>+'率・当'!M62-'率・前'!M62</f>
        <v>106.4</v>
      </c>
      <c r="O62" s="50">
        <f>+'率・当'!O62-'率・前'!O62</f>
        <v>3972480</v>
      </c>
      <c r="P62" s="32">
        <f>+'率・当'!P62-'率・前'!P62</f>
        <v>100.2</v>
      </c>
    </row>
    <row r="63" spans="2:16" ht="17.25">
      <c r="B63" s="25" t="s">
        <v>154</v>
      </c>
      <c r="C63" s="32">
        <f>+'率・当'!C63-'率・前'!C63</f>
        <v>-28</v>
      </c>
      <c r="D63" s="32">
        <f>+'率・当'!D63-'率・前'!D63</f>
        <v>-13.5</v>
      </c>
      <c r="E63" s="32">
        <f>+'率・当'!E63-'率・前'!E63</f>
        <v>-2</v>
      </c>
      <c r="F63" s="32">
        <f>+'率・当'!F63-'率・前'!F63</f>
        <v>-2.5</v>
      </c>
      <c r="G63" s="32">
        <f>+'率・当'!G63-'率・前'!G63</f>
        <v>-14.9</v>
      </c>
      <c r="H63" s="32">
        <f>+'率・当'!H63-'率・前'!H63</f>
        <v>-27</v>
      </c>
      <c r="I63" s="32">
        <f>+'率・当'!I63-'率・前'!I63</f>
        <v>0</v>
      </c>
      <c r="J63" s="32">
        <f>+'率・当'!J63-'率・前'!J63</f>
        <v>0</v>
      </c>
      <c r="K63" s="32">
        <f>+'率・当'!K63-'率・前'!K63</f>
        <v>-6.2</v>
      </c>
      <c r="L63" s="32">
        <f>+'率・当'!L63-'率・前'!L63</f>
        <v>0</v>
      </c>
      <c r="M63" s="32">
        <f>+'率・当'!M63-'率・前'!M63</f>
        <v>-94.1</v>
      </c>
      <c r="O63" s="50">
        <f>+'率・当'!O63-'率・前'!O63</f>
        <v>-2852675</v>
      </c>
      <c r="P63" s="32">
        <f>+'率・当'!P63-'率・前'!P63</f>
        <v>-101.8</v>
      </c>
    </row>
    <row r="64" spans="2:16" ht="17.25">
      <c r="B64" s="25" t="s">
        <v>155</v>
      </c>
      <c r="C64" s="32">
        <f>+'率・当'!C64-'率・前'!C64</f>
        <v>-32.9</v>
      </c>
      <c r="D64" s="32">
        <f>+'率・当'!D64-'率・前'!D64</f>
        <v>-14.7</v>
      </c>
      <c r="E64" s="32">
        <f>+'率・当'!E64-'率・前'!E64</f>
        <v>-0.5</v>
      </c>
      <c r="F64" s="32">
        <f>+'率・当'!F64-'率・前'!F64</f>
        <v>-1.6</v>
      </c>
      <c r="G64" s="32">
        <f>+'率・当'!G64-'率・前'!G64</f>
        <v>-24.9</v>
      </c>
      <c r="H64" s="32">
        <f>+'率・当'!H64-'率・前'!H64</f>
        <v>-17</v>
      </c>
      <c r="I64" s="32">
        <f>+'率・当'!I64-'率・前'!I64</f>
        <v>0</v>
      </c>
      <c r="J64" s="32">
        <f>+'率・当'!J64-'率・前'!J64</f>
        <v>0</v>
      </c>
      <c r="K64" s="32">
        <f>+'率・当'!K64-'率・前'!K64</f>
        <v>-6.9</v>
      </c>
      <c r="L64" s="32">
        <f>+'率・当'!L64-'率・前'!L64</f>
        <v>0</v>
      </c>
      <c r="M64" s="32">
        <f>+'率・当'!M64-'率・前'!M64</f>
        <v>-98.5</v>
      </c>
      <c r="O64" s="50">
        <f>+'率・当'!O64-'率・前'!O64</f>
        <v>-938987</v>
      </c>
      <c r="P64" s="32">
        <f>+'率・当'!P64-'率・前'!P64</f>
        <v>-100.5</v>
      </c>
    </row>
    <row r="65" spans="2:16" ht="17.25">
      <c r="B65" s="25" t="s">
        <v>156</v>
      </c>
      <c r="C65" s="32">
        <f>+'率・当'!C65-'率・前'!C65</f>
        <v>-40.7</v>
      </c>
      <c r="D65" s="32">
        <f>+'率・当'!D65-'率・前'!D65</f>
        <v>-8.7</v>
      </c>
      <c r="E65" s="32">
        <f>+'率・当'!E65-'率・前'!E65</f>
        <v>-1.3</v>
      </c>
      <c r="F65" s="32">
        <f>+'率・当'!F65-'率・前'!F65</f>
        <v>-1.8</v>
      </c>
      <c r="G65" s="32">
        <f>+'率・当'!G65-'率・前'!G65</f>
        <v>-23.5</v>
      </c>
      <c r="H65" s="32">
        <f>+'率・当'!H65-'率・前'!H65</f>
        <v>-21</v>
      </c>
      <c r="I65" s="32">
        <f>+'率・当'!I65-'率・前'!I65</f>
        <v>0</v>
      </c>
      <c r="J65" s="32">
        <f>+'率・当'!J65-'率・前'!J65</f>
        <v>0</v>
      </c>
      <c r="K65" s="32">
        <f>+'率・当'!K65-'率・前'!K65</f>
        <v>-8.4</v>
      </c>
      <c r="L65" s="32">
        <f>+'率・当'!L65-'率・前'!L65</f>
        <v>0</v>
      </c>
      <c r="M65" s="32">
        <f>+'率・当'!M65-'率・前'!M65</f>
        <v>-105.5</v>
      </c>
      <c r="O65" s="50">
        <f>+'率・当'!O65-'率・前'!O65</f>
        <v>-2202657</v>
      </c>
      <c r="P65" s="32">
        <f>+'率・当'!P65-'率・前'!P65</f>
        <v>-98.6</v>
      </c>
    </row>
    <row r="66" spans="2:16" ht="17.25">
      <c r="B66" s="25" t="s">
        <v>157</v>
      </c>
      <c r="C66" s="32">
        <f>+'率・当'!C66-'率・前'!C66</f>
        <v>-32.7</v>
      </c>
      <c r="D66" s="32">
        <f>+'率・当'!D66-'率・前'!D66</f>
        <v>-12.2</v>
      </c>
      <c r="E66" s="32">
        <f>+'率・当'!E66-'率・前'!E66</f>
        <v>-3</v>
      </c>
      <c r="F66" s="32">
        <f>+'率・当'!F66-'率・前'!F66</f>
        <v>-3.4</v>
      </c>
      <c r="G66" s="32">
        <f>+'率・当'!G66-'率・前'!G66</f>
        <v>-17.4</v>
      </c>
      <c r="H66" s="32">
        <f>+'率・当'!H66-'率・前'!H66</f>
        <v>-15.1</v>
      </c>
      <c r="I66" s="32">
        <f>+'率・当'!I66-'率・前'!I66</f>
        <v>0</v>
      </c>
      <c r="J66" s="32">
        <f>+'率・当'!J66-'率・前'!J66</f>
        <v>0</v>
      </c>
      <c r="K66" s="32">
        <f>+'率・当'!K66-'率・前'!K66</f>
        <v>-7.6</v>
      </c>
      <c r="L66" s="32">
        <f>+'率・当'!L66-'率・前'!L66</f>
        <v>0</v>
      </c>
      <c r="M66" s="32">
        <f>+'率・当'!M66-'率・前'!M66</f>
        <v>-91.5</v>
      </c>
      <c r="O66" s="50">
        <f>+'率・当'!O66-'率・前'!O66</f>
        <v>-1948540</v>
      </c>
      <c r="P66" s="32">
        <f>+'率・当'!P66-'率・前'!P66</f>
        <v>-104.3</v>
      </c>
    </row>
    <row r="67" spans="2:16" ht="17.25">
      <c r="B67" s="25" t="s">
        <v>158</v>
      </c>
      <c r="C67" s="32">
        <f>+'率・当'!C67-'率・前'!C67</f>
        <v>-34</v>
      </c>
      <c r="D67" s="32">
        <f>+'率・当'!D67-'率・前'!D67</f>
        <v>-9.6</v>
      </c>
      <c r="E67" s="32">
        <f>+'率・当'!E67-'率・前'!E67</f>
        <v>-0.1</v>
      </c>
      <c r="F67" s="32">
        <f>+'率・当'!F67-'率・前'!F67</f>
        <v>-2.2</v>
      </c>
      <c r="G67" s="32">
        <f>+'率・当'!G67-'率・前'!G67</f>
        <v>-18.4</v>
      </c>
      <c r="H67" s="32">
        <f>+'率・当'!H67-'率・前'!H67</f>
        <v>-20</v>
      </c>
      <c r="I67" s="32">
        <f>+'率・当'!I67-'率・前'!I67</f>
        <v>0</v>
      </c>
      <c r="J67" s="32">
        <f>+'率・当'!J67-'率・前'!J67</f>
        <v>0</v>
      </c>
      <c r="K67" s="32">
        <f>+'率・当'!K67-'率・前'!K67</f>
        <v>-5.2</v>
      </c>
      <c r="L67" s="32">
        <f>+'率・当'!L67-'率・前'!L67</f>
        <v>0</v>
      </c>
      <c r="M67" s="32">
        <f>+'率・当'!M67-'率・前'!M67</f>
        <v>-89.6</v>
      </c>
      <c r="O67" s="50">
        <f>+'率・当'!O67-'率・前'!O67</f>
        <v>-2752918</v>
      </c>
      <c r="P67" s="32">
        <f>+'率・当'!P67-'率・前'!P67</f>
        <v>-100.3</v>
      </c>
    </row>
    <row r="68" spans="2:16" ht="17.25">
      <c r="B68" s="25" t="s">
        <v>159</v>
      </c>
      <c r="C68" s="32">
        <f>+'率・当'!C68-'率・前'!C68</f>
        <v>-45.9</v>
      </c>
      <c r="D68" s="32">
        <f>+'率・当'!D68-'率・前'!D68</f>
        <v>-12.7</v>
      </c>
      <c r="E68" s="32">
        <f>+'率・当'!E68-'率・前'!E68</f>
        <v>-0.2</v>
      </c>
      <c r="F68" s="32">
        <f>+'率・当'!F68-'率・前'!F68</f>
        <v>-1.8</v>
      </c>
      <c r="G68" s="32">
        <f>+'率・当'!G68-'率・前'!G68</f>
        <v>-18</v>
      </c>
      <c r="H68" s="32">
        <f>+'率・当'!H68-'率・前'!H68</f>
        <v>-19.5</v>
      </c>
      <c r="I68" s="32">
        <f>+'率・当'!I68-'率・前'!I68</f>
        <v>0</v>
      </c>
      <c r="J68" s="32">
        <f>+'率・当'!J68-'率・前'!J68</f>
        <v>0</v>
      </c>
      <c r="K68" s="32">
        <f>+'率・当'!K68-'率・前'!K68</f>
        <v>-15.8</v>
      </c>
      <c r="L68" s="32">
        <f>+'率・当'!L68-'率・前'!L68</f>
        <v>0</v>
      </c>
      <c r="M68" s="32">
        <f>+'率・当'!M68-'率・前'!M68</f>
        <v>-113.8</v>
      </c>
      <c r="O68" s="50">
        <f>+'率・当'!O68-'率・前'!O68</f>
        <v>-1562148</v>
      </c>
      <c r="P68" s="32">
        <f>+'率・当'!P68-'率・前'!P68</f>
        <v>-99.6</v>
      </c>
    </row>
    <row r="69" spans="2:16" ht="17.25">
      <c r="B69" s="25" t="s">
        <v>160</v>
      </c>
      <c r="C69" s="32">
        <f>+'率・当'!C69-'率・前'!C69</f>
        <v>-41.9</v>
      </c>
      <c r="D69" s="32">
        <f>+'率・当'!D69-'率・前'!D69</f>
        <v>-18.4</v>
      </c>
      <c r="E69" s="32">
        <f>+'率・当'!E69-'率・前'!E69</f>
        <v>-1.2</v>
      </c>
      <c r="F69" s="32">
        <f>+'率・当'!F69-'率・前'!F69</f>
        <v>-4.5</v>
      </c>
      <c r="G69" s="32">
        <f>+'率・当'!G69-'率・前'!G69</f>
        <v>-26.5</v>
      </c>
      <c r="H69" s="32">
        <f>+'率・当'!H69-'率・前'!H69</f>
        <v>-16</v>
      </c>
      <c r="I69" s="32">
        <f>+'率・当'!I69-'率・前'!I69</f>
        <v>0</v>
      </c>
      <c r="J69" s="32">
        <f>+'率・当'!J69-'率・前'!J69</f>
        <v>0</v>
      </c>
      <c r="K69" s="32">
        <f>+'率・当'!K69-'率・前'!K69</f>
        <v>-3</v>
      </c>
      <c r="L69" s="32">
        <f>+'率・当'!L69-'率・前'!L69</f>
        <v>0</v>
      </c>
      <c r="M69" s="32">
        <f>+'率・当'!M69-'率・前'!M69</f>
        <v>-111.6</v>
      </c>
      <c r="O69" s="50">
        <f>+'率・当'!O69-'率・前'!O69</f>
        <v>-1801393</v>
      </c>
      <c r="P69" s="32">
        <f>+'率・当'!P69-'率・前'!P69</f>
        <v>-97.9</v>
      </c>
    </row>
    <row r="70" spans="2:16" ht="17.25">
      <c r="B70" s="25" t="s">
        <v>161</v>
      </c>
      <c r="C70" s="32">
        <f>+'率・当'!C70-'率・前'!C70</f>
        <v>-42</v>
      </c>
      <c r="D70" s="32">
        <f>+'率・当'!D70-'率・前'!D70</f>
        <v>-10.8</v>
      </c>
      <c r="E70" s="32">
        <f>+'率・当'!E70-'率・前'!E70</f>
        <v>-0.7</v>
      </c>
      <c r="F70" s="32">
        <f>+'率・当'!F70-'率・前'!F70</f>
        <v>-2.9</v>
      </c>
      <c r="G70" s="32">
        <f>+'率・当'!G70-'率・前'!G70</f>
        <v>-15.8</v>
      </c>
      <c r="H70" s="32">
        <f>+'率・当'!H70-'率・前'!H70</f>
        <v>-23.5</v>
      </c>
      <c r="I70" s="32">
        <f>+'率・当'!I70-'率・前'!I70</f>
        <v>0</v>
      </c>
      <c r="J70" s="32">
        <f>+'率・当'!J70-'率・前'!J70</f>
        <v>0</v>
      </c>
      <c r="K70" s="32">
        <f>+'率・当'!K70-'率・前'!K70</f>
        <v>-6.3</v>
      </c>
      <c r="L70" s="32">
        <f>+'率・当'!L70-'率・前'!L70</f>
        <v>0</v>
      </c>
      <c r="M70" s="32">
        <f>+'率・当'!M70-'率・前'!M70</f>
        <v>-101.8</v>
      </c>
      <c r="O70" s="50">
        <f>+'率・当'!O70-'率・前'!O70</f>
        <v>-2931018</v>
      </c>
      <c r="P70" s="32">
        <f>+'率・当'!P70-'率・前'!P70</f>
        <v>-99.4</v>
      </c>
    </row>
    <row r="71" spans="2:16" ht="17.25">
      <c r="B71" s="25" t="s">
        <v>162</v>
      </c>
      <c r="C71" s="32">
        <f>+'率・当'!C71-'率・前'!C71</f>
        <v>-35.7</v>
      </c>
      <c r="D71" s="32">
        <f>+'率・当'!D71-'率・前'!D71</f>
        <v>-11.9</v>
      </c>
      <c r="E71" s="32">
        <f>+'率・当'!E71-'率・前'!E71</f>
        <v>-1.3</v>
      </c>
      <c r="F71" s="32">
        <f>+'率・当'!F71-'率・前'!F71</f>
        <v>-2.8</v>
      </c>
      <c r="G71" s="32">
        <f>+'率・当'!G71-'率・前'!G71</f>
        <v>-14.4</v>
      </c>
      <c r="H71" s="32">
        <f>+'率・当'!H71-'率・前'!H71</f>
        <v>-23.4</v>
      </c>
      <c r="I71" s="32">
        <f>+'率・当'!I71-'率・前'!I71</f>
        <v>0</v>
      </c>
      <c r="J71" s="32">
        <f>+'率・当'!J71-'率・前'!J71</f>
        <v>0</v>
      </c>
      <c r="K71" s="32">
        <f>+'率・当'!K71-'率・前'!K71</f>
        <v>-12.4</v>
      </c>
      <c r="L71" s="32">
        <f>+'率・当'!L71-'率・前'!L71</f>
        <v>0</v>
      </c>
      <c r="M71" s="32">
        <f>+'率・当'!M71-'率・前'!M71</f>
        <v>-102</v>
      </c>
      <c r="O71" s="50">
        <f>+'率・当'!O71-'率・前'!O71</f>
        <v>-4449891</v>
      </c>
      <c r="P71" s="32">
        <f>+'率・当'!P71-'率・前'!P71</f>
        <v>-96.6</v>
      </c>
    </row>
    <row r="72" spans="2:16" ht="17.25">
      <c r="B72" s="25" t="s">
        <v>163</v>
      </c>
      <c r="C72" s="32">
        <f>+'率・当'!C72-'率・前'!C72</f>
        <v>-37.9</v>
      </c>
      <c r="D72" s="32">
        <f>+'率・当'!D72-'率・前'!D72</f>
        <v>-15.5</v>
      </c>
      <c r="E72" s="32">
        <f>+'率・当'!E72-'率・前'!E72</f>
        <v>-0.6</v>
      </c>
      <c r="F72" s="32">
        <f>+'率・当'!F72-'率・前'!F72</f>
        <v>-2.3</v>
      </c>
      <c r="G72" s="32">
        <f>+'率・当'!G72-'率・前'!G72</f>
        <v>-13.1</v>
      </c>
      <c r="H72" s="32">
        <f>+'率・当'!H72-'率・前'!H72</f>
        <v>-18.8</v>
      </c>
      <c r="I72" s="32">
        <f>+'率・当'!I72-'率・前'!I72</f>
        <v>0</v>
      </c>
      <c r="J72" s="32">
        <f>+'率・当'!J72-'率・前'!J72</f>
        <v>0</v>
      </c>
      <c r="K72" s="32">
        <f>+'率・当'!K72-'率・前'!K72</f>
        <v>-7.7</v>
      </c>
      <c r="L72" s="32">
        <f>+'率・当'!L72-'率・前'!L72</f>
        <v>0</v>
      </c>
      <c r="M72" s="32">
        <f>+'率・当'!M72-'率・前'!M72</f>
        <v>-95.9</v>
      </c>
      <c r="O72" s="50">
        <f>+'率・当'!O72-'率・前'!O72</f>
        <v>-2520484</v>
      </c>
      <c r="P72" s="32">
        <f>+'率・当'!P72-'率・前'!P72</f>
        <v>-101</v>
      </c>
    </row>
    <row r="73" spans="2:16" ht="17.25">
      <c r="B73" s="25" t="s">
        <v>80</v>
      </c>
      <c r="C73" s="32">
        <f>+'率・当'!C73-'率・前'!C73</f>
        <v>0.29999999999999716</v>
      </c>
      <c r="D73" s="32">
        <f>+'率・当'!D73-'率・前'!D73</f>
        <v>0.40000000000000036</v>
      </c>
      <c r="E73" s="32">
        <f>+'率・当'!E73-'率・前'!E73</f>
        <v>-0.09999999999999998</v>
      </c>
      <c r="F73" s="32">
        <f>+'率・当'!F73-'率・前'!F73</f>
        <v>0</v>
      </c>
      <c r="G73" s="32">
        <f>+'率・当'!G73-'率・前'!G73</f>
        <v>0.8000000000000007</v>
      </c>
      <c r="H73" s="32">
        <f>+'率・当'!H73-'率・前'!H73</f>
        <v>0.5</v>
      </c>
      <c r="I73" s="32">
        <f>+'率・当'!I73-'率・前'!I73</f>
        <v>0</v>
      </c>
      <c r="J73" s="32">
        <f>+'率・当'!J73-'率・前'!J73</f>
        <v>0.1</v>
      </c>
      <c r="K73" s="32">
        <f>+'率・当'!K73-'率・前'!K73</f>
        <v>-2.0999999999999996</v>
      </c>
      <c r="L73" s="32">
        <f>+'率・当'!L73-'率・前'!L73</f>
        <v>0</v>
      </c>
      <c r="M73" s="32">
        <f>+'率・当'!M73-'率・前'!M73</f>
        <v>0.09999999999999432</v>
      </c>
      <c r="O73" s="50">
        <f>+'率・当'!O73-'率・前'!O73</f>
        <v>-46847</v>
      </c>
      <c r="P73" s="32">
        <f>+'率・当'!P73-'率・前'!P73</f>
        <v>1.6000000000000085</v>
      </c>
    </row>
    <row r="74" spans="2:16" ht="17.25">
      <c r="B74" s="25" t="s">
        <v>81</v>
      </c>
      <c r="C74" s="32">
        <f>+'率・当'!C74-'率・前'!C74</f>
        <v>-0.3999999999999986</v>
      </c>
      <c r="D74" s="32">
        <f>+'率・当'!D74-'率・前'!D74</f>
        <v>-6</v>
      </c>
      <c r="E74" s="32">
        <f>+'率・当'!E74-'率・前'!E74</f>
        <v>-0.1</v>
      </c>
      <c r="F74" s="32">
        <f>+'率・当'!F74-'率・前'!F74</f>
        <v>0.10000000000000009</v>
      </c>
      <c r="G74" s="32">
        <f>+'率・当'!G74-'率・前'!G74</f>
        <v>0</v>
      </c>
      <c r="H74" s="32">
        <f>+'率・当'!H74-'率・前'!H74</f>
        <v>2.6000000000000014</v>
      </c>
      <c r="I74" s="32">
        <f>+'率・当'!I74-'率・前'!I74</f>
        <v>0</v>
      </c>
      <c r="J74" s="32">
        <f>+'率・当'!J74-'率・前'!J74</f>
        <v>0</v>
      </c>
      <c r="K74" s="32">
        <f>+'率・当'!K74-'率・前'!K74</f>
        <v>2.8000000000000007</v>
      </c>
      <c r="L74" s="32">
        <f>+'率・当'!L74-'率・前'!L74</f>
        <v>0</v>
      </c>
      <c r="M74" s="32">
        <f>+'率・当'!M74-'率・前'!M74</f>
        <v>-0.8999999999999915</v>
      </c>
      <c r="O74" s="50">
        <f>+'率・当'!O74-'率・前'!O74</f>
        <v>-83473</v>
      </c>
      <c r="P74" s="32">
        <f>+'率・当'!P74-'率・前'!P74</f>
        <v>-1</v>
      </c>
    </row>
    <row r="75" spans="2:16" ht="17.25">
      <c r="B75" s="25" t="s">
        <v>82</v>
      </c>
      <c r="C75" s="32">
        <f>+'率・当'!C75-'率・前'!C75</f>
        <v>0.6000000000000014</v>
      </c>
      <c r="D75" s="32">
        <f>+'率・当'!D75-'率・前'!D75</f>
        <v>0.09999999999999964</v>
      </c>
      <c r="E75" s="32">
        <f>+'率・当'!E75-'率・前'!E75</f>
        <v>0.19999999999999996</v>
      </c>
      <c r="F75" s="32">
        <f>+'率・当'!F75-'率・前'!F75</f>
        <v>0.2999999999999998</v>
      </c>
      <c r="G75" s="32">
        <f>+'率・当'!G75-'率・前'!G75</f>
        <v>1.0999999999999979</v>
      </c>
      <c r="H75" s="32">
        <f>+'率・当'!H75-'率・前'!H75</f>
        <v>-1.3999999999999986</v>
      </c>
      <c r="I75" s="32">
        <f>+'率・当'!I75-'率・前'!I75</f>
        <v>0</v>
      </c>
      <c r="J75" s="32">
        <f>+'率・当'!J75-'率・前'!J75</f>
        <v>0</v>
      </c>
      <c r="K75" s="32">
        <f>+'率・当'!K75-'率・前'!K75</f>
        <v>0.7000000000000011</v>
      </c>
      <c r="L75" s="32">
        <f>+'率・当'!L75-'率・前'!L75</f>
        <v>0</v>
      </c>
      <c r="M75" s="32">
        <f>+'率・当'!M75-'率・前'!M75</f>
        <v>1.7999999999999972</v>
      </c>
      <c r="O75" s="50">
        <f>+'率・当'!O75-'率・前'!O75</f>
        <v>37865</v>
      </c>
      <c r="P75" s="32">
        <f>+'率・当'!P75-'率・前'!P75</f>
        <v>-0.5999999999999943</v>
      </c>
    </row>
    <row r="76" spans="2:16" ht="17.25">
      <c r="B76" s="25" t="s">
        <v>83</v>
      </c>
      <c r="C76" s="32">
        <f>+'率・当'!C76-'率・前'!C76</f>
        <v>4.5</v>
      </c>
      <c r="D76" s="32">
        <f>+'率・当'!D76-'率・前'!D76</f>
        <v>-2.799999999999999</v>
      </c>
      <c r="E76" s="32">
        <f>+'率・当'!E76-'率・前'!E76</f>
        <v>-0.10000000000000009</v>
      </c>
      <c r="F76" s="32">
        <f>+'率・当'!F76-'率・前'!F76</f>
        <v>0.7000000000000002</v>
      </c>
      <c r="G76" s="32">
        <f>+'率・当'!G76-'率・前'!G76</f>
        <v>0</v>
      </c>
      <c r="H76" s="32">
        <f>+'率・当'!H76-'率・前'!H76</f>
        <v>1</v>
      </c>
      <c r="I76" s="32">
        <f>+'率・当'!I76-'率・前'!I76</f>
        <v>0</v>
      </c>
      <c r="J76" s="32">
        <f>+'率・当'!J76-'率・前'!J76</f>
        <v>0</v>
      </c>
      <c r="K76" s="32">
        <f>+'率・当'!K76-'率・前'!K76</f>
        <v>1.1999999999999993</v>
      </c>
      <c r="L76" s="32">
        <f>+'率・当'!L76-'率・前'!L76</f>
        <v>0</v>
      </c>
      <c r="M76" s="32">
        <f>+'率・当'!M76-'率・前'!M76</f>
        <v>4.400000000000006</v>
      </c>
      <c r="O76" s="50">
        <f>+'率・当'!O76-'率・前'!O76</f>
        <v>-13693</v>
      </c>
      <c r="P76" s="32">
        <f>+'率・当'!P76-'率・前'!P76</f>
        <v>-3.8999999999999915</v>
      </c>
    </row>
    <row r="77" spans="2:16" ht="17.25">
      <c r="B77" s="25" t="s">
        <v>84</v>
      </c>
      <c r="C77" s="32">
        <f>+'率・当'!C77-'率・前'!C77</f>
        <v>3.799999999999997</v>
      </c>
      <c r="D77" s="32">
        <f>+'率・当'!D77-'率・前'!D77</f>
        <v>1.3000000000000007</v>
      </c>
      <c r="E77" s="32">
        <f>+'率・当'!E77-'率・前'!E77</f>
        <v>-0.30000000000000004</v>
      </c>
      <c r="F77" s="32">
        <f>+'率・当'!F77-'率・前'!F77</f>
        <v>0.5000000000000002</v>
      </c>
      <c r="G77" s="32">
        <f>+'率・当'!G77-'率・前'!G77</f>
        <v>1.0999999999999996</v>
      </c>
      <c r="H77" s="32">
        <f>+'率・当'!H77-'率・前'!H77</f>
        <v>1.7000000000000028</v>
      </c>
      <c r="I77" s="32">
        <f>+'率・当'!I77-'率・前'!I77</f>
        <v>0</v>
      </c>
      <c r="J77" s="32">
        <f>+'率・当'!J77-'率・前'!J77</f>
        <v>0</v>
      </c>
      <c r="K77" s="32">
        <f>+'率・当'!K77-'率・前'!K77</f>
        <v>-0.20000000000000018</v>
      </c>
      <c r="L77" s="32">
        <f>+'率・当'!L77-'率・前'!L77</f>
        <v>0</v>
      </c>
      <c r="M77" s="32">
        <f>+'率・当'!M77-'率・前'!M77</f>
        <v>7.799999999999997</v>
      </c>
      <c r="O77" s="50">
        <f>+'率・当'!O77-'率・前'!O77</f>
        <v>-116495</v>
      </c>
      <c r="P77" s="32">
        <f>+'率・当'!P77-'率・前'!P77</f>
        <v>-0.29999999999999716</v>
      </c>
    </row>
    <row r="78" spans="2:16" ht="17.25">
      <c r="B78" s="27" t="s">
        <v>85</v>
      </c>
      <c r="C78" s="33">
        <f>+'率・当'!C78-'率・前'!C78</f>
        <v>-0.8999999999999986</v>
      </c>
      <c r="D78" s="33">
        <f>+'率・当'!D78-'率・前'!D78</f>
        <v>1</v>
      </c>
      <c r="E78" s="33">
        <f>+'率・当'!E78-'率・前'!E78</f>
        <v>0</v>
      </c>
      <c r="F78" s="33">
        <f>+'率・当'!F78-'率・前'!F78</f>
        <v>0.5000000000000004</v>
      </c>
      <c r="G78" s="33">
        <f>+'率・当'!G78-'率・前'!G78</f>
        <v>4.099999999999998</v>
      </c>
      <c r="H78" s="33">
        <f>+'率・当'!H78-'率・前'!H78</f>
        <v>-2.6000000000000014</v>
      </c>
      <c r="I78" s="33">
        <f>+'率・当'!I78-'率・前'!I78</f>
        <v>0</v>
      </c>
      <c r="J78" s="33">
        <f>+'率・当'!J78-'率・前'!J78</f>
        <v>0</v>
      </c>
      <c r="K78" s="33">
        <f>+'率・当'!K78-'率・前'!K78</f>
        <v>1.5999999999999996</v>
      </c>
      <c r="L78" s="33">
        <f>+'率・当'!L78-'率・前'!L78</f>
        <v>0</v>
      </c>
      <c r="M78" s="33">
        <f>+'率・当'!M78-'率・前'!M78</f>
        <v>3.700000000000003</v>
      </c>
      <c r="O78" s="51">
        <f>+'率・当'!O78-'率・前'!O78</f>
        <v>-4744</v>
      </c>
      <c r="P78" s="33">
        <f>+'率・当'!P78-'率・前'!P78</f>
        <v>3.9000000000000057</v>
      </c>
    </row>
    <row r="79" spans="2:16" ht="17.25">
      <c r="B79" s="29" t="s">
        <v>94</v>
      </c>
      <c r="C79" s="35">
        <f>+'率・当'!C79-'率・前'!C79</f>
        <v>1.3999999999999986</v>
      </c>
      <c r="D79" s="35">
        <f>+'率・当'!D79-'率・前'!D79</f>
        <v>0.6999999999999993</v>
      </c>
      <c r="E79" s="35">
        <f>+'率・当'!E79-'率・前'!E79</f>
        <v>-0.20000000000000018</v>
      </c>
      <c r="F79" s="35">
        <f>+'率・当'!F79-'率・前'!F79</f>
        <v>0</v>
      </c>
      <c r="G79" s="35">
        <f>+'率・当'!G79-'率・前'!G79</f>
        <v>-0.40000000000000036</v>
      </c>
      <c r="H79" s="35">
        <f>+'率・当'!H79-'率・前'!H79</f>
        <v>0.3999999999999986</v>
      </c>
      <c r="I79" s="35">
        <f>+'率・当'!I79-'率・前'!I79</f>
        <v>0</v>
      </c>
      <c r="J79" s="35">
        <f>+'率・当'!J79-'率・前'!J79</f>
        <v>0</v>
      </c>
      <c r="K79" s="35">
        <f>+'率・当'!K79-'率・前'!K79</f>
        <v>0.5999999999999996</v>
      </c>
      <c r="L79" s="35">
        <f>+'率・当'!L79-'率・前'!L79</f>
        <v>0</v>
      </c>
      <c r="M79" s="35">
        <f>+'率・当'!M79-'率・前'!M79</f>
        <v>2.5</v>
      </c>
      <c r="O79" s="31">
        <f>+'率・当'!O79-'率・前'!O79</f>
        <v>46473128</v>
      </c>
      <c r="P79" s="35">
        <f>+'率・当'!P79-'率・前'!P79</f>
        <v>-0.29999999999999716</v>
      </c>
    </row>
    <row r="80" spans="2:16" ht="17.25">
      <c r="B80" s="29" t="s">
        <v>95</v>
      </c>
      <c r="C80" s="35">
        <f>+'率・当'!C80-'率・前'!C80</f>
        <v>0.6000000000000014</v>
      </c>
      <c r="D80" s="35">
        <f>+'率・当'!D80-'率・前'!D80</f>
        <v>0.40000000000000036</v>
      </c>
      <c r="E80" s="35">
        <f>+'率・当'!E80-'率・前'!E80</f>
        <v>-0.10000000000000009</v>
      </c>
      <c r="F80" s="35">
        <f>+'率・当'!F80-'率・前'!F80</f>
        <v>0.3999999999999999</v>
      </c>
      <c r="G80" s="35">
        <f>+'率・当'!G80-'率・前'!G80</f>
        <v>0.1999999999999993</v>
      </c>
      <c r="H80" s="35">
        <f>+'率・当'!H80-'率・前'!H80</f>
        <v>0.09999999999999787</v>
      </c>
      <c r="I80" s="35">
        <f>+'率・当'!I80-'率・前'!I80</f>
        <v>0</v>
      </c>
      <c r="J80" s="35">
        <f>+'率・当'!J80-'率・前'!J80</f>
        <v>0.1</v>
      </c>
      <c r="K80" s="35">
        <f>+'率・当'!K80-'率・前'!K80</f>
        <v>-0.09999999999999964</v>
      </c>
      <c r="L80" s="35">
        <f>+'率・当'!L80-'率・前'!L80</f>
        <v>0</v>
      </c>
      <c r="M80" s="35">
        <f>+'率・当'!M80-'率・前'!M80</f>
        <v>1.6999999999999886</v>
      </c>
      <c r="O80" s="31">
        <f>+'率・当'!O80-'率・前'!O80</f>
        <v>-45515411</v>
      </c>
      <c r="P80" s="35">
        <f>+'率・当'!P80-'率・前'!P80</f>
        <v>-1.2000000000000028</v>
      </c>
    </row>
    <row r="81" spans="2:16" ht="17.25">
      <c r="B81" s="29" t="s">
        <v>96</v>
      </c>
      <c r="C81" s="35">
        <f>+'率・当'!C81-'率・前'!C81</f>
        <v>1.1999999999999993</v>
      </c>
      <c r="D81" s="35">
        <f>+'率・当'!D81-'率・前'!D81</f>
        <v>0.7000000000000011</v>
      </c>
      <c r="E81" s="35">
        <f>+'率・当'!E81-'率・前'!E81</f>
        <v>-0.10000000000000009</v>
      </c>
      <c r="F81" s="35">
        <f>+'率・当'!F81-'率・前'!F81</f>
        <v>0.5999999999999996</v>
      </c>
      <c r="G81" s="35">
        <f>+'率・当'!G81-'率・前'!G81</f>
        <v>-0.6999999999999993</v>
      </c>
      <c r="H81" s="35">
        <f>+'率・当'!H81-'率・前'!H81</f>
        <v>0.5</v>
      </c>
      <c r="I81" s="35">
        <f>+'率・当'!I81-'率・前'!I81</f>
        <v>0</v>
      </c>
      <c r="J81" s="35">
        <f>+'率・当'!J81-'率・前'!J81</f>
        <v>0</v>
      </c>
      <c r="K81" s="35">
        <f>+'率・当'!K81-'率・前'!K81</f>
        <v>0.3000000000000007</v>
      </c>
      <c r="L81" s="35">
        <f>+'率・当'!L81-'率・前'!L81</f>
        <v>0</v>
      </c>
      <c r="M81" s="35">
        <f>+'率・当'!M81-'率・前'!M81</f>
        <v>2.5</v>
      </c>
      <c r="O81" s="31">
        <f>+'率・当'!O81-'率・前'!O81</f>
        <v>957717</v>
      </c>
      <c r="P81" s="35">
        <f>+'率・当'!P81-'率・前'!P81</f>
        <v>-0.4000000000000057</v>
      </c>
    </row>
    <row r="82" spans="3:16" ht="17.25">
      <c r="C82" s="4" t="s">
        <v>112</v>
      </c>
      <c r="J82" s="4"/>
      <c r="K82" s="4" t="s">
        <v>112</v>
      </c>
      <c r="M82" s="3"/>
      <c r="N82" s="3"/>
      <c r="P82" s="4" t="s">
        <v>112</v>
      </c>
    </row>
    <row r="83" spans="2:16" ht="17.25">
      <c r="B83" s="8" t="s">
        <v>116</v>
      </c>
      <c r="C83" s="4"/>
      <c r="J83" s="6" t="s">
        <v>89</v>
      </c>
      <c r="M83" s="3"/>
      <c r="N83" s="3"/>
      <c r="P83" s="6" t="s">
        <v>89</v>
      </c>
    </row>
    <row r="84" spans="2:16" ht="17.25">
      <c r="B84" s="29" t="s">
        <v>94</v>
      </c>
      <c r="C84" s="35">
        <f>+'率・当'!C84-'率・前'!C84</f>
        <v>1.1999999999999957</v>
      </c>
      <c r="D84" s="35">
        <f>+'率・当'!D84-'率・前'!D84</f>
        <v>0.6000000000000014</v>
      </c>
      <c r="E84" s="35">
        <f>+'率・当'!E84-'率・前'!E84</f>
        <v>-0.30000000000000004</v>
      </c>
      <c r="F84" s="35">
        <f>+'率・当'!F84-'率・前'!F84</f>
        <v>-0.10000000000000053</v>
      </c>
      <c r="G84" s="35">
        <f>+'率・当'!G84-'率・前'!G84</f>
        <v>-0.40000000000000036</v>
      </c>
      <c r="H84" s="35">
        <f>+'率・当'!H84-'率・前'!H84</f>
        <v>0</v>
      </c>
      <c r="I84" s="35">
        <f>+'率・当'!I84-'率・前'!I84</f>
        <v>0</v>
      </c>
      <c r="J84" s="35">
        <f>+'率・当'!J84-'率・前'!J84</f>
        <v>0</v>
      </c>
      <c r="K84" s="35">
        <f>+'率・当'!K84-'率・前'!K84</f>
        <v>0.5999999999999996</v>
      </c>
      <c r="L84" s="35">
        <f>+'率・当'!L84-'率・前'!L84</f>
        <v>0</v>
      </c>
      <c r="M84" s="35">
        <f>+'率・当'!M84-'率・前'!M84</f>
        <v>1.5</v>
      </c>
      <c r="P84" s="39">
        <f>+'率・当'!P84-'率・前'!P84</f>
        <v>0.29999999999999716</v>
      </c>
    </row>
    <row r="85" spans="2:16" ht="17.25">
      <c r="B85" s="29" t="s">
        <v>95</v>
      </c>
      <c r="C85" s="35">
        <f>+'率・当'!C85-'率・前'!C85</f>
        <v>0.30000000000000426</v>
      </c>
      <c r="D85" s="35">
        <f>+'率・当'!D85-'率・前'!D85</f>
        <v>0.3999999999999986</v>
      </c>
      <c r="E85" s="35">
        <f>+'率・当'!E85-'率・前'!E85</f>
        <v>-0.09999999999999987</v>
      </c>
      <c r="F85" s="35">
        <f>+'率・当'!F85-'率・前'!F85</f>
        <v>0.3999999999999999</v>
      </c>
      <c r="G85" s="35">
        <f>+'率・当'!G85-'率・前'!G85</f>
        <v>0</v>
      </c>
      <c r="H85" s="35">
        <f>+'率・当'!H85-'率・前'!H85</f>
        <v>0.1999999999999993</v>
      </c>
      <c r="I85" s="35">
        <f>+'率・当'!I85-'率・前'!I85</f>
        <v>0</v>
      </c>
      <c r="J85" s="35">
        <f>+'率・当'!J85-'率・前'!J85</f>
        <v>0</v>
      </c>
      <c r="K85" s="35">
        <f>+'率・当'!K85-'率・前'!K85</f>
        <v>0.20000000000000107</v>
      </c>
      <c r="L85" s="35">
        <f>+'率・当'!L85-'率・前'!L85</f>
        <v>0</v>
      </c>
      <c r="M85" s="35">
        <f>+'率・当'!M85-'率・前'!M85</f>
        <v>1.5</v>
      </c>
      <c r="P85" s="39">
        <f>+'率・当'!P85-'率・前'!P85</f>
        <v>-1.2000000000000028</v>
      </c>
    </row>
    <row r="86" spans="2:16" ht="17.25">
      <c r="B86" s="29" t="s">
        <v>96</v>
      </c>
      <c r="C86" s="35">
        <f>+'率・当'!C86-'率・前'!C86</f>
        <v>0.7000000000000028</v>
      </c>
      <c r="D86" s="35">
        <f>+'率・当'!D86-'率・前'!D86</f>
        <v>0.5999999999999996</v>
      </c>
      <c r="E86" s="35">
        <f>+'率・当'!E86-'率・前'!E86</f>
        <v>-0.09999999999999987</v>
      </c>
      <c r="F86" s="35">
        <f>+'率・当'!F86-'率・前'!F86</f>
        <v>0.6999999999999997</v>
      </c>
      <c r="G86" s="35">
        <f>+'率・当'!G86-'率・前'!G86</f>
        <v>-0.5999999999999996</v>
      </c>
      <c r="H86" s="35">
        <f>+'率・当'!H86-'率・前'!H86</f>
        <v>0</v>
      </c>
      <c r="I86" s="35">
        <f>+'率・当'!I86-'率・前'!I86</f>
        <v>0</v>
      </c>
      <c r="J86" s="35">
        <f>+'率・当'!J86-'率・前'!J86</f>
        <v>0</v>
      </c>
      <c r="K86" s="35">
        <f>+'率・当'!K86-'率・前'!K86</f>
        <v>0.3000000000000007</v>
      </c>
      <c r="L86" s="35">
        <f>+'率・当'!L86-'率・前'!L86</f>
        <v>0</v>
      </c>
      <c r="M86" s="35">
        <f>+'率・当'!M86-'率・前'!M86</f>
        <v>1.5</v>
      </c>
      <c r="P86" s="39">
        <f>+'率・当'!P86-'率・前'!P86</f>
        <v>-0.7999999999999972</v>
      </c>
    </row>
    <row r="87" spans="3:16" ht="17.25">
      <c r="C87" t="s">
        <v>114</v>
      </c>
      <c r="K87" t="s">
        <v>114</v>
      </c>
      <c r="P87" t="s">
        <v>114</v>
      </c>
    </row>
  </sheetData>
  <printOptions verticalCentered="1"/>
  <pageMargins left="0.7874015748031497" right="0.7874015748031497" top="0.7874015748031497" bottom="0.1968503937007874" header="0.5118110236220472" footer="0.5118110236220472"/>
  <pageSetup fitToWidth="2" fitToHeight="1" horizontalDpi="300" verticalDpi="300" orientation="portrait" paperSize="9" scale="58" r:id="rId1"/>
  <headerFooter alignWithMargins="0">
    <oddHeader>&amp;L&amp;"ＭＳ ゴシック,標準"&amp;24９-2　経常収支比率の状況（対前年度増減率）&amp;"ＭＳ 明朝,標準"&amp;14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2005-10-04T02:41:04Z</cp:lastPrinted>
  <dcterms:created xsi:type="dcterms:W3CDTF">1999-09-10T06:51:18Z</dcterms:created>
  <dcterms:modified xsi:type="dcterms:W3CDTF">2005-10-04T02:41:09Z</dcterms:modified>
  <cp:category/>
  <cp:version/>
  <cp:contentType/>
  <cp:contentStatus/>
</cp:coreProperties>
</file>