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4125" activeTab="0"/>
  </bookViews>
  <sheets>
    <sheet name="積立・当年度" sheetId="1" r:id="rId1"/>
    <sheet name="積立・前年度" sheetId="2" r:id="rId2"/>
    <sheet name="積立・増減額" sheetId="3" r:id="rId3"/>
    <sheet name="積立・増減率" sheetId="4" r:id="rId4"/>
    <sheet name="定額・当年度" sheetId="5" r:id="rId5"/>
    <sheet name="定額・前年度" sheetId="6" r:id="rId6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'積立・前年度'!$C$2:$Z$37</definedName>
    <definedName name="_xlnm.Print_Area" localSheetId="3">'積立・増減率'!$C$2:$Z$38</definedName>
    <definedName name="_xlnm.Print_Area" localSheetId="0">'積立・当年度'!$C$2:$Z$37</definedName>
    <definedName name="_xlnm.Print_Area" localSheetId="5">'定額・前年度'!$C$2:$Q$38</definedName>
    <definedName name="_xlnm.Print_Area" localSheetId="4">'定額・当年度'!$C$2:$Q$38</definedName>
    <definedName name="_xlnm.Print_Titles" localSheetId="1">'積立・前年度'!$B:$B</definedName>
    <definedName name="_xlnm.Print_Titles" localSheetId="2">'積立・増減額'!$B:$B</definedName>
    <definedName name="_xlnm.Print_Titles" localSheetId="3">'積立・増減率'!$B:$B</definedName>
    <definedName name="_xlnm.Print_Titles" localSheetId="0">'積立・当年度'!$B:$B</definedName>
    <definedName name="_xlnm.Print_Titles" localSheetId="5">'定額・前年度'!$B:$B</definedName>
    <definedName name="_xlnm.Print_Titles" localSheetId="4">'定額・当年度'!$B:$B</definedName>
  </definedNames>
  <calcPr fullCalcOnLoad="1"/>
</workbook>
</file>

<file path=xl/sharedStrings.xml><?xml version="1.0" encoding="utf-8"?>
<sst xmlns="http://schemas.openxmlformats.org/spreadsheetml/2006/main" count="357" uniqueCount="54">
  <si>
    <t>(単位:千円)</t>
  </si>
  <si>
    <t xml:space="preserve">  財政調整基金</t>
  </si>
  <si>
    <t xml:space="preserve">  減債基金</t>
  </si>
  <si>
    <t xml:space="preserve">  その他特定目的基金</t>
  </si>
  <si>
    <t xml:space="preserve">  合    計</t>
  </si>
  <si>
    <t xml:space="preserve">  土地開発基金</t>
  </si>
  <si>
    <t xml:space="preserve">  その他定額運用基金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</si>
  <si>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</si>
  <si>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</si>
  <si>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</si>
  <si>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</si>
  <si>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</si>
  <si>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</si>
  <si>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</si>
  <si>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</si>
  <si>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</si>
  <si>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</si>
  <si>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</si>
  <si>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</si>
  <si>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</si>
  <si>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</si>
  <si>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</si>
  <si>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</si>
  <si>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</si>
  <si>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</si>
  <si>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</si>
  <si>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</si>
  <si>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</si>
  <si>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</si>
  <si>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</si>
  <si>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</si>
  <si>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</si>
  <si>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</si>
  <si>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</si>
  <si>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</si>
  <si>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</si>
  <si>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</si>
  <si>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</si>
  <si>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</si>
  <si>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</si>
  <si>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積立金・当年度</t>
  </si>
  <si>
    <t>積立金・増減額</t>
  </si>
  <si>
    <t>積立金・増減率</t>
  </si>
  <si>
    <t>定額基金・当年度</t>
  </si>
  <si>
    <t>(単位:％)</t>
  </si>
  <si>
    <t>定額基金・前年度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</si>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</sst>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left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left"/>
      <protection/>
    </xf>
    <xf numFmtId="37" fontId="0" fillId="0" borderId="7" xfId="0" applyBorder="1" applyAlignment="1">
      <alignment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177" fontId="0" fillId="0" borderId="11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tabSelected="1" zoomScale="55" zoomScaleNormal="55" workbookViewId="0" topLeftCell="A1">
      <pane xSplit="2" ySplit="5" topLeftCell="C6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C3" sqref="C3"/>
    </sheetView>
  </sheetViews>
  <sheetFormatPr defaultColWidth="8.66015625" defaultRowHeight="18"/>
  <cols>
    <col min="1" max="1" width="8.83203125" style="20" customWidth="1"/>
    <col min="2" max="2" width="12.66015625" style="20" customWidth="1"/>
    <col min="3" max="26" width="13.66015625" style="0" customWidth="1"/>
  </cols>
  <sheetData>
    <row r="1" spans="2:26" ht="17.25">
      <c r="B1" s="20" t="s">
        <v>40</v>
      </c>
      <c r="Y1" s="3"/>
      <c r="Z1" s="3"/>
    </row>
    <row r="2" spans="2:26" ht="17.25">
      <c r="B2" s="21" t="s">
        <v>53</v>
      </c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 t="s">
        <v>0</v>
      </c>
      <c r="O2" s="2"/>
      <c r="P2" s="2"/>
      <c r="Q2" s="2"/>
      <c r="R2" s="2"/>
      <c r="S2" s="2"/>
      <c r="T2" s="4"/>
      <c r="U2" s="2"/>
      <c r="V2" s="2"/>
      <c r="W2" s="2"/>
      <c r="X2" s="2"/>
      <c r="Y2" s="2"/>
      <c r="Z2" s="4" t="s">
        <v>0</v>
      </c>
    </row>
    <row r="3" spans="2:26" ht="17.25">
      <c r="B3" s="22"/>
      <c r="C3" s="7" t="s">
        <v>1</v>
      </c>
      <c r="D3" s="8"/>
      <c r="E3" s="8"/>
      <c r="F3" s="8"/>
      <c r="G3" s="8"/>
      <c r="H3" s="10"/>
      <c r="I3" s="9" t="s">
        <v>2</v>
      </c>
      <c r="J3" s="8"/>
      <c r="K3" s="8"/>
      <c r="L3" s="8"/>
      <c r="M3" s="8"/>
      <c r="N3" s="10"/>
      <c r="O3" s="9" t="s">
        <v>3</v>
      </c>
      <c r="P3" s="8"/>
      <c r="Q3" s="8"/>
      <c r="R3" s="8"/>
      <c r="S3" s="8"/>
      <c r="T3" s="10"/>
      <c r="U3" s="9" t="s">
        <v>4</v>
      </c>
      <c r="V3" s="8"/>
      <c r="W3" s="8"/>
      <c r="X3" s="8"/>
      <c r="Y3" s="8"/>
      <c r="Z3" s="10"/>
    </row>
    <row r="4" spans="2:26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7.25">
      <c r="B5" s="24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7</v>
      </c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13</v>
      </c>
      <c r="Z5" s="6" t="s">
        <v>12</v>
      </c>
    </row>
    <row r="6" spans="2:26" ht="23.25" customHeight="1">
      <c r="B6" s="25" t="s">
        <v>14</v>
      </c>
      <c r="C6" s="11">
        <v>10789608</v>
      </c>
      <c r="D6" s="11">
        <v>3395758</v>
      </c>
      <c r="E6" s="11">
        <v>1500000</v>
      </c>
      <c r="F6" s="11">
        <v>0</v>
      </c>
      <c r="G6" s="11">
        <v>0</v>
      </c>
      <c r="H6" s="11">
        <v>12685366</v>
      </c>
      <c r="I6" s="11">
        <v>2983140</v>
      </c>
      <c r="J6" s="11">
        <v>646625</v>
      </c>
      <c r="K6" s="11">
        <v>138928</v>
      </c>
      <c r="L6" s="11">
        <v>0</v>
      </c>
      <c r="M6" s="11">
        <v>0</v>
      </c>
      <c r="N6" s="11">
        <v>3490837</v>
      </c>
      <c r="O6" s="11">
        <v>3357661</v>
      </c>
      <c r="P6" s="11">
        <v>16524</v>
      </c>
      <c r="Q6" s="11">
        <v>216575</v>
      </c>
      <c r="R6" s="11">
        <v>0</v>
      </c>
      <c r="S6" s="11">
        <v>0</v>
      </c>
      <c r="T6" s="11">
        <v>3157610</v>
      </c>
      <c r="U6" s="11">
        <v>17130409</v>
      </c>
      <c r="V6" s="11">
        <v>4058907</v>
      </c>
      <c r="W6" s="11">
        <v>1855503</v>
      </c>
      <c r="X6" s="11">
        <v>0</v>
      </c>
      <c r="Y6" s="11">
        <v>0</v>
      </c>
      <c r="Z6" s="11">
        <v>19333813</v>
      </c>
    </row>
    <row r="7" spans="2:26" ht="23.25" customHeight="1">
      <c r="B7" s="26" t="s">
        <v>15</v>
      </c>
      <c r="C7" s="12">
        <v>2969552</v>
      </c>
      <c r="D7" s="12">
        <v>1006733</v>
      </c>
      <c r="E7" s="12">
        <v>0</v>
      </c>
      <c r="F7" s="12">
        <v>0</v>
      </c>
      <c r="G7" s="12">
        <v>0</v>
      </c>
      <c r="H7" s="12">
        <v>3976285</v>
      </c>
      <c r="I7" s="12">
        <v>275685</v>
      </c>
      <c r="J7" s="12">
        <v>31530</v>
      </c>
      <c r="K7" s="12">
        <v>0</v>
      </c>
      <c r="L7" s="12">
        <v>0</v>
      </c>
      <c r="M7" s="12">
        <v>-1</v>
      </c>
      <c r="N7" s="12">
        <v>307214</v>
      </c>
      <c r="O7" s="12">
        <v>6731884</v>
      </c>
      <c r="P7" s="12">
        <v>2637615</v>
      </c>
      <c r="Q7" s="12">
        <v>1036286</v>
      </c>
      <c r="R7" s="12">
        <v>0</v>
      </c>
      <c r="S7" s="12">
        <v>1</v>
      </c>
      <c r="T7" s="12">
        <v>8333214</v>
      </c>
      <c r="U7" s="12">
        <v>9977121</v>
      </c>
      <c r="V7" s="12">
        <v>3675878</v>
      </c>
      <c r="W7" s="12">
        <v>1036286</v>
      </c>
      <c r="X7" s="12">
        <v>0</v>
      </c>
      <c r="Y7" s="12">
        <v>0</v>
      </c>
      <c r="Z7" s="12">
        <v>12616713</v>
      </c>
    </row>
    <row r="8" spans="2:26" ht="23.25" customHeight="1">
      <c r="B8" s="26" t="s">
        <v>16</v>
      </c>
      <c r="C8" s="12">
        <v>5349691</v>
      </c>
      <c r="D8" s="12">
        <v>47288</v>
      </c>
      <c r="E8" s="12">
        <v>0</v>
      </c>
      <c r="F8" s="12">
        <v>310000</v>
      </c>
      <c r="G8" s="12">
        <v>-1</v>
      </c>
      <c r="H8" s="12">
        <v>5706978</v>
      </c>
      <c r="I8" s="12">
        <v>746199</v>
      </c>
      <c r="J8" s="12">
        <v>4921</v>
      </c>
      <c r="K8" s="12">
        <v>0</v>
      </c>
      <c r="L8" s="12">
        <v>0</v>
      </c>
      <c r="M8" s="12">
        <v>0</v>
      </c>
      <c r="N8" s="12">
        <v>751120</v>
      </c>
      <c r="O8" s="12">
        <v>2831090</v>
      </c>
      <c r="P8" s="12">
        <v>3139699</v>
      </c>
      <c r="Q8" s="12">
        <v>35976</v>
      </c>
      <c r="R8" s="12">
        <v>0</v>
      </c>
      <c r="S8" s="12">
        <v>-1</v>
      </c>
      <c r="T8" s="12">
        <v>5934812</v>
      </c>
      <c r="U8" s="12">
        <v>8926980</v>
      </c>
      <c r="V8" s="12">
        <v>3191908</v>
      </c>
      <c r="W8" s="12">
        <v>35976</v>
      </c>
      <c r="X8" s="12">
        <v>310000</v>
      </c>
      <c r="Y8" s="12">
        <v>-2</v>
      </c>
      <c r="Z8" s="12">
        <v>12392910</v>
      </c>
    </row>
    <row r="9" spans="2:26" ht="23.25" customHeight="1">
      <c r="B9" s="26" t="s">
        <v>17</v>
      </c>
      <c r="C9" s="12">
        <v>6254702</v>
      </c>
      <c r="D9" s="12">
        <v>600679</v>
      </c>
      <c r="E9" s="12">
        <v>868782</v>
      </c>
      <c r="F9" s="12">
        <v>0</v>
      </c>
      <c r="G9" s="12">
        <v>0</v>
      </c>
      <c r="H9" s="12">
        <v>5986599</v>
      </c>
      <c r="I9" s="12">
        <v>746795</v>
      </c>
      <c r="J9" s="12">
        <v>29745</v>
      </c>
      <c r="K9" s="12">
        <v>239730</v>
      </c>
      <c r="L9" s="12">
        <v>0</v>
      </c>
      <c r="M9" s="12">
        <v>0</v>
      </c>
      <c r="N9" s="12">
        <v>536810</v>
      </c>
      <c r="O9" s="12">
        <v>5032236</v>
      </c>
      <c r="P9" s="12">
        <v>477239</v>
      </c>
      <c r="Q9" s="12">
        <v>148527</v>
      </c>
      <c r="R9" s="12">
        <v>0</v>
      </c>
      <c r="S9" s="12">
        <v>0</v>
      </c>
      <c r="T9" s="12">
        <v>5360948</v>
      </c>
      <c r="U9" s="12">
        <v>12033733</v>
      </c>
      <c r="V9" s="12">
        <v>1107663</v>
      </c>
      <c r="W9" s="12">
        <v>1257039</v>
      </c>
      <c r="X9" s="12">
        <v>0</v>
      </c>
      <c r="Y9" s="12">
        <v>0</v>
      </c>
      <c r="Z9" s="12">
        <v>11884357</v>
      </c>
    </row>
    <row r="10" spans="2:26" ht="23.25" customHeight="1">
      <c r="B10" s="26" t="s">
        <v>18</v>
      </c>
      <c r="C10" s="12">
        <v>2219006</v>
      </c>
      <c r="D10" s="12">
        <v>8625</v>
      </c>
      <c r="E10" s="12">
        <v>1255041</v>
      </c>
      <c r="F10" s="12">
        <v>0</v>
      </c>
      <c r="G10" s="12">
        <v>0</v>
      </c>
      <c r="H10" s="12">
        <v>972590</v>
      </c>
      <c r="I10" s="12">
        <v>36836</v>
      </c>
      <c r="J10" s="12">
        <v>383</v>
      </c>
      <c r="K10" s="12">
        <v>35230</v>
      </c>
      <c r="L10" s="12">
        <v>0</v>
      </c>
      <c r="M10" s="12">
        <v>0</v>
      </c>
      <c r="N10" s="12">
        <v>1989</v>
      </c>
      <c r="O10" s="12">
        <v>2829128</v>
      </c>
      <c r="P10" s="12">
        <v>10329</v>
      </c>
      <c r="Q10" s="12">
        <v>198169</v>
      </c>
      <c r="R10" s="12">
        <v>0</v>
      </c>
      <c r="S10" s="12">
        <v>0</v>
      </c>
      <c r="T10" s="12">
        <v>2641288</v>
      </c>
      <c r="U10" s="12">
        <v>5084970</v>
      </c>
      <c r="V10" s="12">
        <v>19337</v>
      </c>
      <c r="W10" s="12">
        <v>1488440</v>
      </c>
      <c r="X10" s="12">
        <v>0</v>
      </c>
      <c r="Y10" s="12">
        <v>0</v>
      </c>
      <c r="Z10" s="12">
        <v>3615867</v>
      </c>
    </row>
    <row r="11" spans="2:26" ht="23.25" customHeight="1">
      <c r="B11" s="26" t="s">
        <v>19</v>
      </c>
      <c r="C11" s="12">
        <v>10311121</v>
      </c>
      <c r="D11" s="12">
        <v>85173</v>
      </c>
      <c r="E11" s="12">
        <v>2000000</v>
      </c>
      <c r="F11" s="12">
        <v>600000</v>
      </c>
      <c r="G11" s="12">
        <v>0</v>
      </c>
      <c r="H11" s="12">
        <v>8996294</v>
      </c>
      <c r="I11" s="12">
        <v>4126269</v>
      </c>
      <c r="J11" s="12">
        <v>62314</v>
      </c>
      <c r="K11" s="12">
        <v>0</v>
      </c>
      <c r="L11" s="12">
        <v>0</v>
      </c>
      <c r="M11" s="12">
        <v>0</v>
      </c>
      <c r="N11" s="12">
        <v>4188583</v>
      </c>
      <c r="O11" s="12">
        <v>977658</v>
      </c>
      <c r="P11" s="12">
        <v>1805950</v>
      </c>
      <c r="Q11" s="12">
        <v>16791</v>
      </c>
      <c r="R11" s="12">
        <v>0</v>
      </c>
      <c r="S11" s="12">
        <v>0</v>
      </c>
      <c r="T11" s="12">
        <v>2766817</v>
      </c>
      <c r="U11" s="12">
        <v>15415048</v>
      </c>
      <c r="V11" s="12">
        <v>1953437</v>
      </c>
      <c r="W11" s="12">
        <v>2016791</v>
      </c>
      <c r="X11" s="12">
        <v>600000</v>
      </c>
      <c r="Y11" s="12">
        <v>0</v>
      </c>
      <c r="Z11" s="12">
        <v>15951694</v>
      </c>
    </row>
    <row r="12" spans="2:26" ht="23.25" customHeight="1">
      <c r="B12" s="26" t="s">
        <v>20</v>
      </c>
      <c r="C12" s="12">
        <v>294261</v>
      </c>
      <c r="D12" s="12">
        <v>224814</v>
      </c>
      <c r="E12" s="12">
        <v>157000</v>
      </c>
      <c r="F12" s="12">
        <v>0</v>
      </c>
      <c r="G12" s="12">
        <v>1</v>
      </c>
      <c r="H12" s="12">
        <v>362076</v>
      </c>
      <c r="I12" s="12">
        <v>4532</v>
      </c>
      <c r="J12" s="12">
        <v>9</v>
      </c>
      <c r="K12" s="12">
        <v>0</v>
      </c>
      <c r="L12" s="12">
        <v>0</v>
      </c>
      <c r="M12" s="12">
        <v>-1</v>
      </c>
      <c r="N12" s="12">
        <v>4540</v>
      </c>
      <c r="O12" s="12">
        <v>1592910</v>
      </c>
      <c r="P12" s="12">
        <v>312306</v>
      </c>
      <c r="Q12" s="12">
        <v>256910</v>
      </c>
      <c r="R12" s="12">
        <v>0</v>
      </c>
      <c r="S12" s="12">
        <v>-2</v>
      </c>
      <c r="T12" s="12">
        <v>1648304</v>
      </c>
      <c r="U12" s="12">
        <v>1891703</v>
      </c>
      <c r="V12" s="12">
        <v>537129</v>
      </c>
      <c r="W12" s="12">
        <v>413910</v>
      </c>
      <c r="X12" s="12">
        <v>0</v>
      </c>
      <c r="Y12" s="12">
        <v>-2</v>
      </c>
      <c r="Z12" s="12">
        <v>2014920</v>
      </c>
    </row>
    <row r="13" spans="2:26" ht="23.25" customHeight="1">
      <c r="B13" s="26" t="s">
        <v>21</v>
      </c>
      <c r="C13" s="12">
        <v>620609</v>
      </c>
      <c r="D13" s="12">
        <v>308194</v>
      </c>
      <c r="E13" s="12">
        <v>314578</v>
      </c>
      <c r="F13" s="12">
        <v>0</v>
      </c>
      <c r="G13" s="12">
        <v>-1</v>
      </c>
      <c r="H13" s="12">
        <v>614224</v>
      </c>
      <c r="I13" s="12">
        <v>55370</v>
      </c>
      <c r="J13" s="12">
        <v>17339</v>
      </c>
      <c r="K13" s="12">
        <v>50000</v>
      </c>
      <c r="L13" s="12">
        <v>0</v>
      </c>
      <c r="M13" s="12">
        <v>0</v>
      </c>
      <c r="N13" s="12">
        <v>22709</v>
      </c>
      <c r="O13" s="12">
        <v>219589</v>
      </c>
      <c r="P13" s="12">
        <v>293461</v>
      </c>
      <c r="Q13" s="12">
        <v>159818</v>
      </c>
      <c r="R13" s="12">
        <v>0</v>
      </c>
      <c r="S13" s="12">
        <v>0</v>
      </c>
      <c r="T13" s="12">
        <v>353232</v>
      </c>
      <c r="U13" s="12">
        <v>895568</v>
      </c>
      <c r="V13" s="12">
        <v>618994</v>
      </c>
      <c r="W13" s="12">
        <v>524396</v>
      </c>
      <c r="X13" s="12">
        <v>0</v>
      </c>
      <c r="Y13" s="12">
        <v>-1</v>
      </c>
      <c r="Z13" s="12">
        <v>990165</v>
      </c>
    </row>
    <row r="14" spans="2:26" ht="23.25" customHeight="1">
      <c r="B14" s="26" t="s">
        <v>22</v>
      </c>
      <c r="C14" s="12">
        <v>2800464</v>
      </c>
      <c r="D14" s="12">
        <v>51589</v>
      </c>
      <c r="E14" s="12">
        <v>276799</v>
      </c>
      <c r="F14" s="12">
        <v>700000</v>
      </c>
      <c r="G14" s="12">
        <v>0</v>
      </c>
      <c r="H14" s="12">
        <v>3275254</v>
      </c>
      <c r="I14" s="12">
        <v>9868</v>
      </c>
      <c r="J14" s="12">
        <v>273000</v>
      </c>
      <c r="K14" s="12">
        <v>0</v>
      </c>
      <c r="L14" s="12">
        <v>0</v>
      </c>
      <c r="M14" s="12">
        <v>0</v>
      </c>
      <c r="N14" s="12">
        <v>282868</v>
      </c>
      <c r="O14" s="12">
        <v>1759100</v>
      </c>
      <c r="P14" s="12">
        <v>355834</v>
      </c>
      <c r="Q14" s="12">
        <v>140643</v>
      </c>
      <c r="R14" s="12">
        <v>0</v>
      </c>
      <c r="S14" s="12">
        <v>0</v>
      </c>
      <c r="T14" s="12">
        <v>1974291</v>
      </c>
      <c r="U14" s="12">
        <v>4569432</v>
      </c>
      <c r="V14" s="12">
        <v>680423</v>
      </c>
      <c r="W14" s="12">
        <v>417442</v>
      </c>
      <c r="X14" s="12">
        <v>700000</v>
      </c>
      <c r="Y14" s="12">
        <v>0</v>
      </c>
      <c r="Z14" s="12">
        <v>5532413</v>
      </c>
    </row>
    <row r="15" spans="2:26" ht="23.25" customHeight="1">
      <c r="B15" s="26" t="s">
        <v>23</v>
      </c>
      <c r="C15" s="12">
        <v>203656</v>
      </c>
      <c r="D15" s="12">
        <v>60118</v>
      </c>
      <c r="E15" s="12">
        <v>0</v>
      </c>
      <c r="F15" s="12">
        <v>0</v>
      </c>
      <c r="G15" s="12">
        <v>0</v>
      </c>
      <c r="H15" s="12">
        <v>263774</v>
      </c>
      <c r="I15" s="12">
        <v>137810</v>
      </c>
      <c r="J15" s="12">
        <v>10946</v>
      </c>
      <c r="K15" s="12">
        <v>20245</v>
      </c>
      <c r="L15" s="12">
        <v>0</v>
      </c>
      <c r="M15" s="12">
        <v>0</v>
      </c>
      <c r="N15" s="12">
        <v>128511</v>
      </c>
      <c r="O15" s="12">
        <v>559391</v>
      </c>
      <c r="P15" s="12">
        <v>175775</v>
      </c>
      <c r="Q15" s="12">
        <v>76047</v>
      </c>
      <c r="R15" s="12">
        <v>0</v>
      </c>
      <c r="S15" s="12">
        <v>0</v>
      </c>
      <c r="T15" s="12">
        <v>659119</v>
      </c>
      <c r="U15" s="12">
        <v>900857</v>
      </c>
      <c r="V15" s="12">
        <v>246839</v>
      </c>
      <c r="W15" s="12">
        <v>96292</v>
      </c>
      <c r="X15" s="12">
        <v>0</v>
      </c>
      <c r="Y15" s="12">
        <v>0</v>
      </c>
      <c r="Z15" s="12">
        <v>1051404</v>
      </c>
    </row>
    <row r="16" spans="2:26" ht="23.25" customHeight="1">
      <c r="B16" s="26" t="s">
        <v>24</v>
      </c>
      <c r="C16" s="12">
        <v>2420618</v>
      </c>
      <c r="D16" s="12">
        <v>13288</v>
      </c>
      <c r="E16" s="12">
        <v>185448</v>
      </c>
      <c r="F16" s="12">
        <v>200000</v>
      </c>
      <c r="G16" s="12">
        <v>-649</v>
      </c>
      <c r="H16" s="12">
        <v>2447809</v>
      </c>
      <c r="I16" s="12">
        <v>205459</v>
      </c>
      <c r="J16" s="12">
        <v>659</v>
      </c>
      <c r="K16" s="12">
        <v>49216</v>
      </c>
      <c r="L16" s="12">
        <v>0</v>
      </c>
      <c r="M16" s="12">
        <v>0</v>
      </c>
      <c r="N16" s="12">
        <v>156902</v>
      </c>
      <c r="O16" s="12">
        <v>580324</v>
      </c>
      <c r="P16" s="12">
        <v>100701</v>
      </c>
      <c r="Q16" s="12">
        <v>82741</v>
      </c>
      <c r="R16" s="12">
        <v>0</v>
      </c>
      <c r="S16" s="12">
        <v>0</v>
      </c>
      <c r="T16" s="12">
        <v>598284</v>
      </c>
      <c r="U16" s="12">
        <v>3206401</v>
      </c>
      <c r="V16" s="12">
        <v>114648</v>
      </c>
      <c r="W16" s="12">
        <v>317405</v>
      </c>
      <c r="X16" s="12">
        <v>200000</v>
      </c>
      <c r="Y16" s="12">
        <v>-649</v>
      </c>
      <c r="Z16" s="12">
        <v>3202995</v>
      </c>
    </row>
    <row r="17" spans="2:26" ht="23.25" customHeight="1">
      <c r="B17" s="27" t="s">
        <v>47</v>
      </c>
      <c r="C17" s="18">
        <v>4575004</v>
      </c>
      <c r="D17" s="18">
        <v>809266</v>
      </c>
      <c r="E17" s="18">
        <v>870000</v>
      </c>
      <c r="F17" s="18">
        <v>0</v>
      </c>
      <c r="G17" s="18">
        <v>1</v>
      </c>
      <c r="H17" s="18">
        <v>4514271</v>
      </c>
      <c r="I17" s="18">
        <v>379766</v>
      </c>
      <c r="J17" s="18">
        <v>600</v>
      </c>
      <c r="K17" s="18">
        <v>2786</v>
      </c>
      <c r="L17" s="18">
        <v>0</v>
      </c>
      <c r="M17" s="18">
        <v>0</v>
      </c>
      <c r="N17" s="18">
        <v>377580</v>
      </c>
      <c r="O17" s="18">
        <v>4023165</v>
      </c>
      <c r="P17" s="18">
        <v>34888</v>
      </c>
      <c r="Q17" s="18">
        <v>42306</v>
      </c>
      <c r="R17" s="18">
        <v>0</v>
      </c>
      <c r="S17" s="18">
        <v>-129</v>
      </c>
      <c r="T17" s="18">
        <v>4015618</v>
      </c>
      <c r="U17" s="18">
        <v>8977935</v>
      </c>
      <c r="V17" s="18">
        <v>844754</v>
      </c>
      <c r="W17" s="18">
        <v>915092</v>
      </c>
      <c r="X17" s="18">
        <v>0</v>
      </c>
      <c r="Y17" s="18">
        <v>-128</v>
      </c>
      <c r="Z17" s="18">
        <v>8907469</v>
      </c>
    </row>
    <row r="18" spans="2:26" ht="23.25" customHeight="1">
      <c r="B18" s="26" t="s">
        <v>48</v>
      </c>
      <c r="C18" s="12">
        <v>1561185</v>
      </c>
      <c r="D18" s="12">
        <v>740869</v>
      </c>
      <c r="E18" s="12">
        <v>1231000</v>
      </c>
      <c r="F18" s="12">
        <v>0</v>
      </c>
      <c r="G18" s="12">
        <v>0</v>
      </c>
      <c r="H18" s="12">
        <v>1071054</v>
      </c>
      <c r="I18" s="12">
        <v>184261</v>
      </c>
      <c r="J18" s="12">
        <v>16481</v>
      </c>
      <c r="K18" s="12">
        <v>10600</v>
      </c>
      <c r="L18" s="12">
        <v>0</v>
      </c>
      <c r="M18" s="12">
        <v>0</v>
      </c>
      <c r="N18" s="12">
        <v>190142</v>
      </c>
      <c r="O18" s="12">
        <v>2142051</v>
      </c>
      <c r="P18" s="12">
        <v>317731</v>
      </c>
      <c r="Q18" s="12">
        <v>350307</v>
      </c>
      <c r="R18" s="12">
        <v>0</v>
      </c>
      <c r="S18" s="12">
        <v>0</v>
      </c>
      <c r="T18" s="12">
        <v>2109475</v>
      </c>
      <c r="U18" s="12">
        <v>3887497</v>
      </c>
      <c r="V18" s="12">
        <v>1075081</v>
      </c>
      <c r="W18" s="12">
        <v>1591907</v>
      </c>
      <c r="X18" s="12">
        <v>0</v>
      </c>
      <c r="Y18" s="12">
        <v>0</v>
      </c>
      <c r="Z18" s="12">
        <v>3370671</v>
      </c>
    </row>
    <row r="19" spans="2:26" ht="23.25" customHeight="1">
      <c r="B19" s="28" t="s">
        <v>49</v>
      </c>
      <c r="C19" s="19">
        <v>2719076</v>
      </c>
      <c r="D19" s="19">
        <v>305761</v>
      </c>
      <c r="E19" s="19">
        <v>300000</v>
      </c>
      <c r="F19" s="19">
        <v>0</v>
      </c>
      <c r="G19" s="19">
        <v>0</v>
      </c>
      <c r="H19" s="19">
        <v>2724837</v>
      </c>
      <c r="I19" s="19">
        <v>160391</v>
      </c>
      <c r="J19" s="19">
        <v>23348</v>
      </c>
      <c r="K19" s="19">
        <v>58304</v>
      </c>
      <c r="L19" s="19">
        <v>0</v>
      </c>
      <c r="M19" s="19">
        <v>0</v>
      </c>
      <c r="N19" s="19">
        <v>125435</v>
      </c>
      <c r="O19" s="19">
        <v>5477707</v>
      </c>
      <c r="P19" s="19">
        <v>1007735</v>
      </c>
      <c r="Q19" s="19">
        <v>841028</v>
      </c>
      <c r="R19" s="19">
        <v>0</v>
      </c>
      <c r="S19" s="19">
        <v>0</v>
      </c>
      <c r="T19" s="19">
        <v>5644414</v>
      </c>
      <c r="U19" s="19">
        <v>8357174</v>
      </c>
      <c r="V19" s="19">
        <v>1336844</v>
      </c>
      <c r="W19" s="19">
        <v>1199332</v>
      </c>
      <c r="X19" s="19">
        <v>0</v>
      </c>
      <c r="Y19" s="19">
        <v>0</v>
      </c>
      <c r="Z19" s="19">
        <v>8494686</v>
      </c>
    </row>
    <row r="20" spans="2:26" ht="23.25" customHeight="1">
      <c r="B20" s="26" t="s">
        <v>25</v>
      </c>
      <c r="C20" s="12">
        <v>1069604</v>
      </c>
      <c r="D20" s="12">
        <v>95455</v>
      </c>
      <c r="E20" s="12">
        <v>0</v>
      </c>
      <c r="F20" s="12">
        <v>0</v>
      </c>
      <c r="G20" s="12">
        <v>0</v>
      </c>
      <c r="H20" s="12">
        <v>1165059</v>
      </c>
      <c r="I20" s="12">
        <v>825523</v>
      </c>
      <c r="J20" s="12">
        <v>4006</v>
      </c>
      <c r="K20" s="12">
        <v>198000</v>
      </c>
      <c r="L20" s="12">
        <v>0</v>
      </c>
      <c r="M20" s="12">
        <v>0</v>
      </c>
      <c r="N20" s="12">
        <v>631529</v>
      </c>
      <c r="O20" s="12">
        <v>1223616</v>
      </c>
      <c r="P20" s="12">
        <v>6354</v>
      </c>
      <c r="Q20" s="12">
        <v>15000</v>
      </c>
      <c r="R20" s="12">
        <v>0</v>
      </c>
      <c r="S20" s="12">
        <v>1</v>
      </c>
      <c r="T20" s="12">
        <v>1214971</v>
      </c>
      <c r="U20" s="12">
        <v>3118743</v>
      </c>
      <c r="V20" s="12">
        <v>105815</v>
      </c>
      <c r="W20" s="12">
        <v>213000</v>
      </c>
      <c r="X20" s="12">
        <v>0</v>
      </c>
      <c r="Y20" s="12">
        <v>1</v>
      </c>
      <c r="Z20" s="12">
        <v>3011559</v>
      </c>
    </row>
    <row r="21" spans="2:26" ht="23.25" customHeight="1">
      <c r="B21" s="26" t="s">
        <v>26</v>
      </c>
      <c r="C21" s="12">
        <v>1758336</v>
      </c>
      <c r="D21" s="12">
        <v>1545</v>
      </c>
      <c r="E21" s="12">
        <v>0</v>
      </c>
      <c r="F21" s="12">
        <v>0</v>
      </c>
      <c r="G21" s="12">
        <v>0</v>
      </c>
      <c r="H21" s="12">
        <v>1759881</v>
      </c>
      <c r="I21" s="12">
        <v>147720</v>
      </c>
      <c r="J21" s="12">
        <v>0</v>
      </c>
      <c r="K21" s="12">
        <v>0</v>
      </c>
      <c r="L21" s="12">
        <v>0</v>
      </c>
      <c r="M21" s="12">
        <v>0</v>
      </c>
      <c r="N21" s="12">
        <v>147720</v>
      </c>
      <c r="O21" s="12">
        <v>1794347</v>
      </c>
      <c r="P21" s="12">
        <v>14356</v>
      </c>
      <c r="Q21" s="12">
        <v>547724</v>
      </c>
      <c r="R21" s="12">
        <v>0</v>
      </c>
      <c r="S21" s="12">
        <v>0</v>
      </c>
      <c r="T21" s="12">
        <v>1260979</v>
      </c>
      <c r="U21" s="12">
        <v>3700403</v>
      </c>
      <c r="V21" s="12">
        <v>15901</v>
      </c>
      <c r="W21" s="12">
        <v>547724</v>
      </c>
      <c r="X21" s="12">
        <v>0</v>
      </c>
      <c r="Y21" s="12">
        <v>0</v>
      </c>
      <c r="Z21" s="12">
        <v>3168580</v>
      </c>
    </row>
    <row r="22" spans="2:26" ht="23.25" customHeight="1">
      <c r="B22" s="26" t="s">
        <v>27</v>
      </c>
      <c r="C22" s="12">
        <v>2500838</v>
      </c>
      <c r="D22" s="12">
        <v>7629</v>
      </c>
      <c r="E22" s="12">
        <v>150000</v>
      </c>
      <c r="F22" s="12">
        <v>240000</v>
      </c>
      <c r="G22" s="12">
        <v>0</v>
      </c>
      <c r="H22" s="12">
        <v>2598467</v>
      </c>
      <c r="I22" s="12">
        <v>668219</v>
      </c>
      <c r="J22" s="12">
        <v>1919</v>
      </c>
      <c r="K22" s="12">
        <v>27000</v>
      </c>
      <c r="L22" s="12">
        <v>0</v>
      </c>
      <c r="M22" s="12">
        <v>0</v>
      </c>
      <c r="N22" s="12">
        <v>643138</v>
      </c>
      <c r="O22" s="12">
        <v>4119085</v>
      </c>
      <c r="P22" s="12">
        <v>46896</v>
      </c>
      <c r="Q22" s="12">
        <v>815088</v>
      </c>
      <c r="R22" s="12">
        <v>0</v>
      </c>
      <c r="S22" s="12">
        <v>1</v>
      </c>
      <c r="T22" s="12">
        <v>3350894</v>
      </c>
      <c r="U22" s="12">
        <v>7288142</v>
      </c>
      <c r="V22" s="12">
        <v>56444</v>
      </c>
      <c r="W22" s="12">
        <v>992088</v>
      </c>
      <c r="X22" s="12">
        <v>240000</v>
      </c>
      <c r="Y22" s="12">
        <v>1</v>
      </c>
      <c r="Z22" s="12">
        <v>6592499</v>
      </c>
    </row>
    <row r="23" spans="2:26" ht="23.25" customHeight="1">
      <c r="B23" s="26" t="s">
        <v>28</v>
      </c>
      <c r="C23" s="12">
        <v>531379</v>
      </c>
      <c r="D23" s="12">
        <v>77963</v>
      </c>
      <c r="E23" s="12">
        <v>94508</v>
      </c>
      <c r="F23" s="12">
        <v>0</v>
      </c>
      <c r="G23" s="12">
        <v>0</v>
      </c>
      <c r="H23" s="12">
        <v>514834</v>
      </c>
      <c r="I23" s="12">
        <v>23713</v>
      </c>
      <c r="J23" s="12">
        <v>56</v>
      </c>
      <c r="K23" s="12">
        <v>0</v>
      </c>
      <c r="L23" s="12">
        <v>0</v>
      </c>
      <c r="M23" s="12">
        <v>0</v>
      </c>
      <c r="N23" s="12">
        <v>23769</v>
      </c>
      <c r="O23" s="12">
        <v>364789</v>
      </c>
      <c r="P23" s="12">
        <v>12751</v>
      </c>
      <c r="Q23" s="12">
        <v>48909</v>
      </c>
      <c r="R23" s="12">
        <v>0</v>
      </c>
      <c r="S23" s="12">
        <v>0</v>
      </c>
      <c r="T23" s="12">
        <v>328631</v>
      </c>
      <c r="U23" s="12">
        <v>919881</v>
      </c>
      <c r="V23" s="12">
        <v>90770</v>
      </c>
      <c r="W23" s="12">
        <v>143417</v>
      </c>
      <c r="X23" s="12">
        <v>0</v>
      </c>
      <c r="Y23" s="12">
        <v>0</v>
      </c>
      <c r="Z23" s="12">
        <v>867234</v>
      </c>
    </row>
    <row r="24" spans="2:26" ht="23.25" customHeight="1">
      <c r="B24" s="26" t="s">
        <v>29</v>
      </c>
      <c r="C24" s="12">
        <v>5712148</v>
      </c>
      <c r="D24" s="12">
        <v>63829</v>
      </c>
      <c r="E24" s="12">
        <v>0</v>
      </c>
      <c r="F24" s="12">
        <v>180000</v>
      </c>
      <c r="G24" s="12">
        <v>0</v>
      </c>
      <c r="H24" s="12">
        <v>5955977</v>
      </c>
      <c r="I24" s="12">
        <v>2840946</v>
      </c>
      <c r="J24" s="12">
        <v>22675</v>
      </c>
      <c r="K24" s="12">
        <v>0</v>
      </c>
      <c r="L24" s="12">
        <v>0</v>
      </c>
      <c r="M24" s="12">
        <v>0</v>
      </c>
      <c r="N24" s="12">
        <v>2863621</v>
      </c>
      <c r="O24" s="12">
        <v>10523490</v>
      </c>
      <c r="P24" s="12">
        <v>367984</v>
      </c>
      <c r="Q24" s="12">
        <v>444362</v>
      </c>
      <c r="R24" s="12">
        <v>0</v>
      </c>
      <c r="S24" s="12">
        <v>0</v>
      </c>
      <c r="T24" s="12">
        <v>10447112</v>
      </c>
      <c r="U24" s="12">
        <v>19076584</v>
      </c>
      <c r="V24" s="12">
        <v>454488</v>
      </c>
      <c r="W24" s="12">
        <v>444362</v>
      </c>
      <c r="X24" s="12">
        <v>180000</v>
      </c>
      <c r="Y24" s="12">
        <v>0</v>
      </c>
      <c r="Z24" s="12">
        <v>19266710</v>
      </c>
    </row>
    <row r="25" spans="2:26" ht="23.25" customHeight="1">
      <c r="B25" s="26" t="s">
        <v>30</v>
      </c>
      <c r="C25" s="12">
        <v>1383746</v>
      </c>
      <c r="D25" s="12">
        <v>84783</v>
      </c>
      <c r="E25" s="12">
        <v>0</v>
      </c>
      <c r="F25" s="12">
        <v>0</v>
      </c>
      <c r="G25" s="12">
        <v>0</v>
      </c>
      <c r="H25" s="12">
        <v>1468529</v>
      </c>
      <c r="I25" s="12">
        <v>319454</v>
      </c>
      <c r="J25" s="12">
        <v>959</v>
      </c>
      <c r="K25" s="12">
        <v>0</v>
      </c>
      <c r="L25" s="12">
        <v>0</v>
      </c>
      <c r="M25" s="12">
        <v>0</v>
      </c>
      <c r="N25" s="12">
        <v>320413</v>
      </c>
      <c r="O25" s="12">
        <v>1396977</v>
      </c>
      <c r="P25" s="12">
        <v>180914</v>
      </c>
      <c r="Q25" s="12">
        <v>256949</v>
      </c>
      <c r="R25" s="12">
        <v>0</v>
      </c>
      <c r="S25" s="12">
        <v>0</v>
      </c>
      <c r="T25" s="12">
        <v>1320942</v>
      </c>
      <c r="U25" s="12">
        <v>3100177</v>
      </c>
      <c r="V25" s="12">
        <v>266656</v>
      </c>
      <c r="W25" s="12">
        <v>256949</v>
      </c>
      <c r="X25" s="12">
        <v>0</v>
      </c>
      <c r="Y25" s="12">
        <v>0</v>
      </c>
      <c r="Z25" s="12">
        <v>3109884</v>
      </c>
    </row>
    <row r="26" spans="2:26" ht="23.25" customHeight="1">
      <c r="B26" s="26" t="s">
        <v>31</v>
      </c>
      <c r="C26" s="12">
        <v>1150000</v>
      </c>
      <c r="D26" s="12">
        <v>100000</v>
      </c>
      <c r="E26" s="12">
        <v>200000</v>
      </c>
      <c r="F26" s="12">
        <v>0</v>
      </c>
      <c r="G26" s="12">
        <v>0</v>
      </c>
      <c r="H26" s="12">
        <v>1050000</v>
      </c>
      <c r="I26" s="12">
        <v>256222</v>
      </c>
      <c r="J26" s="12">
        <v>5201</v>
      </c>
      <c r="K26" s="12">
        <v>21423</v>
      </c>
      <c r="L26" s="12">
        <v>0</v>
      </c>
      <c r="M26" s="12">
        <v>0</v>
      </c>
      <c r="N26" s="12">
        <v>240000</v>
      </c>
      <c r="O26" s="12">
        <v>930818</v>
      </c>
      <c r="P26" s="12">
        <v>37726</v>
      </c>
      <c r="Q26" s="12">
        <v>18852</v>
      </c>
      <c r="R26" s="12">
        <v>0</v>
      </c>
      <c r="S26" s="12">
        <v>0</v>
      </c>
      <c r="T26" s="12">
        <v>949692</v>
      </c>
      <c r="U26" s="12">
        <v>2337040</v>
      </c>
      <c r="V26" s="12">
        <v>142927</v>
      </c>
      <c r="W26" s="12">
        <v>240275</v>
      </c>
      <c r="X26" s="12">
        <v>0</v>
      </c>
      <c r="Y26" s="12">
        <v>0</v>
      </c>
      <c r="Z26" s="12">
        <v>2239692</v>
      </c>
    </row>
    <row r="27" spans="2:26" ht="23.25" customHeight="1">
      <c r="B27" s="26" t="s">
        <v>32</v>
      </c>
      <c r="C27" s="12">
        <v>600195</v>
      </c>
      <c r="D27" s="12">
        <v>396068</v>
      </c>
      <c r="E27" s="12">
        <v>0</v>
      </c>
      <c r="F27" s="12">
        <v>0</v>
      </c>
      <c r="G27" s="12">
        <v>0</v>
      </c>
      <c r="H27" s="12">
        <v>996263</v>
      </c>
      <c r="I27" s="12">
        <v>6870</v>
      </c>
      <c r="J27" s="12">
        <v>40701</v>
      </c>
      <c r="K27" s="12">
        <v>0</v>
      </c>
      <c r="L27" s="12">
        <v>0</v>
      </c>
      <c r="M27" s="12">
        <v>0</v>
      </c>
      <c r="N27" s="12">
        <v>47571</v>
      </c>
      <c r="O27" s="12">
        <v>798819</v>
      </c>
      <c r="P27" s="12">
        <v>270107</v>
      </c>
      <c r="Q27" s="12">
        <v>197698</v>
      </c>
      <c r="R27" s="12">
        <v>0</v>
      </c>
      <c r="S27" s="12">
        <v>0</v>
      </c>
      <c r="T27" s="12">
        <v>871228</v>
      </c>
      <c r="U27" s="12">
        <v>1405884</v>
      </c>
      <c r="V27" s="12">
        <v>706876</v>
      </c>
      <c r="W27" s="12">
        <v>197698</v>
      </c>
      <c r="X27" s="12">
        <v>0</v>
      </c>
      <c r="Y27" s="12">
        <v>0</v>
      </c>
      <c r="Z27" s="12">
        <v>1915062</v>
      </c>
    </row>
    <row r="28" spans="2:26" ht="23.25" customHeight="1">
      <c r="B28" s="26" t="s">
        <v>33</v>
      </c>
      <c r="C28" s="12">
        <v>542528</v>
      </c>
      <c r="D28" s="12">
        <v>282091</v>
      </c>
      <c r="E28" s="12">
        <v>0</v>
      </c>
      <c r="F28" s="12">
        <v>35000</v>
      </c>
      <c r="G28" s="12">
        <v>0</v>
      </c>
      <c r="H28" s="12">
        <v>859619</v>
      </c>
      <c r="I28" s="12">
        <v>207881</v>
      </c>
      <c r="J28" s="12">
        <v>835</v>
      </c>
      <c r="K28" s="12">
        <v>0</v>
      </c>
      <c r="L28" s="12">
        <v>0</v>
      </c>
      <c r="M28" s="12">
        <v>0</v>
      </c>
      <c r="N28" s="12">
        <v>208716</v>
      </c>
      <c r="O28" s="12">
        <v>258301</v>
      </c>
      <c r="P28" s="12">
        <v>1713</v>
      </c>
      <c r="Q28" s="12">
        <v>0</v>
      </c>
      <c r="R28" s="12">
        <v>0</v>
      </c>
      <c r="S28" s="12">
        <v>0</v>
      </c>
      <c r="T28" s="12">
        <v>260014</v>
      </c>
      <c r="U28" s="12">
        <v>1008710</v>
      </c>
      <c r="V28" s="12">
        <v>284639</v>
      </c>
      <c r="W28" s="12">
        <v>0</v>
      </c>
      <c r="X28" s="12">
        <v>35000</v>
      </c>
      <c r="Y28" s="12">
        <v>0</v>
      </c>
      <c r="Z28" s="12">
        <v>1328349</v>
      </c>
    </row>
    <row r="29" spans="2:26" ht="23.25" customHeight="1">
      <c r="B29" s="26" t="s">
        <v>34</v>
      </c>
      <c r="C29" s="12">
        <v>1071824</v>
      </c>
      <c r="D29" s="12">
        <v>154319</v>
      </c>
      <c r="E29" s="12">
        <v>0</v>
      </c>
      <c r="F29" s="12">
        <v>0</v>
      </c>
      <c r="G29" s="12">
        <v>0</v>
      </c>
      <c r="H29" s="12">
        <v>1226143</v>
      </c>
      <c r="I29" s="12">
        <v>340344</v>
      </c>
      <c r="J29" s="12">
        <v>55227</v>
      </c>
      <c r="K29" s="12">
        <v>9169</v>
      </c>
      <c r="L29" s="12">
        <v>0</v>
      </c>
      <c r="M29" s="12">
        <v>0</v>
      </c>
      <c r="N29" s="12">
        <v>386402</v>
      </c>
      <c r="O29" s="12">
        <v>1035666</v>
      </c>
      <c r="P29" s="12">
        <v>125939</v>
      </c>
      <c r="Q29" s="12">
        <v>106977</v>
      </c>
      <c r="R29" s="12">
        <v>0</v>
      </c>
      <c r="S29" s="12">
        <v>0</v>
      </c>
      <c r="T29" s="12">
        <v>1054628</v>
      </c>
      <c r="U29" s="12">
        <v>2447834</v>
      </c>
      <c r="V29" s="12">
        <v>335485</v>
      </c>
      <c r="W29" s="12">
        <v>116146</v>
      </c>
      <c r="X29" s="12">
        <v>0</v>
      </c>
      <c r="Y29" s="12">
        <v>0</v>
      </c>
      <c r="Z29" s="12">
        <v>2667173</v>
      </c>
    </row>
    <row r="30" spans="2:26" ht="23.25" customHeight="1">
      <c r="B30" s="26" t="s">
        <v>50</v>
      </c>
      <c r="C30" s="12">
        <v>368190</v>
      </c>
      <c r="D30" s="12">
        <v>187787</v>
      </c>
      <c r="E30" s="12">
        <v>100000</v>
      </c>
      <c r="F30" s="12">
        <v>0</v>
      </c>
      <c r="G30" s="12">
        <v>0</v>
      </c>
      <c r="H30" s="12">
        <v>455977</v>
      </c>
      <c r="I30" s="12">
        <v>49395</v>
      </c>
      <c r="J30" s="12">
        <v>168</v>
      </c>
      <c r="K30" s="12">
        <v>2132</v>
      </c>
      <c r="L30" s="12">
        <v>0</v>
      </c>
      <c r="M30" s="12">
        <v>0</v>
      </c>
      <c r="N30" s="12">
        <v>47431</v>
      </c>
      <c r="O30" s="12">
        <v>526540</v>
      </c>
      <c r="P30" s="12">
        <v>105221</v>
      </c>
      <c r="Q30" s="12">
        <v>250</v>
      </c>
      <c r="R30" s="12">
        <v>0</v>
      </c>
      <c r="S30" s="12">
        <v>229</v>
      </c>
      <c r="T30" s="12">
        <v>631740</v>
      </c>
      <c r="U30" s="12">
        <v>944125</v>
      </c>
      <c r="V30" s="12">
        <v>293176</v>
      </c>
      <c r="W30" s="12">
        <v>102382</v>
      </c>
      <c r="X30" s="12">
        <v>0</v>
      </c>
      <c r="Y30" s="12">
        <v>229</v>
      </c>
      <c r="Z30" s="12">
        <v>1135148</v>
      </c>
    </row>
    <row r="31" spans="2:26" ht="23.25" customHeight="1">
      <c r="B31" s="26" t="s">
        <v>51</v>
      </c>
      <c r="C31" s="12">
        <v>961098</v>
      </c>
      <c r="D31" s="12">
        <v>123244</v>
      </c>
      <c r="E31" s="12">
        <v>0</v>
      </c>
      <c r="F31" s="12">
        <v>0</v>
      </c>
      <c r="G31" s="12">
        <v>0</v>
      </c>
      <c r="H31" s="12">
        <v>1084342</v>
      </c>
      <c r="I31" s="12">
        <v>398354</v>
      </c>
      <c r="J31" s="12">
        <v>10201</v>
      </c>
      <c r="K31" s="12">
        <v>0</v>
      </c>
      <c r="L31" s="12">
        <v>0</v>
      </c>
      <c r="M31" s="12">
        <v>0</v>
      </c>
      <c r="N31" s="12">
        <v>408555</v>
      </c>
      <c r="O31" s="12">
        <v>816113</v>
      </c>
      <c r="P31" s="12">
        <v>10869</v>
      </c>
      <c r="Q31" s="12">
        <v>20225</v>
      </c>
      <c r="R31" s="12">
        <v>0</v>
      </c>
      <c r="S31" s="12">
        <v>0</v>
      </c>
      <c r="T31" s="12">
        <v>806757</v>
      </c>
      <c r="U31" s="12">
        <v>2175565</v>
      </c>
      <c r="V31" s="12">
        <v>144314</v>
      </c>
      <c r="W31" s="12">
        <v>20225</v>
      </c>
      <c r="X31" s="12">
        <v>0</v>
      </c>
      <c r="Y31" s="12">
        <v>0</v>
      </c>
      <c r="Z31" s="12">
        <v>2299654</v>
      </c>
    </row>
    <row r="32" spans="2:26" ht="23.25" customHeight="1">
      <c r="B32" s="26" t="s">
        <v>52</v>
      </c>
      <c r="C32" s="12">
        <v>582407</v>
      </c>
      <c r="D32" s="12">
        <v>154629</v>
      </c>
      <c r="E32" s="12">
        <v>64337</v>
      </c>
      <c r="F32" s="12">
        <v>0</v>
      </c>
      <c r="G32" s="12">
        <v>0</v>
      </c>
      <c r="H32" s="12">
        <v>672699</v>
      </c>
      <c r="I32" s="12">
        <v>251581</v>
      </c>
      <c r="J32" s="12">
        <v>129805</v>
      </c>
      <c r="K32" s="12">
        <v>29805</v>
      </c>
      <c r="L32" s="12">
        <v>0</v>
      </c>
      <c r="M32" s="12">
        <v>0</v>
      </c>
      <c r="N32" s="12">
        <v>351581</v>
      </c>
      <c r="O32" s="12">
        <v>455948</v>
      </c>
      <c r="P32" s="12">
        <v>276083</v>
      </c>
      <c r="Q32" s="12">
        <v>29476</v>
      </c>
      <c r="R32" s="12">
        <v>0</v>
      </c>
      <c r="S32" s="12">
        <v>0</v>
      </c>
      <c r="T32" s="12">
        <v>702555</v>
      </c>
      <c r="U32" s="12">
        <v>1289936</v>
      </c>
      <c r="V32" s="12">
        <v>560517</v>
      </c>
      <c r="W32" s="12">
        <v>123618</v>
      </c>
      <c r="X32" s="12">
        <v>0</v>
      </c>
      <c r="Y32" s="12">
        <v>0</v>
      </c>
      <c r="Z32" s="12">
        <v>1726835</v>
      </c>
    </row>
    <row r="33" spans="2:26" ht="23.25" customHeight="1">
      <c r="B33" s="26" t="s">
        <v>35</v>
      </c>
      <c r="C33" s="12">
        <v>320534</v>
      </c>
      <c r="D33" s="12">
        <v>1437</v>
      </c>
      <c r="E33" s="12">
        <v>0</v>
      </c>
      <c r="F33" s="12">
        <v>60000</v>
      </c>
      <c r="G33" s="12">
        <v>0</v>
      </c>
      <c r="H33" s="12">
        <v>381971</v>
      </c>
      <c r="I33" s="12">
        <v>185243</v>
      </c>
      <c r="J33" s="12">
        <v>465</v>
      </c>
      <c r="K33" s="12">
        <v>0</v>
      </c>
      <c r="L33" s="12">
        <v>0</v>
      </c>
      <c r="M33" s="12">
        <v>0</v>
      </c>
      <c r="N33" s="12">
        <v>185708</v>
      </c>
      <c r="O33" s="12">
        <v>234462</v>
      </c>
      <c r="P33" s="12">
        <v>2493</v>
      </c>
      <c r="Q33" s="12">
        <v>10059</v>
      </c>
      <c r="R33" s="12">
        <v>0</v>
      </c>
      <c r="S33" s="12">
        <v>0</v>
      </c>
      <c r="T33" s="12">
        <v>226896</v>
      </c>
      <c r="U33" s="12">
        <v>740239</v>
      </c>
      <c r="V33" s="12">
        <v>4395</v>
      </c>
      <c r="W33" s="12">
        <v>10059</v>
      </c>
      <c r="X33" s="12">
        <v>60000</v>
      </c>
      <c r="Y33" s="12">
        <v>0</v>
      </c>
      <c r="Z33" s="12">
        <v>794575</v>
      </c>
    </row>
    <row r="34" spans="2:26" ht="23.25" customHeight="1">
      <c r="B34" s="26" t="s">
        <v>36</v>
      </c>
      <c r="C34" s="12">
        <v>324474</v>
      </c>
      <c r="D34" s="12">
        <v>1021</v>
      </c>
      <c r="E34" s="12">
        <v>0</v>
      </c>
      <c r="F34" s="12">
        <v>140000</v>
      </c>
      <c r="G34" s="12">
        <v>0</v>
      </c>
      <c r="H34" s="12">
        <v>465495</v>
      </c>
      <c r="I34" s="12">
        <v>4513</v>
      </c>
      <c r="J34" s="12">
        <v>11</v>
      </c>
      <c r="K34" s="12">
        <v>0</v>
      </c>
      <c r="L34" s="12">
        <v>0</v>
      </c>
      <c r="M34" s="12">
        <v>0</v>
      </c>
      <c r="N34" s="12">
        <v>4524</v>
      </c>
      <c r="O34" s="12">
        <v>318313</v>
      </c>
      <c r="P34" s="12">
        <v>216191</v>
      </c>
      <c r="Q34" s="12">
        <v>0</v>
      </c>
      <c r="R34" s="12">
        <v>2000</v>
      </c>
      <c r="S34" s="12">
        <v>0</v>
      </c>
      <c r="T34" s="12">
        <v>536504</v>
      </c>
      <c r="U34" s="12">
        <v>647300</v>
      </c>
      <c r="V34" s="12">
        <v>217223</v>
      </c>
      <c r="W34" s="12">
        <v>0</v>
      </c>
      <c r="X34" s="12">
        <v>142000</v>
      </c>
      <c r="Y34" s="12">
        <v>0</v>
      </c>
      <c r="Z34" s="12">
        <v>1006523</v>
      </c>
    </row>
    <row r="35" spans="2:26" ht="23.25" customHeight="1">
      <c r="B35" s="29" t="s">
        <v>37</v>
      </c>
      <c r="C35" s="15">
        <f>SUM(C6:C19)</f>
        <v>53088553</v>
      </c>
      <c r="D35" s="15">
        <f aca="true" t="shared" si="0" ref="D35:Z35">SUM(D6:D19)</f>
        <v>7658155</v>
      </c>
      <c r="E35" s="15">
        <f t="shared" si="0"/>
        <v>8958648</v>
      </c>
      <c r="F35" s="15">
        <f t="shared" si="0"/>
        <v>1810000</v>
      </c>
      <c r="G35" s="15">
        <f t="shared" si="0"/>
        <v>-649</v>
      </c>
      <c r="H35" s="15">
        <f t="shared" si="0"/>
        <v>53597411</v>
      </c>
      <c r="I35" s="15">
        <f t="shared" si="0"/>
        <v>10052381</v>
      </c>
      <c r="J35" s="15">
        <f t="shared" si="0"/>
        <v>1117900</v>
      </c>
      <c r="K35" s="15">
        <f t="shared" si="0"/>
        <v>605039</v>
      </c>
      <c r="L35" s="15">
        <f t="shared" si="0"/>
        <v>0</v>
      </c>
      <c r="M35" s="15">
        <f t="shared" si="0"/>
        <v>-2</v>
      </c>
      <c r="N35" s="15">
        <f t="shared" si="0"/>
        <v>10565240</v>
      </c>
      <c r="O35" s="15">
        <f t="shared" si="0"/>
        <v>38113894</v>
      </c>
      <c r="P35" s="15">
        <f t="shared" si="0"/>
        <v>10685787</v>
      </c>
      <c r="Q35" s="15">
        <f t="shared" si="0"/>
        <v>3602124</v>
      </c>
      <c r="R35" s="15">
        <f t="shared" si="0"/>
        <v>0</v>
      </c>
      <c r="S35" s="15">
        <f t="shared" si="0"/>
        <v>-131</v>
      </c>
      <c r="T35" s="15">
        <f t="shared" si="0"/>
        <v>45197426</v>
      </c>
      <c r="U35" s="15">
        <f t="shared" si="0"/>
        <v>101254828</v>
      </c>
      <c r="V35" s="15">
        <f t="shared" si="0"/>
        <v>19461842</v>
      </c>
      <c r="W35" s="15">
        <f t="shared" si="0"/>
        <v>13165811</v>
      </c>
      <c r="X35" s="15">
        <f t="shared" si="0"/>
        <v>1810000</v>
      </c>
      <c r="Y35" s="15">
        <f t="shared" si="0"/>
        <v>-782</v>
      </c>
      <c r="Z35" s="15">
        <f t="shared" si="0"/>
        <v>109360077</v>
      </c>
    </row>
    <row r="36" spans="2:26" ht="23.25" customHeight="1">
      <c r="B36" s="29" t="s">
        <v>38</v>
      </c>
      <c r="C36" s="15">
        <f aca="true" t="shared" si="1" ref="C36:Z36">SUM(C20:C34)</f>
        <v>18877301</v>
      </c>
      <c r="D36" s="15">
        <f t="shared" si="1"/>
        <v>1731800</v>
      </c>
      <c r="E36" s="15">
        <f t="shared" si="1"/>
        <v>608845</v>
      </c>
      <c r="F36" s="15">
        <f t="shared" si="1"/>
        <v>655000</v>
      </c>
      <c r="G36" s="15">
        <f t="shared" si="1"/>
        <v>0</v>
      </c>
      <c r="H36" s="15">
        <f t="shared" si="1"/>
        <v>20655256</v>
      </c>
      <c r="I36" s="15">
        <f t="shared" si="1"/>
        <v>6525978</v>
      </c>
      <c r="J36" s="15">
        <f t="shared" si="1"/>
        <v>272229</v>
      </c>
      <c r="K36" s="15">
        <f t="shared" si="1"/>
        <v>287529</v>
      </c>
      <c r="L36" s="15">
        <f t="shared" si="1"/>
        <v>0</v>
      </c>
      <c r="M36" s="15">
        <f t="shared" si="1"/>
        <v>0</v>
      </c>
      <c r="N36" s="15">
        <f t="shared" si="1"/>
        <v>6510678</v>
      </c>
      <c r="O36" s="15">
        <f t="shared" si="1"/>
        <v>24797284</v>
      </c>
      <c r="P36" s="15">
        <f t="shared" si="1"/>
        <v>1675597</v>
      </c>
      <c r="Q36" s="15">
        <f t="shared" si="1"/>
        <v>2511569</v>
      </c>
      <c r="R36" s="15">
        <f t="shared" si="1"/>
        <v>2000</v>
      </c>
      <c r="S36" s="15">
        <f t="shared" si="1"/>
        <v>231</v>
      </c>
      <c r="T36" s="15">
        <f t="shared" si="1"/>
        <v>23963543</v>
      </c>
      <c r="U36" s="15">
        <f t="shared" si="1"/>
        <v>50200563</v>
      </c>
      <c r="V36" s="15">
        <f t="shared" si="1"/>
        <v>3679626</v>
      </c>
      <c r="W36" s="15">
        <f t="shared" si="1"/>
        <v>3407943</v>
      </c>
      <c r="X36" s="15">
        <f t="shared" si="1"/>
        <v>657000</v>
      </c>
      <c r="Y36" s="15">
        <f t="shared" si="1"/>
        <v>231</v>
      </c>
      <c r="Z36" s="15">
        <f t="shared" si="1"/>
        <v>51129477</v>
      </c>
    </row>
    <row r="37" spans="2:26" ht="23.25" customHeight="1">
      <c r="B37" s="29" t="s">
        <v>39</v>
      </c>
      <c r="C37" s="15">
        <f aca="true" t="shared" si="2" ref="C37:Z37">SUM(C6:C34)</f>
        <v>71965854</v>
      </c>
      <c r="D37" s="15">
        <f t="shared" si="2"/>
        <v>9389955</v>
      </c>
      <c r="E37" s="15">
        <f t="shared" si="2"/>
        <v>9567493</v>
      </c>
      <c r="F37" s="15">
        <f t="shared" si="2"/>
        <v>2465000</v>
      </c>
      <c r="G37" s="15">
        <f t="shared" si="2"/>
        <v>-649</v>
      </c>
      <c r="H37" s="15">
        <f t="shared" si="2"/>
        <v>74252667</v>
      </c>
      <c r="I37" s="15">
        <f t="shared" si="2"/>
        <v>16578359</v>
      </c>
      <c r="J37" s="15">
        <f t="shared" si="2"/>
        <v>1390129</v>
      </c>
      <c r="K37" s="15">
        <f t="shared" si="2"/>
        <v>892568</v>
      </c>
      <c r="L37" s="15">
        <f t="shared" si="2"/>
        <v>0</v>
      </c>
      <c r="M37" s="15">
        <f t="shared" si="2"/>
        <v>-2</v>
      </c>
      <c r="N37" s="15">
        <f t="shared" si="2"/>
        <v>17075918</v>
      </c>
      <c r="O37" s="15">
        <f t="shared" si="2"/>
        <v>62911178</v>
      </c>
      <c r="P37" s="15">
        <f t="shared" si="2"/>
        <v>12361384</v>
      </c>
      <c r="Q37" s="15">
        <f t="shared" si="2"/>
        <v>6113693</v>
      </c>
      <c r="R37" s="15">
        <f t="shared" si="2"/>
        <v>2000</v>
      </c>
      <c r="S37" s="15">
        <f t="shared" si="2"/>
        <v>100</v>
      </c>
      <c r="T37" s="15">
        <f t="shared" si="2"/>
        <v>69160969</v>
      </c>
      <c r="U37" s="15">
        <f t="shared" si="2"/>
        <v>151455391</v>
      </c>
      <c r="V37" s="15">
        <f t="shared" si="2"/>
        <v>23141468</v>
      </c>
      <c r="W37" s="15">
        <f t="shared" si="2"/>
        <v>16573754</v>
      </c>
      <c r="X37" s="15">
        <f t="shared" si="2"/>
        <v>2467000</v>
      </c>
      <c r="Y37" s="15">
        <f t="shared" si="2"/>
        <v>-551</v>
      </c>
      <c r="Z37" s="15">
        <f t="shared" si="2"/>
        <v>160489554</v>
      </c>
    </row>
  </sheetData>
  <printOptions verticalCentered="1"/>
  <pageMargins left="0.984251968503937" right="0.984251968503937" top="0.7874015748031497" bottom="0.3937007874015748" header="0.5118110236220472" footer="0.5118110236220472"/>
  <pageSetup fitToWidth="2" fitToHeight="1" horizontalDpi="300" verticalDpi="300" orientation="landscape" paperSize="9" scale="53" r:id="rId1"/>
  <headerFooter alignWithMargins="0">
    <oddHeader>&amp;L&amp;"ＭＳ ゴシック,標準"&amp;24１２　積立基金の状況（１９年度決算額）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zoomScale="55" zoomScaleNormal="55" workbookViewId="0" topLeftCell="A1">
      <pane xSplit="2" ySplit="5" topLeftCell="C6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C3" sqref="C3"/>
    </sheetView>
  </sheetViews>
  <sheetFormatPr defaultColWidth="8.66015625" defaultRowHeight="18"/>
  <cols>
    <col min="1" max="1" width="8.83203125" style="20" customWidth="1"/>
    <col min="2" max="2" width="12.66015625" style="20" customWidth="1"/>
    <col min="3" max="26" width="13.66015625" style="0" customWidth="1"/>
  </cols>
  <sheetData>
    <row r="1" spans="2:26" ht="17.25">
      <c r="B1" s="20" t="s">
        <v>46</v>
      </c>
      <c r="Y1" s="3"/>
      <c r="Z1" s="3"/>
    </row>
    <row r="2" spans="2:26" ht="17.25">
      <c r="B2" s="21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 t="s">
        <v>0</v>
      </c>
      <c r="O2" s="2"/>
      <c r="P2" s="2"/>
      <c r="Q2" s="2"/>
      <c r="R2" s="2"/>
      <c r="S2" s="2"/>
      <c r="T2" s="4"/>
      <c r="U2" s="2"/>
      <c r="V2" s="2"/>
      <c r="W2" s="2"/>
      <c r="X2" s="2"/>
      <c r="Y2" s="2"/>
      <c r="Z2" s="4" t="s">
        <v>0</v>
      </c>
    </row>
    <row r="3" spans="2:26" ht="17.25">
      <c r="B3" s="22"/>
      <c r="C3" s="7" t="s">
        <v>1</v>
      </c>
      <c r="D3" s="8"/>
      <c r="E3" s="8"/>
      <c r="F3" s="8"/>
      <c r="G3" s="8"/>
      <c r="H3" s="10"/>
      <c r="I3" s="9" t="s">
        <v>2</v>
      </c>
      <c r="J3" s="8"/>
      <c r="K3" s="8"/>
      <c r="L3" s="8"/>
      <c r="M3" s="8"/>
      <c r="N3" s="10"/>
      <c r="O3" s="9" t="s">
        <v>3</v>
      </c>
      <c r="P3" s="8"/>
      <c r="Q3" s="8"/>
      <c r="R3" s="8"/>
      <c r="S3" s="8"/>
      <c r="T3" s="10"/>
      <c r="U3" s="9" t="s">
        <v>4</v>
      </c>
      <c r="V3" s="8"/>
      <c r="W3" s="8"/>
      <c r="X3" s="8"/>
      <c r="Y3" s="8"/>
      <c r="Z3" s="10"/>
    </row>
    <row r="4" spans="2:26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7.25">
      <c r="B5" s="24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7</v>
      </c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13</v>
      </c>
      <c r="Z5" s="6" t="s">
        <v>12</v>
      </c>
    </row>
    <row r="6" spans="2:26" ht="22.5" customHeight="1">
      <c r="B6" s="25" t="s">
        <v>14</v>
      </c>
      <c r="C6" s="11">
        <v>11956699</v>
      </c>
      <c r="D6" s="11">
        <v>3580101</v>
      </c>
      <c r="E6" s="11">
        <v>4747192</v>
      </c>
      <c r="F6" s="11">
        <v>0</v>
      </c>
      <c r="G6" s="11">
        <v>0</v>
      </c>
      <c r="H6" s="11">
        <v>10789608</v>
      </c>
      <c r="I6" s="11">
        <v>3095959</v>
      </c>
      <c r="J6" s="11">
        <v>39967</v>
      </c>
      <c r="K6" s="11">
        <v>152786</v>
      </c>
      <c r="L6" s="11">
        <v>0</v>
      </c>
      <c r="M6" s="11">
        <v>0</v>
      </c>
      <c r="N6" s="11">
        <v>2983140</v>
      </c>
      <c r="O6" s="11">
        <v>3861251</v>
      </c>
      <c r="P6" s="11">
        <v>9258</v>
      </c>
      <c r="Q6" s="11">
        <v>512848</v>
      </c>
      <c r="R6" s="11">
        <v>0</v>
      </c>
      <c r="S6" s="11">
        <v>0</v>
      </c>
      <c r="T6" s="11">
        <v>3357661</v>
      </c>
      <c r="U6" s="11">
        <v>18913909</v>
      </c>
      <c r="V6" s="11">
        <v>3629326</v>
      </c>
      <c r="W6" s="11">
        <v>5412826</v>
      </c>
      <c r="X6" s="11">
        <v>0</v>
      </c>
      <c r="Y6" s="11">
        <v>0</v>
      </c>
      <c r="Z6" s="11">
        <v>17130409</v>
      </c>
    </row>
    <row r="7" spans="2:26" ht="22.5" customHeight="1">
      <c r="B7" s="26" t="s">
        <v>15</v>
      </c>
      <c r="C7" s="12">
        <v>2967432</v>
      </c>
      <c r="D7" s="12">
        <v>2120</v>
      </c>
      <c r="E7" s="12">
        <v>0</v>
      </c>
      <c r="F7" s="12">
        <v>0</v>
      </c>
      <c r="G7" s="12">
        <v>0</v>
      </c>
      <c r="H7" s="12">
        <v>2969552</v>
      </c>
      <c r="I7" s="12">
        <v>561624</v>
      </c>
      <c r="J7" s="12">
        <v>44061</v>
      </c>
      <c r="K7" s="12">
        <v>330000</v>
      </c>
      <c r="L7" s="12">
        <v>0</v>
      </c>
      <c r="M7" s="12">
        <v>0</v>
      </c>
      <c r="N7" s="12">
        <v>275685</v>
      </c>
      <c r="O7" s="12">
        <v>6003118</v>
      </c>
      <c r="P7" s="12">
        <v>789505</v>
      </c>
      <c r="Q7" s="12">
        <v>60739</v>
      </c>
      <c r="R7" s="12">
        <v>0</v>
      </c>
      <c r="S7" s="12">
        <v>0</v>
      </c>
      <c r="T7" s="12">
        <v>6731884</v>
      </c>
      <c r="U7" s="12">
        <v>9532174</v>
      </c>
      <c r="V7" s="12">
        <v>835686</v>
      </c>
      <c r="W7" s="12">
        <v>390739</v>
      </c>
      <c r="X7" s="12">
        <v>0</v>
      </c>
      <c r="Y7" s="12">
        <v>0</v>
      </c>
      <c r="Z7" s="12">
        <v>9977121</v>
      </c>
    </row>
    <row r="8" spans="2:26" ht="22.5" customHeight="1">
      <c r="B8" s="26" t="s">
        <v>16</v>
      </c>
      <c r="C8" s="12">
        <v>4766410</v>
      </c>
      <c r="D8" s="12">
        <v>33280</v>
      </c>
      <c r="E8" s="12">
        <v>0</v>
      </c>
      <c r="F8" s="12">
        <v>550000</v>
      </c>
      <c r="G8" s="12">
        <v>1</v>
      </c>
      <c r="H8" s="12">
        <v>5349691</v>
      </c>
      <c r="I8" s="12">
        <v>744340</v>
      </c>
      <c r="J8" s="12">
        <v>1859</v>
      </c>
      <c r="K8" s="12">
        <v>0</v>
      </c>
      <c r="L8" s="12">
        <v>0</v>
      </c>
      <c r="M8" s="12">
        <v>0</v>
      </c>
      <c r="N8" s="12">
        <v>746199</v>
      </c>
      <c r="O8" s="12">
        <v>2579695</v>
      </c>
      <c r="P8" s="12">
        <v>324554</v>
      </c>
      <c r="Q8" s="12">
        <v>73160</v>
      </c>
      <c r="R8" s="12">
        <v>0</v>
      </c>
      <c r="S8" s="12">
        <v>1</v>
      </c>
      <c r="T8" s="12">
        <v>2831090</v>
      </c>
      <c r="U8" s="12">
        <v>8090445</v>
      </c>
      <c r="V8" s="12">
        <v>359693</v>
      </c>
      <c r="W8" s="12">
        <v>73160</v>
      </c>
      <c r="X8" s="12">
        <v>550000</v>
      </c>
      <c r="Y8" s="12">
        <v>2</v>
      </c>
      <c r="Z8" s="12">
        <v>8926980</v>
      </c>
    </row>
    <row r="9" spans="2:26" ht="22.5" customHeight="1">
      <c r="B9" s="26" t="s">
        <v>17</v>
      </c>
      <c r="C9" s="12">
        <v>5969290</v>
      </c>
      <c r="D9" s="12">
        <v>803071</v>
      </c>
      <c r="E9" s="12">
        <v>517659</v>
      </c>
      <c r="F9" s="12">
        <v>0</v>
      </c>
      <c r="G9" s="12">
        <v>0</v>
      </c>
      <c r="H9" s="12">
        <v>6254702</v>
      </c>
      <c r="I9" s="12">
        <v>777340</v>
      </c>
      <c r="J9" s="12">
        <v>25051</v>
      </c>
      <c r="K9" s="12">
        <v>55596</v>
      </c>
      <c r="L9" s="12">
        <v>0</v>
      </c>
      <c r="M9" s="12">
        <v>0</v>
      </c>
      <c r="N9" s="12">
        <v>746795</v>
      </c>
      <c r="O9" s="12">
        <v>5040910</v>
      </c>
      <c r="P9" s="12">
        <v>42086</v>
      </c>
      <c r="Q9" s="12">
        <v>50760</v>
      </c>
      <c r="R9" s="12">
        <v>0</v>
      </c>
      <c r="S9" s="12">
        <v>0</v>
      </c>
      <c r="T9" s="12">
        <v>5032236</v>
      </c>
      <c r="U9" s="12">
        <v>11787540</v>
      </c>
      <c r="V9" s="12">
        <v>870208</v>
      </c>
      <c r="W9" s="12">
        <v>624015</v>
      </c>
      <c r="X9" s="12">
        <v>0</v>
      </c>
      <c r="Y9" s="12">
        <v>0</v>
      </c>
      <c r="Z9" s="12">
        <v>12033733</v>
      </c>
    </row>
    <row r="10" spans="2:26" ht="22.5" customHeight="1">
      <c r="B10" s="26" t="s">
        <v>18</v>
      </c>
      <c r="C10" s="12">
        <v>3007361</v>
      </c>
      <c r="D10" s="12">
        <v>1411710</v>
      </c>
      <c r="E10" s="12">
        <v>2200065</v>
      </c>
      <c r="F10" s="12">
        <v>0</v>
      </c>
      <c r="G10" s="12">
        <v>0</v>
      </c>
      <c r="H10" s="12">
        <v>2219006</v>
      </c>
      <c r="I10" s="12">
        <v>665912</v>
      </c>
      <c r="J10" s="12">
        <v>924</v>
      </c>
      <c r="K10" s="12">
        <v>630000</v>
      </c>
      <c r="L10" s="12">
        <v>0</v>
      </c>
      <c r="M10" s="12">
        <v>0</v>
      </c>
      <c r="N10" s="12">
        <v>36836</v>
      </c>
      <c r="O10" s="12">
        <v>2873233</v>
      </c>
      <c r="P10" s="12">
        <v>111049</v>
      </c>
      <c r="Q10" s="12">
        <v>155154</v>
      </c>
      <c r="R10" s="12">
        <v>0</v>
      </c>
      <c r="S10" s="12">
        <v>0</v>
      </c>
      <c r="T10" s="12">
        <v>2829128</v>
      </c>
      <c r="U10" s="12">
        <v>6546506</v>
      </c>
      <c r="V10" s="12">
        <v>1523683</v>
      </c>
      <c r="W10" s="12">
        <v>2985219</v>
      </c>
      <c r="X10" s="12">
        <v>0</v>
      </c>
      <c r="Y10" s="12">
        <v>0</v>
      </c>
      <c r="Z10" s="12">
        <v>5084970</v>
      </c>
    </row>
    <row r="11" spans="2:26" ht="22.5" customHeight="1">
      <c r="B11" s="26" t="s">
        <v>19</v>
      </c>
      <c r="C11" s="12">
        <v>9929009</v>
      </c>
      <c r="D11" s="12">
        <v>82112</v>
      </c>
      <c r="E11" s="12">
        <v>0</v>
      </c>
      <c r="F11" s="12">
        <v>300000</v>
      </c>
      <c r="G11" s="12">
        <v>0</v>
      </c>
      <c r="H11" s="12">
        <v>10311121</v>
      </c>
      <c r="I11" s="12">
        <v>4070744</v>
      </c>
      <c r="J11" s="12">
        <v>55525</v>
      </c>
      <c r="K11" s="12">
        <v>0</v>
      </c>
      <c r="L11" s="12">
        <v>0</v>
      </c>
      <c r="M11" s="12">
        <v>0</v>
      </c>
      <c r="N11" s="12">
        <v>4126269</v>
      </c>
      <c r="O11" s="12">
        <v>1484359</v>
      </c>
      <c r="P11" s="12">
        <v>3694</v>
      </c>
      <c r="Q11" s="12">
        <v>510395</v>
      </c>
      <c r="R11" s="12">
        <v>0</v>
      </c>
      <c r="S11" s="12">
        <v>0</v>
      </c>
      <c r="T11" s="12">
        <v>977658</v>
      </c>
      <c r="U11" s="12">
        <v>15484112</v>
      </c>
      <c r="V11" s="12">
        <v>141331</v>
      </c>
      <c r="W11" s="12">
        <v>510395</v>
      </c>
      <c r="X11" s="12">
        <v>300000</v>
      </c>
      <c r="Y11" s="12">
        <v>0</v>
      </c>
      <c r="Z11" s="12">
        <v>15415048</v>
      </c>
    </row>
    <row r="12" spans="2:26" ht="22.5" customHeight="1">
      <c r="B12" s="26" t="s">
        <v>20</v>
      </c>
      <c r="C12" s="12">
        <v>421142</v>
      </c>
      <c r="D12" s="12">
        <v>313119</v>
      </c>
      <c r="E12" s="12">
        <v>440000</v>
      </c>
      <c r="F12" s="12">
        <v>0</v>
      </c>
      <c r="G12" s="12">
        <v>0</v>
      </c>
      <c r="H12" s="12">
        <v>294261</v>
      </c>
      <c r="I12" s="12">
        <v>4529</v>
      </c>
      <c r="J12" s="12">
        <v>3</v>
      </c>
      <c r="K12" s="12">
        <v>0</v>
      </c>
      <c r="L12" s="12">
        <v>0</v>
      </c>
      <c r="M12" s="12">
        <v>0</v>
      </c>
      <c r="N12" s="12">
        <v>4532</v>
      </c>
      <c r="O12" s="12">
        <v>1803564</v>
      </c>
      <c r="P12" s="12">
        <v>78482</v>
      </c>
      <c r="Q12" s="12">
        <v>289136</v>
      </c>
      <c r="R12" s="12">
        <v>0</v>
      </c>
      <c r="S12" s="12">
        <v>0</v>
      </c>
      <c r="T12" s="12">
        <v>1592910</v>
      </c>
      <c r="U12" s="12">
        <v>2229235</v>
      </c>
      <c r="V12" s="12">
        <v>391604</v>
      </c>
      <c r="W12" s="12">
        <v>729136</v>
      </c>
      <c r="X12" s="12">
        <v>0</v>
      </c>
      <c r="Y12" s="12">
        <v>0</v>
      </c>
      <c r="Z12" s="12">
        <v>1891703</v>
      </c>
    </row>
    <row r="13" spans="2:26" ht="22.5" customHeight="1">
      <c r="B13" s="26" t="s">
        <v>21</v>
      </c>
      <c r="C13" s="12">
        <v>647914</v>
      </c>
      <c r="D13" s="12">
        <v>374732</v>
      </c>
      <c r="E13" s="12">
        <v>402037</v>
      </c>
      <c r="F13" s="12">
        <v>0</v>
      </c>
      <c r="G13" s="12">
        <v>0</v>
      </c>
      <c r="H13" s="12">
        <v>620609</v>
      </c>
      <c r="I13" s="12">
        <v>29228</v>
      </c>
      <c r="J13" s="12">
        <v>47268</v>
      </c>
      <c r="K13" s="12">
        <v>21126</v>
      </c>
      <c r="L13" s="12">
        <v>0</v>
      </c>
      <c r="M13" s="12">
        <v>0</v>
      </c>
      <c r="N13" s="12">
        <v>55370</v>
      </c>
      <c r="O13" s="12">
        <v>347013</v>
      </c>
      <c r="P13" s="12">
        <v>82908</v>
      </c>
      <c r="Q13" s="12">
        <v>210332</v>
      </c>
      <c r="R13" s="12">
        <v>0</v>
      </c>
      <c r="S13" s="12">
        <v>0</v>
      </c>
      <c r="T13" s="12">
        <v>219589</v>
      </c>
      <c r="U13" s="12">
        <v>1024155</v>
      </c>
      <c r="V13" s="12">
        <v>504908</v>
      </c>
      <c r="W13" s="12">
        <v>633495</v>
      </c>
      <c r="X13" s="12">
        <v>0</v>
      </c>
      <c r="Y13" s="12">
        <v>0</v>
      </c>
      <c r="Z13" s="12">
        <v>895568</v>
      </c>
    </row>
    <row r="14" spans="2:26" ht="22.5" customHeight="1">
      <c r="B14" s="26" t="s">
        <v>22</v>
      </c>
      <c r="C14" s="12">
        <v>2897314</v>
      </c>
      <c r="D14" s="12">
        <v>7850</v>
      </c>
      <c r="E14" s="12">
        <v>626700</v>
      </c>
      <c r="F14" s="12">
        <v>522000</v>
      </c>
      <c r="G14" s="12">
        <v>0</v>
      </c>
      <c r="H14" s="12">
        <v>2800464</v>
      </c>
      <c r="I14" s="12">
        <v>109868</v>
      </c>
      <c r="J14" s="12">
        <v>0</v>
      </c>
      <c r="K14" s="12">
        <v>100000</v>
      </c>
      <c r="L14" s="12">
        <v>0</v>
      </c>
      <c r="M14" s="12">
        <v>0</v>
      </c>
      <c r="N14" s="12">
        <v>9868</v>
      </c>
      <c r="O14" s="12">
        <v>1845701</v>
      </c>
      <c r="P14" s="12">
        <v>60241</v>
      </c>
      <c r="Q14" s="12">
        <v>146842</v>
      </c>
      <c r="R14" s="12">
        <v>0</v>
      </c>
      <c r="S14" s="12">
        <v>0</v>
      </c>
      <c r="T14" s="12">
        <v>1759100</v>
      </c>
      <c r="U14" s="12">
        <v>4852883</v>
      </c>
      <c r="V14" s="12">
        <v>68091</v>
      </c>
      <c r="W14" s="12">
        <v>873542</v>
      </c>
      <c r="X14" s="12">
        <v>522000</v>
      </c>
      <c r="Y14" s="12">
        <v>0</v>
      </c>
      <c r="Z14" s="12">
        <v>4569432</v>
      </c>
    </row>
    <row r="15" spans="2:26" ht="22.5" customHeight="1">
      <c r="B15" s="26" t="s">
        <v>23</v>
      </c>
      <c r="C15" s="12">
        <v>162065</v>
      </c>
      <c r="D15" s="12">
        <v>41591</v>
      </c>
      <c r="E15" s="12">
        <v>0</v>
      </c>
      <c r="F15" s="12">
        <v>0</v>
      </c>
      <c r="G15" s="12">
        <v>0</v>
      </c>
      <c r="H15" s="12">
        <v>203656</v>
      </c>
      <c r="I15" s="12">
        <v>143177</v>
      </c>
      <c r="J15" s="12">
        <v>27276</v>
      </c>
      <c r="K15" s="12">
        <v>32643</v>
      </c>
      <c r="L15" s="12">
        <v>0</v>
      </c>
      <c r="M15" s="12">
        <v>0</v>
      </c>
      <c r="N15" s="12">
        <v>137810</v>
      </c>
      <c r="O15" s="12">
        <v>659291</v>
      </c>
      <c r="P15" s="12">
        <v>964</v>
      </c>
      <c r="Q15" s="12">
        <v>100864</v>
      </c>
      <c r="R15" s="12">
        <v>0</v>
      </c>
      <c r="S15" s="12">
        <v>0</v>
      </c>
      <c r="T15" s="12">
        <v>559391</v>
      </c>
      <c r="U15" s="12">
        <v>964533</v>
      </c>
      <c r="V15" s="12">
        <v>69831</v>
      </c>
      <c r="W15" s="12">
        <v>133507</v>
      </c>
      <c r="X15" s="12">
        <v>0</v>
      </c>
      <c r="Y15" s="12">
        <v>0</v>
      </c>
      <c r="Z15" s="12">
        <v>900857</v>
      </c>
    </row>
    <row r="16" spans="2:26" ht="22.5" customHeight="1">
      <c r="B16" s="26" t="s">
        <v>24</v>
      </c>
      <c r="C16" s="12">
        <v>2164591</v>
      </c>
      <c r="D16" s="12">
        <v>5378</v>
      </c>
      <c r="E16" s="12">
        <v>0</v>
      </c>
      <c r="F16" s="12">
        <v>250000</v>
      </c>
      <c r="G16" s="12">
        <v>649</v>
      </c>
      <c r="H16" s="12">
        <v>2420618</v>
      </c>
      <c r="I16" s="12">
        <v>114352</v>
      </c>
      <c r="J16" s="12">
        <v>3</v>
      </c>
      <c r="K16" s="12">
        <v>8896</v>
      </c>
      <c r="L16" s="12">
        <v>100000</v>
      </c>
      <c r="M16" s="12">
        <v>0</v>
      </c>
      <c r="N16" s="12">
        <v>205459</v>
      </c>
      <c r="O16" s="12">
        <v>443570</v>
      </c>
      <c r="P16" s="12">
        <v>200002</v>
      </c>
      <c r="Q16" s="12">
        <v>63248</v>
      </c>
      <c r="R16" s="12">
        <v>0</v>
      </c>
      <c r="S16" s="12">
        <v>0</v>
      </c>
      <c r="T16" s="12">
        <v>580324</v>
      </c>
      <c r="U16" s="12">
        <v>2722513</v>
      </c>
      <c r="V16" s="12">
        <v>205383</v>
      </c>
      <c r="W16" s="12">
        <v>72144</v>
      </c>
      <c r="X16" s="12">
        <v>350000</v>
      </c>
      <c r="Y16" s="12">
        <v>649</v>
      </c>
      <c r="Z16" s="12">
        <v>3206401</v>
      </c>
    </row>
    <row r="17" spans="2:26" ht="22.5" customHeight="1">
      <c r="B17" s="27" t="s">
        <v>47</v>
      </c>
      <c r="C17" s="18">
        <v>3922332</v>
      </c>
      <c r="D17" s="18">
        <v>1852672</v>
      </c>
      <c r="E17" s="18">
        <v>1200000</v>
      </c>
      <c r="F17" s="18">
        <v>0</v>
      </c>
      <c r="G17" s="18">
        <v>0</v>
      </c>
      <c r="H17" s="18">
        <v>4575004</v>
      </c>
      <c r="I17" s="18">
        <v>379649</v>
      </c>
      <c r="J17" s="18">
        <v>117</v>
      </c>
      <c r="K17" s="18">
        <v>0</v>
      </c>
      <c r="L17" s="18">
        <v>0</v>
      </c>
      <c r="M17" s="18">
        <v>0</v>
      </c>
      <c r="N17" s="18">
        <v>379766</v>
      </c>
      <c r="O17" s="18">
        <v>4073865</v>
      </c>
      <c r="P17" s="18">
        <v>10186</v>
      </c>
      <c r="Q17" s="18">
        <v>61000</v>
      </c>
      <c r="R17" s="18">
        <v>0</v>
      </c>
      <c r="S17" s="18">
        <v>114</v>
      </c>
      <c r="T17" s="18">
        <v>4023165</v>
      </c>
      <c r="U17" s="18">
        <v>8375846</v>
      </c>
      <c r="V17" s="18">
        <v>1862975</v>
      </c>
      <c r="W17" s="18">
        <v>1261000</v>
      </c>
      <c r="X17" s="18">
        <v>0</v>
      </c>
      <c r="Y17" s="18">
        <v>114</v>
      </c>
      <c r="Z17" s="18">
        <v>8977935</v>
      </c>
    </row>
    <row r="18" spans="2:26" ht="22.5" customHeight="1">
      <c r="B18" s="26" t="s">
        <v>48</v>
      </c>
      <c r="C18" s="12">
        <v>2090285</v>
      </c>
      <c r="D18" s="12">
        <v>400900</v>
      </c>
      <c r="E18" s="12">
        <v>930000</v>
      </c>
      <c r="F18" s="12">
        <v>0</v>
      </c>
      <c r="G18" s="12">
        <v>0</v>
      </c>
      <c r="H18" s="12">
        <v>1561185</v>
      </c>
      <c r="I18" s="12">
        <v>167971</v>
      </c>
      <c r="J18" s="12">
        <v>16290</v>
      </c>
      <c r="K18" s="12">
        <v>0</v>
      </c>
      <c r="L18" s="12">
        <v>0</v>
      </c>
      <c r="M18" s="12">
        <v>0</v>
      </c>
      <c r="N18" s="12">
        <v>184261</v>
      </c>
      <c r="O18" s="12">
        <v>1786109</v>
      </c>
      <c r="P18" s="12">
        <v>406800</v>
      </c>
      <c r="Q18" s="12">
        <v>50858</v>
      </c>
      <c r="R18" s="12">
        <v>0</v>
      </c>
      <c r="S18" s="12">
        <v>0</v>
      </c>
      <c r="T18" s="12">
        <v>2142051</v>
      </c>
      <c r="U18" s="12">
        <v>4044365</v>
      </c>
      <c r="V18" s="12">
        <v>823990</v>
      </c>
      <c r="W18" s="12">
        <v>980858</v>
      </c>
      <c r="X18" s="12">
        <v>0</v>
      </c>
      <c r="Y18" s="12">
        <v>0</v>
      </c>
      <c r="Z18" s="12">
        <v>3887497</v>
      </c>
    </row>
    <row r="19" spans="2:26" ht="22.5" customHeight="1">
      <c r="B19" s="28" t="s">
        <v>49</v>
      </c>
      <c r="C19" s="19">
        <v>2287307</v>
      </c>
      <c r="D19" s="19">
        <v>431769</v>
      </c>
      <c r="E19" s="19">
        <v>0</v>
      </c>
      <c r="F19" s="19">
        <v>0</v>
      </c>
      <c r="G19" s="19">
        <v>0</v>
      </c>
      <c r="H19" s="19">
        <v>2719076</v>
      </c>
      <c r="I19" s="19">
        <v>160197</v>
      </c>
      <c r="J19" s="19">
        <v>22898</v>
      </c>
      <c r="K19" s="19">
        <v>22704</v>
      </c>
      <c r="L19" s="19">
        <v>0</v>
      </c>
      <c r="M19" s="19">
        <v>0</v>
      </c>
      <c r="N19" s="19">
        <v>160391</v>
      </c>
      <c r="O19" s="19">
        <v>4665024</v>
      </c>
      <c r="P19" s="19">
        <v>1385923</v>
      </c>
      <c r="Q19" s="19">
        <v>598917</v>
      </c>
      <c r="R19" s="19">
        <v>0</v>
      </c>
      <c r="S19" s="19">
        <v>25677</v>
      </c>
      <c r="T19" s="19">
        <v>5477707</v>
      </c>
      <c r="U19" s="19">
        <v>7112528</v>
      </c>
      <c r="V19" s="19">
        <v>1840590</v>
      </c>
      <c r="W19" s="19">
        <v>621621</v>
      </c>
      <c r="X19" s="19">
        <v>0</v>
      </c>
      <c r="Y19" s="19">
        <v>25677</v>
      </c>
      <c r="Z19" s="19">
        <v>8357174</v>
      </c>
    </row>
    <row r="20" spans="2:26" ht="22.5" customHeight="1">
      <c r="B20" s="26" t="s">
        <v>25</v>
      </c>
      <c r="C20" s="12">
        <v>1067689</v>
      </c>
      <c r="D20" s="12">
        <v>1915</v>
      </c>
      <c r="E20" s="12">
        <v>0</v>
      </c>
      <c r="F20" s="12">
        <v>0</v>
      </c>
      <c r="G20" s="12">
        <v>0</v>
      </c>
      <c r="H20" s="12">
        <v>1069604</v>
      </c>
      <c r="I20" s="12">
        <v>948825</v>
      </c>
      <c r="J20" s="12">
        <v>2698</v>
      </c>
      <c r="K20" s="12">
        <v>126000</v>
      </c>
      <c r="L20" s="12">
        <v>0</v>
      </c>
      <c r="M20" s="12">
        <v>0</v>
      </c>
      <c r="N20" s="12">
        <v>825523</v>
      </c>
      <c r="O20" s="12">
        <v>1230221</v>
      </c>
      <c r="P20" s="12">
        <v>3395</v>
      </c>
      <c r="Q20" s="12">
        <v>0</v>
      </c>
      <c r="R20" s="12">
        <v>0</v>
      </c>
      <c r="S20" s="12">
        <v>-10000</v>
      </c>
      <c r="T20" s="12">
        <v>1223616</v>
      </c>
      <c r="U20" s="12">
        <v>3246735</v>
      </c>
      <c r="V20" s="12">
        <v>8008</v>
      </c>
      <c r="W20" s="12">
        <v>126000</v>
      </c>
      <c r="X20" s="12">
        <v>0</v>
      </c>
      <c r="Y20" s="12">
        <v>-10000</v>
      </c>
      <c r="Z20" s="12">
        <v>3118743</v>
      </c>
    </row>
    <row r="21" spans="2:26" ht="22.5" customHeight="1">
      <c r="B21" s="26" t="s">
        <v>26</v>
      </c>
      <c r="C21" s="12">
        <v>1757613</v>
      </c>
      <c r="D21" s="12">
        <v>723</v>
      </c>
      <c r="E21" s="12">
        <v>0</v>
      </c>
      <c r="F21" s="12">
        <v>0</v>
      </c>
      <c r="G21" s="12">
        <v>0</v>
      </c>
      <c r="H21" s="12">
        <v>1758336</v>
      </c>
      <c r="I21" s="12">
        <v>147720</v>
      </c>
      <c r="J21" s="12">
        <v>0</v>
      </c>
      <c r="K21" s="12">
        <v>0</v>
      </c>
      <c r="L21" s="12">
        <v>0</v>
      </c>
      <c r="M21" s="12">
        <v>0</v>
      </c>
      <c r="N21" s="12">
        <v>147720</v>
      </c>
      <c r="O21" s="12">
        <v>1912774</v>
      </c>
      <c r="P21" s="12">
        <v>4090</v>
      </c>
      <c r="Q21" s="12">
        <v>122517</v>
      </c>
      <c r="R21" s="12">
        <v>0</v>
      </c>
      <c r="S21" s="12">
        <v>0</v>
      </c>
      <c r="T21" s="12">
        <v>1794347</v>
      </c>
      <c r="U21" s="12">
        <v>3818107</v>
      </c>
      <c r="V21" s="12">
        <v>4813</v>
      </c>
      <c r="W21" s="12">
        <v>122517</v>
      </c>
      <c r="X21" s="12">
        <v>0</v>
      </c>
      <c r="Y21" s="12">
        <v>0</v>
      </c>
      <c r="Z21" s="12">
        <v>3700403</v>
      </c>
    </row>
    <row r="22" spans="2:26" ht="22.5" customHeight="1">
      <c r="B22" s="26" t="s">
        <v>27</v>
      </c>
      <c r="C22" s="12">
        <v>2477790</v>
      </c>
      <c r="D22" s="12">
        <v>3048</v>
      </c>
      <c r="E22" s="12">
        <v>200000</v>
      </c>
      <c r="F22" s="12">
        <v>220000</v>
      </c>
      <c r="G22" s="12">
        <v>0</v>
      </c>
      <c r="H22" s="12">
        <v>2500838</v>
      </c>
      <c r="I22" s="12">
        <v>691830</v>
      </c>
      <c r="J22" s="12">
        <v>4388</v>
      </c>
      <c r="K22" s="12">
        <v>28000</v>
      </c>
      <c r="L22" s="12">
        <v>0</v>
      </c>
      <c r="M22" s="12">
        <v>1</v>
      </c>
      <c r="N22" s="12">
        <v>668219</v>
      </c>
      <c r="O22" s="12">
        <v>4163571</v>
      </c>
      <c r="P22" s="12">
        <v>39402</v>
      </c>
      <c r="Q22" s="12">
        <v>83888</v>
      </c>
      <c r="R22" s="12">
        <v>0</v>
      </c>
      <c r="S22" s="12">
        <v>0</v>
      </c>
      <c r="T22" s="12">
        <v>4119085</v>
      </c>
      <c r="U22" s="12">
        <v>7333191</v>
      </c>
      <c r="V22" s="12">
        <v>46838</v>
      </c>
      <c r="W22" s="12">
        <v>311888</v>
      </c>
      <c r="X22" s="12">
        <v>220000</v>
      </c>
      <c r="Y22" s="12">
        <v>1</v>
      </c>
      <c r="Z22" s="12">
        <v>7288142</v>
      </c>
    </row>
    <row r="23" spans="2:26" ht="22.5" customHeight="1">
      <c r="B23" s="26" t="s">
        <v>28</v>
      </c>
      <c r="C23" s="12">
        <v>599937</v>
      </c>
      <c r="D23" s="12">
        <v>171442</v>
      </c>
      <c r="E23" s="12">
        <v>240000</v>
      </c>
      <c r="F23" s="12">
        <v>0</v>
      </c>
      <c r="G23" s="12">
        <v>0</v>
      </c>
      <c r="H23" s="12">
        <v>531379</v>
      </c>
      <c r="I23" s="12">
        <v>23698</v>
      </c>
      <c r="J23" s="12">
        <v>15</v>
      </c>
      <c r="K23" s="12">
        <v>0</v>
      </c>
      <c r="L23" s="12">
        <v>0</v>
      </c>
      <c r="M23" s="12">
        <v>0</v>
      </c>
      <c r="N23" s="12">
        <v>23713</v>
      </c>
      <c r="O23" s="12">
        <v>399584</v>
      </c>
      <c r="P23" s="12">
        <v>50023</v>
      </c>
      <c r="Q23" s="12">
        <v>84819</v>
      </c>
      <c r="R23" s="12">
        <v>0</v>
      </c>
      <c r="S23" s="12">
        <v>1</v>
      </c>
      <c r="T23" s="12">
        <v>364789</v>
      </c>
      <c r="U23" s="12">
        <v>1023219</v>
      </c>
      <c r="V23" s="12">
        <v>221480</v>
      </c>
      <c r="W23" s="12">
        <v>324819</v>
      </c>
      <c r="X23" s="12">
        <v>0</v>
      </c>
      <c r="Y23" s="12">
        <v>1</v>
      </c>
      <c r="Z23" s="12">
        <v>919881</v>
      </c>
    </row>
    <row r="24" spans="2:26" ht="22.5" customHeight="1">
      <c r="B24" s="26" t="s">
        <v>29</v>
      </c>
      <c r="C24" s="12">
        <v>5482546</v>
      </c>
      <c r="D24" s="12">
        <v>49602</v>
      </c>
      <c r="E24" s="12">
        <v>0</v>
      </c>
      <c r="F24" s="12">
        <v>180000</v>
      </c>
      <c r="G24" s="12">
        <v>0</v>
      </c>
      <c r="H24" s="12">
        <v>5712148</v>
      </c>
      <c r="I24" s="12">
        <v>2824755</v>
      </c>
      <c r="J24" s="12">
        <v>16191</v>
      </c>
      <c r="K24" s="12">
        <v>0</v>
      </c>
      <c r="L24" s="12">
        <v>0</v>
      </c>
      <c r="M24" s="12">
        <v>0</v>
      </c>
      <c r="N24" s="12">
        <v>2840946</v>
      </c>
      <c r="O24" s="12">
        <v>13239651</v>
      </c>
      <c r="P24" s="12">
        <v>495634</v>
      </c>
      <c r="Q24" s="12">
        <v>3211795</v>
      </c>
      <c r="R24" s="12">
        <v>0</v>
      </c>
      <c r="S24" s="12">
        <v>0</v>
      </c>
      <c r="T24" s="12">
        <v>10523490</v>
      </c>
      <c r="U24" s="12">
        <v>21546952</v>
      </c>
      <c r="V24" s="12">
        <v>561427</v>
      </c>
      <c r="W24" s="12">
        <v>3211795</v>
      </c>
      <c r="X24" s="12">
        <v>180000</v>
      </c>
      <c r="Y24" s="12">
        <v>0</v>
      </c>
      <c r="Z24" s="12">
        <v>19076584</v>
      </c>
    </row>
    <row r="25" spans="2:26" ht="22.5" customHeight="1">
      <c r="B25" s="26" t="s">
        <v>30</v>
      </c>
      <c r="C25" s="12">
        <v>1282057</v>
      </c>
      <c r="D25" s="12">
        <v>101689</v>
      </c>
      <c r="E25" s="12">
        <v>0</v>
      </c>
      <c r="F25" s="12">
        <v>0</v>
      </c>
      <c r="G25" s="12">
        <v>0</v>
      </c>
      <c r="H25" s="12">
        <v>1383746</v>
      </c>
      <c r="I25" s="12">
        <v>254182</v>
      </c>
      <c r="J25" s="12">
        <v>65272</v>
      </c>
      <c r="K25" s="12">
        <v>0</v>
      </c>
      <c r="L25" s="12">
        <v>0</v>
      </c>
      <c r="M25" s="12">
        <v>0</v>
      </c>
      <c r="N25" s="12">
        <v>319454</v>
      </c>
      <c r="O25" s="12">
        <v>1406601</v>
      </c>
      <c r="P25" s="12">
        <v>165965</v>
      </c>
      <c r="Q25" s="12">
        <v>175589</v>
      </c>
      <c r="R25" s="12">
        <v>0</v>
      </c>
      <c r="S25" s="12">
        <v>0</v>
      </c>
      <c r="T25" s="12">
        <v>1396977</v>
      </c>
      <c r="U25" s="12">
        <v>2942840</v>
      </c>
      <c r="V25" s="12">
        <v>332926</v>
      </c>
      <c r="W25" s="12">
        <v>175589</v>
      </c>
      <c r="X25" s="12">
        <v>0</v>
      </c>
      <c r="Y25" s="12">
        <v>0</v>
      </c>
      <c r="Z25" s="12">
        <v>3100177</v>
      </c>
    </row>
    <row r="26" spans="2:26" ht="22.5" customHeight="1">
      <c r="B26" s="26" t="s">
        <v>31</v>
      </c>
      <c r="C26" s="12">
        <v>1010000</v>
      </c>
      <c r="D26" s="12">
        <v>140000</v>
      </c>
      <c r="E26" s="12">
        <v>0</v>
      </c>
      <c r="F26" s="12">
        <v>0</v>
      </c>
      <c r="G26" s="12">
        <v>0</v>
      </c>
      <c r="H26" s="12">
        <v>1150000</v>
      </c>
      <c r="I26" s="12">
        <v>237000</v>
      </c>
      <c r="J26" s="12">
        <v>23920</v>
      </c>
      <c r="K26" s="12">
        <v>4698</v>
      </c>
      <c r="L26" s="12">
        <v>0</v>
      </c>
      <c r="M26" s="12">
        <v>0</v>
      </c>
      <c r="N26" s="12">
        <v>256222</v>
      </c>
      <c r="O26" s="12">
        <v>1014893</v>
      </c>
      <c r="P26" s="12">
        <v>28439</v>
      </c>
      <c r="Q26" s="12">
        <v>112514</v>
      </c>
      <c r="R26" s="12">
        <v>0</v>
      </c>
      <c r="S26" s="12">
        <v>0</v>
      </c>
      <c r="T26" s="12">
        <v>930818</v>
      </c>
      <c r="U26" s="12">
        <v>2261893</v>
      </c>
      <c r="V26" s="12">
        <v>192359</v>
      </c>
      <c r="W26" s="12">
        <v>117212</v>
      </c>
      <c r="X26" s="12">
        <v>0</v>
      </c>
      <c r="Y26" s="12">
        <v>0</v>
      </c>
      <c r="Z26" s="12">
        <v>2337040</v>
      </c>
    </row>
    <row r="27" spans="2:26" ht="22.5" customHeight="1">
      <c r="B27" s="26" t="s">
        <v>32</v>
      </c>
      <c r="C27" s="12">
        <v>189416</v>
      </c>
      <c r="D27" s="12">
        <v>397279</v>
      </c>
      <c r="E27" s="12">
        <v>0</v>
      </c>
      <c r="F27" s="12">
        <v>0</v>
      </c>
      <c r="G27" s="12">
        <v>13500</v>
      </c>
      <c r="H27" s="12">
        <v>600195</v>
      </c>
      <c r="I27" s="12">
        <v>6863</v>
      </c>
      <c r="J27" s="12">
        <v>7</v>
      </c>
      <c r="K27" s="12">
        <v>0</v>
      </c>
      <c r="L27" s="12">
        <v>0</v>
      </c>
      <c r="M27" s="12">
        <v>0</v>
      </c>
      <c r="N27" s="12">
        <v>6870</v>
      </c>
      <c r="O27" s="12">
        <v>975073</v>
      </c>
      <c r="P27" s="12">
        <v>135501</v>
      </c>
      <c r="Q27" s="12">
        <v>298255</v>
      </c>
      <c r="R27" s="12">
        <v>0</v>
      </c>
      <c r="S27" s="12">
        <v>-13500</v>
      </c>
      <c r="T27" s="12">
        <v>798819</v>
      </c>
      <c r="U27" s="12">
        <v>1171352</v>
      </c>
      <c r="V27" s="12">
        <v>532787</v>
      </c>
      <c r="W27" s="12">
        <v>298255</v>
      </c>
      <c r="X27" s="12">
        <v>0</v>
      </c>
      <c r="Y27" s="12">
        <v>0</v>
      </c>
      <c r="Z27" s="12">
        <v>1405884</v>
      </c>
    </row>
    <row r="28" spans="2:26" ht="22.5" customHeight="1">
      <c r="B28" s="26" t="s">
        <v>33</v>
      </c>
      <c r="C28" s="12">
        <v>860426</v>
      </c>
      <c r="D28" s="12">
        <v>2102</v>
      </c>
      <c r="E28" s="12">
        <v>405000</v>
      </c>
      <c r="F28" s="12">
        <v>85000</v>
      </c>
      <c r="G28" s="12">
        <v>0</v>
      </c>
      <c r="H28" s="12">
        <v>542528</v>
      </c>
      <c r="I28" s="12">
        <v>210738</v>
      </c>
      <c r="J28" s="12">
        <v>525</v>
      </c>
      <c r="K28" s="12">
        <v>3382</v>
      </c>
      <c r="L28" s="12">
        <v>0</v>
      </c>
      <c r="M28" s="12">
        <v>0</v>
      </c>
      <c r="N28" s="12">
        <v>207881</v>
      </c>
      <c r="O28" s="12">
        <v>256433</v>
      </c>
      <c r="P28" s="12">
        <v>1868</v>
      </c>
      <c r="Q28" s="12">
        <v>0</v>
      </c>
      <c r="R28" s="12">
        <v>0</v>
      </c>
      <c r="S28" s="12">
        <v>0</v>
      </c>
      <c r="T28" s="12">
        <v>258301</v>
      </c>
      <c r="U28" s="12">
        <v>1327597</v>
      </c>
      <c r="V28" s="12">
        <v>4495</v>
      </c>
      <c r="W28" s="12">
        <v>408382</v>
      </c>
      <c r="X28" s="12">
        <v>85000</v>
      </c>
      <c r="Y28" s="12">
        <v>0</v>
      </c>
      <c r="Z28" s="12">
        <v>1008710</v>
      </c>
    </row>
    <row r="29" spans="2:26" ht="22.5" customHeight="1">
      <c r="B29" s="26" t="s">
        <v>34</v>
      </c>
      <c r="C29" s="12">
        <v>1050717</v>
      </c>
      <c r="D29" s="12">
        <v>91107</v>
      </c>
      <c r="E29" s="12">
        <v>70000</v>
      </c>
      <c r="F29" s="12">
        <v>0</v>
      </c>
      <c r="G29" s="12">
        <v>0</v>
      </c>
      <c r="H29" s="12">
        <v>1071824</v>
      </c>
      <c r="I29" s="12">
        <v>344404</v>
      </c>
      <c r="J29" s="12">
        <v>5109</v>
      </c>
      <c r="K29" s="12">
        <v>9169</v>
      </c>
      <c r="L29" s="12">
        <v>0</v>
      </c>
      <c r="M29" s="12">
        <v>0</v>
      </c>
      <c r="N29" s="12">
        <v>340344</v>
      </c>
      <c r="O29" s="12">
        <v>937198</v>
      </c>
      <c r="P29" s="12">
        <v>176321</v>
      </c>
      <c r="Q29" s="12">
        <v>77853</v>
      </c>
      <c r="R29" s="12">
        <v>0</v>
      </c>
      <c r="S29" s="12">
        <v>0</v>
      </c>
      <c r="T29" s="12">
        <v>1035666</v>
      </c>
      <c r="U29" s="12">
        <v>2332319</v>
      </c>
      <c r="V29" s="12">
        <v>272537</v>
      </c>
      <c r="W29" s="12">
        <v>157022</v>
      </c>
      <c r="X29" s="12">
        <v>0</v>
      </c>
      <c r="Y29" s="12">
        <v>0</v>
      </c>
      <c r="Z29" s="12">
        <v>2447834</v>
      </c>
    </row>
    <row r="30" spans="2:26" ht="22.5" customHeight="1">
      <c r="B30" s="26" t="s">
        <v>50</v>
      </c>
      <c r="C30" s="12">
        <v>248911</v>
      </c>
      <c r="D30" s="12">
        <v>219279</v>
      </c>
      <c r="E30" s="12">
        <v>100000</v>
      </c>
      <c r="F30" s="12">
        <v>0</v>
      </c>
      <c r="G30" s="12">
        <v>0</v>
      </c>
      <c r="H30" s="12">
        <v>368190</v>
      </c>
      <c r="I30" s="12">
        <v>52470</v>
      </c>
      <c r="J30" s="12">
        <v>72</v>
      </c>
      <c r="K30" s="12">
        <v>3147</v>
      </c>
      <c r="L30" s="12">
        <v>0</v>
      </c>
      <c r="M30" s="12">
        <v>0</v>
      </c>
      <c r="N30" s="12">
        <v>49395</v>
      </c>
      <c r="O30" s="12">
        <v>223300</v>
      </c>
      <c r="P30" s="12">
        <v>303491</v>
      </c>
      <c r="Q30" s="12">
        <v>251</v>
      </c>
      <c r="R30" s="12">
        <v>0</v>
      </c>
      <c r="S30" s="12">
        <v>0</v>
      </c>
      <c r="T30" s="12">
        <v>526540</v>
      </c>
      <c r="U30" s="12">
        <v>524681</v>
      </c>
      <c r="V30" s="12">
        <v>522842</v>
      </c>
      <c r="W30" s="12">
        <v>103398</v>
      </c>
      <c r="X30" s="12">
        <v>0</v>
      </c>
      <c r="Y30" s="12">
        <v>0</v>
      </c>
      <c r="Z30" s="12">
        <v>944125</v>
      </c>
    </row>
    <row r="31" spans="2:26" ht="22.5" customHeight="1">
      <c r="B31" s="26" t="s">
        <v>51</v>
      </c>
      <c r="C31" s="12">
        <v>751056</v>
      </c>
      <c r="D31" s="12">
        <v>210043</v>
      </c>
      <c r="E31" s="12">
        <v>0</v>
      </c>
      <c r="F31" s="12">
        <v>0</v>
      </c>
      <c r="G31" s="12">
        <v>-1</v>
      </c>
      <c r="H31" s="12">
        <v>961098</v>
      </c>
      <c r="I31" s="12">
        <v>388153</v>
      </c>
      <c r="J31" s="12">
        <v>10201</v>
      </c>
      <c r="K31" s="12">
        <v>0</v>
      </c>
      <c r="L31" s="12">
        <v>0</v>
      </c>
      <c r="M31" s="12">
        <v>0</v>
      </c>
      <c r="N31" s="12">
        <v>398354</v>
      </c>
      <c r="O31" s="12">
        <v>450474</v>
      </c>
      <c r="P31" s="12">
        <v>401048</v>
      </c>
      <c r="Q31" s="12">
        <v>35408</v>
      </c>
      <c r="R31" s="12">
        <v>0</v>
      </c>
      <c r="S31" s="12">
        <v>-1</v>
      </c>
      <c r="T31" s="12">
        <v>816113</v>
      </c>
      <c r="U31" s="12">
        <v>1589683</v>
      </c>
      <c r="V31" s="12">
        <v>621292</v>
      </c>
      <c r="W31" s="12">
        <v>35408</v>
      </c>
      <c r="X31" s="12">
        <v>0</v>
      </c>
      <c r="Y31" s="12">
        <v>-2</v>
      </c>
      <c r="Z31" s="12">
        <v>2175565</v>
      </c>
    </row>
    <row r="32" spans="2:26" ht="22.5" customHeight="1">
      <c r="B32" s="26" t="s">
        <v>52</v>
      </c>
      <c r="C32" s="12">
        <v>607682</v>
      </c>
      <c r="D32" s="12">
        <v>332892</v>
      </c>
      <c r="E32" s="12">
        <v>358167</v>
      </c>
      <c r="F32" s="12">
        <v>0</v>
      </c>
      <c r="G32" s="12">
        <v>0</v>
      </c>
      <c r="H32" s="12">
        <v>582407</v>
      </c>
      <c r="I32" s="12">
        <v>9860</v>
      </c>
      <c r="J32" s="12">
        <v>271526</v>
      </c>
      <c r="K32" s="12">
        <v>29805</v>
      </c>
      <c r="L32" s="12">
        <v>0</v>
      </c>
      <c r="M32" s="12">
        <v>0</v>
      </c>
      <c r="N32" s="12">
        <v>251581</v>
      </c>
      <c r="O32" s="12">
        <v>244909</v>
      </c>
      <c r="P32" s="12">
        <v>215016</v>
      </c>
      <c r="Q32" s="12">
        <v>3977</v>
      </c>
      <c r="R32" s="12">
        <v>0</v>
      </c>
      <c r="S32" s="12">
        <v>0</v>
      </c>
      <c r="T32" s="12">
        <v>455948</v>
      </c>
      <c r="U32" s="12">
        <v>862451</v>
      </c>
      <c r="V32" s="12">
        <v>819434</v>
      </c>
      <c r="W32" s="12">
        <v>391949</v>
      </c>
      <c r="X32" s="12">
        <v>0</v>
      </c>
      <c r="Y32" s="12">
        <v>0</v>
      </c>
      <c r="Z32" s="12">
        <v>1289936</v>
      </c>
    </row>
    <row r="33" spans="2:26" ht="22.5" customHeight="1">
      <c r="B33" s="26" t="s">
        <v>35</v>
      </c>
      <c r="C33" s="12">
        <v>310305</v>
      </c>
      <c r="D33" s="12">
        <v>229</v>
      </c>
      <c r="E33" s="12">
        <v>50000</v>
      </c>
      <c r="F33" s="12">
        <v>60000</v>
      </c>
      <c r="G33" s="12">
        <v>0</v>
      </c>
      <c r="H33" s="12">
        <v>320534</v>
      </c>
      <c r="I33" s="12">
        <v>85137</v>
      </c>
      <c r="J33" s="12">
        <v>100106</v>
      </c>
      <c r="K33" s="12">
        <v>0</v>
      </c>
      <c r="L33" s="12">
        <v>0</v>
      </c>
      <c r="M33" s="12">
        <v>0</v>
      </c>
      <c r="N33" s="12">
        <v>185243</v>
      </c>
      <c r="O33" s="12">
        <v>240396</v>
      </c>
      <c r="P33" s="12">
        <v>769</v>
      </c>
      <c r="Q33" s="12">
        <v>6703</v>
      </c>
      <c r="R33" s="12">
        <v>0</v>
      </c>
      <c r="S33" s="12">
        <v>0</v>
      </c>
      <c r="T33" s="12">
        <v>234462</v>
      </c>
      <c r="U33" s="12">
        <v>635838</v>
      </c>
      <c r="V33" s="12">
        <v>101104</v>
      </c>
      <c r="W33" s="12">
        <v>56703</v>
      </c>
      <c r="X33" s="12">
        <v>60000</v>
      </c>
      <c r="Y33" s="12">
        <v>0</v>
      </c>
      <c r="Z33" s="12">
        <v>740239</v>
      </c>
    </row>
    <row r="34" spans="2:26" ht="22.5" customHeight="1">
      <c r="B34" s="26" t="s">
        <v>36</v>
      </c>
      <c r="C34" s="13">
        <v>232435</v>
      </c>
      <c r="D34" s="13">
        <v>39</v>
      </c>
      <c r="E34" s="13">
        <v>0</v>
      </c>
      <c r="F34" s="13">
        <v>92000</v>
      </c>
      <c r="G34" s="13">
        <v>0</v>
      </c>
      <c r="H34" s="13">
        <v>324474</v>
      </c>
      <c r="I34" s="13">
        <v>3859</v>
      </c>
      <c r="J34" s="13">
        <v>654</v>
      </c>
      <c r="K34" s="13">
        <v>0</v>
      </c>
      <c r="L34" s="13">
        <v>0</v>
      </c>
      <c r="M34" s="13">
        <v>0</v>
      </c>
      <c r="N34" s="13">
        <v>4513</v>
      </c>
      <c r="O34" s="13">
        <v>86081</v>
      </c>
      <c r="P34" s="13">
        <v>227332</v>
      </c>
      <c r="Q34" s="13">
        <v>0</v>
      </c>
      <c r="R34" s="13">
        <v>4900</v>
      </c>
      <c r="S34" s="13">
        <v>0</v>
      </c>
      <c r="T34" s="13">
        <v>318313</v>
      </c>
      <c r="U34" s="13">
        <v>322375</v>
      </c>
      <c r="V34" s="13">
        <v>228025</v>
      </c>
      <c r="W34" s="13">
        <v>0</v>
      </c>
      <c r="X34" s="13">
        <v>96900</v>
      </c>
      <c r="Y34" s="13">
        <v>0</v>
      </c>
      <c r="Z34" s="13">
        <v>647300</v>
      </c>
    </row>
    <row r="35" spans="2:26" ht="22.5" customHeight="1">
      <c r="B35" s="29" t="s">
        <v>37</v>
      </c>
      <c r="C35" s="15">
        <f>SUM(C6:C19)</f>
        <v>53189151</v>
      </c>
      <c r="D35" s="15">
        <f aca="true" t="shared" si="0" ref="D35:Z35">SUM(D6:D19)</f>
        <v>9340405</v>
      </c>
      <c r="E35" s="15">
        <f t="shared" si="0"/>
        <v>11063653</v>
      </c>
      <c r="F35" s="15">
        <f t="shared" si="0"/>
        <v>1622000</v>
      </c>
      <c r="G35" s="15">
        <f t="shared" si="0"/>
        <v>650</v>
      </c>
      <c r="H35" s="15">
        <f t="shared" si="0"/>
        <v>53088553</v>
      </c>
      <c r="I35" s="15">
        <f t="shared" si="0"/>
        <v>11024890</v>
      </c>
      <c r="J35" s="15">
        <f t="shared" si="0"/>
        <v>281242</v>
      </c>
      <c r="K35" s="15">
        <f t="shared" si="0"/>
        <v>1353751</v>
      </c>
      <c r="L35" s="15">
        <f t="shared" si="0"/>
        <v>100000</v>
      </c>
      <c r="M35" s="15">
        <f t="shared" si="0"/>
        <v>0</v>
      </c>
      <c r="N35" s="15">
        <f t="shared" si="0"/>
        <v>10052381</v>
      </c>
      <c r="O35" s="15">
        <f t="shared" si="0"/>
        <v>37466703</v>
      </c>
      <c r="P35" s="15">
        <f t="shared" si="0"/>
        <v>3505652</v>
      </c>
      <c r="Q35" s="15">
        <f t="shared" si="0"/>
        <v>2884253</v>
      </c>
      <c r="R35" s="15">
        <f t="shared" si="0"/>
        <v>0</v>
      </c>
      <c r="S35" s="15">
        <f t="shared" si="0"/>
        <v>25792</v>
      </c>
      <c r="T35" s="15">
        <f t="shared" si="0"/>
        <v>38113894</v>
      </c>
      <c r="U35" s="15">
        <f t="shared" si="0"/>
        <v>101680744</v>
      </c>
      <c r="V35" s="15">
        <f t="shared" si="0"/>
        <v>13127299</v>
      </c>
      <c r="W35" s="15">
        <f t="shared" si="0"/>
        <v>15301657</v>
      </c>
      <c r="X35" s="15">
        <f t="shared" si="0"/>
        <v>1722000</v>
      </c>
      <c r="Y35" s="15">
        <f t="shared" si="0"/>
        <v>26442</v>
      </c>
      <c r="Z35" s="15">
        <f t="shared" si="0"/>
        <v>101254828</v>
      </c>
    </row>
    <row r="36" spans="2:26" ht="22.5" customHeight="1">
      <c r="B36" s="29" t="s">
        <v>38</v>
      </c>
      <c r="C36" s="15">
        <f aca="true" t="shared" si="1" ref="C36:Z36">SUM(C20:C34)</f>
        <v>17928580</v>
      </c>
      <c r="D36" s="15">
        <f t="shared" si="1"/>
        <v>1721389</v>
      </c>
      <c r="E36" s="15">
        <f t="shared" si="1"/>
        <v>1423167</v>
      </c>
      <c r="F36" s="15">
        <f t="shared" si="1"/>
        <v>637000</v>
      </c>
      <c r="G36" s="15">
        <f t="shared" si="1"/>
        <v>13499</v>
      </c>
      <c r="H36" s="15">
        <f t="shared" si="1"/>
        <v>18877301</v>
      </c>
      <c r="I36" s="15">
        <f t="shared" si="1"/>
        <v>6229494</v>
      </c>
      <c r="J36" s="15">
        <f t="shared" si="1"/>
        <v>500684</v>
      </c>
      <c r="K36" s="15">
        <f t="shared" si="1"/>
        <v>204201</v>
      </c>
      <c r="L36" s="15">
        <f t="shared" si="1"/>
        <v>0</v>
      </c>
      <c r="M36" s="15">
        <f t="shared" si="1"/>
        <v>1</v>
      </c>
      <c r="N36" s="15">
        <f t="shared" si="1"/>
        <v>6525978</v>
      </c>
      <c r="O36" s="15">
        <f t="shared" si="1"/>
        <v>26781159</v>
      </c>
      <c r="P36" s="15">
        <f t="shared" si="1"/>
        <v>2248294</v>
      </c>
      <c r="Q36" s="15">
        <f t="shared" si="1"/>
        <v>4213569</v>
      </c>
      <c r="R36" s="15">
        <f t="shared" si="1"/>
        <v>4900</v>
      </c>
      <c r="S36" s="15">
        <f t="shared" si="1"/>
        <v>-23500</v>
      </c>
      <c r="T36" s="15">
        <f t="shared" si="1"/>
        <v>24797284</v>
      </c>
      <c r="U36" s="15">
        <f t="shared" si="1"/>
        <v>50939233</v>
      </c>
      <c r="V36" s="15">
        <f t="shared" si="1"/>
        <v>4470367</v>
      </c>
      <c r="W36" s="15">
        <f t="shared" si="1"/>
        <v>5840937</v>
      </c>
      <c r="X36" s="15">
        <f t="shared" si="1"/>
        <v>641900</v>
      </c>
      <c r="Y36" s="15">
        <f t="shared" si="1"/>
        <v>-10000</v>
      </c>
      <c r="Z36" s="15">
        <f t="shared" si="1"/>
        <v>50200563</v>
      </c>
    </row>
    <row r="37" spans="2:26" ht="22.5" customHeight="1">
      <c r="B37" s="29" t="s">
        <v>39</v>
      </c>
      <c r="C37" s="15">
        <f aca="true" t="shared" si="2" ref="C37:Z37">SUM(C6:C34)</f>
        <v>71117731</v>
      </c>
      <c r="D37" s="15">
        <f t="shared" si="2"/>
        <v>11061794</v>
      </c>
      <c r="E37" s="15">
        <f t="shared" si="2"/>
        <v>12486820</v>
      </c>
      <c r="F37" s="15">
        <f t="shared" si="2"/>
        <v>2259000</v>
      </c>
      <c r="G37" s="15">
        <f t="shared" si="2"/>
        <v>14149</v>
      </c>
      <c r="H37" s="15">
        <f t="shared" si="2"/>
        <v>71965854</v>
      </c>
      <c r="I37" s="15">
        <f t="shared" si="2"/>
        <v>17254384</v>
      </c>
      <c r="J37" s="15">
        <f t="shared" si="2"/>
        <v>781926</v>
      </c>
      <c r="K37" s="15">
        <f t="shared" si="2"/>
        <v>1557952</v>
      </c>
      <c r="L37" s="15">
        <f t="shared" si="2"/>
        <v>100000</v>
      </c>
      <c r="M37" s="15">
        <f t="shared" si="2"/>
        <v>1</v>
      </c>
      <c r="N37" s="15">
        <f t="shared" si="2"/>
        <v>16578359</v>
      </c>
      <c r="O37" s="15">
        <f t="shared" si="2"/>
        <v>64247862</v>
      </c>
      <c r="P37" s="15">
        <f t="shared" si="2"/>
        <v>5753946</v>
      </c>
      <c r="Q37" s="15">
        <f t="shared" si="2"/>
        <v>7097822</v>
      </c>
      <c r="R37" s="15">
        <f t="shared" si="2"/>
        <v>4900</v>
      </c>
      <c r="S37" s="15">
        <f t="shared" si="2"/>
        <v>2292</v>
      </c>
      <c r="T37" s="15">
        <f t="shared" si="2"/>
        <v>62911178</v>
      </c>
      <c r="U37" s="15">
        <f t="shared" si="2"/>
        <v>152619977</v>
      </c>
      <c r="V37" s="15">
        <f t="shared" si="2"/>
        <v>17597666</v>
      </c>
      <c r="W37" s="15">
        <f t="shared" si="2"/>
        <v>21142594</v>
      </c>
      <c r="X37" s="15">
        <f t="shared" si="2"/>
        <v>2363900</v>
      </c>
      <c r="Y37" s="15">
        <f t="shared" si="2"/>
        <v>16442</v>
      </c>
      <c r="Z37" s="15">
        <f t="shared" si="2"/>
        <v>151455391</v>
      </c>
    </row>
  </sheetData>
  <printOptions verticalCentered="1"/>
  <pageMargins left="0.984251968503937" right="0.984251968503937" top="0.7874015748031497" bottom="0.3937007874015748" header="0.5118110236220472" footer="0.5118110236220472"/>
  <pageSetup fitToWidth="2" fitToHeight="1" horizontalDpi="300" verticalDpi="300" orientation="landscape" paperSize="9" scale="53" r:id="rId1"/>
  <headerFooter alignWithMargins="0">
    <oddHeader>&amp;L&amp;"ＭＳ ゴシック,標準"&amp;24１２　積立基金の状況（１８年度決算額）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zoomScale="55" zoomScaleNormal="55" zoomScaleSheetLayoutView="55" workbookViewId="0" topLeftCell="A1">
      <selection activeCell="C3" sqref="C3"/>
    </sheetView>
  </sheetViews>
  <sheetFormatPr defaultColWidth="8.66015625" defaultRowHeight="18"/>
  <cols>
    <col min="1" max="1" width="2.83203125" style="20" customWidth="1"/>
    <col min="2" max="2" width="15.91015625" style="20" bestFit="1" customWidth="1"/>
    <col min="3" max="3" width="16.08203125" style="0" bestFit="1" customWidth="1"/>
    <col min="4" max="4" width="13.66015625" style="0" customWidth="1"/>
    <col min="5" max="5" width="14.91015625" style="0" bestFit="1" customWidth="1"/>
    <col min="6" max="6" width="13.83203125" style="0" bestFit="1" customWidth="1"/>
    <col min="7" max="7" width="12.5" style="0" bestFit="1" customWidth="1"/>
    <col min="8" max="8" width="16.08203125" style="0" bestFit="1" customWidth="1"/>
    <col min="9" max="9" width="15.33203125" style="0" customWidth="1"/>
    <col min="10" max="10" width="13.66015625" style="0" customWidth="1"/>
    <col min="11" max="11" width="13.66015625" style="0" bestFit="1" customWidth="1"/>
    <col min="12" max="12" width="11.58203125" style="0" bestFit="1" customWidth="1"/>
    <col min="13" max="13" width="10.5" style="0" bestFit="1" customWidth="1"/>
    <col min="14" max="14" width="13.66015625" style="0" customWidth="1"/>
    <col min="15" max="15" width="15.33203125" style="0" customWidth="1"/>
    <col min="16" max="17" width="13.66015625" style="0" customWidth="1"/>
    <col min="18" max="18" width="11.5" style="0" bestFit="1" customWidth="1"/>
    <col min="19" max="19" width="12.91015625" style="0" customWidth="1"/>
    <col min="20" max="20" width="14.5" style="0" customWidth="1"/>
    <col min="21" max="21" width="14.58203125" style="0" customWidth="1"/>
    <col min="22" max="23" width="13.66015625" style="0" customWidth="1"/>
    <col min="24" max="24" width="13.66015625" style="0" bestFit="1" customWidth="1"/>
    <col min="25" max="25" width="13.33203125" style="0" customWidth="1"/>
    <col min="26" max="26" width="14.83203125" style="0" bestFit="1" customWidth="1"/>
  </cols>
  <sheetData>
    <row r="1" spans="2:26" ht="17.25">
      <c r="B1" s="20" t="s">
        <v>41</v>
      </c>
      <c r="Y1" s="3"/>
      <c r="Z1" s="3"/>
    </row>
    <row r="2" spans="2:26" ht="17.25">
      <c r="B2" s="21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 t="s">
        <v>0</v>
      </c>
      <c r="O2" s="2"/>
      <c r="P2" s="2"/>
      <c r="Q2" s="2"/>
      <c r="R2" s="2"/>
      <c r="S2" s="2"/>
      <c r="T2" s="4"/>
      <c r="U2" s="2"/>
      <c r="V2" s="2"/>
      <c r="W2" s="2"/>
      <c r="X2" s="2"/>
      <c r="Y2" s="2"/>
      <c r="Z2" s="4" t="s">
        <v>0</v>
      </c>
    </row>
    <row r="3" spans="2:26" ht="17.25">
      <c r="B3" s="22"/>
      <c r="C3" s="7" t="s">
        <v>1</v>
      </c>
      <c r="D3" s="8"/>
      <c r="E3" s="8"/>
      <c r="F3" s="8"/>
      <c r="G3" s="8"/>
      <c r="H3" s="10"/>
      <c r="I3" s="9" t="s">
        <v>2</v>
      </c>
      <c r="J3" s="8"/>
      <c r="K3" s="8"/>
      <c r="L3" s="8"/>
      <c r="M3" s="8"/>
      <c r="N3" s="10"/>
      <c r="O3" s="9" t="s">
        <v>3</v>
      </c>
      <c r="P3" s="8"/>
      <c r="Q3" s="8"/>
      <c r="R3" s="8"/>
      <c r="S3" s="8"/>
      <c r="T3" s="10"/>
      <c r="U3" s="9" t="s">
        <v>4</v>
      </c>
      <c r="V3" s="8"/>
      <c r="W3" s="8"/>
      <c r="X3" s="8"/>
      <c r="Y3" s="8"/>
      <c r="Z3" s="10"/>
    </row>
    <row r="4" spans="2:26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7.25">
      <c r="B5" s="24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7</v>
      </c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13</v>
      </c>
      <c r="Z5" s="6" t="s">
        <v>12</v>
      </c>
    </row>
    <row r="6" spans="2:26" ht="22.5" customHeight="1">
      <c r="B6" s="25" t="s">
        <v>14</v>
      </c>
      <c r="C6" s="12">
        <f>+'積立・当年度'!C6-'積立・前年度'!C6</f>
        <v>-1167091</v>
      </c>
      <c r="D6" s="12">
        <f>+'積立・当年度'!D6-'積立・前年度'!D6</f>
        <v>-184343</v>
      </c>
      <c r="E6" s="12">
        <f>+'積立・当年度'!E6-'積立・前年度'!E6</f>
        <v>-3247192</v>
      </c>
      <c r="F6" s="12">
        <f>+'積立・当年度'!F6-'積立・前年度'!F6</f>
        <v>0</v>
      </c>
      <c r="G6" s="12">
        <f>+'積立・当年度'!G6-'積立・前年度'!G6</f>
        <v>0</v>
      </c>
      <c r="H6" s="12">
        <f>+'積立・当年度'!H6-'積立・前年度'!H6</f>
        <v>1895758</v>
      </c>
      <c r="I6" s="12">
        <f>+'積立・当年度'!I6-'積立・前年度'!I6</f>
        <v>-112819</v>
      </c>
      <c r="J6" s="12">
        <f>+'積立・当年度'!J6-'積立・前年度'!J6</f>
        <v>606658</v>
      </c>
      <c r="K6" s="12">
        <f>+'積立・当年度'!K6-'積立・前年度'!K6</f>
        <v>-13858</v>
      </c>
      <c r="L6" s="12">
        <f>+'積立・当年度'!L6-'積立・前年度'!L6</f>
        <v>0</v>
      </c>
      <c r="M6" s="12">
        <f>+'積立・当年度'!M6-'積立・前年度'!M6</f>
        <v>0</v>
      </c>
      <c r="N6" s="12">
        <f>+'積立・当年度'!N6-'積立・前年度'!N6</f>
        <v>507697</v>
      </c>
      <c r="O6" s="12">
        <f>+'積立・当年度'!O6-'積立・前年度'!O6</f>
        <v>-503590</v>
      </c>
      <c r="P6" s="12">
        <f>+'積立・当年度'!P6-'積立・前年度'!P6</f>
        <v>7266</v>
      </c>
      <c r="Q6" s="12">
        <f>+'積立・当年度'!Q6-'積立・前年度'!Q6</f>
        <v>-296273</v>
      </c>
      <c r="R6" s="12">
        <f>+'積立・当年度'!R6-'積立・前年度'!R6</f>
        <v>0</v>
      </c>
      <c r="S6" s="12">
        <f>+'積立・当年度'!S6-'積立・前年度'!S6</f>
        <v>0</v>
      </c>
      <c r="T6" s="12">
        <f>+'積立・当年度'!T6-'積立・前年度'!T6</f>
        <v>-200051</v>
      </c>
      <c r="U6" s="12">
        <f>+'積立・当年度'!U6-'積立・前年度'!U6</f>
        <v>-1783500</v>
      </c>
      <c r="V6" s="12">
        <f>+'積立・当年度'!V6-'積立・前年度'!V6</f>
        <v>429581</v>
      </c>
      <c r="W6" s="12">
        <f>+'積立・当年度'!W6-'積立・前年度'!W6</f>
        <v>-3557323</v>
      </c>
      <c r="X6" s="12">
        <f>+'積立・当年度'!X6-'積立・前年度'!X6</f>
        <v>0</v>
      </c>
      <c r="Y6" s="12">
        <f>+'積立・当年度'!Y6-'積立・前年度'!Y6</f>
        <v>0</v>
      </c>
      <c r="Z6" s="12">
        <f>+'積立・当年度'!Z6-'積立・前年度'!Z6</f>
        <v>2203404</v>
      </c>
    </row>
    <row r="7" spans="2:26" ht="22.5" customHeight="1">
      <c r="B7" s="26" t="s">
        <v>15</v>
      </c>
      <c r="C7" s="12">
        <f>+'積立・当年度'!C7-'積立・前年度'!C7</f>
        <v>2120</v>
      </c>
      <c r="D7" s="12">
        <f>+'積立・当年度'!D7-'積立・前年度'!D7</f>
        <v>1004613</v>
      </c>
      <c r="E7" s="12">
        <f>+'積立・当年度'!E7-'積立・前年度'!E7</f>
        <v>0</v>
      </c>
      <c r="F7" s="12">
        <f>+'積立・当年度'!F7-'積立・前年度'!F7</f>
        <v>0</v>
      </c>
      <c r="G7" s="12">
        <f>+'積立・当年度'!G7-'積立・前年度'!G7</f>
        <v>0</v>
      </c>
      <c r="H7" s="12">
        <f>+'積立・当年度'!H7-'積立・前年度'!H7</f>
        <v>1006733</v>
      </c>
      <c r="I7" s="12">
        <f>+'積立・当年度'!I7-'積立・前年度'!I7</f>
        <v>-285939</v>
      </c>
      <c r="J7" s="12">
        <f>+'積立・当年度'!J7-'積立・前年度'!J7</f>
        <v>-12531</v>
      </c>
      <c r="K7" s="12">
        <f>+'積立・当年度'!K7-'積立・前年度'!K7</f>
        <v>-330000</v>
      </c>
      <c r="L7" s="12">
        <f>+'積立・当年度'!L7-'積立・前年度'!L7</f>
        <v>0</v>
      </c>
      <c r="M7" s="12">
        <f>+'積立・当年度'!M7-'積立・前年度'!M7</f>
        <v>-1</v>
      </c>
      <c r="N7" s="12">
        <f>+'積立・当年度'!N7-'積立・前年度'!N7</f>
        <v>31529</v>
      </c>
      <c r="O7" s="12">
        <f>+'積立・当年度'!O7-'積立・前年度'!O7</f>
        <v>728766</v>
      </c>
      <c r="P7" s="12">
        <f>+'積立・当年度'!P7-'積立・前年度'!P7</f>
        <v>1848110</v>
      </c>
      <c r="Q7" s="12">
        <f>+'積立・当年度'!Q7-'積立・前年度'!Q7</f>
        <v>975547</v>
      </c>
      <c r="R7" s="12">
        <f>+'積立・当年度'!R7-'積立・前年度'!R7</f>
        <v>0</v>
      </c>
      <c r="S7" s="12">
        <f>+'積立・当年度'!S7-'積立・前年度'!S7</f>
        <v>1</v>
      </c>
      <c r="T7" s="12">
        <f>+'積立・当年度'!T7-'積立・前年度'!T7</f>
        <v>1601330</v>
      </c>
      <c r="U7" s="12">
        <f>+'積立・当年度'!U7-'積立・前年度'!U7</f>
        <v>444947</v>
      </c>
      <c r="V7" s="12">
        <f>+'積立・当年度'!V7-'積立・前年度'!V7</f>
        <v>2840192</v>
      </c>
      <c r="W7" s="12">
        <f>+'積立・当年度'!W7-'積立・前年度'!W7</f>
        <v>645547</v>
      </c>
      <c r="X7" s="12">
        <f>+'積立・当年度'!X7-'積立・前年度'!X7</f>
        <v>0</v>
      </c>
      <c r="Y7" s="12">
        <f>+'積立・当年度'!Y7-'積立・前年度'!Y7</f>
        <v>0</v>
      </c>
      <c r="Z7" s="12">
        <f>+'積立・当年度'!Z7-'積立・前年度'!Z7</f>
        <v>2639592</v>
      </c>
    </row>
    <row r="8" spans="2:26" ht="22.5" customHeight="1">
      <c r="B8" s="26" t="s">
        <v>16</v>
      </c>
      <c r="C8" s="12">
        <f>+'積立・当年度'!C8-'積立・前年度'!C8</f>
        <v>583281</v>
      </c>
      <c r="D8" s="12">
        <f>+'積立・当年度'!D8-'積立・前年度'!D8</f>
        <v>14008</v>
      </c>
      <c r="E8" s="12">
        <f>+'積立・当年度'!E8-'積立・前年度'!E8</f>
        <v>0</v>
      </c>
      <c r="F8" s="12">
        <f>+'積立・当年度'!F8-'積立・前年度'!F8</f>
        <v>-240000</v>
      </c>
      <c r="G8" s="12">
        <f>+'積立・当年度'!G8-'積立・前年度'!G8</f>
        <v>-2</v>
      </c>
      <c r="H8" s="12">
        <f>+'積立・当年度'!H8-'積立・前年度'!H8</f>
        <v>357287</v>
      </c>
      <c r="I8" s="12">
        <f>+'積立・当年度'!I8-'積立・前年度'!I8</f>
        <v>1859</v>
      </c>
      <c r="J8" s="12">
        <f>+'積立・当年度'!J8-'積立・前年度'!J8</f>
        <v>3062</v>
      </c>
      <c r="K8" s="12">
        <f>+'積立・当年度'!K8-'積立・前年度'!K8</f>
        <v>0</v>
      </c>
      <c r="L8" s="12">
        <f>+'積立・当年度'!L8-'積立・前年度'!L8</f>
        <v>0</v>
      </c>
      <c r="M8" s="12">
        <f>+'積立・当年度'!M8-'積立・前年度'!M8</f>
        <v>0</v>
      </c>
      <c r="N8" s="12">
        <f>+'積立・当年度'!N8-'積立・前年度'!N8</f>
        <v>4921</v>
      </c>
      <c r="O8" s="12">
        <f>+'積立・当年度'!O8-'積立・前年度'!O8</f>
        <v>251395</v>
      </c>
      <c r="P8" s="12">
        <f>+'積立・当年度'!P8-'積立・前年度'!P8</f>
        <v>2815145</v>
      </c>
      <c r="Q8" s="12">
        <f>+'積立・当年度'!Q8-'積立・前年度'!Q8</f>
        <v>-37184</v>
      </c>
      <c r="R8" s="12">
        <f>+'積立・当年度'!R8-'積立・前年度'!R8</f>
        <v>0</v>
      </c>
      <c r="S8" s="12">
        <f>+'積立・当年度'!S8-'積立・前年度'!S8</f>
        <v>-2</v>
      </c>
      <c r="T8" s="12">
        <f>+'積立・当年度'!T8-'積立・前年度'!T8</f>
        <v>3103722</v>
      </c>
      <c r="U8" s="12">
        <f>+'積立・当年度'!U8-'積立・前年度'!U8</f>
        <v>836535</v>
      </c>
      <c r="V8" s="12">
        <f>+'積立・当年度'!V8-'積立・前年度'!V8</f>
        <v>2832215</v>
      </c>
      <c r="W8" s="12">
        <f>+'積立・当年度'!W8-'積立・前年度'!W8</f>
        <v>-37184</v>
      </c>
      <c r="X8" s="12">
        <f>+'積立・当年度'!X8-'積立・前年度'!X8</f>
        <v>-240000</v>
      </c>
      <c r="Y8" s="12">
        <f>+'積立・当年度'!Y8-'積立・前年度'!Y8</f>
        <v>-4</v>
      </c>
      <c r="Z8" s="12">
        <f>+'積立・当年度'!Z8-'積立・前年度'!Z8</f>
        <v>3465930</v>
      </c>
    </row>
    <row r="9" spans="2:26" ht="22.5" customHeight="1">
      <c r="B9" s="26" t="s">
        <v>17</v>
      </c>
      <c r="C9" s="12">
        <f>+'積立・当年度'!C9-'積立・前年度'!C9</f>
        <v>285412</v>
      </c>
      <c r="D9" s="12">
        <f>+'積立・当年度'!D9-'積立・前年度'!D9</f>
        <v>-202392</v>
      </c>
      <c r="E9" s="12">
        <f>+'積立・当年度'!E9-'積立・前年度'!E9</f>
        <v>351123</v>
      </c>
      <c r="F9" s="12">
        <f>+'積立・当年度'!F9-'積立・前年度'!F9</f>
        <v>0</v>
      </c>
      <c r="G9" s="12">
        <f>+'積立・当年度'!G9-'積立・前年度'!G9</f>
        <v>0</v>
      </c>
      <c r="H9" s="12">
        <f>+'積立・当年度'!H9-'積立・前年度'!H9</f>
        <v>-268103</v>
      </c>
      <c r="I9" s="12">
        <f>+'積立・当年度'!I9-'積立・前年度'!I9</f>
        <v>-30545</v>
      </c>
      <c r="J9" s="12">
        <f>+'積立・当年度'!J9-'積立・前年度'!J9</f>
        <v>4694</v>
      </c>
      <c r="K9" s="12">
        <f>+'積立・当年度'!K9-'積立・前年度'!K9</f>
        <v>184134</v>
      </c>
      <c r="L9" s="12">
        <f>+'積立・当年度'!L9-'積立・前年度'!L9</f>
        <v>0</v>
      </c>
      <c r="M9" s="12">
        <f>+'積立・当年度'!M9-'積立・前年度'!M9</f>
        <v>0</v>
      </c>
      <c r="N9" s="12">
        <f>+'積立・当年度'!N9-'積立・前年度'!N9</f>
        <v>-209985</v>
      </c>
      <c r="O9" s="12">
        <f>+'積立・当年度'!O9-'積立・前年度'!O9</f>
        <v>-8674</v>
      </c>
      <c r="P9" s="12">
        <f>+'積立・当年度'!P9-'積立・前年度'!P9</f>
        <v>435153</v>
      </c>
      <c r="Q9" s="12">
        <f>+'積立・当年度'!Q9-'積立・前年度'!Q9</f>
        <v>97767</v>
      </c>
      <c r="R9" s="12">
        <f>+'積立・当年度'!R9-'積立・前年度'!R9</f>
        <v>0</v>
      </c>
      <c r="S9" s="12">
        <f>+'積立・当年度'!S9-'積立・前年度'!S9</f>
        <v>0</v>
      </c>
      <c r="T9" s="12">
        <f>+'積立・当年度'!T9-'積立・前年度'!T9</f>
        <v>328712</v>
      </c>
      <c r="U9" s="12">
        <f>+'積立・当年度'!U9-'積立・前年度'!U9</f>
        <v>246193</v>
      </c>
      <c r="V9" s="12">
        <f>+'積立・当年度'!V9-'積立・前年度'!V9</f>
        <v>237455</v>
      </c>
      <c r="W9" s="12">
        <f>+'積立・当年度'!W9-'積立・前年度'!W9</f>
        <v>633024</v>
      </c>
      <c r="X9" s="12">
        <f>+'積立・当年度'!X9-'積立・前年度'!X9</f>
        <v>0</v>
      </c>
      <c r="Y9" s="12">
        <f>+'積立・当年度'!Y9-'積立・前年度'!Y9</f>
        <v>0</v>
      </c>
      <c r="Z9" s="12">
        <f>+'積立・当年度'!Z9-'積立・前年度'!Z9</f>
        <v>-149376</v>
      </c>
    </row>
    <row r="10" spans="2:26" ht="22.5" customHeight="1">
      <c r="B10" s="26" t="s">
        <v>18</v>
      </c>
      <c r="C10" s="12">
        <f>+'積立・当年度'!C10-'積立・前年度'!C10</f>
        <v>-788355</v>
      </c>
      <c r="D10" s="12">
        <f>+'積立・当年度'!D10-'積立・前年度'!D10</f>
        <v>-1403085</v>
      </c>
      <c r="E10" s="12">
        <f>+'積立・当年度'!E10-'積立・前年度'!E10</f>
        <v>-945024</v>
      </c>
      <c r="F10" s="12">
        <f>+'積立・当年度'!F10-'積立・前年度'!F10</f>
        <v>0</v>
      </c>
      <c r="G10" s="12">
        <f>+'積立・当年度'!G10-'積立・前年度'!G10</f>
        <v>0</v>
      </c>
      <c r="H10" s="12">
        <f>+'積立・当年度'!H10-'積立・前年度'!H10</f>
        <v>-1246416</v>
      </c>
      <c r="I10" s="12">
        <f>+'積立・当年度'!I10-'積立・前年度'!I10</f>
        <v>-629076</v>
      </c>
      <c r="J10" s="12">
        <f>+'積立・当年度'!J10-'積立・前年度'!J10</f>
        <v>-541</v>
      </c>
      <c r="K10" s="12">
        <f>+'積立・当年度'!K10-'積立・前年度'!K10</f>
        <v>-594770</v>
      </c>
      <c r="L10" s="12">
        <f>+'積立・当年度'!L10-'積立・前年度'!L10</f>
        <v>0</v>
      </c>
      <c r="M10" s="12">
        <f>+'積立・当年度'!M10-'積立・前年度'!M10</f>
        <v>0</v>
      </c>
      <c r="N10" s="12">
        <f>+'積立・当年度'!N10-'積立・前年度'!N10</f>
        <v>-34847</v>
      </c>
      <c r="O10" s="12">
        <f>+'積立・当年度'!O10-'積立・前年度'!O10</f>
        <v>-44105</v>
      </c>
      <c r="P10" s="12">
        <f>+'積立・当年度'!P10-'積立・前年度'!P10</f>
        <v>-100720</v>
      </c>
      <c r="Q10" s="12">
        <f>+'積立・当年度'!Q10-'積立・前年度'!Q10</f>
        <v>43015</v>
      </c>
      <c r="R10" s="12">
        <f>+'積立・当年度'!R10-'積立・前年度'!R10</f>
        <v>0</v>
      </c>
      <c r="S10" s="12">
        <f>+'積立・当年度'!S10-'積立・前年度'!S10</f>
        <v>0</v>
      </c>
      <c r="T10" s="12">
        <f>+'積立・当年度'!T10-'積立・前年度'!T10</f>
        <v>-187840</v>
      </c>
      <c r="U10" s="12">
        <f>+'積立・当年度'!U10-'積立・前年度'!U10</f>
        <v>-1461536</v>
      </c>
      <c r="V10" s="12">
        <f>+'積立・当年度'!V10-'積立・前年度'!V10</f>
        <v>-1504346</v>
      </c>
      <c r="W10" s="12">
        <f>+'積立・当年度'!W10-'積立・前年度'!W10</f>
        <v>-1496779</v>
      </c>
      <c r="X10" s="12">
        <f>+'積立・当年度'!X10-'積立・前年度'!X10</f>
        <v>0</v>
      </c>
      <c r="Y10" s="12">
        <f>+'積立・当年度'!Y10-'積立・前年度'!Y10</f>
        <v>0</v>
      </c>
      <c r="Z10" s="12">
        <f>+'積立・当年度'!Z10-'積立・前年度'!Z10</f>
        <v>-1469103</v>
      </c>
    </row>
    <row r="11" spans="2:26" ht="22.5" customHeight="1">
      <c r="B11" s="26" t="s">
        <v>19</v>
      </c>
      <c r="C11" s="12">
        <f>+'積立・当年度'!C11-'積立・前年度'!C11</f>
        <v>382112</v>
      </c>
      <c r="D11" s="12">
        <f>+'積立・当年度'!D11-'積立・前年度'!D11</f>
        <v>3061</v>
      </c>
      <c r="E11" s="12">
        <f>+'積立・当年度'!E11-'積立・前年度'!E11</f>
        <v>2000000</v>
      </c>
      <c r="F11" s="12">
        <f>+'積立・当年度'!F11-'積立・前年度'!F11</f>
        <v>300000</v>
      </c>
      <c r="G11" s="12">
        <f>+'積立・当年度'!G11-'積立・前年度'!G11</f>
        <v>0</v>
      </c>
      <c r="H11" s="12">
        <f>+'積立・当年度'!H11-'積立・前年度'!H11</f>
        <v>-1314827</v>
      </c>
      <c r="I11" s="12">
        <f>+'積立・当年度'!I11-'積立・前年度'!I11</f>
        <v>55525</v>
      </c>
      <c r="J11" s="12">
        <f>+'積立・当年度'!J11-'積立・前年度'!J11</f>
        <v>6789</v>
      </c>
      <c r="K11" s="12">
        <f>+'積立・当年度'!K11-'積立・前年度'!K11</f>
        <v>0</v>
      </c>
      <c r="L11" s="12">
        <f>+'積立・当年度'!L11-'積立・前年度'!L11</f>
        <v>0</v>
      </c>
      <c r="M11" s="12">
        <f>+'積立・当年度'!M11-'積立・前年度'!M11</f>
        <v>0</v>
      </c>
      <c r="N11" s="12">
        <f>+'積立・当年度'!N11-'積立・前年度'!N11</f>
        <v>62314</v>
      </c>
      <c r="O11" s="12">
        <f>+'積立・当年度'!O11-'積立・前年度'!O11</f>
        <v>-506701</v>
      </c>
      <c r="P11" s="12">
        <f>+'積立・当年度'!P11-'積立・前年度'!P11</f>
        <v>1802256</v>
      </c>
      <c r="Q11" s="12">
        <f>+'積立・当年度'!Q11-'積立・前年度'!Q11</f>
        <v>-493604</v>
      </c>
      <c r="R11" s="12">
        <f>+'積立・当年度'!R11-'積立・前年度'!R11</f>
        <v>0</v>
      </c>
      <c r="S11" s="12">
        <f>+'積立・当年度'!S11-'積立・前年度'!S11</f>
        <v>0</v>
      </c>
      <c r="T11" s="12">
        <f>+'積立・当年度'!T11-'積立・前年度'!T11</f>
        <v>1789159</v>
      </c>
      <c r="U11" s="12">
        <f>+'積立・当年度'!U11-'積立・前年度'!U11</f>
        <v>-69064</v>
      </c>
      <c r="V11" s="12">
        <f>+'積立・当年度'!V11-'積立・前年度'!V11</f>
        <v>1812106</v>
      </c>
      <c r="W11" s="12">
        <f>+'積立・当年度'!W11-'積立・前年度'!W11</f>
        <v>1506396</v>
      </c>
      <c r="X11" s="12">
        <f>+'積立・当年度'!X11-'積立・前年度'!X11</f>
        <v>300000</v>
      </c>
      <c r="Y11" s="12">
        <f>+'積立・当年度'!Y11-'積立・前年度'!Y11</f>
        <v>0</v>
      </c>
      <c r="Z11" s="12">
        <f>+'積立・当年度'!Z11-'積立・前年度'!Z11</f>
        <v>536646</v>
      </c>
    </row>
    <row r="12" spans="2:26" ht="22.5" customHeight="1">
      <c r="B12" s="26" t="s">
        <v>20</v>
      </c>
      <c r="C12" s="12">
        <f>+'積立・当年度'!C12-'積立・前年度'!C12</f>
        <v>-126881</v>
      </c>
      <c r="D12" s="12">
        <f>+'積立・当年度'!D12-'積立・前年度'!D12</f>
        <v>-88305</v>
      </c>
      <c r="E12" s="12">
        <f>+'積立・当年度'!E12-'積立・前年度'!E12</f>
        <v>-283000</v>
      </c>
      <c r="F12" s="12">
        <f>+'積立・当年度'!F12-'積立・前年度'!F12</f>
        <v>0</v>
      </c>
      <c r="G12" s="12">
        <f>+'積立・当年度'!G12-'積立・前年度'!G12</f>
        <v>1</v>
      </c>
      <c r="H12" s="12">
        <f>+'積立・当年度'!H12-'積立・前年度'!H12</f>
        <v>67815</v>
      </c>
      <c r="I12" s="12">
        <f>+'積立・当年度'!I12-'積立・前年度'!I12</f>
        <v>3</v>
      </c>
      <c r="J12" s="12">
        <f>+'積立・当年度'!J12-'積立・前年度'!J12</f>
        <v>6</v>
      </c>
      <c r="K12" s="12">
        <f>+'積立・当年度'!K12-'積立・前年度'!K12</f>
        <v>0</v>
      </c>
      <c r="L12" s="12">
        <f>+'積立・当年度'!L12-'積立・前年度'!L12</f>
        <v>0</v>
      </c>
      <c r="M12" s="12">
        <f>+'積立・当年度'!M12-'積立・前年度'!M12</f>
        <v>-1</v>
      </c>
      <c r="N12" s="12">
        <f>+'積立・当年度'!N12-'積立・前年度'!N12</f>
        <v>8</v>
      </c>
      <c r="O12" s="12">
        <f>+'積立・当年度'!O12-'積立・前年度'!O12</f>
        <v>-210654</v>
      </c>
      <c r="P12" s="12">
        <f>+'積立・当年度'!P12-'積立・前年度'!P12</f>
        <v>233824</v>
      </c>
      <c r="Q12" s="12">
        <f>+'積立・当年度'!Q12-'積立・前年度'!Q12</f>
        <v>-32226</v>
      </c>
      <c r="R12" s="12">
        <f>+'積立・当年度'!R12-'積立・前年度'!R12</f>
        <v>0</v>
      </c>
      <c r="S12" s="12">
        <f>+'積立・当年度'!S12-'積立・前年度'!S12</f>
        <v>-2</v>
      </c>
      <c r="T12" s="12">
        <f>+'積立・当年度'!T12-'積立・前年度'!T12</f>
        <v>55394</v>
      </c>
      <c r="U12" s="12">
        <f>+'積立・当年度'!U12-'積立・前年度'!U12</f>
        <v>-337532</v>
      </c>
      <c r="V12" s="12">
        <f>+'積立・当年度'!V12-'積立・前年度'!V12</f>
        <v>145525</v>
      </c>
      <c r="W12" s="12">
        <f>+'積立・当年度'!W12-'積立・前年度'!W12</f>
        <v>-315226</v>
      </c>
      <c r="X12" s="12">
        <f>+'積立・当年度'!X12-'積立・前年度'!X12</f>
        <v>0</v>
      </c>
      <c r="Y12" s="12">
        <f>+'積立・当年度'!Y12-'積立・前年度'!Y12</f>
        <v>-2</v>
      </c>
      <c r="Z12" s="12">
        <f>+'積立・当年度'!Z12-'積立・前年度'!Z12</f>
        <v>123217</v>
      </c>
    </row>
    <row r="13" spans="2:26" ht="22.5" customHeight="1">
      <c r="B13" s="26" t="s">
        <v>21</v>
      </c>
      <c r="C13" s="12">
        <f>+'積立・当年度'!C13-'積立・前年度'!C13</f>
        <v>-27305</v>
      </c>
      <c r="D13" s="12">
        <f>+'積立・当年度'!D13-'積立・前年度'!D13</f>
        <v>-66538</v>
      </c>
      <c r="E13" s="12">
        <f>+'積立・当年度'!E13-'積立・前年度'!E13</f>
        <v>-87459</v>
      </c>
      <c r="F13" s="12">
        <f>+'積立・当年度'!F13-'積立・前年度'!F13</f>
        <v>0</v>
      </c>
      <c r="G13" s="12">
        <f>+'積立・当年度'!G13-'積立・前年度'!G13</f>
        <v>-1</v>
      </c>
      <c r="H13" s="12">
        <f>+'積立・当年度'!H13-'積立・前年度'!H13</f>
        <v>-6385</v>
      </c>
      <c r="I13" s="12">
        <f>+'積立・当年度'!I13-'積立・前年度'!I13</f>
        <v>26142</v>
      </c>
      <c r="J13" s="12">
        <f>+'積立・当年度'!J13-'積立・前年度'!J13</f>
        <v>-29929</v>
      </c>
      <c r="K13" s="12">
        <f>+'積立・当年度'!K13-'積立・前年度'!K13</f>
        <v>28874</v>
      </c>
      <c r="L13" s="12">
        <f>+'積立・当年度'!L13-'積立・前年度'!L13</f>
        <v>0</v>
      </c>
      <c r="M13" s="12">
        <f>+'積立・当年度'!M13-'積立・前年度'!M13</f>
        <v>0</v>
      </c>
      <c r="N13" s="12">
        <f>+'積立・当年度'!N13-'積立・前年度'!N13</f>
        <v>-32661</v>
      </c>
      <c r="O13" s="12">
        <f>+'積立・当年度'!O13-'積立・前年度'!O13</f>
        <v>-127424</v>
      </c>
      <c r="P13" s="12">
        <f>+'積立・当年度'!P13-'積立・前年度'!P13</f>
        <v>210553</v>
      </c>
      <c r="Q13" s="12">
        <f>+'積立・当年度'!Q13-'積立・前年度'!Q13</f>
        <v>-50514</v>
      </c>
      <c r="R13" s="12">
        <f>+'積立・当年度'!R13-'積立・前年度'!R13</f>
        <v>0</v>
      </c>
      <c r="S13" s="12">
        <f>+'積立・当年度'!S13-'積立・前年度'!S13</f>
        <v>0</v>
      </c>
      <c r="T13" s="12">
        <f>+'積立・当年度'!T13-'積立・前年度'!T13</f>
        <v>133643</v>
      </c>
      <c r="U13" s="12">
        <f>+'積立・当年度'!U13-'積立・前年度'!U13</f>
        <v>-128587</v>
      </c>
      <c r="V13" s="12">
        <f>+'積立・当年度'!V13-'積立・前年度'!V13</f>
        <v>114086</v>
      </c>
      <c r="W13" s="12">
        <f>+'積立・当年度'!W13-'積立・前年度'!W13</f>
        <v>-109099</v>
      </c>
      <c r="X13" s="12">
        <f>+'積立・当年度'!X13-'積立・前年度'!X13</f>
        <v>0</v>
      </c>
      <c r="Y13" s="12">
        <f>+'積立・当年度'!Y13-'積立・前年度'!Y13</f>
        <v>-1</v>
      </c>
      <c r="Z13" s="12">
        <f>+'積立・当年度'!Z13-'積立・前年度'!Z13</f>
        <v>94597</v>
      </c>
    </row>
    <row r="14" spans="2:26" ht="22.5" customHeight="1">
      <c r="B14" s="26" t="s">
        <v>22</v>
      </c>
      <c r="C14" s="12">
        <f>+'積立・当年度'!C14-'積立・前年度'!C14</f>
        <v>-96850</v>
      </c>
      <c r="D14" s="12">
        <f>+'積立・当年度'!D14-'積立・前年度'!D14</f>
        <v>43739</v>
      </c>
      <c r="E14" s="12">
        <f>+'積立・当年度'!E14-'積立・前年度'!E14</f>
        <v>-349901</v>
      </c>
      <c r="F14" s="12">
        <f>+'積立・当年度'!F14-'積立・前年度'!F14</f>
        <v>178000</v>
      </c>
      <c r="G14" s="12">
        <f>+'積立・当年度'!G14-'積立・前年度'!G14</f>
        <v>0</v>
      </c>
      <c r="H14" s="12">
        <f>+'積立・当年度'!H14-'積立・前年度'!H14</f>
        <v>474790</v>
      </c>
      <c r="I14" s="12">
        <f>+'積立・当年度'!I14-'積立・前年度'!I14</f>
        <v>-100000</v>
      </c>
      <c r="J14" s="12">
        <f>+'積立・当年度'!J14-'積立・前年度'!J14</f>
        <v>273000</v>
      </c>
      <c r="K14" s="12">
        <f>+'積立・当年度'!K14-'積立・前年度'!K14</f>
        <v>-100000</v>
      </c>
      <c r="L14" s="12">
        <f>+'積立・当年度'!L14-'積立・前年度'!L14</f>
        <v>0</v>
      </c>
      <c r="M14" s="12">
        <f>+'積立・当年度'!M14-'積立・前年度'!M14</f>
        <v>0</v>
      </c>
      <c r="N14" s="12">
        <f>+'積立・当年度'!N14-'積立・前年度'!N14</f>
        <v>273000</v>
      </c>
      <c r="O14" s="12">
        <f>+'積立・当年度'!O14-'積立・前年度'!O14</f>
        <v>-86601</v>
      </c>
      <c r="P14" s="12">
        <f>+'積立・当年度'!P14-'積立・前年度'!P14</f>
        <v>295593</v>
      </c>
      <c r="Q14" s="12">
        <f>+'積立・当年度'!Q14-'積立・前年度'!Q14</f>
        <v>-6199</v>
      </c>
      <c r="R14" s="12">
        <f>+'積立・当年度'!R14-'積立・前年度'!R14</f>
        <v>0</v>
      </c>
      <c r="S14" s="12">
        <f>+'積立・当年度'!S14-'積立・前年度'!S14</f>
        <v>0</v>
      </c>
      <c r="T14" s="12">
        <f>+'積立・当年度'!T14-'積立・前年度'!T14</f>
        <v>215191</v>
      </c>
      <c r="U14" s="12">
        <f>+'積立・当年度'!U14-'積立・前年度'!U14</f>
        <v>-283451</v>
      </c>
      <c r="V14" s="12">
        <f>+'積立・当年度'!V14-'積立・前年度'!V14</f>
        <v>612332</v>
      </c>
      <c r="W14" s="12">
        <f>+'積立・当年度'!W14-'積立・前年度'!W14</f>
        <v>-456100</v>
      </c>
      <c r="X14" s="12">
        <f>+'積立・当年度'!X14-'積立・前年度'!X14</f>
        <v>178000</v>
      </c>
      <c r="Y14" s="12">
        <f>+'積立・当年度'!Y14-'積立・前年度'!Y14</f>
        <v>0</v>
      </c>
      <c r="Z14" s="12">
        <f>+'積立・当年度'!Z14-'積立・前年度'!Z14</f>
        <v>962981</v>
      </c>
    </row>
    <row r="15" spans="2:26" ht="22.5" customHeight="1">
      <c r="B15" s="26" t="s">
        <v>23</v>
      </c>
      <c r="C15" s="12">
        <f>+'積立・当年度'!C15-'積立・前年度'!C15</f>
        <v>41591</v>
      </c>
      <c r="D15" s="12">
        <f>+'積立・当年度'!D15-'積立・前年度'!D15</f>
        <v>18527</v>
      </c>
      <c r="E15" s="12">
        <f>+'積立・当年度'!E15-'積立・前年度'!E15</f>
        <v>0</v>
      </c>
      <c r="F15" s="12">
        <f>+'積立・当年度'!F15-'積立・前年度'!F15</f>
        <v>0</v>
      </c>
      <c r="G15" s="12">
        <f>+'積立・当年度'!G15-'積立・前年度'!G15</f>
        <v>0</v>
      </c>
      <c r="H15" s="12">
        <f>+'積立・当年度'!H15-'積立・前年度'!H15</f>
        <v>60118</v>
      </c>
      <c r="I15" s="12">
        <f>+'積立・当年度'!I15-'積立・前年度'!I15</f>
        <v>-5367</v>
      </c>
      <c r="J15" s="12">
        <f>+'積立・当年度'!J15-'積立・前年度'!J15</f>
        <v>-16330</v>
      </c>
      <c r="K15" s="12">
        <f>+'積立・当年度'!K15-'積立・前年度'!K15</f>
        <v>-12398</v>
      </c>
      <c r="L15" s="12">
        <f>+'積立・当年度'!L15-'積立・前年度'!L15</f>
        <v>0</v>
      </c>
      <c r="M15" s="12">
        <f>+'積立・当年度'!M15-'積立・前年度'!M15</f>
        <v>0</v>
      </c>
      <c r="N15" s="12">
        <f>+'積立・当年度'!N15-'積立・前年度'!N15</f>
        <v>-9299</v>
      </c>
      <c r="O15" s="12">
        <f>+'積立・当年度'!O15-'積立・前年度'!O15</f>
        <v>-99900</v>
      </c>
      <c r="P15" s="12">
        <f>+'積立・当年度'!P15-'積立・前年度'!P15</f>
        <v>174811</v>
      </c>
      <c r="Q15" s="12">
        <f>+'積立・当年度'!Q15-'積立・前年度'!Q15</f>
        <v>-24817</v>
      </c>
      <c r="R15" s="12">
        <f>+'積立・当年度'!R15-'積立・前年度'!R15</f>
        <v>0</v>
      </c>
      <c r="S15" s="12">
        <f>+'積立・当年度'!S15-'積立・前年度'!S15</f>
        <v>0</v>
      </c>
      <c r="T15" s="12">
        <f>+'積立・当年度'!T15-'積立・前年度'!T15</f>
        <v>99728</v>
      </c>
      <c r="U15" s="12">
        <f>+'積立・当年度'!U15-'積立・前年度'!U15</f>
        <v>-63676</v>
      </c>
      <c r="V15" s="12">
        <f>+'積立・当年度'!V15-'積立・前年度'!V15</f>
        <v>177008</v>
      </c>
      <c r="W15" s="12">
        <f>+'積立・当年度'!W15-'積立・前年度'!W15</f>
        <v>-37215</v>
      </c>
      <c r="X15" s="12">
        <f>+'積立・当年度'!X15-'積立・前年度'!X15</f>
        <v>0</v>
      </c>
      <c r="Y15" s="12">
        <f>+'積立・当年度'!Y15-'積立・前年度'!Y15</f>
        <v>0</v>
      </c>
      <c r="Z15" s="12">
        <f>+'積立・当年度'!Z15-'積立・前年度'!Z15</f>
        <v>150547</v>
      </c>
    </row>
    <row r="16" spans="2:26" ht="22.5" customHeight="1">
      <c r="B16" s="26" t="s">
        <v>24</v>
      </c>
      <c r="C16" s="12">
        <f>+'積立・当年度'!C16-'積立・前年度'!C16</f>
        <v>256027</v>
      </c>
      <c r="D16" s="12">
        <f>+'積立・当年度'!D16-'積立・前年度'!D16</f>
        <v>7910</v>
      </c>
      <c r="E16" s="12">
        <f>+'積立・当年度'!E16-'積立・前年度'!E16</f>
        <v>185448</v>
      </c>
      <c r="F16" s="12">
        <f>+'積立・当年度'!F16-'積立・前年度'!F16</f>
        <v>-50000</v>
      </c>
      <c r="G16" s="12">
        <f>+'積立・当年度'!G16-'積立・前年度'!G16</f>
        <v>-1298</v>
      </c>
      <c r="H16" s="12">
        <f>+'積立・当年度'!H16-'積立・前年度'!H16</f>
        <v>27191</v>
      </c>
      <c r="I16" s="12">
        <f>+'積立・当年度'!I16-'積立・前年度'!I16</f>
        <v>91107</v>
      </c>
      <c r="J16" s="12">
        <f>+'積立・当年度'!J16-'積立・前年度'!J16</f>
        <v>656</v>
      </c>
      <c r="K16" s="12">
        <f>+'積立・当年度'!K16-'積立・前年度'!K16</f>
        <v>40320</v>
      </c>
      <c r="L16" s="12">
        <f>+'積立・当年度'!L16-'積立・前年度'!L16</f>
        <v>-100000</v>
      </c>
      <c r="M16" s="12">
        <f>+'積立・当年度'!M16-'積立・前年度'!M16</f>
        <v>0</v>
      </c>
      <c r="N16" s="12">
        <f>+'積立・当年度'!N16-'積立・前年度'!N16</f>
        <v>-48557</v>
      </c>
      <c r="O16" s="12">
        <f>+'積立・当年度'!O16-'積立・前年度'!O16</f>
        <v>136754</v>
      </c>
      <c r="P16" s="12">
        <f>+'積立・当年度'!P16-'積立・前年度'!P16</f>
        <v>-99301</v>
      </c>
      <c r="Q16" s="12">
        <f>+'積立・当年度'!Q16-'積立・前年度'!Q16</f>
        <v>19493</v>
      </c>
      <c r="R16" s="12">
        <f>+'積立・当年度'!R16-'積立・前年度'!R16</f>
        <v>0</v>
      </c>
      <c r="S16" s="12">
        <f>+'積立・当年度'!S16-'積立・前年度'!S16</f>
        <v>0</v>
      </c>
      <c r="T16" s="12">
        <f>+'積立・当年度'!T16-'積立・前年度'!T16</f>
        <v>17960</v>
      </c>
      <c r="U16" s="12">
        <f>+'積立・当年度'!U16-'積立・前年度'!U16</f>
        <v>483888</v>
      </c>
      <c r="V16" s="12">
        <f>+'積立・当年度'!V16-'積立・前年度'!V16</f>
        <v>-90735</v>
      </c>
      <c r="W16" s="12">
        <f>+'積立・当年度'!W16-'積立・前年度'!W16</f>
        <v>245261</v>
      </c>
      <c r="X16" s="12">
        <f>+'積立・当年度'!X16-'積立・前年度'!X16</f>
        <v>-150000</v>
      </c>
      <c r="Y16" s="12">
        <f>+'積立・当年度'!Y16-'積立・前年度'!Y16</f>
        <v>-1298</v>
      </c>
      <c r="Z16" s="12">
        <f>+'積立・当年度'!Z16-'積立・前年度'!Z16</f>
        <v>-3406</v>
      </c>
    </row>
    <row r="17" spans="2:26" ht="22.5" customHeight="1">
      <c r="B17" s="27" t="s">
        <v>47</v>
      </c>
      <c r="C17" s="12">
        <f>+'積立・当年度'!C17-'積立・前年度'!C17</f>
        <v>652672</v>
      </c>
      <c r="D17" s="12">
        <f>+'積立・当年度'!D17-'積立・前年度'!D17</f>
        <v>-1043406</v>
      </c>
      <c r="E17" s="12">
        <f>+'積立・当年度'!E17-'積立・前年度'!E17</f>
        <v>-330000</v>
      </c>
      <c r="F17" s="12">
        <f>+'積立・当年度'!F17-'積立・前年度'!F17</f>
        <v>0</v>
      </c>
      <c r="G17" s="12">
        <f>+'積立・当年度'!G17-'積立・前年度'!G17</f>
        <v>1</v>
      </c>
      <c r="H17" s="12">
        <f>+'積立・当年度'!H17-'積立・前年度'!H17</f>
        <v>-60733</v>
      </c>
      <c r="I17" s="12">
        <f>+'積立・当年度'!I17-'積立・前年度'!I17</f>
        <v>117</v>
      </c>
      <c r="J17" s="12">
        <f>+'積立・当年度'!J17-'積立・前年度'!J17</f>
        <v>483</v>
      </c>
      <c r="K17" s="12">
        <f>+'積立・当年度'!K17-'積立・前年度'!K17</f>
        <v>2786</v>
      </c>
      <c r="L17" s="12">
        <f>+'積立・当年度'!L17-'積立・前年度'!L17</f>
        <v>0</v>
      </c>
      <c r="M17" s="12">
        <f>+'積立・当年度'!M17-'積立・前年度'!M17</f>
        <v>0</v>
      </c>
      <c r="N17" s="12">
        <f>+'積立・当年度'!N17-'積立・前年度'!N17</f>
        <v>-2186</v>
      </c>
      <c r="O17" s="12">
        <f>+'積立・当年度'!O17-'積立・前年度'!O17</f>
        <v>-50700</v>
      </c>
      <c r="P17" s="12">
        <f>+'積立・当年度'!P17-'積立・前年度'!P17</f>
        <v>24702</v>
      </c>
      <c r="Q17" s="12">
        <f>+'積立・当年度'!Q17-'積立・前年度'!Q17</f>
        <v>-18694</v>
      </c>
      <c r="R17" s="12">
        <f>+'積立・当年度'!R17-'積立・前年度'!R17</f>
        <v>0</v>
      </c>
      <c r="S17" s="12">
        <f>+'積立・当年度'!S17-'積立・前年度'!S17</f>
        <v>-243</v>
      </c>
      <c r="T17" s="12">
        <f>+'積立・当年度'!T17-'積立・前年度'!T17</f>
        <v>-7547</v>
      </c>
      <c r="U17" s="12">
        <f>+'積立・当年度'!U17-'積立・前年度'!U17</f>
        <v>602089</v>
      </c>
      <c r="V17" s="12">
        <f>+'積立・当年度'!V17-'積立・前年度'!V17</f>
        <v>-1018221</v>
      </c>
      <c r="W17" s="12">
        <f>+'積立・当年度'!W17-'積立・前年度'!W17</f>
        <v>-345908</v>
      </c>
      <c r="X17" s="12">
        <f>+'積立・当年度'!X17-'積立・前年度'!X17</f>
        <v>0</v>
      </c>
      <c r="Y17" s="12">
        <f>+'積立・当年度'!Y17-'積立・前年度'!Y17</f>
        <v>-242</v>
      </c>
      <c r="Z17" s="12">
        <f>+'積立・当年度'!Z17-'積立・前年度'!Z17</f>
        <v>-70466</v>
      </c>
    </row>
    <row r="18" spans="2:26" ht="22.5" customHeight="1">
      <c r="B18" s="26" t="s">
        <v>48</v>
      </c>
      <c r="C18" s="12">
        <f>+'積立・当年度'!C18-'積立・前年度'!C18</f>
        <v>-529100</v>
      </c>
      <c r="D18" s="12">
        <f>+'積立・当年度'!D18-'積立・前年度'!D18</f>
        <v>339969</v>
      </c>
      <c r="E18" s="12">
        <f>+'積立・当年度'!E18-'積立・前年度'!E18</f>
        <v>301000</v>
      </c>
      <c r="F18" s="12">
        <f>+'積立・当年度'!F18-'積立・前年度'!F18</f>
        <v>0</v>
      </c>
      <c r="G18" s="12">
        <f>+'積立・当年度'!G18-'積立・前年度'!G18</f>
        <v>0</v>
      </c>
      <c r="H18" s="12">
        <f>+'積立・当年度'!H18-'積立・前年度'!H18</f>
        <v>-490131</v>
      </c>
      <c r="I18" s="12">
        <f>+'積立・当年度'!I18-'積立・前年度'!I18</f>
        <v>16290</v>
      </c>
      <c r="J18" s="12">
        <f>+'積立・当年度'!J18-'積立・前年度'!J18</f>
        <v>191</v>
      </c>
      <c r="K18" s="12">
        <f>+'積立・当年度'!K18-'積立・前年度'!K18</f>
        <v>10600</v>
      </c>
      <c r="L18" s="12">
        <f>+'積立・当年度'!L18-'積立・前年度'!L18</f>
        <v>0</v>
      </c>
      <c r="M18" s="12">
        <f>+'積立・当年度'!M18-'積立・前年度'!M18</f>
        <v>0</v>
      </c>
      <c r="N18" s="12">
        <f>+'積立・当年度'!N18-'積立・前年度'!N18</f>
        <v>5881</v>
      </c>
      <c r="O18" s="12">
        <f>+'積立・当年度'!O18-'積立・前年度'!O18</f>
        <v>355942</v>
      </c>
      <c r="P18" s="12">
        <f>+'積立・当年度'!P18-'積立・前年度'!P18</f>
        <v>-89069</v>
      </c>
      <c r="Q18" s="12">
        <f>+'積立・当年度'!Q18-'積立・前年度'!Q18</f>
        <v>299449</v>
      </c>
      <c r="R18" s="12">
        <f>+'積立・当年度'!R18-'積立・前年度'!R18</f>
        <v>0</v>
      </c>
      <c r="S18" s="12">
        <f>+'積立・当年度'!S18-'積立・前年度'!S18</f>
        <v>0</v>
      </c>
      <c r="T18" s="12">
        <f>+'積立・当年度'!T18-'積立・前年度'!T18</f>
        <v>-32576</v>
      </c>
      <c r="U18" s="12">
        <f>+'積立・当年度'!U18-'積立・前年度'!U18</f>
        <v>-156868</v>
      </c>
      <c r="V18" s="12">
        <f>+'積立・当年度'!V18-'積立・前年度'!V18</f>
        <v>251091</v>
      </c>
      <c r="W18" s="12">
        <f>+'積立・当年度'!W18-'積立・前年度'!W18</f>
        <v>611049</v>
      </c>
      <c r="X18" s="12">
        <f>+'積立・当年度'!X18-'積立・前年度'!X18</f>
        <v>0</v>
      </c>
      <c r="Y18" s="12">
        <f>+'積立・当年度'!Y18-'積立・前年度'!Y18</f>
        <v>0</v>
      </c>
      <c r="Z18" s="12">
        <f>+'積立・当年度'!Z18-'積立・前年度'!Z18</f>
        <v>-516826</v>
      </c>
    </row>
    <row r="19" spans="2:26" ht="22.5" customHeight="1">
      <c r="B19" s="28" t="s">
        <v>49</v>
      </c>
      <c r="C19" s="13">
        <f>+'積立・当年度'!C19-'積立・前年度'!C19</f>
        <v>431769</v>
      </c>
      <c r="D19" s="13">
        <f>+'積立・当年度'!D19-'積立・前年度'!D19</f>
        <v>-126008</v>
      </c>
      <c r="E19" s="13">
        <f>+'積立・当年度'!E19-'積立・前年度'!E19</f>
        <v>300000</v>
      </c>
      <c r="F19" s="13">
        <f>+'積立・当年度'!F19-'積立・前年度'!F19</f>
        <v>0</v>
      </c>
      <c r="G19" s="13">
        <f>+'積立・当年度'!G19-'積立・前年度'!G19</f>
        <v>0</v>
      </c>
      <c r="H19" s="13">
        <f>+'積立・当年度'!H19-'積立・前年度'!H19</f>
        <v>5761</v>
      </c>
      <c r="I19" s="13">
        <f>+'積立・当年度'!I19-'積立・前年度'!I19</f>
        <v>194</v>
      </c>
      <c r="J19" s="13">
        <f>+'積立・当年度'!J19-'積立・前年度'!J19</f>
        <v>450</v>
      </c>
      <c r="K19" s="13">
        <f>+'積立・当年度'!K19-'積立・前年度'!K19</f>
        <v>35600</v>
      </c>
      <c r="L19" s="13">
        <f>+'積立・当年度'!L19-'積立・前年度'!L19</f>
        <v>0</v>
      </c>
      <c r="M19" s="13">
        <f>+'積立・当年度'!M19-'積立・前年度'!M19</f>
        <v>0</v>
      </c>
      <c r="N19" s="13">
        <f>+'積立・当年度'!N19-'積立・前年度'!N19</f>
        <v>-34956</v>
      </c>
      <c r="O19" s="13">
        <f>+'積立・当年度'!O19-'積立・前年度'!O19</f>
        <v>812683</v>
      </c>
      <c r="P19" s="13">
        <f>+'積立・当年度'!P19-'積立・前年度'!P19</f>
        <v>-378188</v>
      </c>
      <c r="Q19" s="13">
        <f>+'積立・当年度'!Q19-'積立・前年度'!Q19</f>
        <v>242111</v>
      </c>
      <c r="R19" s="13">
        <f>+'積立・当年度'!R19-'積立・前年度'!R19</f>
        <v>0</v>
      </c>
      <c r="S19" s="13">
        <f>+'積立・当年度'!S19-'積立・前年度'!S19</f>
        <v>-25677</v>
      </c>
      <c r="T19" s="13">
        <f>+'積立・当年度'!T19-'積立・前年度'!T19</f>
        <v>166707</v>
      </c>
      <c r="U19" s="13">
        <f>+'積立・当年度'!U19-'積立・前年度'!U19</f>
        <v>1244646</v>
      </c>
      <c r="V19" s="13">
        <f>+'積立・当年度'!V19-'積立・前年度'!V19</f>
        <v>-503746</v>
      </c>
      <c r="W19" s="13">
        <f>+'積立・当年度'!W19-'積立・前年度'!W19</f>
        <v>577711</v>
      </c>
      <c r="X19" s="13">
        <f>+'積立・当年度'!X19-'積立・前年度'!X19</f>
        <v>0</v>
      </c>
      <c r="Y19" s="13">
        <f>+'積立・当年度'!Y19-'積立・前年度'!Y19</f>
        <v>-25677</v>
      </c>
      <c r="Z19" s="13">
        <f>+'積立・当年度'!Z19-'積立・前年度'!Z19</f>
        <v>137512</v>
      </c>
    </row>
    <row r="20" spans="2:26" ht="22.5" customHeight="1">
      <c r="B20" s="26" t="s">
        <v>25</v>
      </c>
      <c r="C20" s="14">
        <f>+'積立・当年度'!C20-'積立・前年度'!C20</f>
        <v>1915</v>
      </c>
      <c r="D20" s="14">
        <f>+'積立・当年度'!D20-'積立・前年度'!D20</f>
        <v>93540</v>
      </c>
      <c r="E20" s="14">
        <f>+'積立・当年度'!E20-'積立・前年度'!E20</f>
        <v>0</v>
      </c>
      <c r="F20" s="14">
        <f>+'積立・当年度'!F20-'積立・前年度'!F20</f>
        <v>0</v>
      </c>
      <c r="G20" s="14">
        <f>+'積立・当年度'!G20-'積立・前年度'!G20</f>
        <v>0</v>
      </c>
      <c r="H20" s="14">
        <f>+'積立・当年度'!H20-'積立・前年度'!H20</f>
        <v>95455</v>
      </c>
      <c r="I20" s="14">
        <f>+'積立・当年度'!I20-'積立・前年度'!I20</f>
        <v>-123302</v>
      </c>
      <c r="J20" s="14">
        <f>+'積立・当年度'!J20-'積立・前年度'!J20</f>
        <v>1308</v>
      </c>
      <c r="K20" s="14">
        <f>+'積立・当年度'!K20-'積立・前年度'!K20</f>
        <v>72000</v>
      </c>
      <c r="L20" s="14">
        <f>+'積立・当年度'!L20-'積立・前年度'!L20</f>
        <v>0</v>
      </c>
      <c r="M20" s="14">
        <f>+'積立・当年度'!M20-'積立・前年度'!M20</f>
        <v>0</v>
      </c>
      <c r="N20" s="14">
        <f>+'積立・当年度'!N20-'積立・前年度'!N20</f>
        <v>-193994</v>
      </c>
      <c r="O20" s="14">
        <f>+'積立・当年度'!O20-'積立・前年度'!O20</f>
        <v>-6605</v>
      </c>
      <c r="P20" s="14">
        <f>+'積立・当年度'!P20-'積立・前年度'!P20</f>
        <v>2959</v>
      </c>
      <c r="Q20" s="14">
        <f>+'積立・当年度'!Q20-'積立・前年度'!Q20</f>
        <v>15000</v>
      </c>
      <c r="R20" s="14">
        <f>+'積立・当年度'!R20-'積立・前年度'!R20</f>
        <v>0</v>
      </c>
      <c r="S20" s="14">
        <f>+'積立・当年度'!S20-'積立・前年度'!S20</f>
        <v>10001</v>
      </c>
      <c r="T20" s="14">
        <f>+'積立・当年度'!T20-'積立・前年度'!T20</f>
        <v>-8645</v>
      </c>
      <c r="U20" s="14">
        <f>+'積立・当年度'!U20-'積立・前年度'!U20</f>
        <v>-127992</v>
      </c>
      <c r="V20" s="14">
        <f>+'積立・当年度'!V20-'積立・前年度'!V20</f>
        <v>97807</v>
      </c>
      <c r="W20" s="14">
        <f>+'積立・当年度'!W20-'積立・前年度'!W20</f>
        <v>87000</v>
      </c>
      <c r="X20" s="14">
        <f>+'積立・当年度'!X20-'積立・前年度'!X20</f>
        <v>0</v>
      </c>
      <c r="Y20" s="14">
        <f>+'積立・当年度'!Y20-'積立・前年度'!Y20</f>
        <v>10001</v>
      </c>
      <c r="Z20" s="14">
        <f>+'積立・当年度'!Z20-'積立・前年度'!Z20</f>
        <v>-107184</v>
      </c>
    </row>
    <row r="21" spans="2:26" ht="22.5" customHeight="1">
      <c r="B21" s="26" t="s">
        <v>26</v>
      </c>
      <c r="C21" s="12">
        <f>+'積立・当年度'!C21-'積立・前年度'!C21</f>
        <v>723</v>
      </c>
      <c r="D21" s="12">
        <f>+'積立・当年度'!D21-'積立・前年度'!D21</f>
        <v>822</v>
      </c>
      <c r="E21" s="12">
        <f>+'積立・当年度'!E21-'積立・前年度'!E21</f>
        <v>0</v>
      </c>
      <c r="F21" s="12">
        <f>+'積立・当年度'!F21-'積立・前年度'!F21</f>
        <v>0</v>
      </c>
      <c r="G21" s="12">
        <f>+'積立・当年度'!G21-'積立・前年度'!G21</f>
        <v>0</v>
      </c>
      <c r="H21" s="12">
        <f>+'積立・当年度'!H21-'積立・前年度'!H21</f>
        <v>1545</v>
      </c>
      <c r="I21" s="12">
        <f>+'積立・当年度'!I21-'積立・前年度'!I21</f>
        <v>0</v>
      </c>
      <c r="J21" s="12">
        <f>+'積立・当年度'!J21-'積立・前年度'!J21</f>
        <v>0</v>
      </c>
      <c r="K21" s="12">
        <f>+'積立・当年度'!K21-'積立・前年度'!K21</f>
        <v>0</v>
      </c>
      <c r="L21" s="12">
        <f>+'積立・当年度'!L21-'積立・前年度'!L21</f>
        <v>0</v>
      </c>
      <c r="M21" s="12">
        <f>+'積立・当年度'!M21-'積立・前年度'!M21</f>
        <v>0</v>
      </c>
      <c r="N21" s="12">
        <f>+'積立・当年度'!N21-'積立・前年度'!N21</f>
        <v>0</v>
      </c>
      <c r="O21" s="12">
        <f>+'積立・当年度'!O21-'積立・前年度'!O21</f>
        <v>-118427</v>
      </c>
      <c r="P21" s="12">
        <f>+'積立・当年度'!P21-'積立・前年度'!P21</f>
        <v>10266</v>
      </c>
      <c r="Q21" s="12">
        <f>+'積立・当年度'!Q21-'積立・前年度'!Q21</f>
        <v>425207</v>
      </c>
      <c r="R21" s="12">
        <f>+'積立・当年度'!R21-'積立・前年度'!R21</f>
        <v>0</v>
      </c>
      <c r="S21" s="12">
        <f>+'積立・当年度'!S21-'積立・前年度'!S21</f>
        <v>0</v>
      </c>
      <c r="T21" s="12">
        <f>+'積立・当年度'!T21-'積立・前年度'!T21</f>
        <v>-533368</v>
      </c>
      <c r="U21" s="12">
        <f>+'積立・当年度'!U21-'積立・前年度'!U21</f>
        <v>-117704</v>
      </c>
      <c r="V21" s="12">
        <f>+'積立・当年度'!V21-'積立・前年度'!V21</f>
        <v>11088</v>
      </c>
      <c r="W21" s="12">
        <f>+'積立・当年度'!W21-'積立・前年度'!W21</f>
        <v>425207</v>
      </c>
      <c r="X21" s="12">
        <f>+'積立・当年度'!X21-'積立・前年度'!X21</f>
        <v>0</v>
      </c>
      <c r="Y21" s="12">
        <f>+'積立・当年度'!Y21-'積立・前年度'!Y21</f>
        <v>0</v>
      </c>
      <c r="Z21" s="12">
        <f>+'積立・当年度'!Z21-'積立・前年度'!Z21</f>
        <v>-531823</v>
      </c>
    </row>
    <row r="22" spans="2:26" ht="22.5" customHeight="1">
      <c r="B22" s="26" t="s">
        <v>27</v>
      </c>
      <c r="C22" s="12">
        <f>+'積立・当年度'!C22-'積立・前年度'!C22</f>
        <v>23048</v>
      </c>
      <c r="D22" s="12">
        <f>+'積立・当年度'!D22-'積立・前年度'!D22</f>
        <v>4581</v>
      </c>
      <c r="E22" s="12">
        <f>+'積立・当年度'!E22-'積立・前年度'!E22</f>
        <v>-50000</v>
      </c>
      <c r="F22" s="12">
        <f>+'積立・当年度'!F22-'積立・前年度'!F22</f>
        <v>20000</v>
      </c>
      <c r="G22" s="12">
        <f>+'積立・当年度'!G22-'積立・前年度'!G22</f>
        <v>0</v>
      </c>
      <c r="H22" s="12">
        <f>+'積立・当年度'!H22-'積立・前年度'!H22</f>
        <v>97629</v>
      </c>
      <c r="I22" s="12">
        <f>+'積立・当年度'!I22-'積立・前年度'!I22</f>
        <v>-23611</v>
      </c>
      <c r="J22" s="12">
        <f>+'積立・当年度'!J22-'積立・前年度'!J22</f>
        <v>-2469</v>
      </c>
      <c r="K22" s="12">
        <f>+'積立・当年度'!K22-'積立・前年度'!K22</f>
        <v>-1000</v>
      </c>
      <c r="L22" s="12">
        <f>+'積立・当年度'!L22-'積立・前年度'!L22</f>
        <v>0</v>
      </c>
      <c r="M22" s="12">
        <f>+'積立・当年度'!M22-'積立・前年度'!M22</f>
        <v>-1</v>
      </c>
      <c r="N22" s="12">
        <f>+'積立・当年度'!N22-'積立・前年度'!N22</f>
        <v>-25081</v>
      </c>
      <c r="O22" s="12">
        <f>+'積立・当年度'!O22-'積立・前年度'!O22</f>
        <v>-44486</v>
      </c>
      <c r="P22" s="12">
        <f>+'積立・当年度'!P22-'積立・前年度'!P22</f>
        <v>7494</v>
      </c>
      <c r="Q22" s="12">
        <f>+'積立・当年度'!Q22-'積立・前年度'!Q22</f>
        <v>731200</v>
      </c>
      <c r="R22" s="12">
        <f>+'積立・当年度'!R22-'積立・前年度'!R22</f>
        <v>0</v>
      </c>
      <c r="S22" s="12">
        <f>+'積立・当年度'!S22-'積立・前年度'!S22</f>
        <v>1</v>
      </c>
      <c r="T22" s="12">
        <f>+'積立・当年度'!T22-'積立・前年度'!T22</f>
        <v>-768191</v>
      </c>
      <c r="U22" s="12">
        <f>+'積立・当年度'!U22-'積立・前年度'!U22</f>
        <v>-45049</v>
      </c>
      <c r="V22" s="12">
        <f>+'積立・当年度'!V22-'積立・前年度'!V22</f>
        <v>9606</v>
      </c>
      <c r="W22" s="12">
        <f>+'積立・当年度'!W22-'積立・前年度'!W22</f>
        <v>680200</v>
      </c>
      <c r="X22" s="12">
        <f>+'積立・当年度'!X22-'積立・前年度'!X22</f>
        <v>20000</v>
      </c>
      <c r="Y22" s="12">
        <f>+'積立・当年度'!Y22-'積立・前年度'!Y22</f>
        <v>0</v>
      </c>
      <c r="Z22" s="12">
        <f>+'積立・当年度'!Z22-'積立・前年度'!Z22</f>
        <v>-695643</v>
      </c>
    </row>
    <row r="23" spans="2:26" ht="22.5" customHeight="1">
      <c r="B23" s="26" t="s">
        <v>28</v>
      </c>
      <c r="C23" s="12">
        <f>+'積立・当年度'!C23-'積立・前年度'!C23</f>
        <v>-68558</v>
      </c>
      <c r="D23" s="12">
        <f>+'積立・当年度'!D23-'積立・前年度'!D23</f>
        <v>-93479</v>
      </c>
      <c r="E23" s="12">
        <f>+'積立・当年度'!E23-'積立・前年度'!E23</f>
        <v>-145492</v>
      </c>
      <c r="F23" s="12">
        <f>+'積立・当年度'!F23-'積立・前年度'!F23</f>
        <v>0</v>
      </c>
      <c r="G23" s="12">
        <f>+'積立・当年度'!G23-'積立・前年度'!G23</f>
        <v>0</v>
      </c>
      <c r="H23" s="12">
        <f>+'積立・当年度'!H23-'積立・前年度'!H23</f>
        <v>-16545</v>
      </c>
      <c r="I23" s="12">
        <f>+'積立・当年度'!I23-'積立・前年度'!I23</f>
        <v>15</v>
      </c>
      <c r="J23" s="12">
        <f>+'積立・当年度'!J23-'積立・前年度'!J23</f>
        <v>41</v>
      </c>
      <c r="K23" s="12">
        <f>+'積立・当年度'!K23-'積立・前年度'!K23</f>
        <v>0</v>
      </c>
      <c r="L23" s="12">
        <f>+'積立・当年度'!L23-'積立・前年度'!L23</f>
        <v>0</v>
      </c>
      <c r="M23" s="12">
        <f>+'積立・当年度'!M23-'積立・前年度'!M23</f>
        <v>0</v>
      </c>
      <c r="N23" s="12">
        <f>+'積立・当年度'!N23-'積立・前年度'!N23</f>
        <v>56</v>
      </c>
      <c r="O23" s="12">
        <f>+'積立・当年度'!O23-'積立・前年度'!O23</f>
        <v>-34795</v>
      </c>
      <c r="P23" s="12">
        <f>+'積立・当年度'!P23-'積立・前年度'!P23</f>
        <v>-37272</v>
      </c>
      <c r="Q23" s="12">
        <f>+'積立・当年度'!Q23-'積立・前年度'!Q23</f>
        <v>-35910</v>
      </c>
      <c r="R23" s="12">
        <f>+'積立・当年度'!R23-'積立・前年度'!R23</f>
        <v>0</v>
      </c>
      <c r="S23" s="12">
        <f>+'積立・当年度'!S23-'積立・前年度'!S23</f>
        <v>-1</v>
      </c>
      <c r="T23" s="12">
        <f>+'積立・当年度'!T23-'積立・前年度'!T23</f>
        <v>-36158</v>
      </c>
      <c r="U23" s="12">
        <f>+'積立・当年度'!U23-'積立・前年度'!U23</f>
        <v>-103338</v>
      </c>
      <c r="V23" s="12">
        <f>+'積立・当年度'!V23-'積立・前年度'!V23</f>
        <v>-130710</v>
      </c>
      <c r="W23" s="12">
        <f>+'積立・当年度'!W23-'積立・前年度'!W23</f>
        <v>-181402</v>
      </c>
      <c r="X23" s="12">
        <f>+'積立・当年度'!X23-'積立・前年度'!X23</f>
        <v>0</v>
      </c>
      <c r="Y23" s="12">
        <f>+'積立・当年度'!Y23-'積立・前年度'!Y23</f>
        <v>-1</v>
      </c>
      <c r="Z23" s="12">
        <f>+'積立・当年度'!Z23-'積立・前年度'!Z23</f>
        <v>-52647</v>
      </c>
    </row>
    <row r="24" spans="2:26" ht="22.5" customHeight="1">
      <c r="B24" s="26" t="s">
        <v>29</v>
      </c>
      <c r="C24" s="12">
        <f>+'積立・当年度'!C24-'積立・前年度'!C24</f>
        <v>229602</v>
      </c>
      <c r="D24" s="12">
        <f>+'積立・当年度'!D24-'積立・前年度'!D24</f>
        <v>14227</v>
      </c>
      <c r="E24" s="12">
        <f>+'積立・当年度'!E24-'積立・前年度'!E24</f>
        <v>0</v>
      </c>
      <c r="F24" s="12">
        <f>+'積立・当年度'!F24-'積立・前年度'!F24</f>
        <v>0</v>
      </c>
      <c r="G24" s="12">
        <f>+'積立・当年度'!G24-'積立・前年度'!G24</f>
        <v>0</v>
      </c>
      <c r="H24" s="12">
        <f>+'積立・当年度'!H24-'積立・前年度'!H24</f>
        <v>243829</v>
      </c>
      <c r="I24" s="12">
        <f>+'積立・当年度'!I24-'積立・前年度'!I24</f>
        <v>16191</v>
      </c>
      <c r="J24" s="12">
        <f>+'積立・当年度'!J24-'積立・前年度'!J24</f>
        <v>6484</v>
      </c>
      <c r="K24" s="12">
        <f>+'積立・当年度'!K24-'積立・前年度'!K24</f>
        <v>0</v>
      </c>
      <c r="L24" s="12">
        <f>+'積立・当年度'!L24-'積立・前年度'!L24</f>
        <v>0</v>
      </c>
      <c r="M24" s="12">
        <f>+'積立・当年度'!M24-'積立・前年度'!M24</f>
        <v>0</v>
      </c>
      <c r="N24" s="12">
        <f>+'積立・当年度'!N24-'積立・前年度'!N24</f>
        <v>22675</v>
      </c>
      <c r="O24" s="12">
        <f>+'積立・当年度'!O24-'積立・前年度'!O24</f>
        <v>-2716161</v>
      </c>
      <c r="P24" s="12">
        <f>+'積立・当年度'!P24-'積立・前年度'!P24</f>
        <v>-127650</v>
      </c>
      <c r="Q24" s="12">
        <f>+'積立・当年度'!Q24-'積立・前年度'!Q24</f>
        <v>-2767433</v>
      </c>
      <c r="R24" s="12">
        <f>+'積立・当年度'!R24-'積立・前年度'!R24</f>
        <v>0</v>
      </c>
      <c r="S24" s="12">
        <f>+'積立・当年度'!S24-'積立・前年度'!S24</f>
        <v>0</v>
      </c>
      <c r="T24" s="12">
        <f>+'積立・当年度'!T24-'積立・前年度'!T24</f>
        <v>-76378</v>
      </c>
      <c r="U24" s="12">
        <f>+'積立・当年度'!U24-'積立・前年度'!U24</f>
        <v>-2470368</v>
      </c>
      <c r="V24" s="12">
        <f>+'積立・当年度'!V24-'積立・前年度'!V24</f>
        <v>-106939</v>
      </c>
      <c r="W24" s="12">
        <f>+'積立・当年度'!W24-'積立・前年度'!W24</f>
        <v>-2767433</v>
      </c>
      <c r="X24" s="12">
        <f>+'積立・当年度'!X24-'積立・前年度'!X24</f>
        <v>0</v>
      </c>
      <c r="Y24" s="12">
        <f>+'積立・当年度'!Y24-'積立・前年度'!Y24</f>
        <v>0</v>
      </c>
      <c r="Z24" s="12">
        <f>+'積立・当年度'!Z24-'積立・前年度'!Z24</f>
        <v>190126</v>
      </c>
    </row>
    <row r="25" spans="2:26" ht="22.5" customHeight="1">
      <c r="B25" s="26" t="s">
        <v>30</v>
      </c>
      <c r="C25" s="12">
        <f>+'積立・当年度'!C25-'積立・前年度'!C25</f>
        <v>101689</v>
      </c>
      <c r="D25" s="12">
        <f>+'積立・当年度'!D25-'積立・前年度'!D25</f>
        <v>-16906</v>
      </c>
      <c r="E25" s="12">
        <f>+'積立・当年度'!E25-'積立・前年度'!E25</f>
        <v>0</v>
      </c>
      <c r="F25" s="12">
        <f>+'積立・当年度'!F25-'積立・前年度'!F25</f>
        <v>0</v>
      </c>
      <c r="G25" s="12">
        <f>+'積立・当年度'!G25-'積立・前年度'!G25</f>
        <v>0</v>
      </c>
      <c r="H25" s="12">
        <f>+'積立・当年度'!H25-'積立・前年度'!H25</f>
        <v>84783</v>
      </c>
      <c r="I25" s="12">
        <f>+'積立・当年度'!I25-'積立・前年度'!I25</f>
        <v>65272</v>
      </c>
      <c r="J25" s="12">
        <f>+'積立・当年度'!J25-'積立・前年度'!J25</f>
        <v>-64313</v>
      </c>
      <c r="K25" s="12">
        <f>+'積立・当年度'!K25-'積立・前年度'!K25</f>
        <v>0</v>
      </c>
      <c r="L25" s="12">
        <f>+'積立・当年度'!L25-'積立・前年度'!L25</f>
        <v>0</v>
      </c>
      <c r="M25" s="12">
        <f>+'積立・当年度'!M25-'積立・前年度'!M25</f>
        <v>0</v>
      </c>
      <c r="N25" s="12">
        <f>+'積立・当年度'!N25-'積立・前年度'!N25</f>
        <v>959</v>
      </c>
      <c r="O25" s="12">
        <f>+'積立・当年度'!O25-'積立・前年度'!O25</f>
        <v>-9624</v>
      </c>
      <c r="P25" s="12">
        <f>+'積立・当年度'!P25-'積立・前年度'!P25</f>
        <v>14949</v>
      </c>
      <c r="Q25" s="12">
        <f>+'積立・当年度'!Q25-'積立・前年度'!Q25</f>
        <v>81360</v>
      </c>
      <c r="R25" s="12">
        <f>+'積立・当年度'!R25-'積立・前年度'!R25</f>
        <v>0</v>
      </c>
      <c r="S25" s="12">
        <f>+'積立・当年度'!S25-'積立・前年度'!S25</f>
        <v>0</v>
      </c>
      <c r="T25" s="12">
        <f>+'積立・当年度'!T25-'積立・前年度'!T25</f>
        <v>-76035</v>
      </c>
      <c r="U25" s="12">
        <f>+'積立・当年度'!U25-'積立・前年度'!U25</f>
        <v>157337</v>
      </c>
      <c r="V25" s="12">
        <f>+'積立・当年度'!V25-'積立・前年度'!V25</f>
        <v>-66270</v>
      </c>
      <c r="W25" s="12">
        <f>+'積立・当年度'!W25-'積立・前年度'!W25</f>
        <v>81360</v>
      </c>
      <c r="X25" s="12">
        <f>+'積立・当年度'!X25-'積立・前年度'!X25</f>
        <v>0</v>
      </c>
      <c r="Y25" s="12">
        <f>+'積立・当年度'!Y25-'積立・前年度'!Y25</f>
        <v>0</v>
      </c>
      <c r="Z25" s="12">
        <f>+'積立・当年度'!Z25-'積立・前年度'!Z25</f>
        <v>9707</v>
      </c>
    </row>
    <row r="26" spans="2:26" ht="22.5" customHeight="1">
      <c r="B26" s="26" t="s">
        <v>31</v>
      </c>
      <c r="C26" s="12">
        <f>+'積立・当年度'!C26-'積立・前年度'!C26</f>
        <v>140000</v>
      </c>
      <c r="D26" s="12">
        <f>+'積立・当年度'!D26-'積立・前年度'!D26</f>
        <v>-40000</v>
      </c>
      <c r="E26" s="12">
        <f>+'積立・当年度'!E26-'積立・前年度'!E26</f>
        <v>200000</v>
      </c>
      <c r="F26" s="12">
        <f>+'積立・当年度'!F26-'積立・前年度'!F26</f>
        <v>0</v>
      </c>
      <c r="G26" s="12">
        <f>+'積立・当年度'!G26-'積立・前年度'!G26</f>
        <v>0</v>
      </c>
      <c r="H26" s="12">
        <f>+'積立・当年度'!H26-'積立・前年度'!H26</f>
        <v>-100000</v>
      </c>
      <c r="I26" s="12">
        <f>+'積立・当年度'!I26-'積立・前年度'!I26</f>
        <v>19222</v>
      </c>
      <c r="J26" s="12">
        <f>+'積立・当年度'!J26-'積立・前年度'!J26</f>
        <v>-18719</v>
      </c>
      <c r="K26" s="12">
        <f>+'積立・当年度'!K26-'積立・前年度'!K26</f>
        <v>16725</v>
      </c>
      <c r="L26" s="12">
        <f>+'積立・当年度'!L26-'積立・前年度'!L26</f>
        <v>0</v>
      </c>
      <c r="M26" s="12">
        <f>+'積立・当年度'!M26-'積立・前年度'!M26</f>
        <v>0</v>
      </c>
      <c r="N26" s="12">
        <f>+'積立・当年度'!N26-'積立・前年度'!N26</f>
        <v>-16222</v>
      </c>
      <c r="O26" s="12">
        <f>+'積立・当年度'!O26-'積立・前年度'!O26</f>
        <v>-84075</v>
      </c>
      <c r="P26" s="12">
        <f>+'積立・当年度'!P26-'積立・前年度'!P26</f>
        <v>9287</v>
      </c>
      <c r="Q26" s="12">
        <f>+'積立・当年度'!Q26-'積立・前年度'!Q26</f>
        <v>-93662</v>
      </c>
      <c r="R26" s="12">
        <f>+'積立・当年度'!R26-'積立・前年度'!R26</f>
        <v>0</v>
      </c>
      <c r="S26" s="12">
        <f>+'積立・当年度'!S26-'積立・前年度'!S26</f>
        <v>0</v>
      </c>
      <c r="T26" s="12">
        <f>+'積立・当年度'!T26-'積立・前年度'!T26</f>
        <v>18874</v>
      </c>
      <c r="U26" s="12">
        <f>+'積立・当年度'!U26-'積立・前年度'!U26</f>
        <v>75147</v>
      </c>
      <c r="V26" s="12">
        <f>+'積立・当年度'!V26-'積立・前年度'!V26</f>
        <v>-49432</v>
      </c>
      <c r="W26" s="12">
        <f>+'積立・当年度'!W26-'積立・前年度'!W26</f>
        <v>123063</v>
      </c>
      <c r="X26" s="12">
        <f>+'積立・当年度'!X26-'積立・前年度'!X26</f>
        <v>0</v>
      </c>
      <c r="Y26" s="12">
        <f>+'積立・当年度'!Y26-'積立・前年度'!Y26</f>
        <v>0</v>
      </c>
      <c r="Z26" s="12">
        <f>+'積立・当年度'!Z26-'積立・前年度'!Z26</f>
        <v>-97348</v>
      </c>
    </row>
    <row r="27" spans="2:26" ht="22.5" customHeight="1">
      <c r="B27" s="26" t="s">
        <v>32</v>
      </c>
      <c r="C27" s="12">
        <f>+'積立・当年度'!C27-'積立・前年度'!C27</f>
        <v>410779</v>
      </c>
      <c r="D27" s="12">
        <f>+'積立・当年度'!D27-'積立・前年度'!D27</f>
        <v>-1211</v>
      </c>
      <c r="E27" s="12">
        <f>+'積立・当年度'!E27-'積立・前年度'!E27</f>
        <v>0</v>
      </c>
      <c r="F27" s="12">
        <f>+'積立・当年度'!F27-'積立・前年度'!F27</f>
        <v>0</v>
      </c>
      <c r="G27" s="12">
        <f>+'積立・当年度'!G27-'積立・前年度'!G27</f>
        <v>-13500</v>
      </c>
      <c r="H27" s="12">
        <f>+'積立・当年度'!H27-'積立・前年度'!H27</f>
        <v>396068</v>
      </c>
      <c r="I27" s="12">
        <f>+'積立・当年度'!I27-'積立・前年度'!I27</f>
        <v>7</v>
      </c>
      <c r="J27" s="12">
        <f>+'積立・当年度'!J27-'積立・前年度'!J27</f>
        <v>40694</v>
      </c>
      <c r="K27" s="12">
        <f>+'積立・当年度'!K27-'積立・前年度'!K27</f>
        <v>0</v>
      </c>
      <c r="L27" s="12">
        <f>+'積立・当年度'!L27-'積立・前年度'!L27</f>
        <v>0</v>
      </c>
      <c r="M27" s="12">
        <f>+'積立・当年度'!M27-'積立・前年度'!M27</f>
        <v>0</v>
      </c>
      <c r="N27" s="12">
        <f>+'積立・当年度'!N27-'積立・前年度'!N27</f>
        <v>40701</v>
      </c>
      <c r="O27" s="12">
        <f>+'積立・当年度'!O27-'積立・前年度'!O27</f>
        <v>-176254</v>
      </c>
      <c r="P27" s="12">
        <f>+'積立・当年度'!P27-'積立・前年度'!P27</f>
        <v>134606</v>
      </c>
      <c r="Q27" s="12">
        <f>+'積立・当年度'!Q27-'積立・前年度'!Q27</f>
        <v>-100557</v>
      </c>
      <c r="R27" s="12">
        <f>+'積立・当年度'!R27-'積立・前年度'!R27</f>
        <v>0</v>
      </c>
      <c r="S27" s="12">
        <f>+'積立・当年度'!S27-'積立・前年度'!S27</f>
        <v>13500</v>
      </c>
      <c r="T27" s="12">
        <f>+'積立・当年度'!T27-'積立・前年度'!T27</f>
        <v>72409</v>
      </c>
      <c r="U27" s="12">
        <f>+'積立・当年度'!U27-'積立・前年度'!U27</f>
        <v>234532</v>
      </c>
      <c r="V27" s="12">
        <f>+'積立・当年度'!V27-'積立・前年度'!V27</f>
        <v>174089</v>
      </c>
      <c r="W27" s="12">
        <f>+'積立・当年度'!W27-'積立・前年度'!W27</f>
        <v>-100557</v>
      </c>
      <c r="X27" s="12">
        <f>+'積立・当年度'!X27-'積立・前年度'!X27</f>
        <v>0</v>
      </c>
      <c r="Y27" s="12">
        <f>+'積立・当年度'!Y27-'積立・前年度'!Y27</f>
        <v>0</v>
      </c>
      <c r="Z27" s="12">
        <f>+'積立・当年度'!Z27-'積立・前年度'!Z27</f>
        <v>509178</v>
      </c>
    </row>
    <row r="28" spans="2:26" ht="22.5" customHeight="1">
      <c r="B28" s="26" t="s">
        <v>33</v>
      </c>
      <c r="C28" s="12">
        <f>+'積立・当年度'!C28-'積立・前年度'!C28</f>
        <v>-317898</v>
      </c>
      <c r="D28" s="12">
        <f>+'積立・当年度'!D28-'積立・前年度'!D28</f>
        <v>279989</v>
      </c>
      <c r="E28" s="12">
        <f>+'積立・当年度'!E28-'積立・前年度'!E28</f>
        <v>-405000</v>
      </c>
      <c r="F28" s="12">
        <f>+'積立・当年度'!F28-'積立・前年度'!F28</f>
        <v>-50000</v>
      </c>
      <c r="G28" s="12">
        <f>+'積立・当年度'!G28-'積立・前年度'!G28</f>
        <v>0</v>
      </c>
      <c r="H28" s="12">
        <f>+'積立・当年度'!H28-'積立・前年度'!H28</f>
        <v>317091</v>
      </c>
      <c r="I28" s="12">
        <f>+'積立・当年度'!I28-'積立・前年度'!I28</f>
        <v>-2857</v>
      </c>
      <c r="J28" s="12">
        <f>+'積立・当年度'!J28-'積立・前年度'!J28</f>
        <v>310</v>
      </c>
      <c r="K28" s="12">
        <f>+'積立・当年度'!K28-'積立・前年度'!K28</f>
        <v>-3382</v>
      </c>
      <c r="L28" s="12">
        <f>+'積立・当年度'!L28-'積立・前年度'!L28</f>
        <v>0</v>
      </c>
      <c r="M28" s="12">
        <f>+'積立・当年度'!M28-'積立・前年度'!M28</f>
        <v>0</v>
      </c>
      <c r="N28" s="12">
        <f>+'積立・当年度'!N28-'積立・前年度'!N28</f>
        <v>835</v>
      </c>
      <c r="O28" s="12">
        <f>+'積立・当年度'!O28-'積立・前年度'!O28</f>
        <v>1868</v>
      </c>
      <c r="P28" s="12">
        <f>+'積立・当年度'!P28-'積立・前年度'!P28</f>
        <v>-155</v>
      </c>
      <c r="Q28" s="12">
        <f>+'積立・当年度'!Q28-'積立・前年度'!Q28</f>
        <v>0</v>
      </c>
      <c r="R28" s="12">
        <f>+'積立・当年度'!R28-'積立・前年度'!R28</f>
        <v>0</v>
      </c>
      <c r="S28" s="12">
        <f>+'積立・当年度'!S28-'積立・前年度'!S28</f>
        <v>0</v>
      </c>
      <c r="T28" s="12">
        <f>+'積立・当年度'!T28-'積立・前年度'!T28</f>
        <v>1713</v>
      </c>
      <c r="U28" s="12">
        <f>+'積立・当年度'!U28-'積立・前年度'!U28</f>
        <v>-318887</v>
      </c>
      <c r="V28" s="12">
        <f>+'積立・当年度'!V28-'積立・前年度'!V28</f>
        <v>280144</v>
      </c>
      <c r="W28" s="12">
        <f>+'積立・当年度'!W28-'積立・前年度'!W28</f>
        <v>-408382</v>
      </c>
      <c r="X28" s="12">
        <f>+'積立・当年度'!X28-'積立・前年度'!X28</f>
        <v>-50000</v>
      </c>
      <c r="Y28" s="12">
        <f>+'積立・当年度'!Y28-'積立・前年度'!Y28</f>
        <v>0</v>
      </c>
      <c r="Z28" s="12">
        <f>+'積立・当年度'!Z28-'積立・前年度'!Z28</f>
        <v>319639</v>
      </c>
    </row>
    <row r="29" spans="2:26" ht="22.5" customHeight="1">
      <c r="B29" s="26" t="s">
        <v>34</v>
      </c>
      <c r="C29" s="12">
        <f>+'積立・当年度'!C29-'積立・前年度'!C29</f>
        <v>21107</v>
      </c>
      <c r="D29" s="12">
        <f>+'積立・当年度'!D29-'積立・前年度'!D29</f>
        <v>63212</v>
      </c>
      <c r="E29" s="12">
        <f>+'積立・当年度'!E29-'積立・前年度'!E29</f>
        <v>-70000</v>
      </c>
      <c r="F29" s="12">
        <f>+'積立・当年度'!F29-'積立・前年度'!F29</f>
        <v>0</v>
      </c>
      <c r="G29" s="12">
        <f>+'積立・当年度'!G29-'積立・前年度'!G29</f>
        <v>0</v>
      </c>
      <c r="H29" s="12">
        <f>+'積立・当年度'!H29-'積立・前年度'!H29</f>
        <v>154319</v>
      </c>
      <c r="I29" s="12">
        <f>+'積立・当年度'!I29-'積立・前年度'!I29</f>
        <v>-4060</v>
      </c>
      <c r="J29" s="12">
        <f>+'積立・当年度'!J29-'積立・前年度'!J29</f>
        <v>50118</v>
      </c>
      <c r="K29" s="12">
        <f>+'積立・当年度'!K29-'積立・前年度'!K29</f>
        <v>0</v>
      </c>
      <c r="L29" s="12">
        <f>+'積立・当年度'!L29-'積立・前年度'!L29</f>
        <v>0</v>
      </c>
      <c r="M29" s="12">
        <f>+'積立・当年度'!M29-'積立・前年度'!M29</f>
        <v>0</v>
      </c>
      <c r="N29" s="12">
        <f>+'積立・当年度'!N29-'積立・前年度'!N29</f>
        <v>46058</v>
      </c>
      <c r="O29" s="12">
        <f>+'積立・当年度'!O29-'積立・前年度'!O29</f>
        <v>98468</v>
      </c>
      <c r="P29" s="12">
        <f>+'積立・当年度'!P29-'積立・前年度'!P29</f>
        <v>-50382</v>
      </c>
      <c r="Q29" s="12">
        <f>+'積立・当年度'!Q29-'積立・前年度'!Q29</f>
        <v>29124</v>
      </c>
      <c r="R29" s="12">
        <f>+'積立・当年度'!R29-'積立・前年度'!R29</f>
        <v>0</v>
      </c>
      <c r="S29" s="12">
        <f>+'積立・当年度'!S29-'積立・前年度'!S29</f>
        <v>0</v>
      </c>
      <c r="T29" s="12">
        <f>+'積立・当年度'!T29-'積立・前年度'!T29</f>
        <v>18962</v>
      </c>
      <c r="U29" s="12">
        <f>+'積立・当年度'!U29-'積立・前年度'!U29</f>
        <v>115515</v>
      </c>
      <c r="V29" s="12">
        <f>+'積立・当年度'!V29-'積立・前年度'!V29</f>
        <v>62948</v>
      </c>
      <c r="W29" s="12">
        <f>+'積立・当年度'!W29-'積立・前年度'!W29</f>
        <v>-40876</v>
      </c>
      <c r="X29" s="12">
        <f>+'積立・当年度'!X29-'積立・前年度'!X29</f>
        <v>0</v>
      </c>
      <c r="Y29" s="12">
        <f>+'積立・当年度'!Y29-'積立・前年度'!Y29</f>
        <v>0</v>
      </c>
      <c r="Z29" s="12">
        <f>+'積立・当年度'!Z29-'積立・前年度'!Z29</f>
        <v>219339</v>
      </c>
    </row>
    <row r="30" spans="2:26" ht="22.5" customHeight="1">
      <c r="B30" s="26" t="s">
        <v>50</v>
      </c>
      <c r="C30" s="12">
        <f>+'積立・当年度'!C30-'積立・前年度'!C30</f>
        <v>119279</v>
      </c>
      <c r="D30" s="12">
        <f>+'積立・当年度'!D30-'積立・前年度'!D30</f>
        <v>-31492</v>
      </c>
      <c r="E30" s="12">
        <f>+'積立・当年度'!E30-'積立・前年度'!E30</f>
        <v>0</v>
      </c>
      <c r="F30" s="12">
        <f>+'積立・当年度'!F30-'積立・前年度'!F30</f>
        <v>0</v>
      </c>
      <c r="G30" s="12">
        <f>+'積立・当年度'!G30-'積立・前年度'!G30</f>
        <v>0</v>
      </c>
      <c r="H30" s="12">
        <f>+'積立・当年度'!H30-'積立・前年度'!H30</f>
        <v>87787</v>
      </c>
      <c r="I30" s="12">
        <f>+'積立・当年度'!I30-'積立・前年度'!I30</f>
        <v>-3075</v>
      </c>
      <c r="J30" s="12">
        <f>+'積立・当年度'!J30-'積立・前年度'!J30</f>
        <v>96</v>
      </c>
      <c r="K30" s="12">
        <f>+'積立・当年度'!K30-'積立・前年度'!K30</f>
        <v>-1015</v>
      </c>
      <c r="L30" s="12">
        <f>+'積立・当年度'!L30-'積立・前年度'!L30</f>
        <v>0</v>
      </c>
      <c r="M30" s="12">
        <f>+'積立・当年度'!M30-'積立・前年度'!M30</f>
        <v>0</v>
      </c>
      <c r="N30" s="12">
        <f>+'積立・当年度'!N30-'積立・前年度'!N30</f>
        <v>-1964</v>
      </c>
      <c r="O30" s="12">
        <f>+'積立・当年度'!O30-'積立・前年度'!O30</f>
        <v>303240</v>
      </c>
      <c r="P30" s="12">
        <f>+'積立・当年度'!P30-'積立・前年度'!P30</f>
        <v>-198270</v>
      </c>
      <c r="Q30" s="12">
        <f>+'積立・当年度'!Q30-'積立・前年度'!Q30</f>
        <v>-1</v>
      </c>
      <c r="R30" s="12">
        <f>+'積立・当年度'!R30-'積立・前年度'!R30</f>
        <v>0</v>
      </c>
      <c r="S30" s="12">
        <f>+'積立・当年度'!S30-'積立・前年度'!S30</f>
        <v>229</v>
      </c>
      <c r="T30" s="12">
        <f>+'積立・当年度'!T30-'積立・前年度'!T30</f>
        <v>105200</v>
      </c>
      <c r="U30" s="12">
        <f>+'積立・当年度'!U30-'積立・前年度'!U30</f>
        <v>419444</v>
      </c>
      <c r="V30" s="12">
        <f>+'積立・当年度'!V30-'積立・前年度'!V30</f>
        <v>-229666</v>
      </c>
      <c r="W30" s="12">
        <f>+'積立・当年度'!W30-'積立・前年度'!W30</f>
        <v>-1016</v>
      </c>
      <c r="X30" s="12">
        <f>+'積立・当年度'!X30-'積立・前年度'!X30</f>
        <v>0</v>
      </c>
      <c r="Y30" s="12">
        <f>+'積立・当年度'!Y30-'積立・前年度'!Y30</f>
        <v>229</v>
      </c>
      <c r="Z30" s="12">
        <f>+'積立・当年度'!Z30-'積立・前年度'!Z30</f>
        <v>191023</v>
      </c>
    </row>
    <row r="31" spans="2:26" ht="22.5" customHeight="1">
      <c r="B31" s="26" t="s">
        <v>51</v>
      </c>
      <c r="C31" s="12">
        <f>+'積立・当年度'!C31-'積立・前年度'!C31</f>
        <v>210042</v>
      </c>
      <c r="D31" s="12">
        <f>+'積立・当年度'!D31-'積立・前年度'!D31</f>
        <v>-86799</v>
      </c>
      <c r="E31" s="12">
        <f>+'積立・当年度'!E31-'積立・前年度'!E31</f>
        <v>0</v>
      </c>
      <c r="F31" s="12">
        <f>+'積立・当年度'!F31-'積立・前年度'!F31</f>
        <v>0</v>
      </c>
      <c r="G31" s="12">
        <f>+'積立・当年度'!G31-'積立・前年度'!G31</f>
        <v>1</v>
      </c>
      <c r="H31" s="12">
        <f>+'積立・当年度'!H31-'積立・前年度'!H31</f>
        <v>123244</v>
      </c>
      <c r="I31" s="12">
        <f>+'積立・当年度'!I31-'積立・前年度'!I31</f>
        <v>10201</v>
      </c>
      <c r="J31" s="12">
        <f>+'積立・当年度'!J31-'積立・前年度'!J31</f>
        <v>0</v>
      </c>
      <c r="K31" s="12">
        <f>+'積立・当年度'!K31-'積立・前年度'!K31</f>
        <v>0</v>
      </c>
      <c r="L31" s="12">
        <f>+'積立・当年度'!L31-'積立・前年度'!L31</f>
        <v>0</v>
      </c>
      <c r="M31" s="12">
        <f>+'積立・当年度'!M31-'積立・前年度'!M31</f>
        <v>0</v>
      </c>
      <c r="N31" s="12">
        <f>+'積立・当年度'!N31-'積立・前年度'!N31</f>
        <v>10201</v>
      </c>
      <c r="O31" s="12">
        <f>+'積立・当年度'!O31-'積立・前年度'!O31</f>
        <v>365639</v>
      </c>
      <c r="P31" s="12">
        <f>+'積立・当年度'!P31-'積立・前年度'!P31</f>
        <v>-390179</v>
      </c>
      <c r="Q31" s="12">
        <f>+'積立・当年度'!Q31-'積立・前年度'!Q31</f>
        <v>-15183</v>
      </c>
      <c r="R31" s="12">
        <f>+'積立・当年度'!R31-'積立・前年度'!R31</f>
        <v>0</v>
      </c>
      <c r="S31" s="12">
        <f>+'積立・当年度'!S31-'積立・前年度'!S31</f>
        <v>1</v>
      </c>
      <c r="T31" s="12">
        <f>+'積立・当年度'!T31-'積立・前年度'!T31</f>
        <v>-9356</v>
      </c>
      <c r="U31" s="12">
        <f>+'積立・当年度'!U31-'積立・前年度'!U31</f>
        <v>585882</v>
      </c>
      <c r="V31" s="12">
        <f>+'積立・当年度'!V31-'積立・前年度'!V31</f>
        <v>-476978</v>
      </c>
      <c r="W31" s="12">
        <f>+'積立・当年度'!W31-'積立・前年度'!W31</f>
        <v>-15183</v>
      </c>
      <c r="X31" s="12">
        <f>+'積立・当年度'!X31-'積立・前年度'!X31</f>
        <v>0</v>
      </c>
      <c r="Y31" s="12">
        <f>+'積立・当年度'!Y31-'積立・前年度'!Y31</f>
        <v>2</v>
      </c>
      <c r="Z31" s="12">
        <f>+'積立・当年度'!Z31-'積立・前年度'!Z31</f>
        <v>124089</v>
      </c>
    </row>
    <row r="32" spans="2:26" ht="22.5" customHeight="1">
      <c r="B32" s="26" t="s">
        <v>52</v>
      </c>
      <c r="C32" s="12">
        <f>+'積立・当年度'!C32-'積立・前年度'!C32</f>
        <v>-25275</v>
      </c>
      <c r="D32" s="12">
        <f>+'積立・当年度'!D32-'積立・前年度'!D32</f>
        <v>-178263</v>
      </c>
      <c r="E32" s="12">
        <f>+'積立・当年度'!E32-'積立・前年度'!E32</f>
        <v>-293830</v>
      </c>
      <c r="F32" s="12">
        <f>+'積立・当年度'!F32-'積立・前年度'!F32</f>
        <v>0</v>
      </c>
      <c r="G32" s="12">
        <f>+'積立・当年度'!G32-'積立・前年度'!G32</f>
        <v>0</v>
      </c>
      <c r="H32" s="12">
        <f>+'積立・当年度'!H32-'積立・前年度'!H32</f>
        <v>90292</v>
      </c>
      <c r="I32" s="12">
        <f>+'積立・当年度'!I32-'積立・前年度'!I32</f>
        <v>241721</v>
      </c>
      <c r="J32" s="12">
        <f>+'積立・当年度'!J32-'積立・前年度'!J32</f>
        <v>-141721</v>
      </c>
      <c r="K32" s="12">
        <f>+'積立・当年度'!K32-'積立・前年度'!K32</f>
        <v>0</v>
      </c>
      <c r="L32" s="12">
        <f>+'積立・当年度'!L32-'積立・前年度'!L32</f>
        <v>0</v>
      </c>
      <c r="M32" s="12">
        <f>+'積立・当年度'!M32-'積立・前年度'!M32</f>
        <v>0</v>
      </c>
      <c r="N32" s="12">
        <f>+'積立・当年度'!N32-'積立・前年度'!N32</f>
        <v>100000</v>
      </c>
      <c r="O32" s="12">
        <f>+'積立・当年度'!O32-'積立・前年度'!O32</f>
        <v>211039</v>
      </c>
      <c r="P32" s="12">
        <f>+'積立・当年度'!P32-'積立・前年度'!P32</f>
        <v>61067</v>
      </c>
      <c r="Q32" s="12">
        <f>+'積立・当年度'!Q32-'積立・前年度'!Q32</f>
        <v>25499</v>
      </c>
      <c r="R32" s="12">
        <f>+'積立・当年度'!R32-'積立・前年度'!R32</f>
        <v>0</v>
      </c>
      <c r="S32" s="12">
        <f>+'積立・当年度'!S32-'積立・前年度'!S32</f>
        <v>0</v>
      </c>
      <c r="T32" s="12">
        <f>+'積立・当年度'!T32-'積立・前年度'!T32</f>
        <v>246607</v>
      </c>
      <c r="U32" s="12">
        <f>+'積立・当年度'!U32-'積立・前年度'!U32</f>
        <v>427485</v>
      </c>
      <c r="V32" s="12">
        <f>+'積立・当年度'!V32-'積立・前年度'!V32</f>
        <v>-258917</v>
      </c>
      <c r="W32" s="12">
        <f>+'積立・当年度'!W32-'積立・前年度'!W32</f>
        <v>-268331</v>
      </c>
      <c r="X32" s="12">
        <f>+'積立・当年度'!X32-'積立・前年度'!X32</f>
        <v>0</v>
      </c>
      <c r="Y32" s="12">
        <f>+'積立・当年度'!Y32-'積立・前年度'!Y32</f>
        <v>0</v>
      </c>
      <c r="Z32" s="12">
        <f>+'積立・当年度'!Z32-'積立・前年度'!Z32</f>
        <v>436899</v>
      </c>
    </row>
    <row r="33" spans="2:26" ht="22.5" customHeight="1">
      <c r="B33" s="26" t="s">
        <v>35</v>
      </c>
      <c r="C33" s="12">
        <f>+'積立・当年度'!C33-'積立・前年度'!C33</f>
        <v>10229</v>
      </c>
      <c r="D33" s="12">
        <f>+'積立・当年度'!D33-'積立・前年度'!D33</f>
        <v>1208</v>
      </c>
      <c r="E33" s="12">
        <f>+'積立・当年度'!E33-'積立・前年度'!E33</f>
        <v>-50000</v>
      </c>
      <c r="F33" s="12">
        <f>+'積立・当年度'!F33-'積立・前年度'!F33</f>
        <v>0</v>
      </c>
      <c r="G33" s="12">
        <f>+'積立・当年度'!G33-'積立・前年度'!G33</f>
        <v>0</v>
      </c>
      <c r="H33" s="12">
        <f>+'積立・当年度'!H33-'積立・前年度'!H33</f>
        <v>61437</v>
      </c>
      <c r="I33" s="12">
        <f>+'積立・当年度'!I33-'積立・前年度'!I33</f>
        <v>100106</v>
      </c>
      <c r="J33" s="12">
        <f>+'積立・当年度'!J33-'積立・前年度'!J33</f>
        <v>-99641</v>
      </c>
      <c r="K33" s="12">
        <f>+'積立・当年度'!K33-'積立・前年度'!K33</f>
        <v>0</v>
      </c>
      <c r="L33" s="12">
        <f>+'積立・当年度'!L33-'積立・前年度'!L33</f>
        <v>0</v>
      </c>
      <c r="M33" s="12">
        <f>+'積立・当年度'!M33-'積立・前年度'!M33</f>
        <v>0</v>
      </c>
      <c r="N33" s="12">
        <f>+'積立・当年度'!N33-'積立・前年度'!N33</f>
        <v>465</v>
      </c>
      <c r="O33" s="12">
        <f>+'積立・当年度'!O33-'積立・前年度'!O33</f>
        <v>-5934</v>
      </c>
      <c r="P33" s="12">
        <f>+'積立・当年度'!P33-'積立・前年度'!P33</f>
        <v>1724</v>
      </c>
      <c r="Q33" s="12">
        <f>+'積立・当年度'!Q33-'積立・前年度'!Q33</f>
        <v>3356</v>
      </c>
      <c r="R33" s="12">
        <f>+'積立・当年度'!R33-'積立・前年度'!R33</f>
        <v>0</v>
      </c>
      <c r="S33" s="12">
        <f>+'積立・当年度'!S33-'積立・前年度'!S33</f>
        <v>0</v>
      </c>
      <c r="T33" s="12">
        <f>+'積立・当年度'!T33-'積立・前年度'!T33</f>
        <v>-7566</v>
      </c>
      <c r="U33" s="12">
        <f>+'積立・当年度'!U33-'積立・前年度'!U33</f>
        <v>104401</v>
      </c>
      <c r="V33" s="12">
        <f>+'積立・当年度'!V33-'積立・前年度'!V33</f>
        <v>-96709</v>
      </c>
      <c r="W33" s="12">
        <f>+'積立・当年度'!W33-'積立・前年度'!W33</f>
        <v>-46644</v>
      </c>
      <c r="X33" s="12">
        <f>+'積立・当年度'!X33-'積立・前年度'!X33</f>
        <v>0</v>
      </c>
      <c r="Y33" s="12">
        <f>+'積立・当年度'!Y33-'積立・前年度'!Y33</f>
        <v>0</v>
      </c>
      <c r="Z33" s="12">
        <f>+'積立・当年度'!Z33-'積立・前年度'!Z33</f>
        <v>54336</v>
      </c>
    </row>
    <row r="34" spans="2:26" ht="22.5" customHeight="1">
      <c r="B34" s="26" t="s">
        <v>36</v>
      </c>
      <c r="C34" s="12">
        <f>+'積立・当年度'!C34-'積立・前年度'!C34</f>
        <v>92039</v>
      </c>
      <c r="D34" s="12">
        <f>+'積立・当年度'!D34-'積立・前年度'!D34</f>
        <v>982</v>
      </c>
      <c r="E34" s="12">
        <f>+'積立・当年度'!E34-'積立・前年度'!E34</f>
        <v>0</v>
      </c>
      <c r="F34" s="12">
        <f>+'積立・当年度'!F34-'積立・前年度'!F34</f>
        <v>48000</v>
      </c>
      <c r="G34" s="12">
        <f>+'積立・当年度'!G34-'積立・前年度'!G34</f>
        <v>0</v>
      </c>
      <c r="H34" s="12">
        <f>+'積立・当年度'!H34-'積立・前年度'!H34</f>
        <v>141021</v>
      </c>
      <c r="I34" s="12">
        <f>+'積立・当年度'!I34-'積立・前年度'!I34</f>
        <v>654</v>
      </c>
      <c r="J34" s="12">
        <f>+'積立・当年度'!J34-'積立・前年度'!J34</f>
        <v>-643</v>
      </c>
      <c r="K34" s="12">
        <f>+'積立・当年度'!K34-'積立・前年度'!K34</f>
        <v>0</v>
      </c>
      <c r="L34" s="12">
        <f>+'積立・当年度'!L34-'積立・前年度'!L34</f>
        <v>0</v>
      </c>
      <c r="M34" s="12">
        <f>+'積立・当年度'!M34-'積立・前年度'!M34</f>
        <v>0</v>
      </c>
      <c r="N34" s="12">
        <f>+'積立・当年度'!N34-'積立・前年度'!N34</f>
        <v>11</v>
      </c>
      <c r="O34" s="12">
        <f>+'積立・当年度'!O34-'積立・前年度'!O34</f>
        <v>232232</v>
      </c>
      <c r="P34" s="12">
        <f>+'積立・当年度'!P34-'積立・前年度'!P34</f>
        <v>-11141</v>
      </c>
      <c r="Q34" s="12">
        <f>+'積立・当年度'!Q34-'積立・前年度'!Q34</f>
        <v>0</v>
      </c>
      <c r="R34" s="12">
        <f>+'積立・当年度'!R34-'積立・前年度'!R34</f>
        <v>-2900</v>
      </c>
      <c r="S34" s="12">
        <f>+'積立・当年度'!S34-'積立・前年度'!S34</f>
        <v>0</v>
      </c>
      <c r="T34" s="12">
        <f>+'積立・当年度'!T34-'積立・前年度'!T34</f>
        <v>218191</v>
      </c>
      <c r="U34" s="12">
        <f>+'積立・当年度'!U34-'積立・前年度'!U34</f>
        <v>324925</v>
      </c>
      <c r="V34" s="12">
        <f>+'積立・当年度'!V34-'積立・前年度'!V34</f>
        <v>-10802</v>
      </c>
      <c r="W34" s="12">
        <f>+'積立・当年度'!W34-'積立・前年度'!W34</f>
        <v>0</v>
      </c>
      <c r="X34" s="12">
        <f>+'積立・当年度'!X34-'積立・前年度'!X34</f>
        <v>45100</v>
      </c>
      <c r="Y34" s="12">
        <f>+'積立・当年度'!Y34-'積立・前年度'!Y34</f>
        <v>0</v>
      </c>
      <c r="Z34" s="12">
        <f>+'積立・当年度'!Z34-'積立・前年度'!Z34</f>
        <v>359223</v>
      </c>
    </row>
    <row r="35" spans="2:26" ht="22.5" customHeight="1">
      <c r="B35" s="29" t="s">
        <v>37</v>
      </c>
      <c r="C35" s="15">
        <f>+'積立・当年度'!C35-'積立・前年度'!C35</f>
        <v>-100598</v>
      </c>
      <c r="D35" s="15">
        <f>+'積立・当年度'!D35-'積立・前年度'!D35</f>
        <v>-1682250</v>
      </c>
      <c r="E35" s="15">
        <f>+'積立・当年度'!E35-'積立・前年度'!E35</f>
        <v>-2105005</v>
      </c>
      <c r="F35" s="15">
        <f>+'積立・当年度'!F35-'積立・前年度'!F35</f>
        <v>188000</v>
      </c>
      <c r="G35" s="15">
        <f>+'積立・当年度'!G35-'積立・前年度'!G35</f>
        <v>-1299</v>
      </c>
      <c r="H35" s="15">
        <f>+'積立・当年度'!H35-'積立・前年度'!H35</f>
        <v>508858</v>
      </c>
      <c r="I35" s="15">
        <f>+'積立・当年度'!I35-'積立・前年度'!I35</f>
        <v>-972509</v>
      </c>
      <c r="J35" s="15">
        <f>+'積立・当年度'!J35-'積立・前年度'!J35</f>
        <v>836658</v>
      </c>
      <c r="K35" s="15">
        <f>+'積立・当年度'!K35-'積立・前年度'!K35</f>
        <v>-748712</v>
      </c>
      <c r="L35" s="15">
        <f>+'積立・当年度'!L35-'積立・前年度'!L35</f>
        <v>-100000</v>
      </c>
      <c r="M35" s="15">
        <f>+'積立・当年度'!M35-'積立・前年度'!M35</f>
        <v>-2</v>
      </c>
      <c r="N35" s="15">
        <f>+'積立・当年度'!N35-'積立・前年度'!N35</f>
        <v>512859</v>
      </c>
      <c r="O35" s="15">
        <f>+'積立・当年度'!O35-'積立・前年度'!O35</f>
        <v>647191</v>
      </c>
      <c r="P35" s="15">
        <f>+'積立・当年度'!P35-'積立・前年度'!P35</f>
        <v>7180135</v>
      </c>
      <c r="Q35" s="15">
        <f>+'積立・当年度'!Q35-'積立・前年度'!Q35</f>
        <v>717871</v>
      </c>
      <c r="R35" s="15">
        <f>+'積立・当年度'!R35-'積立・前年度'!R35</f>
        <v>0</v>
      </c>
      <c r="S35" s="15">
        <f>+'積立・当年度'!S35-'積立・前年度'!S35</f>
        <v>-25923</v>
      </c>
      <c r="T35" s="15">
        <f>+'積立・当年度'!T35-'積立・前年度'!T35</f>
        <v>7083532</v>
      </c>
      <c r="U35" s="15">
        <f>+'積立・当年度'!U35-'積立・前年度'!U35</f>
        <v>-425916</v>
      </c>
      <c r="V35" s="15">
        <f>+'積立・当年度'!V35-'積立・前年度'!V35</f>
        <v>6334543</v>
      </c>
      <c r="W35" s="15">
        <f>+'積立・当年度'!W35-'積立・前年度'!W35</f>
        <v>-2135846</v>
      </c>
      <c r="X35" s="15">
        <f>+'積立・当年度'!X35-'積立・前年度'!X35</f>
        <v>88000</v>
      </c>
      <c r="Y35" s="15">
        <f>+'積立・当年度'!Y35-'積立・前年度'!Y35</f>
        <v>-27224</v>
      </c>
      <c r="Z35" s="15">
        <f>+'積立・当年度'!Z35-'積立・前年度'!Z35</f>
        <v>8105249</v>
      </c>
    </row>
    <row r="36" spans="2:26" ht="22.5" customHeight="1">
      <c r="B36" s="29" t="s">
        <v>38</v>
      </c>
      <c r="C36" s="15">
        <f>+'積立・当年度'!C36-'積立・前年度'!C36</f>
        <v>948721</v>
      </c>
      <c r="D36" s="15">
        <f>+'積立・当年度'!D36-'積立・前年度'!D36</f>
        <v>10411</v>
      </c>
      <c r="E36" s="15">
        <f>+'積立・当年度'!E36-'積立・前年度'!E36</f>
        <v>-814322</v>
      </c>
      <c r="F36" s="15">
        <f>+'積立・当年度'!F36-'積立・前年度'!F36</f>
        <v>18000</v>
      </c>
      <c r="G36" s="15">
        <f>+'積立・当年度'!G36-'積立・前年度'!G36</f>
        <v>-13499</v>
      </c>
      <c r="H36" s="15">
        <f>+'積立・当年度'!H36-'積立・前年度'!H36</f>
        <v>1777955</v>
      </c>
      <c r="I36" s="15">
        <f>+'積立・当年度'!I36-'積立・前年度'!I36</f>
        <v>296484</v>
      </c>
      <c r="J36" s="15">
        <f>+'積立・当年度'!J36-'積立・前年度'!J36</f>
        <v>-228455</v>
      </c>
      <c r="K36" s="15">
        <f>+'積立・当年度'!K36-'積立・前年度'!K36</f>
        <v>83328</v>
      </c>
      <c r="L36" s="15">
        <f>+'積立・当年度'!L36-'積立・前年度'!L36</f>
        <v>0</v>
      </c>
      <c r="M36" s="15">
        <f>+'積立・当年度'!M36-'積立・前年度'!M36</f>
        <v>-1</v>
      </c>
      <c r="N36" s="15">
        <f>+'積立・当年度'!N36-'積立・前年度'!N36</f>
        <v>-15300</v>
      </c>
      <c r="O36" s="15">
        <f>+'積立・当年度'!O36-'積立・前年度'!O36</f>
        <v>-1983875</v>
      </c>
      <c r="P36" s="15">
        <f>+'積立・当年度'!P36-'積立・前年度'!P36</f>
        <v>-572697</v>
      </c>
      <c r="Q36" s="15">
        <f>+'積立・当年度'!Q36-'積立・前年度'!Q36</f>
        <v>-1702000</v>
      </c>
      <c r="R36" s="15">
        <f>+'積立・当年度'!R36-'積立・前年度'!R36</f>
        <v>-2900</v>
      </c>
      <c r="S36" s="15">
        <f>+'積立・当年度'!S36-'積立・前年度'!S36</f>
        <v>23731</v>
      </c>
      <c r="T36" s="15">
        <f>+'積立・当年度'!T36-'積立・前年度'!T36</f>
        <v>-833741</v>
      </c>
      <c r="U36" s="15">
        <f>+'積立・当年度'!U36-'積立・前年度'!U36</f>
        <v>-738670</v>
      </c>
      <c r="V36" s="15">
        <f>+'積立・当年度'!V36-'積立・前年度'!V36</f>
        <v>-790741</v>
      </c>
      <c r="W36" s="15">
        <f>+'積立・当年度'!W36-'積立・前年度'!W36</f>
        <v>-2432994</v>
      </c>
      <c r="X36" s="15">
        <f>+'積立・当年度'!X36-'積立・前年度'!X36</f>
        <v>15100</v>
      </c>
      <c r="Y36" s="15">
        <f>+'積立・当年度'!Y36-'積立・前年度'!Y36</f>
        <v>10231</v>
      </c>
      <c r="Z36" s="15">
        <f>+'積立・当年度'!Z36-'積立・前年度'!Z36</f>
        <v>928914</v>
      </c>
    </row>
    <row r="37" spans="2:26" ht="22.5" customHeight="1">
      <c r="B37" s="29" t="s">
        <v>39</v>
      </c>
      <c r="C37" s="15">
        <f>+'積立・当年度'!C37-'積立・前年度'!C37</f>
        <v>848123</v>
      </c>
      <c r="D37" s="15">
        <f>+'積立・当年度'!D37-'積立・前年度'!D37</f>
        <v>-1671839</v>
      </c>
      <c r="E37" s="15">
        <f>+'積立・当年度'!E37-'積立・前年度'!E37</f>
        <v>-2919327</v>
      </c>
      <c r="F37" s="15">
        <f>+'積立・当年度'!F37-'積立・前年度'!F37</f>
        <v>206000</v>
      </c>
      <c r="G37" s="15">
        <f>+'積立・当年度'!G37-'積立・前年度'!G37</f>
        <v>-14798</v>
      </c>
      <c r="H37" s="15">
        <f>+'積立・当年度'!H37-'積立・前年度'!H37</f>
        <v>2286813</v>
      </c>
      <c r="I37" s="15">
        <f>+'積立・当年度'!I37-'積立・前年度'!I37</f>
        <v>-676025</v>
      </c>
      <c r="J37" s="15">
        <f>+'積立・当年度'!J37-'積立・前年度'!J37</f>
        <v>608203</v>
      </c>
      <c r="K37" s="15">
        <f>+'積立・当年度'!K37-'積立・前年度'!K37</f>
        <v>-665384</v>
      </c>
      <c r="L37" s="15">
        <f>+'積立・当年度'!L37-'積立・前年度'!L37</f>
        <v>-100000</v>
      </c>
      <c r="M37" s="15">
        <f>+'積立・当年度'!M37-'積立・前年度'!M37</f>
        <v>-3</v>
      </c>
      <c r="N37" s="15">
        <f>+'積立・当年度'!N37-'積立・前年度'!N37</f>
        <v>497559</v>
      </c>
      <c r="O37" s="15">
        <f>+'積立・当年度'!O37-'積立・前年度'!O37</f>
        <v>-1336684</v>
      </c>
      <c r="P37" s="15">
        <f>+'積立・当年度'!P37-'積立・前年度'!P37</f>
        <v>6607438</v>
      </c>
      <c r="Q37" s="15">
        <f>+'積立・当年度'!Q37-'積立・前年度'!Q37</f>
        <v>-984129</v>
      </c>
      <c r="R37" s="15">
        <f>+'積立・当年度'!R37-'積立・前年度'!R37</f>
        <v>-2900</v>
      </c>
      <c r="S37" s="15">
        <f>+'積立・当年度'!S37-'積立・前年度'!S37</f>
        <v>-2192</v>
      </c>
      <c r="T37" s="15">
        <f>+'積立・当年度'!T37-'積立・前年度'!T37</f>
        <v>6249791</v>
      </c>
      <c r="U37" s="15">
        <f>+'積立・当年度'!U37-'積立・前年度'!U37</f>
        <v>-1164586</v>
      </c>
      <c r="V37" s="15">
        <f>+'積立・当年度'!V37-'積立・前年度'!V37</f>
        <v>5543802</v>
      </c>
      <c r="W37" s="15">
        <f>+'積立・当年度'!W37-'積立・前年度'!W37</f>
        <v>-4568840</v>
      </c>
      <c r="X37" s="15">
        <f>+'積立・当年度'!X37-'積立・前年度'!X37</f>
        <v>103100</v>
      </c>
      <c r="Y37" s="15">
        <f>+'積立・当年度'!Y37-'積立・前年度'!Y37</f>
        <v>-16993</v>
      </c>
      <c r="Z37" s="15">
        <f>+'積立・当年度'!Z37-'積立・前年度'!Z37</f>
        <v>9034163</v>
      </c>
    </row>
  </sheetData>
  <printOptions verticalCentered="1"/>
  <pageMargins left="0.984251968503937" right="0.3937007874015748" top="0.7874015748031497" bottom="0.3937007874015748" header="0.5118110236220472" footer="0.5118110236220472"/>
  <pageSetup fitToWidth="2" fitToHeight="1" horizontalDpi="300" verticalDpi="300" orientation="landscape" paperSize="9" scale="52" r:id="rId1"/>
  <headerFooter alignWithMargins="0">
    <oddHeader>&amp;L&amp;"ＭＳ ゴシック,標準"&amp;24１２　積立基金の状況（対前年度増減額）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zoomScale="55" zoomScaleNormal="55" zoomScaleSheetLayoutView="55" workbookViewId="0" topLeftCell="A1">
      <pane xSplit="2" ySplit="5" topLeftCell="C6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C3" sqref="C3"/>
    </sheetView>
  </sheetViews>
  <sheetFormatPr defaultColWidth="8.66015625" defaultRowHeight="18"/>
  <cols>
    <col min="1" max="1" width="8.83203125" style="20" customWidth="1"/>
    <col min="2" max="2" width="12.66015625" style="20" customWidth="1"/>
    <col min="3" max="12" width="13.66015625" style="0" customWidth="1"/>
    <col min="13" max="13" width="15.08203125" style="0" customWidth="1"/>
    <col min="14" max="26" width="13.66015625" style="0" customWidth="1"/>
  </cols>
  <sheetData>
    <row r="1" spans="2:26" ht="17.25">
      <c r="B1" s="20" t="s">
        <v>42</v>
      </c>
      <c r="Y1" s="3"/>
      <c r="Z1" s="3"/>
    </row>
    <row r="2" spans="2:26" ht="17.25">
      <c r="B2" s="21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 t="s">
        <v>44</v>
      </c>
      <c r="O2" s="2"/>
      <c r="P2" s="2"/>
      <c r="Q2" s="2"/>
      <c r="R2" s="2"/>
      <c r="S2" s="2"/>
      <c r="T2" s="4"/>
      <c r="U2" s="2"/>
      <c r="V2" s="2"/>
      <c r="W2" s="2"/>
      <c r="X2" s="2"/>
      <c r="Y2" s="2"/>
      <c r="Z2" s="4" t="s">
        <v>44</v>
      </c>
    </row>
    <row r="3" spans="2:26" ht="17.25">
      <c r="B3" s="22"/>
      <c r="C3" s="7" t="s">
        <v>1</v>
      </c>
      <c r="D3" s="8"/>
      <c r="E3" s="8"/>
      <c r="F3" s="8"/>
      <c r="G3" s="8"/>
      <c r="H3" s="10"/>
      <c r="I3" s="9" t="s">
        <v>2</v>
      </c>
      <c r="J3" s="8"/>
      <c r="K3" s="8"/>
      <c r="L3" s="8"/>
      <c r="M3" s="8"/>
      <c r="N3" s="10"/>
      <c r="O3" s="9" t="s">
        <v>3</v>
      </c>
      <c r="P3" s="8"/>
      <c r="Q3" s="8"/>
      <c r="R3" s="8"/>
      <c r="S3" s="8"/>
      <c r="T3" s="10"/>
      <c r="U3" s="9" t="s">
        <v>4</v>
      </c>
      <c r="V3" s="8"/>
      <c r="W3" s="8"/>
      <c r="X3" s="8"/>
      <c r="Y3" s="8"/>
      <c r="Z3" s="10"/>
    </row>
    <row r="4" spans="2:26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7.25">
      <c r="B5" s="24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7</v>
      </c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13</v>
      </c>
      <c r="Z5" s="6" t="s">
        <v>12</v>
      </c>
    </row>
    <row r="6" spans="2:26" ht="22.5" customHeight="1">
      <c r="B6" s="25" t="s">
        <v>14</v>
      </c>
      <c r="C6" s="16">
        <f>IF(AND('積立・当年度'!C6=0,'積立・前年度'!C6=0),"",IF('積立・前年度'!C6=0,"皆増",IF('積立・当年度'!C6=0,"皆減",ROUND('積立・増減額'!C6/'積立・前年度'!C6*100,1))))</f>
        <v>-9.8</v>
      </c>
      <c r="D6" s="16">
        <f>IF(AND('積立・当年度'!D6=0,'積立・前年度'!D6=0),"",IF('積立・前年度'!D6=0,"皆増",IF('積立・当年度'!D6=0,"皆減",ROUND('積立・増減額'!D6/'積立・前年度'!D6*100,1))))</f>
        <v>-5.1</v>
      </c>
      <c r="E6" s="16">
        <f>IF(AND('積立・当年度'!E6=0,'積立・前年度'!E6=0),"",IF('積立・前年度'!E6=0,"皆増",IF('積立・当年度'!E6=0,"皆減",ROUND('積立・増減額'!E6/'積立・前年度'!E6*100,1))))</f>
        <v>-68.4</v>
      </c>
      <c r="F6" s="16">
        <f>IF(AND('積立・当年度'!F6=0,'積立・前年度'!F6=0),"",IF('積立・前年度'!F6=0,"皆増",IF('積立・当年度'!F6=0,"皆減",ROUND('積立・増減額'!F6/'積立・前年度'!F6*100,1))))</f>
      </c>
      <c r="G6" s="16">
        <f>IF(AND('積立・当年度'!G6=0,'積立・前年度'!G6=0),"",IF('積立・前年度'!G6=0,"皆増",IF('積立・当年度'!G6=0,"皆減",IF(AND('積立・前年度'!G6&lt;0,'積立・増減額'!G6&gt;0),ROUND((('積立・増減額'!G6/'積立・前年度'!G6*-1)+1)*100,1),ROUND('積立・増減額'!G6/'積立・前年度'!G6*100,1)))))</f>
      </c>
      <c r="H6" s="16">
        <f>IF(AND('積立・当年度'!H6=0,'積立・前年度'!H6=0),"",IF('積立・前年度'!H6=0,"皆増",IF('積立・当年度'!H6=0,"皆減",ROUND('積立・増減額'!H6/'積立・前年度'!H6*100,1))))</f>
        <v>17.6</v>
      </c>
      <c r="I6" s="16">
        <f>IF(AND('積立・当年度'!I6=0,'積立・前年度'!I6=0),"",IF('積立・前年度'!I6=0,"皆増",IF('積立・当年度'!I6=0,"皆減",ROUND('積立・増減額'!I6/'積立・前年度'!I6*100,1))))</f>
        <v>-3.6</v>
      </c>
      <c r="J6" s="16">
        <f>IF(AND('積立・当年度'!J6=0,'積立・前年度'!J6=0),"",IF('積立・前年度'!J6=0,"皆増",IF('積立・当年度'!J6=0,"皆減",ROUND('積立・増減額'!J6/'積立・前年度'!J6*100,1))))</f>
        <v>1517.9</v>
      </c>
      <c r="K6" s="16">
        <f>IF(AND('積立・当年度'!K6=0,'積立・前年度'!K6=0),"",IF('積立・前年度'!K6=0,"皆増",IF('積立・当年度'!K6=0,"皆減",ROUND('積立・増減額'!K6/'積立・前年度'!K6*100,1))))</f>
        <v>-9.1</v>
      </c>
      <c r="L6" s="16">
        <f>IF(AND('積立・当年度'!L6=0,'積立・前年度'!L6=0),"",IF('積立・前年度'!L6=0,"皆増",IF('積立・当年度'!L6=0,"皆減",ROUND('積立・増減額'!L6/'積立・前年度'!L6*100,1))))</f>
      </c>
      <c r="M6" s="16">
        <f>IF(AND('積立・当年度'!M6=0,'積立・前年度'!M6=0),"",IF('積立・前年度'!M6=0,"皆増",IF('積立・当年度'!M6=0,"皆減",IF(AND('積立・前年度'!M6&lt;0,'積立・増減額'!M6&gt;0),ROUND((('積立・増減額'!M6/'積立・前年度'!M6*-1)+1)*100,1),ROUND('積立・増減額'!M6/'積立・前年度'!M6*100,1)))))</f>
      </c>
      <c r="N6" s="16">
        <f>IF(AND('積立・当年度'!N6=0,'積立・前年度'!N6=0),"",IF('積立・前年度'!N6=0,"皆増",IF('積立・当年度'!N6=0,"皆減",ROUND('積立・増減額'!N6/'積立・前年度'!N6*100,1))))</f>
        <v>17</v>
      </c>
      <c r="O6" s="16">
        <f>IF(AND('積立・当年度'!O6=0,'積立・前年度'!O6=0),"",IF('積立・前年度'!O6=0,"皆増",IF('積立・当年度'!O6=0,"皆減",ROUND('積立・増減額'!O6/'積立・前年度'!O6*100,1))))</f>
        <v>-13</v>
      </c>
      <c r="P6" s="16">
        <f>IF(AND('積立・当年度'!P6=0,'積立・前年度'!P6=0),"",IF('積立・前年度'!P6=0,"皆増",IF('積立・当年度'!P6=0,"皆減",ROUND('積立・増減額'!P6/'積立・前年度'!P6*100,1))))</f>
        <v>78.5</v>
      </c>
      <c r="Q6" s="16">
        <f>IF(AND('積立・当年度'!Q6=0,'積立・前年度'!Q6=0),"",IF('積立・前年度'!Q6=0,"皆増",IF('積立・当年度'!Q6=0,"皆減",ROUND('積立・増減額'!Q6/'積立・前年度'!Q6*100,1))))</f>
        <v>-57.8</v>
      </c>
      <c r="R6" s="16">
        <f>IF(AND('積立・当年度'!R6=0,'積立・前年度'!R6=0),"",IF('積立・前年度'!R6=0,"皆増",IF('積立・当年度'!R6=0,"皆減",ROUND('積立・増減額'!R6/'積立・前年度'!R6*100,1))))</f>
      </c>
      <c r="S6" s="16">
        <f>IF(AND('積立・当年度'!S6=0,'積立・前年度'!S6=0),"",IF('積立・前年度'!S6=0,"皆増",IF('積立・当年度'!S6=0,"皆減",IF(AND('積立・前年度'!S6&lt;0,'積立・増減額'!S6&gt;0),ROUND((('積立・増減額'!S6/'積立・前年度'!S6*-1)+1)*100,1),ROUND('積立・増減額'!S6/'積立・前年度'!S6*100,1)))))</f>
      </c>
      <c r="T6" s="16">
        <f>IF(AND('積立・当年度'!T6=0,'積立・前年度'!T6=0),"",IF('積立・前年度'!T6=0,"皆増",IF('積立・当年度'!T6=0,"皆減",ROUND('積立・増減額'!T6/'積立・前年度'!T6*100,1))))</f>
        <v>-6</v>
      </c>
      <c r="U6" s="16">
        <f>IF(AND('積立・当年度'!U6=0,'積立・前年度'!U6=0),"",IF('積立・前年度'!U6=0,"皆増",IF('積立・当年度'!U6=0,"皆減",ROUND('積立・増減額'!U6/'積立・前年度'!U6*100,1))))</f>
        <v>-9.4</v>
      </c>
      <c r="V6" s="16">
        <f>IF(AND('積立・当年度'!V6=0,'積立・前年度'!V6=0),"",IF('積立・前年度'!V6=0,"皆増",IF('積立・当年度'!V6=0,"皆減",ROUND('積立・増減額'!V6/'積立・前年度'!V6*100,1))))</f>
        <v>11.8</v>
      </c>
      <c r="W6" s="16">
        <f>IF(AND('積立・当年度'!W6=0,'積立・前年度'!W6=0),"",IF('積立・前年度'!W6=0,"皆増",IF('積立・当年度'!W6=0,"皆減",ROUND('積立・増減額'!W6/'積立・前年度'!W6*100,1))))</f>
        <v>-65.7</v>
      </c>
      <c r="X6" s="16">
        <f>IF(AND('積立・当年度'!X6=0,'積立・前年度'!X6=0),"",IF('積立・前年度'!X6=0,"皆増",IF('積立・当年度'!X6=0,"皆減",ROUND('積立・増減額'!X6/'積立・前年度'!X6*100,1))))</f>
      </c>
      <c r="Y6" s="16">
        <f>IF(AND('積立・当年度'!Y6=0,'積立・前年度'!Y6=0),"",IF('積立・前年度'!Y6=0,"皆増",IF('積立・当年度'!Y6=0,"皆減",IF(AND('積立・前年度'!Y6&lt;0,'積立・増減額'!Y6&gt;0),ROUND((('積立・増減額'!Y6/'積立・前年度'!Y6*-1)+1)*100,1),ROUND('積立・増減額'!Y6/'積立・前年度'!Y6*100,1)))))</f>
      </c>
      <c r="Z6" s="16">
        <f>IF(AND('積立・当年度'!Z6=0,'積立・前年度'!Z6=0),"",IF('積立・前年度'!Z6=0,"皆増",IF('積立・当年度'!Z6=0,"皆減",ROUND('積立・増減額'!Z6/'積立・前年度'!Z6*100,1))))</f>
        <v>12.9</v>
      </c>
    </row>
    <row r="7" spans="2:26" ht="22.5" customHeight="1">
      <c r="B7" s="26" t="s">
        <v>15</v>
      </c>
      <c r="C7" s="16">
        <f>IF(AND('積立・当年度'!C7=0,'積立・前年度'!C7=0),"",IF('積立・前年度'!C7=0,"皆増",IF('積立・当年度'!C7=0,"皆減",ROUND('積立・増減額'!C7/'積立・前年度'!C7*100,1))))</f>
        <v>0.1</v>
      </c>
      <c r="D7" s="16">
        <f>IF(AND('積立・当年度'!D7=0,'積立・前年度'!D7=0),"",IF('積立・前年度'!D7=0,"皆増",IF('積立・当年度'!D7=0,"皆減",ROUND('積立・増減額'!D7/'積立・前年度'!D7*100,1))))</f>
        <v>47387.4</v>
      </c>
      <c r="E7" s="16">
        <f>IF(AND('積立・当年度'!E7=0,'積立・前年度'!E7=0),"",IF('積立・前年度'!E7=0,"皆増",IF('積立・当年度'!E7=0,"皆減",ROUND('積立・増減額'!E7/'積立・前年度'!E7*100,1))))</f>
      </c>
      <c r="F7" s="16">
        <f>IF(AND('積立・当年度'!F7=0,'積立・前年度'!F7=0),"",IF('積立・前年度'!F7=0,"皆増",IF('積立・当年度'!F7=0,"皆減",ROUND('積立・増減額'!F7/'積立・前年度'!F7*100,1))))</f>
      </c>
      <c r="G7" s="16">
        <f>IF(AND('積立・当年度'!G7=0,'積立・前年度'!G7=0),"",IF('積立・前年度'!G7=0,"皆増",IF('積立・当年度'!G7=0,"皆減",IF(AND('積立・前年度'!G7&lt;0,'積立・増減額'!G7&gt;0),ROUND((('積立・増減額'!G7/'積立・前年度'!G7*-1)+1)*100,1),ROUND('積立・増減額'!G7/'積立・前年度'!G7*100,1)))))</f>
      </c>
      <c r="H7" s="16">
        <f>IF(AND('積立・当年度'!H7=0,'積立・前年度'!H7=0),"",IF('積立・前年度'!H7=0,"皆増",IF('積立・当年度'!H7=0,"皆減",ROUND('積立・増減額'!H7/'積立・前年度'!H7*100,1))))</f>
        <v>33.9</v>
      </c>
      <c r="I7" s="16">
        <f>IF(AND('積立・当年度'!I7=0,'積立・前年度'!I7=0),"",IF('積立・前年度'!I7=0,"皆増",IF('積立・当年度'!I7=0,"皆減",ROUND('積立・増減額'!I7/'積立・前年度'!I7*100,1))))</f>
        <v>-50.9</v>
      </c>
      <c r="J7" s="16">
        <f>IF(AND('積立・当年度'!J7=0,'積立・前年度'!J7=0),"",IF('積立・前年度'!J7=0,"皆増",IF('積立・当年度'!J7=0,"皆減",ROUND('積立・増減額'!J7/'積立・前年度'!J7*100,1))))</f>
        <v>-28.4</v>
      </c>
      <c r="K7" s="16" t="str">
        <f>IF(AND('積立・当年度'!K7=0,'積立・前年度'!K7=0),"",IF('積立・前年度'!K7=0,"皆増",IF('積立・当年度'!K7=0,"皆減",ROUND('積立・増減額'!K7/'積立・前年度'!K7*100,1))))</f>
        <v>皆減</v>
      </c>
      <c r="L7" s="16">
        <f>IF(AND('積立・当年度'!L7=0,'積立・前年度'!L7=0),"",IF('積立・前年度'!L7=0,"皆増",IF('積立・当年度'!L7=0,"皆減",ROUND('積立・増減額'!L7/'積立・前年度'!L7*100,1))))</f>
      </c>
      <c r="M7" s="16" t="str">
        <f>IF(AND('積立・当年度'!M7=0,'積立・前年度'!M7=0),"",IF('積立・前年度'!M7=0,"皆増",IF('積立・当年度'!M7=0,"皆減",IF(AND('積立・前年度'!M7&lt;0,'積立・増減額'!M7&gt;0),ROUND((('積立・増減額'!M7/'積立・前年度'!M7*-1)+1)*100,1),ROUND('積立・増減額'!M7/'積立・前年度'!M7*100,1)))))</f>
        <v>皆増</v>
      </c>
      <c r="N7" s="16">
        <f>IF(AND('積立・当年度'!N7=0,'積立・前年度'!N7=0),"",IF('積立・前年度'!N7=0,"皆増",IF('積立・当年度'!N7=0,"皆減",ROUND('積立・増減額'!N7/'積立・前年度'!N7*100,1))))</f>
        <v>11.4</v>
      </c>
      <c r="O7" s="16">
        <f>IF(AND('積立・当年度'!O7=0,'積立・前年度'!O7=0),"",IF('積立・前年度'!O7=0,"皆増",IF('積立・当年度'!O7=0,"皆減",ROUND('積立・増減額'!O7/'積立・前年度'!O7*100,1))))</f>
        <v>12.1</v>
      </c>
      <c r="P7" s="16">
        <f>IF(AND('積立・当年度'!P7=0,'積立・前年度'!P7=0),"",IF('積立・前年度'!P7=0,"皆増",IF('積立・当年度'!P7=0,"皆減",ROUND('積立・増減額'!P7/'積立・前年度'!P7*100,1))))</f>
        <v>234.1</v>
      </c>
      <c r="Q7" s="16">
        <f>IF(AND('積立・当年度'!Q7=0,'積立・前年度'!Q7=0),"",IF('積立・前年度'!Q7=0,"皆増",IF('積立・当年度'!Q7=0,"皆減",ROUND('積立・増減額'!Q7/'積立・前年度'!Q7*100,1))))</f>
        <v>1606.1</v>
      </c>
      <c r="R7" s="16">
        <f>IF(AND('積立・当年度'!R7=0,'積立・前年度'!R7=0),"",IF('積立・前年度'!R7=0,"皆増",IF('積立・当年度'!R7=0,"皆減",ROUND('積立・増減額'!R7/'積立・前年度'!R7*100,1))))</f>
      </c>
      <c r="S7" s="16" t="str">
        <f>IF(AND('積立・当年度'!S7=0,'積立・前年度'!S7=0),"",IF('積立・前年度'!S7=0,"皆増",IF('積立・当年度'!S7=0,"皆減",IF(AND('積立・前年度'!S7&lt;0,'積立・増減額'!S7&gt;0),ROUND((('積立・増減額'!S7/'積立・前年度'!S7*-1)+1)*100,1),ROUND('積立・増減額'!S7/'積立・前年度'!S7*100,1)))))</f>
        <v>皆増</v>
      </c>
      <c r="T7" s="16">
        <f>IF(AND('積立・当年度'!T7=0,'積立・前年度'!T7=0),"",IF('積立・前年度'!T7=0,"皆増",IF('積立・当年度'!T7=0,"皆減",ROUND('積立・増減額'!T7/'積立・前年度'!T7*100,1))))</f>
        <v>23.8</v>
      </c>
      <c r="U7" s="16">
        <f>IF(AND('積立・当年度'!U7=0,'積立・前年度'!U7=0),"",IF('積立・前年度'!U7=0,"皆増",IF('積立・当年度'!U7=0,"皆減",ROUND('積立・増減額'!U7/'積立・前年度'!U7*100,1))))</f>
        <v>4.7</v>
      </c>
      <c r="V7" s="16">
        <f>IF(AND('積立・当年度'!V7=0,'積立・前年度'!V7=0),"",IF('積立・前年度'!V7=0,"皆増",IF('積立・当年度'!V7=0,"皆減",ROUND('積立・増減額'!V7/'積立・前年度'!V7*100,1))))</f>
        <v>339.9</v>
      </c>
      <c r="W7" s="16">
        <f>IF(AND('積立・当年度'!W7=0,'積立・前年度'!W7=0),"",IF('積立・前年度'!W7=0,"皆増",IF('積立・当年度'!W7=0,"皆減",ROUND('積立・増減額'!W7/'積立・前年度'!W7*100,1))))</f>
        <v>165.2</v>
      </c>
      <c r="X7" s="16">
        <f>IF(AND('積立・当年度'!X7=0,'積立・前年度'!X7=0),"",IF('積立・前年度'!X7=0,"皆増",IF('積立・当年度'!X7=0,"皆減",ROUND('積立・増減額'!X7/'積立・前年度'!X7*100,1))))</f>
      </c>
      <c r="Y7" s="16">
        <f>IF(AND('積立・当年度'!Y7=0,'積立・前年度'!Y7=0),"",IF('積立・前年度'!Y7=0,"皆増",IF('積立・当年度'!Y7=0,"皆減",IF(AND('積立・前年度'!Y7&lt;0,'積立・増減額'!Y7&gt;0),ROUND((('積立・増減額'!Y7/'積立・前年度'!Y7*-1)+1)*100,1),ROUND('積立・増減額'!Y7/'積立・前年度'!Y7*100,1)))))</f>
      </c>
      <c r="Z7" s="16">
        <f>IF(AND('積立・当年度'!Z7=0,'積立・前年度'!Z7=0),"",IF('積立・前年度'!Z7=0,"皆増",IF('積立・当年度'!Z7=0,"皆減",ROUND('積立・増減額'!Z7/'積立・前年度'!Z7*100,1))))</f>
        <v>26.5</v>
      </c>
    </row>
    <row r="8" spans="2:26" ht="22.5" customHeight="1">
      <c r="B8" s="26" t="s">
        <v>16</v>
      </c>
      <c r="C8" s="16">
        <f>IF(AND('積立・当年度'!C8=0,'積立・前年度'!C8=0),"",IF('積立・前年度'!C8=0,"皆増",IF('積立・当年度'!C8=0,"皆減",ROUND('積立・増減額'!C8/'積立・前年度'!C8*100,1))))</f>
        <v>12.2</v>
      </c>
      <c r="D8" s="16">
        <f>IF(AND('積立・当年度'!D8=0,'積立・前年度'!D8=0),"",IF('積立・前年度'!D8=0,"皆増",IF('積立・当年度'!D8=0,"皆減",ROUND('積立・増減額'!D8/'積立・前年度'!D8*100,1))))</f>
        <v>42.1</v>
      </c>
      <c r="E8" s="16">
        <f>IF(AND('積立・当年度'!E8=0,'積立・前年度'!E8=0),"",IF('積立・前年度'!E8=0,"皆増",IF('積立・当年度'!E8=0,"皆減",ROUND('積立・増減額'!E8/'積立・前年度'!E8*100,1))))</f>
      </c>
      <c r="F8" s="16">
        <f>IF(AND('積立・当年度'!F8=0,'積立・前年度'!F8=0),"",IF('積立・前年度'!F8=0,"皆増",IF('積立・当年度'!F8=0,"皆減",ROUND('積立・増減額'!F8/'積立・前年度'!F8*100,1))))</f>
        <v>-43.6</v>
      </c>
      <c r="G8" s="16">
        <f>IF(AND('積立・当年度'!G8=0,'積立・前年度'!G8=0),"",IF('積立・前年度'!G8=0,"皆増",IF('積立・当年度'!G8=0,"皆減",IF(AND('積立・前年度'!G8&lt;0,'積立・増減額'!G8&gt;0),ROUND((('積立・増減額'!G8/'積立・前年度'!G8*-1)+1)*100,1),ROUND('積立・増減額'!G8/'積立・前年度'!G8*100,1)))))</f>
        <v>-200</v>
      </c>
      <c r="H8" s="16">
        <f>IF(AND('積立・当年度'!H8=0,'積立・前年度'!H8=0),"",IF('積立・前年度'!H8=0,"皆増",IF('積立・当年度'!H8=0,"皆減",ROUND('積立・増減額'!H8/'積立・前年度'!H8*100,1))))</f>
        <v>6.7</v>
      </c>
      <c r="I8" s="16">
        <f>IF(AND('積立・当年度'!I8=0,'積立・前年度'!I8=0),"",IF('積立・前年度'!I8=0,"皆増",IF('積立・当年度'!I8=0,"皆減",ROUND('積立・増減額'!I8/'積立・前年度'!I8*100,1))))</f>
        <v>0.2</v>
      </c>
      <c r="J8" s="16">
        <f>IF(AND('積立・当年度'!J8=0,'積立・前年度'!J8=0),"",IF('積立・前年度'!J8=0,"皆増",IF('積立・当年度'!J8=0,"皆減",ROUND('積立・増減額'!J8/'積立・前年度'!J8*100,1))))</f>
        <v>164.7</v>
      </c>
      <c r="K8" s="16">
        <f>IF(AND('積立・当年度'!K8=0,'積立・前年度'!K8=0),"",IF('積立・前年度'!K8=0,"皆増",IF('積立・当年度'!K8=0,"皆減",ROUND('積立・増減額'!K8/'積立・前年度'!K8*100,1))))</f>
      </c>
      <c r="L8" s="16">
        <f>IF(AND('積立・当年度'!L8=0,'積立・前年度'!L8=0),"",IF('積立・前年度'!L8=0,"皆増",IF('積立・当年度'!L8=0,"皆減",ROUND('積立・増減額'!L8/'積立・前年度'!L8*100,1))))</f>
      </c>
      <c r="M8" s="16">
        <f>IF(AND('積立・当年度'!M8=0,'積立・前年度'!M8=0),"",IF('積立・前年度'!M8=0,"皆増",IF('積立・当年度'!M8=0,"皆減",IF(AND('積立・前年度'!M8&lt;0,'積立・増減額'!M8&gt;0),ROUND((('積立・増減額'!M8/'積立・前年度'!M8*-1)+1)*100,1),ROUND('積立・増減額'!M8/'積立・前年度'!M8*100,1)))))</f>
      </c>
      <c r="N8" s="16">
        <f>IF(AND('積立・当年度'!N8=0,'積立・前年度'!N8=0),"",IF('積立・前年度'!N8=0,"皆増",IF('積立・当年度'!N8=0,"皆減",ROUND('積立・増減額'!N8/'積立・前年度'!N8*100,1))))</f>
        <v>0.7</v>
      </c>
      <c r="O8" s="16">
        <f>IF(AND('積立・当年度'!O8=0,'積立・前年度'!O8=0),"",IF('積立・前年度'!O8=0,"皆増",IF('積立・当年度'!O8=0,"皆減",ROUND('積立・増減額'!O8/'積立・前年度'!O8*100,1))))</f>
        <v>9.7</v>
      </c>
      <c r="P8" s="16">
        <f>IF(AND('積立・当年度'!P8=0,'積立・前年度'!P8=0),"",IF('積立・前年度'!P8=0,"皆増",IF('積立・当年度'!P8=0,"皆減",ROUND('積立・増減額'!P8/'積立・前年度'!P8*100,1))))</f>
        <v>867.4</v>
      </c>
      <c r="Q8" s="16">
        <f>IF(AND('積立・当年度'!Q8=0,'積立・前年度'!Q8=0),"",IF('積立・前年度'!Q8=0,"皆増",IF('積立・当年度'!Q8=0,"皆減",ROUND('積立・増減額'!Q8/'積立・前年度'!Q8*100,1))))</f>
        <v>-50.8</v>
      </c>
      <c r="R8" s="16">
        <f>IF(AND('積立・当年度'!R8=0,'積立・前年度'!R8=0),"",IF('積立・前年度'!R8=0,"皆増",IF('積立・当年度'!R8=0,"皆減",ROUND('積立・増減額'!R8/'積立・前年度'!R8*100,1))))</f>
      </c>
      <c r="S8" s="16">
        <f>IF(AND('積立・当年度'!S8=0,'積立・前年度'!S8=0),"",IF('積立・前年度'!S8=0,"皆増",IF('積立・当年度'!S8=0,"皆減",IF(AND('積立・前年度'!S8&lt;0,'積立・増減額'!S8&gt;0),ROUND((('積立・増減額'!S8/'積立・前年度'!S8*-1)+1)*100,1),ROUND('積立・増減額'!S8/'積立・前年度'!S8*100,1)))))</f>
        <v>-200</v>
      </c>
      <c r="T8" s="16">
        <f>IF(AND('積立・当年度'!T8=0,'積立・前年度'!T8=0),"",IF('積立・前年度'!T8=0,"皆増",IF('積立・当年度'!T8=0,"皆減",ROUND('積立・増減額'!T8/'積立・前年度'!T8*100,1))))</f>
        <v>109.6</v>
      </c>
      <c r="U8" s="16">
        <f>IF(AND('積立・当年度'!U8=0,'積立・前年度'!U8=0),"",IF('積立・前年度'!U8=0,"皆増",IF('積立・当年度'!U8=0,"皆減",ROUND('積立・増減額'!U8/'積立・前年度'!U8*100,1))))</f>
        <v>10.3</v>
      </c>
      <c r="V8" s="16">
        <f>IF(AND('積立・当年度'!V8=0,'積立・前年度'!V8=0),"",IF('積立・前年度'!V8=0,"皆増",IF('積立・当年度'!V8=0,"皆減",ROUND('積立・増減額'!V8/'積立・前年度'!V8*100,1))))</f>
        <v>787.4</v>
      </c>
      <c r="W8" s="16">
        <f>IF(AND('積立・当年度'!W8=0,'積立・前年度'!W8=0),"",IF('積立・前年度'!W8=0,"皆増",IF('積立・当年度'!W8=0,"皆減",ROUND('積立・増減額'!W8/'積立・前年度'!W8*100,1))))</f>
        <v>-50.8</v>
      </c>
      <c r="X8" s="16">
        <f>IF(AND('積立・当年度'!X8=0,'積立・前年度'!X8=0),"",IF('積立・前年度'!X8=0,"皆増",IF('積立・当年度'!X8=0,"皆減",ROUND('積立・増減額'!X8/'積立・前年度'!X8*100,1))))</f>
        <v>-43.6</v>
      </c>
      <c r="Y8" s="16">
        <f>IF(AND('積立・当年度'!Y8=0,'積立・前年度'!Y8=0),"",IF('積立・前年度'!Y8=0,"皆増",IF('積立・当年度'!Y8=0,"皆減",IF(AND('積立・前年度'!Y8&lt;0,'積立・増減額'!Y8&gt;0),ROUND((('積立・増減額'!Y8/'積立・前年度'!Y8*-1)+1)*100,1),ROUND('積立・増減額'!Y8/'積立・前年度'!Y8*100,1)))))</f>
        <v>-200</v>
      </c>
      <c r="Z8" s="16">
        <f>IF(AND('積立・当年度'!Z8=0,'積立・前年度'!Z8=0),"",IF('積立・前年度'!Z8=0,"皆増",IF('積立・当年度'!Z8=0,"皆減",ROUND('積立・増減額'!Z8/'積立・前年度'!Z8*100,1))))</f>
        <v>38.8</v>
      </c>
    </row>
    <row r="9" spans="2:26" ht="22.5" customHeight="1">
      <c r="B9" s="26" t="s">
        <v>17</v>
      </c>
      <c r="C9" s="16">
        <f>IF(AND('積立・当年度'!C9=0,'積立・前年度'!C9=0),"",IF('積立・前年度'!C9=0,"皆増",IF('積立・当年度'!C9=0,"皆減",ROUND('積立・増減額'!C9/'積立・前年度'!C9*100,1))))</f>
        <v>4.8</v>
      </c>
      <c r="D9" s="16">
        <f>IF(AND('積立・当年度'!D9=0,'積立・前年度'!D9=0),"",IF('積立・前年度'!D9=0,"皆増",IF('積立・当年度'!D9=0,"皆減",ROUND('積立・増減額'!D9/'積立・前年度'!D9*100,1))))</f>
        <v>-25.2</v>
      </c>
      <c r="E9" s="16">
        <f>IF(AND('積立・当年度'!E9=0,'積立・前年度'!E9=0),"",IF('積立・前年度'!E9=0,"皆増",IF('積立・当年度'!E9=0,"皆減",ROUND('積立・増減額'!E9/'積立・前年度'!E9*100,1))))</f>
        <v>67.8</v>
      </c>
      <c r="F9" s="16">
        <f>IF(AND('積立・当年度'!F9=0,'積立・前年度'!F9=0),"",IF('積立・前年度'!F9=0,"皆増",IF('積立・当年度'!F9=0,"皆減",ROUND('積立・増減額'!F9/'積立・前年度'!F9*100,1))))</f>
      </c>
      <c r="G9" s="16">
        <f>IF(AND('積立・当年度'!G9=0,'積立・前年度'!G9=0),"",IF('積立・前年度'!G9=0,"皆増",IF('積立・当年度'!G9=0,"皆減",IF(AND('積立・前年度'!G9&lt;0,'積立・増減額'!G9&gt;0),ROUND((('積立・増減額'!G9/'積立・前年度'!G9*-1)+1)*100,1),ROUND('積立・増減額'!G9/'積立・前年度'!G9*100,1)))))</f>
      </c>
      <c r="H9" s="16">
        <f>IF(AND('積立・当年度'!H9=0,'積立・前年度'!H9=0),"",IF('積立・前年度'!H9=0,"皆増",IF('積立・当年度'!H9=0,"皆減",ROUND('積立・増減額'!H9/'積立・前年度'!H9*100,1))))</f>
        <v>-4.3</v>
      </c>
      <c r="I9" s="16">
        <f>IF(AND('積立・当年度'!I9=0,'積立・前年度'!I9=0),"",IF('積立・前年度'!I9=0,"皆増",IF('積立・当年度'!I9=0,"皆減",ROUND('積立・増減額'!I9/'積立・前年度'!I9*100,1))))</f>
        <v>-3.9</v>
      </c>
      <c r="J9" s="16">
        <f>IF(AND('積立・当年度'!J9=0,'積立・前年度'!J9=0),"",IF('積立・前年度'!J9=0,"皆増",IF('積立・当年度'!J9=0,"皆減",ROUND('積立・増減額'!J9/'積立・前年度'!J9*100,1))))</f>
        <v>18.7</v>
      </c>
      <c r="K9" s="16">
        <f>IF(AND('積立・当年度'!K9=0,'積立・前年度'!K9=0),"",IF('積立・前年度'!K9=0,"皆増",IF('積立・当年度'!K9=0,"皆減",ROUND('積立・増減額'!K9/'積立・前年度'!K9*100,1))))</f>
        <v>331.2</v>
      </c>
      <c r="L9" s="16">
        <f>IF(AND('積立・当年度'!L9=0,'積立・前年度'!L9=0),"",IF('積立・前年度'!L9=0,"皆増",IF('積立・当年度'!L9=0,"皆減",ROUND('積立・増減額'!L9/'積立・前年度'!L9*100,1))))</f>
      </c>
      <c r="M9" s="16">
        <f>IF(AND('積立・当年度'!M9=0,'積立・前年度'!M9=0),"",IF('積立・前年度'!M9=0,"皆増",IF('積立・当年度'!M9=0,"皆減",IF(AND('積立・前年度'!M9&lt;0,'積立・増減額'!M9&gt;0),ROUND((('積立・増減額'!M9/'積立・前年度'!M9*-1)+1)*100,1),ROUND('積立・増減額'!M9/'積立・前年度'!M9*100,1)))))</f>
      </c>
      <c r="N9" s="16">
        <f>IF(AND('積立・当年度'!N9=0,'積立・前年度'!N9=0),"",IF('積立・前年度'!N9=0,"皆増",IF('積立・当年度'!N9=0,"皆減",ROUND('積立・増減額'!N9/'積立・前年度'!N9*100,1))))</f>
        <v>-28.1</v>
      </c>
      <c r="O9" s="16">
        <f>IF(AND('積立・当年度'!O9=0,'積立・前年度'!O9=0),"",IF('積立・前年度'!O9=0,"皆増",IF('積立・当年度'!O9=0,"皆減",ROUND('積立・増減額'!O9/'積立・前年度'!O9*100,1))))</f>
        <v>-0.2</v>
      </c>
      <c r="P9" s="16">
        <f>IF(AND('積立・当年度'!P9=0,'積立・前年度'!P9=0),"",IF('積立・前年度'!P9=0,"皆増",IF('積立・当年度'!P9=0,"皆減",ROUND('積立・増減額'!P9/'積立・前年度'!P9*100,1))))</f>
        <v>1034</v>
      </c>
      <c r="Q9" s="16">
        <f>IF(AND('積立・当年度'!Q9=0,'積立・前年度'!Q9=0),"",IF('積立・前年度'!Q9=0,"皆増",IF('積立・当年度'!Q9=0,"皆減",ROUND('積立・増減額'!Q9/'積立・前年度'!Q9*100,1))))</f>
        <v>192.6</v>
      </c>
      <c r="R9" s="16">
        <f>IF(AND('積立・当年度'!R9=0,'積立・前年度'!R9=0),"",IF('積立・前年度'!R9=0,"皆増",IF('積立・当年度'!R9=0,"皆減",ROUND('積立・増減額'!R9/'積立・前年度'!R9*100,1))))</f>
      </c>
      <c r="S9" s="16">
        <f>IF(AND('積立・当年度'!S9=0,'積立・前年度'!S9=0),"",IF('積立・前年度'!S9=0,"皆増",IF('積立・当年度'!S9=0,"皆減",IF(AND('積立・前年度'!S9&lt;0,'積立・増減額'!S9&gt;0),ROUND((('積立・増減額'!S9/'積立・前年度'!S9*-1)+1)*100,1),ROUND('積立・増減額'!S9/'積立・前年度'!S9*100,1)))))</f>
      </c>
      <c r="T9" s="16">
        <f>IF(AND('積立・当年度'!T9=0,'積立・前年度'!T9=0),"",IF('積立・前年度'!T9=0,"皆増",IF('積立・当年度'!T9=0,"皆減",ROUND('積立・増減額'!T9/'積立・前年度'!T9*100,1))))</f>
        <v>6.5</v>
      </c>
      <c r="U9" s="16">
        <f>IF(AND('積立・当年度'!U9=0,'積立・前年度'!U9=0),"",IF('積立・前年度'!U9=0,"皆増",IF('積立・当年度'!U9=0,"皆減",ROUND('積立・増減額'!U9/'積立・前年度'!U9*100,1))))</f>
        <v>2.1</v>
      </c>
      <c r="V9" s="16">
        <f>IF(AND('積立・当年度'!V9=0,'積立・前年度'!V9=0),"",IF('積立・前年度'!V9=0,"皆増",IF('積立・当年度'!V9=0,"皆減",ROUND('積立・増減額'!V9/'積立・前年度'!V9*100,1))))</f>
        <v>27.3</v>
      </c>
      <c r="W9" s="16">
        <f>IF(AND('積立・当年度'!W9=0,'積立・前年度'!W9=0),"",IF('積立・前年度'!W9=0,"皆増",IF('積立・当年度'!W9=0,"皆減",ROUND('積立・増減額'!W9/'積立・前年度'!W9*100,1))))</f>
        <v>101.4</v>
      </c>
      <c r="X9" s="16">
        <f>IF(AND('積立・当年度'!X9=0,'積立・前年度'!X9=0),"",IF('積立・前年度'!X9=0,"皆増",IF('積立・当年度'!X9=0,"皆減",ROUND('積立・増減額'!X9/'積立・前年度'!X9*100,1))))</f>
      </c>
      <c r="Y9" s="16">
        <f>IF(AND('積立・当年度'!Y9=0,'積立・前年度'!Y9=0),"",IF('積立・前年度'!Y9=0,"皆増",IF('積立・当年度'!Y9=0,"皆減",IF(AND('積立・前年度'!Y9&lt;0,'積立・増減額'!Y9&gt;0),ROUND((('積立・増減額'!Y9/'積立・前年度'!Y9*-1)+1)*100,1),ROUND('積立・増減額'!Y9/'積立・前年度'!Y9*100,1)))))</f>
      </c>
      <c r="Z9" s="16">
        <f>IF(AND('積立・当年度'!Z9=0,'積立・前年度'!Z9=0),"",IF('積立・前年度'!Z9=0,"皆増",IF('積立・当年度'!Z9=0,"皆減",ROUND('積立・増減額'!Z9/'積立・前年度'!Z9*100,1))))</f>
        <v>-1.2</v>
      </c>
    </row>
    <row r="10" spans="2:26" ht="22.5" customHeight="1">
      <c r="B10" s="26" t="s">
        <v>18</v>
      </c>
      <c r="C10" s="16">
        <f>IF(AND('積立・当年度'!C10=0,'積立・前年度'!C10=0),"",IF('積立・前年度'!C10=0,"皆増",IF('積立・当年度'!C10=0,"皆減",ROUND('積立・増減額'!C10/'積立・前年度'!C10*100,1))))</f>
        <v>-26.2</v>
      </c>
      <c r="D10" s="16">
        <f>IF(AND('積立・当年度'!D10=0,'積立・前年度'!D10=0),"",IF('積立・前年度'!D10=0,"皆増",IF('積立・当年度'!D10=0,"皆減",ROUND('積立・増減額'!D10/'積立・前年度'!D10*100,1))))</f>
        <v>-99.4</v>
      </c>
      <c r="E10" s="16">
        <f>IF(AND('積立・当年度'!E10=0,'積立・前年度'!E10=0),"",IF('積立・前年度'!E10=0,"皆増",IF('積立・当年度'!E10=0,"皆減",ROUND('積立・増減額'!E10/'積立・前年度'!E10*100,1))))</f>
        <v>-43</v>
      </c>
      <c r="F10" s="16">
        <f>IF(AND('積立・当年度'!F10=0,'積立・前年度'!F10=0),"",IF('積立・前年度'!F10=0,"皆増",IF('積立・当年度'!F10=0,"皆減",ROUND('積立・増減額'!F10/'積立・前年度'!F10*100,1))))</f>
      </c>
      <c r="G10" s="16">
        <f>IF(AND('積立・当年度'!G10=0,'積立・前年度'!G10=0),"",IF('積立・前年度'!G10=0,"皆増",IF('積立・当年度'!G10=0,"皆減",IF(AND('積立・前年度'!G10&lt;0,'積立・増減額'!G10&gt;0),ROUND((('積立・増減額'!G10/'積立・前年度'!G10*-1)+1)*100,1),ROUND('積立・増減額'!G10/'積立・前年度'!G10*100,1)))))</f>
      </c>
      <c r="H10" s="16">
        <f>IF(AND('積立・当年度'!H10=0,'積立・前年度'!H10=0),"",IF('積立・前年度'!H10=0,"皆増",IF('積立・当年度'!H10=0,"皆減",ROUND('積立・増減額'!H10/'積立・前年度'!H10*100,1))))</f>
        <v>-56.2</v>
      </c>
      <c r="I10" s="16">
        <f>IF(AND('積立・当年度'!I10=0,'積立・前年度'!I10=0),"",IF('積立・前年度'!I10=0,"皆増",IF('積立・当年度'!I10=0,"皆減",ROUND('積立・増減額'!I10/'積立・前年度'!I10*100,1))))</f>
        <v>-94.5</v>
      </c>
      <c r="J10" s="16">
        <f>IF(AND('積立・当年度'!J10=0,'積立・前年度'!J10=0),"",IF('積立・前年度'!J10=0,"皆増",IF('積立・当年度'!J10=0,"皆減",ROUND('積立・増減額'!J10/'積立・前年度'!J10*100,1))))</f>
        <v>-58.5</v>
      </c>
      <c r="K10" s="16">
        <f>IF(AND('積立・当年度'!K10=0,'積立・前年度'!K10=0),"",IF('積立・前年度'!K10=0,"皆増",IF('積立・当年度'!K10=0,"皆減",ROUND('積立・増減額'!K10/'積立・前年度'!K10*100,1))))</f>
        <v>-94.4</v>
      </c>
      <c r="L10" s="16">
        <f>IF(AND('積立・当年度'!L10=0,'積立・前年度'!L10=0),"",IF('積立・前年度'!L10=0,"皆増",IF('積立・当年度'!L10=0,"皆減",ROUND('積立・増減額'!L10/'積立・前年度'!L10*100,1))))</f>
      </c>
      <c r="M10" s="16">
        <f>IF(AND('積立・当年度'!M10=0,'積立・前年度'!M10=0),"",IF('積立・前年度'!M10=0,"皆増",IF('積立・当年度'!M10=0,"皆減",IF(AND('積立・前年度'!M10&lt;0,'積立・増減額'!M10&gt;0),ROUND((('積立・増減額'!M10/'積立・前年度'!M10*-1)+1)*100,1),ROUND('積立・増減額'!M10/'積立・前年度'!M10*100,1)))))</f>
      </c>
      <c r="N10" s="16">
        <f>IF(AND('積立・当年度'!N10=0,'積立・前年度'!N10=0),"",IF('積立・前年度'!N10=0,"皆増",IF('積立・当年度'!N10=0,"皆減",ROUND('積立・増減額'!N10/'積立・前年度'!N10*100,1))))</f>
        <v>-94.6</v>
      </c>
      <c r="O10" s="16">
        <f>IF(AND('積立・当年度'!O10=0,'積立・前年度'!O10=0),"",IF('積立・前年度'!O10=0,"皆増",IF('積立・当年度'!O10=0,"皆減",ROUND('積立・増減額'!O10/'積立・前年度'!O10*100,1))))</f>
        <v>-1.5</v>
      </c>
      <c r="P10" s="16">
        <f>IF(AND('積立・当年度'!P10=0,'積立・前年度'!P10=0),"",IF('積立・前年度'!P10=0,"皆増",IF('積立・当年度'!P10=0,"皆減",ROUND('積立・増減額'!P10/'積立・前年度'!P10*100,1))))</f>
        <v>-90.7</v>
      </c>
      <c r="Q10" s="16">
        <f>IF(AND('積立・当年度'!Q10=0,'積立・前年度'!Q10=0),"",IF('積立・前年度'!Q10=0,"皆増",IF('積立・当年度'!Q10=0,"皆減",ROUND('積立・増減額'!Q10/'積立・前年度'!Q10*100,1))))</f>
        <v>27.7</v>
      </c>
      <c r="R10" s="16">
        <f>IF(AND('積立・当年度'!R10=0,'積立・前年度'!R10=0),"",IF('積立・前年度'!R10=0,"皆増",IF('積立・当年度'!R10=0,"皆減",ROUND('積立・増減額'!R10/'積立・前年度'!R10*100,1))))</f>
      </c>
      <c r="S10" s="16">
        <f>IF(AND('積立・当年度'!S10=0,'積立・前年度'!S10=0),"",IF('積立・前年度'!S10=0,"皆増",IF('積立・当年度'!S10=0,"皆減",IF(AND('積立・前年度'!S10&lt;0,'積立・増減額'!S10&gt;0),ROUND((('積立・増減額'!S10/'積立・前年度'!S10*-1)+1)*100,1),ROUND('積立・増減額'!S10/'積立・前年度'!S10*100,1)))))</f>
      </c>
      <c r="T10" s="16">
        <f>IF(AND('積立・当年度'!T10=0,'積立・前年度'!T10=0),"",IF('積立・前年度'!T10=0,"皆増",IF('積立・当年度'!T10=0,"皆減",ROUND('積立・増減額'!T10/'積立・前年度'!T10*100,1))))</f>
        <v>-6.6</v>
      </c>
      <c r="U10" s="16">
        <f>IF(AND('積立・当年度'!U10=0,'積立・前年度'!U10=0),"",IF('積立・前年度'!U10=0,"皆増",IF('積立・当年度'!U10=0,"皆減",ROUND('積立・増減額'!U10/'積立・前年度'!U10*100,1))))</f>
        <v>-22.3</v>
      </c>
      <c r="V10" s="16">
        <f>IF(AND('積立・当年度'!V10=0,'積立・前年度'!V10=0),"",IF('積立・前年度'!V10=0,"皆増",IF('積立・当年度'!V10=0,"皆減",ROUND('積立・増減額'!V10/'積立・前年度'!V10*100,1))))</f>
        <v>-98.7</v>
      </c>
      <c r="W10" s="16">
        <f>IF(AND('積立・当年度'!W10=0,'積立・前年度'!W10=0),"",IF('積立・前年度'!W10=0,"皆増",IF('積立・当年度'!W10=0,"皆減",ROUND('積立・増減額'!W10/'積立・前年度'!W10*100,1))))</f>
        <v>-50.1</v>
      </c>
      <c r="X10" s="16">
        <f>IF(AND('積立・当年度'!X10=0,'積立・前年度'!X10=0),"",IF('積立・前年度'!X10=0,"皆増",IF('積立・当年度'!X10=0,"皆減",ROUND('積立・増減額'!X10/'積立・前年度'!X10*100,1))))</f>
      </c>
      <c r="Y10" s="16">
        <f>IF(AND('積立・当年度'!Y10=0,'積立・前年度'!Y10=0),"",IF('積立・前年度'!Y10=0,"皆増",IF('積立・当年度'!Y10=0,"皆減",IF(AND('積立・前年度'!Y10&lt;0,'積立・増減額'!Y10&gt;0),ROUND((('積立・増減額'!Y10/'積立・前年度'!Y10*-1)+1)*100,1),ROUND('積立・増減額'!Y10/'積立・前年度'!Y10*100,1)))))</f>
      </c>
      <c r="Z10" s="16">
        <f>IF(AND('積立・当年度'!Z10=0,'積立・前年度'!Z10=0),"",IF('積立・前年度'!Z10=0,"皆増",IF('積立・当年度'!Z10=0,"皆減",ROUND('積立・増減額'!Z10/'積立・前年度'!Z10*100,1))))</f>
        <v>-28.9</v>
      </c>
    </row>
    <row r="11" spans="2:26" ht="22.5" customHeight="1">
      <c r="B11" s="26" t="s">
        <v>19</v>
      </c>
      <c r="C11" s="16">
        <f>IF(AND('積立・当年度'!C11=0,'積立・前年度'!C11=0),"",IF('積立・前年度'!C11=0,"皆増",IF('積立・当年度'!C11=0,"皆減",ROUND('積立・増減額'!C11/'積立・前年度'!C11*100,1))))</f>
        <v>3.8</v>
      </c>
      <c r="D11" s="16">
        <f>IF(AND('積立・当年度'!D11=0,'積立・前年度'!D11=0),"",IF('積立・前年度'!D11=0,"皆増",IF('積立・当年度'!D11=0,"皆減",ROUND('積立・増減額'!D11/'積立・前年度'!D11*100,1))))</f>
        <v>3.7</v>
      </c>
      <c r="E11" s="16" t="str">
        <f>IF(AND('積立・当年度'!E11=0,'積立・前年度'!E11=0),"",IF('積立・前年度'!E11=0,"皆増",IF('積立・当年度'!E11=0,"皆減",ROUND('積立・増減額'!E11/'積立・前年度'!E11*100,1))))</f>
        <v>皆増</v>
      </c>
      <c r="F11" s="16">
        <f>IF(AND('積立・当年度'!F11=0,'積立・前年度'!F11=0),"",IF('積立・前年度'!F11=0,"皆増",IF('積立・当年度'!F11=0,"皆減",ROUND('積立・増減額'!F11/'積立・前年度'!F11*100,1))))</f>
        <v>100</v>
      </c>
      <c r="G11" s="16">
        <f>IF(AND('積立・当年度'!G11=0,'積立・前年度'!G11=0),"",IF('積立・前年度'!G11=0,"皆増",IF('積立・当年度'!G11=0,"皆減",IF(AND('積立・前年度'!G11&lt;0,'積立・増減額'!G11&gt;0),ROUND((('積立・増減額'!G11/'積立・前年度'!G11*-1)+1)*100,1),ROUND('積立・増減額'!G11/'積立・前年度'!G11*100,1)))))</f>
      </c>
      <c r="H11" s="16">
        <f>IF(AND('積立・当年度'!H11=0,'積立・前年度'!H11=0),"",IF('積立・前年度'!H11=0,"皆増",IF('積立・当年度'!H11=0,"皆減",ROUND('積立・増減額'!H11/'積立・前年度'!H11*100,1))))</f>
        <v>-12.8</v>
      </c>
      <c r="I11" s="16">
        <f>IF(AND('積立・当年度'!I11=0,'積立・前年度'!I11=0),"",IF('積立・前年度'!I11=0,"皆増",IF('積立・当年度'!I11=0,"皆減",ROUND('積立・増減額'!I11/'積立・前年度'!I11*100,1))))</f>
        <v>1.4</v>
      </c>
      <c r="J11" s="16">
        <f>IF(AND('積立・当年度'!J11=0,'積立・前年度'!J11=0),"",IF('積立・前年度'!J11=0,"皆増",IF('積立・当年度'!J11=0,"皆減",ROUND('積立・増減額'!J11/'積立・前年度'!J11*100,1))))</f>
        <v>12.2</v>
      </c>
      <c r="K11" s="16">
        <f>IF(AND('積立・当年度'!K11=0,'積立・前年度'!K11=0),"",IF('積立・前年度'!K11=0,"皆増",IF('積立・当年度'!K11=0,"皆減",ROUND('積立・増減額'!K11/'積立・前年度'!K11*100,1))))</f>
      </c>
      <c r="L11" s="16">
        <f>IF(AND('積立・当年度'!L11=0,'積立・前年度'!L11=0),"",IF('積立・前年度'!L11=0,"皆増",IF('積立・当年度'!L11=0,"皆減",ROUND('積立・増減額'!L11/'積立・前年度'!L11*100,1))))</f>
      </c>
      <c r="M11" s="16">
        <f>IF(AND('積立・当年度'!M11=0,'積立・前年度'!M11=0),"",IF('積立・前年度'!M11=0,"皆増",IF('積立・当年度'!M11=0,"皆減",IF(AND('積立・前年度'!M11&lt;0,'積立・増減額'!M11&gt;0),ROUND((('積立・増減額'!M11/'積立・前年度'!M11*-1)+1)*100,1),ROUND('積立・増減額'!M11/'積立・前年度'!M11*100,1)))))</f>
      </c>
      <c r="N11" s="16">
        <f>IF(AND('積立・当年度'!N11=0,'積立・前年度'!N11=0),"",IF('積立・前年度'!N11=0,"皆増",IF('積立・当年度'!N11=0,"皆減",ROUND('積立・増減額'!N11/'積立・前年度'!N11*100,1))))</f>
        <v>1.5</v>
      </c>
      <c r="O11" s="16">
        <f>IF(AND('積立・当年度'!O11=0,'積立・前年度'!O11=0),"",IF('積立・前年度'!O11=0,"皆増",IF('積立・当年度'!O11=0,"皆減",ROUND('積立・増減額'!O11/'積立・前年度'!O11*100,1))))</f>
        <v>-34.1</v>
      </c>
      <c r="P11" s="16">
        <f>IF(AND('積立・当年度'!P11=0,'積立・前年度'!P11=0),"",IF('積立・前年度'!P11=0,"皆増",IF('積立・当年度'!P11=0,"皆減",ROUND('積立・増減額'!P11/'積立・前年度'!P11*100,1))))</f>
        <v>48788.7</v>
      </c>
      <c r="Q11" s="16">
        <f>IF(AND('積立・当年度'!Q11=0,'積立・前年度'!Q11=0),"",IF('積立・前年度'!Q11=0,"皆増",IF('積立・当年度'!Q11=0,"皆減",ROUND('積立・増減額'!Q11/'積立・前年度'!Q11*100,1))))</f>
        <v>-96.7</v>
      </c>
      <c r="R11" s="16">
        <f>IF(AND('積立・当年度'!R11=0,'積立・前年度'!R11=0),"",IF('積立・前年度'!R11=0,"皆増",IF('積立・当年度'!R11=0,"皆減",ROUND('積立・増減額'!R11/'積立・前年度'!R11*100,1))))</f>
      </c>
      <c r="S11" s="16">
        <f>IF(AND('積立・当年度'!S11=0,'積立・前年度'!S11=0),"",IF('積立・前年度'!S11=0,"皆増",IF('積立・当年度'!S11=0,"皆減",IF(AND('積立・前年度'!S11&lt;0,'積立・増減額'!S11&gt;0),ROUND((('積立・増減額'!S11/'積立・前年度'!S11*-1)+1)*100,1),ROUND('積立・増減額'!S11/'積立・前年度'!S11*100,1)))))</f>
      </c>
      <c r="T11" s="16">
        <f>IF(AND('積立・当年度'!T11=0,'積立・前年度'!T11=0),"",IF('積立・前年度'!T11=0,"皆増",IF('積立・当年度'!T11=0,"皆減",ROUND('積立・増減額'!T11/'積立・前年度'!T11*100,1))))</f>
        <v>183</v>
      </c>
      <c r="U11" s="16">
        <f>IF(AND('積立・当年度'!U11=0,'積立・前年度'!U11=0),"",IF('積立・前年度'!U11=0,"皆増",IF('積立・当年度'!U11=0,"皆減",ROUND('積立・増減額'!U11/'積立・前年度'!U11*100,1))))</f>
        <v>-0.4</v>
      </c>
      <c r="V11" s="16">
        <f>IF(AND('積立・当年度'!V11=0,'積立・前年度'!V11=0),"",IF('積立・前年度'!V11=0,"皆増",IF('積立・当年度'!V11=0,"皆減",ROUND('積立・増減額'!V11/'積立・前年度'!V11*100,1))))</f>
        <v>1282.2</v>
      </c>
      <c r="W11" s="16">
        <f>IF(AND('積立・当年度'!W11=0,'積立・前年度'!W11=0),"",IF('積立・前年度'!W11=0,"皆増",IF('積立・当年度'!W11=0,"皆減",ROUND('積立・増減額'!W11/'積立・前年度'!W11*100,1))))</f>
        <v>295.1</v>
      </c>
      <c r="X11" s="16">
        <f>IF(AND('積立・当年度'!X11=0,'積立・前年度'!X11=0),"",IF('積立・前年度'!X11=0,"皆増",IF('積立・当年度'!X11=0,"皆減",ROUND('積立・増減額'!X11/'積立・前年度'!X11*100,1))))</f>
        <v>100</v>
      </c>
      <c r="Y11" s="16">
        <f>IF(AND('積立・当年度'!Y11=0,'積立・前年度'!Y11=0),"",IF('積立・前年度'!Y11=0,"皆増",IF('積立・当年度'!Y11=0,"皆減",IF(AND('積立・前年度'!Y11&lt;0,'積立・増減額'!Y11&gt;0),ROUND((('積立・増減額'!Y11/'積立・前年度'!Y11*-1)+1)*100,1),ROUND('積立・増減額'!Y11/'積立・前年度'!Y11*100,1)))))</f>
      </c>
      <c r="Z11" s="16">
        <f>IF(AND('積立・当年度'!Z11=0,'積立・前年度'!Z11=0),"",IF('積立・前年度'!Z11=0,"皆増",IF('積立・当年度'!Z11=0,"皆減",ROUND('積立・増減額'!Z11/'積立・前年度'!Z11*100,1))))</f>
        <v>3.5</v>
      </c>
    </row>
    <row r="12" spans="2:26" ht="22.5" customHeight="1">
      <c r="B12" s="26" t="s">
        <v>20</v>
      </c>
      <c r="C12" s="16">
        <f>IF(AND('積立・当年度'!C12=0,'積立・前年度'!C12=0),"",IF('積立・前年度'!C12=0,"皆増",IF('積立・当年度'!C12=0,"皆減",ROUND('積立・増減額'!C12/'積立・前年度'!C12*100,1))))</f>
        <v>-30.1</v>
      </c>
      <c r="D12" s="16">
        <f>IF(AND('積立・当年度'!D12=0,'積立・前年度'!D12=0),"",IF('積立・前年度'!D12=0,"皆増",IF('積立・当年度'!D12=0,"皆減",ROUND('積立・増減額'!D12/'積立・前年度'!D12*100,1))))</f>
        <v>-28.2</v>
      </c>
      <c r="E12" s="16">
        <f>IF(AND('積立・当年度'!E12=0,'積立・前年度'!E12=0),"",IF('積立・前年度'!E12=0,"皆増",IF('積立・当年度'!E12=0,"皆減",ROUND('積立・増減額'!E12/'積立・前年度'!E12*100,1))))</f>
        <v>-64.3</v>
      </c>
      <c r="F12" s="16">
        <f>IF(AND('積立・当年度'!F12=0,'積立・前年度'!F12=0),"",IF('積立・前年度'!F12=0,"皆増",IF('積立・当年度'!F12=0,"皆減",ROUND('積立・増減額'!F12/'積立・前年度'!F12*100,1))))</f>
      </c>
      <c r="G12" s="16" t="str">
        <f>IF(AND('積立・当年度'!G12=0,'積立・前年度'!G12=0),"",IF('積立・前年度'!G12=0,"皆増",IF('積立・当年度'!G12=0,"皆減",IF(AND('積立・前年度'!G12&lt;0,'積立・増減額'!G12&gt;0),ROUND((('積立・増減額'!G12/'積立・前年度'!G12*-1)+1)*100,1),ROUND('積立・増減額'!G12/'積立・前年度'!G12*100,1)))))</f>
        <v>皆増</v>
      </c>
      <c r="H12" s="16">
        <f>IF(AND('積立・当年度'!H12=0,'積立・前年度'!H12=0),"",IF('積立・前年度'!H12=0,"皆増",IF('積立・当年度'!H12=0,"皆減",ROUND('積立・増減額'!H12/'積立・前年度'!H12*100,1))))</f>
        <v>23</v>
      </c>
      <c r="I12" s="16">
        <f>IF(AND('積立・当年度'!I12=0,'積立・前年度'!I12=0),"",IF('積立・前年度'!I12=0,"皆増",IF('積立・当年度'!I12=0,"皆減",ROUND('積立・増減額'!I12/'積立・前年度'!I12*100,1))))</f>
        <v>0.1</v>
      </c>
      <c r="J12" s="16">
        <f>IF(AND('積立・当年度'!J12=0,'積立・前年度'!J12=0),"",IF('積立・前年度'!J12=0,"皆増",IF('積立・当年度'!J12=0,"皆減",ROUND('積立・増減額'!J12/'積立・前年度'!J12*100,1))))</f>
        <v>200</v>
      </c>
      <c r="K12" s="16">
        <f>IF(AND('積立・当年度'!K12=0,'積立・前年度'!K12=0),"",IF('積立・前年度'!K12=0,"皆増",IF('積立・当年度'!K12=0,"皆減",ROUND('積立・増減額'!K12/'積立・前年度'!K12*100,1))))</f>
      </c>
      <c r="L12" s="16">
        <f>IF(AND('積立・当年度'!L12=0,'積立・前年度'!L12=0),"",IF('積立・前年度'!L12=0,"皆増",IF('積立・当年度'!L12=0,"皆減",ROUND('積立・増減額'!L12/'積立・前年度'!L12*100,1))))</f>
      </c>
      <c r="M12" s="16" t="str">
        <f>IF(AND('積立・当年度'!M12=0,'積立・前年度'!M12=0),"",IF('積立・前年度'!M12=0,"皆増",IF('積立・当年度'!M12=0,"皆減",IF(AND('積立・前年度'!M12&lt;0,'積立・増減額'!M12&gt;0),ROUND((('積立・増減額'!M12/'積立・前年度'!M12*-1)+1)*100,1),ROUND('積立・増減額'!M12/'積立・前年度'!M12*100,1)))))</f>
        <v>皆増</v>
      </c>
      <c r="N12" s="16">
        <f>IF(AND('積立・当年度'!N12=0,'積立・前年度'!N12=0),"",IF('積立・前年度'!N12=0,"皆増",IF('積立・当年度'!N12=0,"皆減",ROUND('積立・増減額'!N12/'積立・前年度'!N12*100,1))))</f>
        <v>0.2</v>
      </c>
      <c r="O12" s="16">
        <f>IF(AND('積立・当年度'!O12=0,'積立・前年度'!O12=0),"",IF('積立・前年度'!O12=0,"皆増",IF('積立・当年度'!O12=0,"皆減",ROUND('積立・増減額'!O12/'積立・前年度'!O12*100,1))))</f>
        <v>-11.7</v>
      </c>
      <c r="P12" s="16">
        <f>IF(AND('積立・当年度'!P12=0,'積立・前年度'!P12=0),"",IF('積立・前年度'!P12=0,"皆増",IF('積立・当年度'!P12=0,"皆減",ROUND('積立・増減額'!P12/'積立・前年度'!P12*100,1))))</f>
        <v>297.9</v>
      </c>
      <c r="Q12" s="16">
        <f>IF(AND('積立・当年度'!Q12=0,'積立・前年度'!Q12=0),"",IF('積立・前年度'!Q12=0,"皆増",IF('積立・当年度'!Q12=0,"皆減",ROUND('積立・増減額'!Q12/'積立・前年度'!Q12*100,1))))</f>
        <v>-11.1</v>
      </c>
      <c r="R12" s="16">
        <f>IF(AND('積立・当年度'!R12=0,'積立・前年度'!R12=0),"",IF('積立・前年度'!R12=0,"皆増",IF('積立・当年度'!R12=0,"皆減",ROUND('積立・増減額'!R12/'積立・前年度'!R12*100,1))))</f>
      </c>
      <c r="S12" s="16" t="str">
        <f>IF(AND('積立・当年度'!S12=0,'積立・前年度'!S12=0),"",IF('積立・前年度'!S12=0,"皆増",IF('積立・当年度'!S12=0,"皆減",IF(AND('積立・前年度'!S12&lt;0,'積立・増減額'!S12&gt;0),ROUND((('積立・増減額'!S12/'積立・前年度'!S12*-1)+1)*100,1),ROUND('積立・増減額'!S12/'積立・前年度'!S12*100,1)))))</f>
        <v>皆増</v>
      </c>
      <c r="T12" s="16">
        <f>IF(AND('積立・当年度'!T12=0,'積立・前年度'!T12=0),"",IF('積立・前年度'!T12=0,"皆増",IF('積立・当年度'!T12=0,"皆減",ROUND('積立・増減額'!T12/'積立・前年度'!T12*100,1))))</f>
        <v>3.5</v>
      </c>
      <c r="U12" s="16">
        <f>IF(AND('積立・当年度'!U12=0,'積立・前年度'!U12=0),"",IF('積立・前年度'!U12=0,"皆増",IF('積立・当年度'!U12=0,"皆減",ROUND('積立・増減額'!U12/'積立・前年度'!U12*100,1))))</f>
        <v>-15.1</v>
      </c>
      <c r="V12" s="16">
        <f>IF(AND('積立・当年度'!V12=0,'積立・前年度'!V12=0),"",IF('積立・前年度'!V12=0,"皆増",IF('積立・当年度'!V12=0,"皆減",ROUND('積立・増減額'!V12/'積立・前年度'!V12*100,1))))</f>
        <v>37.2</v>
      </c>
      <c r="W12" s="16">
        <f>IF(AND('積立・当年度'!W12=0,'積立・前年度'!W12=0),"",IF('積立・前年度'!W12=0,"皆増",IF('積立・当年度'!W12=0,"皆減",ROUND('積立・増減額'!W12/'積立・前年度'!W12*100,1))))</f>
        <v>-43.2</v>
      </c>
      <c r="X12" s="16">
        <f>IF(AND('積立・当年度'!X12=0,'積立・前年度'!X12=0),"",IF('積立・前年度'!X12=0,"皆増",IF('積立・当年度'!X12=0,"皆減",ROUND('積立・増減額'!X12/'積立・前年度'!X12*100,1))))</f>
      </c>
      <c r="Y12" s="16" t="str">
        <f>IF(AND('積立・当年度'!Y12=0,'積立・前年度'!Y12=0),"",IF('積立・前年度'!Y12=0,"皆増",IF('積立・当年度'!Y12=0,"皆減",IF(AND('積立・前年度'!Y12&lt;0,'積立・増減額'!Y12&gt;0),ROUND((('積立・増減額'!Y12/'積立・前年度'!Y12*-1)+1)*100,1),ROUND('積立・増減額'!Y12/'積立・前年度'!Y12*100,1)))))</f>
        <v>皆増</v>
      </c>
      <c r="Z12" s="16">
        <f>IF(AND('積立・当年度'!Z12=0,'積立・前年度'!Z12=0),"",IF('積立・前年度'!Z12=0,"皆増",IF('積立・当年度'!Z12=0,"皆減",ROUND('積立・増減額'!Z12/'積立・前年度'!Z12*100,1))))</f>
        <v>6.5</v>
      </c>
    </row>
    <row r="13" spans="2:26" ht="22.5" customHeight="1">
      <c r="B13" s="26" t="s">
        <v>21</v>
      </c>
      <c r="C13" s="16">
        <f>IF(AND('積立・当年度'!C13=0,'積立・前年度'!C13=0),"",IF('積立・前年度'!C13=0,"皆増",IF('積立・当年度'!C13=0,"皆減",ROUND('積立・増減額'!C13/'積立・前年度'!C13*100,1))))</f>
        <v>-4.2</v>
      </c>
      <c r="D13" s="16">
        <f>IF(AND('積立・当年度'!D13=0,'積立・前年度'!D13=0),"",IF('積立・前年度'!D13=0,"皆増",IF('積立・当年度'!D13=0,"皆減",ROUND('積立・増減額'!D13/'積立・前年度'!D13*100,1))))</f>
        <v>-17.8</v>
      </c>
      <c r="E13" s="16">
        <f>IF(AND('積立・当年度'!E13=0,'積立・前年度'!E13=0),"",IF('積立・前年度'!E13=0,"皆増",IF('積立・当年度'!E13=0,"皆減",ROUND('積立・増減額'!E13/'積立・前年度'!E13*100,1))))</f>
        <v>-21.8</v>
      </c>
      <c r="F13" s="16">
        <f>IF(AND('積立・当年度'!F13=0,'積立・前年度'!F13=0),"",IF('積立・前年度'!F13=0,"皆増",IF('積立・当年度'!F13=0,"皆減",ROUND('積立・増減額'!F13/'積立・前年度'!F13*100,1))))</f>
      </c>
      <c r="G13" s="16" t="str">
        <f>IF(AND('積立・当年度'!G13=0,'積立・前年度'!G13=0),"",IF('積立・前年度'!G13=0,"皆増",IF('積立・当年度'!G13=0,"皆減",IF(AND('積立・前年度'!G13&lt;0,'積立・増減額'!G13&gt;0),ROUND((('積立・増減額'!G13/'積立・前年度'!G13*-1)+1)*100,1),ROUND('積立・増減額'!G13/'積立・前年度'!G13*100,1)))))</f>
        <v>皆増</v>
      </c>
      <c r="H13" s="16">
        <f>IF(AND('積立・当年度'!H13=0,'積立・前年度'!H13=0),"",IF('積立・前年度'!H13=0,"皆増",IF('積立・当年度'!H13=0,"皆減",ROUND('積立・増減額'!H13/'積立・前年度'!H13*100,1))))</f>
        <v>-1</v>
      </c>
      <c r="I13" s="16">
        <f>IF(AND('積立・当年度'!I13=0,'積立・前年度'!I13=0),"",IF('積立・前年度'!I13=0,"皆増",IF('積立・当年度'!I13=0,"皆減",ROUND('積立・増減額'!I13/'積立・前年度'!I13*100,1))))</f>
        <v>89.4</v>
      </c>
      <c r="J13" s="16">
        <f>IF(AND('積立・当年度'!J13=0,'積立・前年度'!J13=0),"",IF('積立・前年度'!J13=0,"皆増",IF('積立・当年度'!J13=0,"皆減",ROUND('積立・増減額'!J13/'積立・前年度'!J13*100,1))))</f>
        <v>-63.3</v>
      </c>
      <c r="K13" s="16">
        <f>IF(AND('積立・当年度'!K13=0,'積立・前年度'!K13=0),"",IF('積立・前年度'!K13=0,"皆増",IF('積立・当年度'!K13=0,"皆減",ROUND('積立・増減額'!K13/'積立・前年度'!K13*100,1))))</f>
        <v>136.7</v>
      </c>
      <c r="L13" s="16">
        <f>IF(AND('積立・当年度'!L13=0,'積立・前年度'!L13=0),"",IF('積立・前年度'!L13=0,"皆増",IF('積立・当年度'!L13=0,"皆減",ROUND('積立・増減額'!L13/'積立・前年度'!L13*100,1))))</f>
      </c>
      <c r="M13" s="16">
        <f>IF(AND('積立・当年度'!M13=0,'積立・前年度'!M13=0),"",IF('積立・前年度'!M13=0,"皆増",IF('積立・当年度'!M13=0,"皆減",IF(AND('積立・前年度'!M13&lt;0,'積立・増減額'!M13&gt;0),ROUND((('積立・増減額'!M13/'積立・前年度'!M13*-1)+1)*100,1),ROUND('積立・増減額'!M13/'積立・前年度'!M13*100,1)))))</f>
      </c>
      <c r="N13" s="16">
        <f>IF(AND('積立・当年度'!N13=0,'積立・前年度'!N13=0),"",IF('積立・前年度'!N13=0,"皆増",IF('積立・当年度'!N13=0,"皆減",ROUND('積立・増減額'!N13/'積立・前年度'!N13*100,1))))</f>
        <v>-59</v>
      </c>
      <c r="O13" s="16">
        <f>IF(AND('積立・当年度'!O13=0,'積立・前年度'!O13=0),"",IF('積立・前年度'!O13=0,"皆増",IF('積立・当年度'!O13=0,"皆減",ROUND('積立・増減額'!O13/'積立・前年度'!O13*100,1))))</f>
        <v>-36.7</v>
      </c>
      <c r="P13" s="16">
        <f>IF(AND('積立・当年度'!P13=0,'積立・前年度'!P13=0),"",IF('積立・前年度'!P13=0,"皆増",IF('積立・当年度'!P13=0,"皆減",ROUND('積立・増減額'!P13/'積立・前年度'!P13*100,1))))</f>
        <v>254</v>
      </c>
      <c r="Q13" s="16">
        <f>IF(AND('積立・当年度'!Q13=0,'積立・前年度'!Q13=0),"",IF('積立・前年度'!Q13=0,"皆増",IF('積立・当年度'!Q13=0,"皆減",ROUND('積立・増減額'!Q13/'積立・前年度'!Q13*100,1))))</f>
        <v>-24</v>
      </c>
      <c r="R13" s="16">
        <f>IF(AND('積立・当年度'!R13=0,'積立・前年度'!R13=0),"",IF('積立・前年度'!R13=0,"皆増",IF('積立・当年度'!R13=0,"皆減",ROUND('積立・増減額'!R13/'積立・前年度'!R13*100,1))))</f>
      </c>
      <c r="S13" s="16">
        <f>IF(AND('積立・当年度'!S13=0,'積立・前年度'!S13=0),"",IF('積立・前年度'!S13=0,"皆増",IF('積立・当年度'!S13=0,"皆減",IF(AND('積立・前年度'!S13&lt;0,'積立・増減額'!S13&gt;0),ROUND((('積立・増減額'!S13/'積立・前年度'!S13*-1)+1)*100,1),ROUND('積立・増減額'!S13/'積立・前年度'!S13*100,1)))))</f>
      </c>
      <c r="T13" s="16">
        <f>IF(AND('積立・当年度'!T13=0,'積立・前年度'!T13=0),"",IF('積立・前年度'!T13=0,"皆増",IF('積立・当年度'!T13=0,"皆減",ROUND('積立・増減額'!T13/'積立・前年度'!T13*100,1))))</f>
        <v>60.9</v>
      </c>
      <c r="U13" s="16">
        <f>IF(AND('積立・当年度'!U13=0,'積立・前年度'!U13=0),"",IF('積立・前年度'!U13=0,"皆増",IF('積立・当年度'!U13=0,"皆減",ROUND('積立・増減額'!U13/'積立・前年度'!U13*100,1))))</f>
        <v>-12.6</v>
      </c>
      <c r="V13" s="16">
        <f>IF(AND('積立・当年度'!V13=0,'積立・前年度'!V13=0),"",IF('積立・前年度'!V13=0,"皆増",IF('積立・当年度'!V13=0,"皆減",ROUND('積立・増減額'!V13/'積立・前年度'!V13*100,1))))</f>
        <v>22.6</v>
      </c>
      <c r="W13" s="16">
        <f>IF(AND('積立・当年度'!W13=0,'積立・前年度'!W13=0),"",IF('積立・前年度'!W13=0,"皆増",IF('積立・当年度'!W13=0,"皆減",ROUND('積立・増減額'!W13/'積立・前年度'!W13*100,1))))</f>
        <v>-17.2</v>
      </c>
      <c r="X13" s="16">
        <f>IF(AND('積立・当年度'!X13=0,'積立・前年度'!X13=0),"",IF('積立・前年度'!X13=0,"皆増",IF('積立・当年度'!X13=0,"皆減",ROUND('積立・増減額'!X13/'積立・前年度'!X13*100,1))))</f>
      </c>
      <c r="Y13" s="16" t="str">
        <f>IF(AND('積立・当年度'!Y13=0,'積立・前年度'!Y13=0),"",IF('積立・前年度'!Y13=0,"皆増",IF('積立・当年度'!Y13=0,"皆減",IF(AND('積立・前年度'!Y13&lt;0,'積立・増減額'!Y13&gt;0),ROUND((('積立・増減額'!Y13/'積立・前年度'!Y13*-1)+1)*100,1),ROUND('積立・増減額'!Y13/'積立・前年度'!Y13*100,1)))))</f>
        <v>皆増</v>
      </c>
      <c r="Z13" s="16">
        <f>IF(AND('積立・当年度'!Z13=0,'積立・前年度'!Z13=0),"",IF('積立・前年度'!Z13=0,"皆増",IF('積立・当年度'!Z13=0,"皆減",ROUND('積立・増減額'!Z13/'積立・前年度'!Z13*100,1))))</f>
        <v>10.6</v>
      </c>
    </row>
    <row r="14" spans="2:26" ht="22.5" customHeight="1">
      <c r="B14" s="26" t="s">
        <v>22</v>
      </c>
      <c r="C14" s="16">
        <f>IF(AND('積立・当年度'!C14=0,'積立・前年度'!C14=0),"",IF('積立・前年度'!C14=0,"皆増",IF('積立・当年度'!C14=0,"皆減",ROUND('積立・増減額'!C14/'積立・前年度'!C14*100,1))))</f>
        <v>-3.3</v>
      </c>
      <c r="D14" s="16">
        <f>IF(AND('積立・当年度'!D14=0,'積立・前年度'!D14=0),"",IF('積立・前年度'!D14=0,"皆増",IF('積立・当年度'!D14=0,"皆減",ROUND('積立・増減額'!D14/'積立・前年度'!D14*100,1))))</f>
        <v>557.2</v>
      </c>
      <c r="E14" s="16">
        <f>IF(AND('積立・当年度'!E14=0,'積立・前年度'!E14=0),"",IF('積立・前年度'!E14=0,"皆増",IF('積立・当年度'!E14=0,"皆減",ROUND('積立・増減額'!E14/'積立・前年度'!E14*100,1))))</f>
        <v>-55.8</v>
      </c>
      <c r="F14" s="16">
        <f>IF(AND('積立・当年度'!F14=0,'積立・前年度'!F14=0),"",IF('積立・前年度'!F14=0,"皆増",IF('積立・当年度'!F14=0,"皆減",ROUND('積立・増減額'!F14/'積立・前年度'!F14*100,1))))</f>
        <v>34.1</v>
      </c>
      <c r="G14" s="16">
        <f>IF(AND('積立・当年度'!G14=0,'積立・前年度'!G14=0),"",IF('積立・前年度'!G14=0,"皆増",IF('積立・当年度'!G14=0,"皆減",IF(AND('積立・前年度'!G14&lt;0,'積立・増減額'!G14&gt;0),ROUND((('積立・増減額'!G14/'積立・前年度'!G14*-1)+1)*100,1),ROUND('積立・増減額'!G14/'積立・前年度'!G14*100,1)))))</f>
      </c>
      <c r="H14" s="16">
        <f>IF(AND('積立・当年度'!H14=0,'積立・前年度'!H14=0),"",IF('積立・前年度'!H14=0,"皆増",IF('積立・当年度'!H14=0,"皆減",ROUND('積立・増減額'!H14/'積立・前年度'!H14*100,1))))</f>
        <v>17</v>
      </c>
      <c r="I14" s="16">
        <f>IF(AND('積立・当年度'!I14=0,'積立・前年度'!I14=0),"",IF('積立・前年度'!I14=0,"皆増",IF('積立・当年度'!I14=0,"皆減",ROUND('積立・増減額'!I14/'積立・前年度'!I14*100,1))))</f>
        <v>-91</v>
      </c>
      <c r="J14" s="16" t="str">
        <f>IF(AND('積立・当年度'!J14=0,'積立・前年度'!J14=0),"",IF('積立・前年度'!J14=0,"皆増",IF('積立・当年度'!J14=0,"皆減",ROUND('積立・増減額'!J14/'積立・前年度'!J14*100,1))))</f>
        <v>皆増</v>
      </c>
      <c r="K14" s="16" t="str">
        <f>IF(AND('積立・当年度'!K14=0,'積立・前年度'!K14=0),"",IF('積立・前年度'!K14=0,"皆増",IF('積立・当年度'!K14=0,"皆減",ROUND('積立・増減額'!K14/'積立・前年度'!K14*100,1))))</f>
        <v>皆減</v>
      </c>
      <c r="L14" s="16">
        <f>IF(AND('積立・当年度'!L14=0,'積立・前年度'!L14=0),"",IF('積立・前年度'!L14=0,"皆増",IF('積立・当年度'!L14=0,"皆減",ROUND('積立・増減額'!L14/'積立・前年度'!L14*100,1))))</f>
      </c>
      <c r="M14" s="16">
        <f>IF(AND('積立・当年度'!M14=0,'積立・前年度'!M14=0),"",IF('積立・前年度'!M14=0,"皆増",IF('積立・当年度'!M14=0,"皆減",IF(AND('積立・前年度'!M14&lt;0,'積立・増減額'!M14&gt;0),ROUND((('積立・増減額'!M14/'積立・前年度'!M14*-1)+1)*100,1),ROUND('積立・増減額'!M14/'積立・前年度'!M14*100,1)))))</f>
      </c>
      <c r="N14" s="16">
        <f>IF(AND('積立・当年度'!N14=0,'積立・前年度'!N14=0),"",IF('積立・前年度'!N14=0,"皆増",IF('積立・当年度'!N14=0,"皆減",ROUND('積立・増減額'!N14/'積立・前年度'!N14*100,1))))</f>
        <v>2766.5</v>
      </c>
      <c r="O14" s="16">
        <f>IF(AND('積立・当年度'!O14=0,'積立・前年度'!O14=0),"",IF('積立・前年度'!O14=0,"皆増",IF('積立・当年度'!O14=0,"皆減",ROUND('積立・増減額'!O14/'積立・前年度'!O14*100,1))))</f>
        <v>-4.7</v>
      </c>
      <c r="P14" s="16">
        <f>IF(AND('積立・当年度'!P14=0,'積立・前年度'!P14=0),"",IF('積立・前年度'!P14=0,"皆増",IF('積立・当年度'!P14=0,"皆減",ROUND('積立・増減額'!P14/'積立・前年度'!P14*100,1))))</f>
        <v>490.7</v>
      </c>
      <c r="Q14" s="16">
        <f>IF(AND('積立・当年度'!Q14=0,'積立・前年度'!Q14=0),"",IF('積立・前年度'!Q14=0,"皆増",IF('積立・当年度'!Q14=0,"皆減",ROUND('積立・増減額'!Q14/'積立・前年度'!Q14*100,1))))</f>
        <v>-4.2</v>
      </c>
      <c r="R14" s="16">
        <f>IF(AND('積立・当年度'!R14=0,'積立・前年度'!R14=0),"",IF('積立・前年度'!R14=0,"皆増",IF('積立・当年度'!R14=0,"皆減",ROUND('積立・増減額'!R14/'積立・前年度'!R14*100,1))))</f>
      </c>
      <c r="S14" s="16">
        <f>IF(AND('積立・当年度'!S14=0,'積立・前年度'!S14=0),"",IF('積立・前年度'!S14=0,"皆増",IF('積立・当年度'!S14=0,"皆減",IF(AND('積立・前年度'!S14&lt;0,'積立・増減額'!S14&gt;0),ROUND((('積立・増減額'!S14/'積立・前年度'!S14*-1)+1)*100,1),ROUND('積立・増減額'!S14/'積立・前年度'!S14*100,1)))))</f>
      </c>
      <c r="T14" s="16">
        <f>IF(AND('積立・当年度'!T14=0,'積立・前年度'!T14=0),"",IF('積立・前年度'!T14=0,"皆増",IF('積立・当年度'!T14=0,"皆減",ROUND('積立・増減額'!T14/'積立・前年度'!T14*100,1))))</f>
        <v>12.2</v>
      </c>
      <c r="U14" s="16">
        <f>IF(AND('積立・当年度'!U14=0,'積立・前年度'!U14=0),"",IF('積立・前年度'!U14=0,"皆増",IF('積立・当年度'!U14=0,"皆減",ROUND('積立・増減額'!U14/'積立・前年度'!U14*100,1))))</f>
        <v>-5.8</v>
      </c>
      <c r="V14" s="16">
        <f>IF(AND('積立・当年度'!V14=0,'積立・前年度'!V14=0),"",IF('積立・前年度'!V14=0,"皆増",IF('積立・当年度'!V14=0,"皆減",ROUND('積立・増減額'!V14/'積立・前年度'!V14*100,1))))</f>
        <v>899.3</v>
      </c>
      <c r="W14" s="16">
        <f>IF(AND('積立・当年度'!W14=0,'積立・前年度'!W14=0),"",IF('積立・前年度'!W14=0,"皆増",IF('積立・当年度'!W14=0,"皆減",ROUND('積立・増減額'!W14/'積立・前年度'!W14*100,1))))</f>
        <v>-52.2</v>
      </c>
      <c r="X14" s="16">
        <f>IF(AND('積立・当年度'!X14=0,'積立・前年度'!X14=0),"",IF('積立・前年度'!X14=0,"皆増",IF('積立・当年度'!X14=0,"皆減",ROUND('積立・増減額'!X14/'積立・前年度'!X14*100,1))))</f>
        <v>34.1</v>
      </c>
      <c r="Y14" s="16">
        <f>IF(AND('積立・当年度'!Y14=0,'積立・前年度'!Y14=0),"",IF('積立・前年度'!Y14=0,"皆増",IF('積立・当年度'!Y14=0,"皆減",IF(AND('積立・前年度'!Y14&lt;0,'積立・増減額'!Y14&gt;0),ROUND((('積立・増減額'!Y14/'積立・前年度'!Y14*-1)+1)*100,1),ROUND('積立・増減額'!Y14/'積立・前年度'!Y14*100,1)))))</f>
      </c>
      <c r="Z14" s="16">
        <f>IF(AND('積立・当年度'!Z14=0,'積立・前年度'!Z14=0),"",IF('積立・前年度'!Z14=0,"皆増",IF('積立・当年度'!Z14=0,"皆減",ROUND('積立・増減額'!Z14/'積立・前年度'!Z14*100,1))))</f>
        <v>21.1</v>
      </c>
    </row>
    <row r="15" spans="2:26" ht="22.5" customHeight="1">
      <c r="B15" s="26" t="s">
        <v>23</v>
      </c>
      <c r="C15" s="16">
        <f>IF(AND('積立・当年度'!C15=0,'積立・前年度'!C15=0),"",IF('積立・前年度'!C15=0,"皆増",IF('積立・当年度'!C15=0,"皆減",ROUND('積立・増減額'!C15/'積立・前年度'!C15*100,1))))</f>
        <v>25.7</v>
      </c>
      <c r="D15" s="16">
        <f>IF(AND('積立・当年度'!D15=0,'積立・前年度'!D15=0),"",IF('積立・前年度'!D15=0,"皆増",IF('積立・当年度'!D15=0,"皆減",ROUND('積立・増減額'!D15/'積立・前年度'!D15*100,1))))</f>
        <v>44.5</v>
      </c>
      <c r="E15" s="16">
        <f>IF(AND('積立・当年度'!E15=0,'積立・前年度'!E15=0),"",IF('積立・前年度'!E15=0,"皆増",IF('積立・当年度'!E15=0,"皆減",ROUND('積立・増減額'!E15/'積立・前年度'!E15*100,1))))</f>
      </c>
      <c r="F15" s="16">
        <f>IF(AND('積立・当年度'!F15=0,'積立・前年度'!F15=0),"",IF('積立・前年度'!F15=0,"皆増",IF('積立・当年度'!F15=0,"皆減",ROUND('積立・増減額'!F15/'積立・前年度'!F15*100,1))))</f>
      </c>
      <c r="G15" s="16">
        <f>IF(AND('積立・当年度'!G15=0,'積立・前年度'!G15=0),"",IF('積立・前年度'!G15=0,"皆増",IF('積立・当年度'!G15=0,"皆減",IF(AND('積立・前年度'!G15&lt;0,'積立・増減額'!G15&gt;0),ROUND((('積立・増減額'!G15/'積立・前年度'!G15*-1)+1)*100,1),ROUND('積立・増減額'!G15/'積立・前年度'!G15*100,1)))))</f>
      </c>
      <c r="H15" s="16">
        <f>IF(AND('積立・当年度'!H15=0,'積立・前年度'!H15=0),"",IF('積立・前年度'!H15=0,"皆増",IF('積立・当年度'!H15=0,"皆減",ROUND('積立・増減額'!H15/'積立・前年度'!H15*100,1))))</f>
        <v>29.5</v>
      </c>
      <c r="I15" s="16">
        <f>IF(AND('積立・当年度'!I15=0,'積立・前年度'!I15=0),"",IF('積立・前年度'!I15=0,"皆増",IF('積立・当年度'!I15=0,"皆減",ROUND('積立・増減額'!I15/'積立・前年度'!I15*100,1))))</f>
        <v>-3.7</v>
      </c>
      <c r="J15" s="16">
        <f>IF(AND('積立・当年度'!J15=0,'積立・前年度'!J15=0),"",IF('積立・前年度'!J15=0,"皆増",IF('積立・当年度'!J15=0,"皆減",ROUND('積立・増減額'!J15/'積立・前年度'!J15*100,1))))</f>
        <v>-59.9</v>
      </c>
      <c r="K15" s="16">
        <f>IF(AND('積立・当年度'!K15=0,'積立・前年度'!K15=0),"",IF('積立・前年度'!K15=0,"皆増",IF('積立・当年度'!K15=0,"皆減",ROUND('積立・増減額'!K15/'積立・前年度'!K15*100,1))))</f>
        <v>-38</v>
      </c>
      <c r="L15" s="16">
        <f>IF(AND('積立・当年度'!L15=0,'積立・前年度'!L15=0),"",IF('積立・前年度'!L15=0,"皆増",IF('積立・当年度'!L15=0,"皆減",ROUND('積立・増減額'!L15/'積立・前年度'!L15*100,1))))</f>
      </c>
      <c r="M15" s="16">
        <f>IF(AND('積立・当年度'!M15=0,'積立・前年度'!M15=0),"",IF('積立・前年度'!M15=0,"皆増",IF('積立・当年度'!M15=0,"皆減",IF(AND('積立・前年度'!M15&lt;0,'積立・増減額'!M15&gt;0),ROUND((('積立・増減額'!M15/'積立・前年度'!M15*-1)+1)*100,1),ROUND('積立・増減額'!M15/'積立・前年度'!M15*100,1)))))</f>
      </c>
      <c r="N15" s="16">
        <f>IF(AND('積立・当年度'!N15=0,'積立・前年度'!N15=0),"",IF('積立・前年度'!N15=0,"皆増",IF('積立・当年度'!N15=0,"皆減",ROUND('積立・増減額'!N15/'積立・前年度'!N15*100,1))))</f>
        <v>-6.7</v>
      </c>
      <c r="O15" s="16">
        <f>IF(AND('積立・当年度'!O15=0,'積立・前年度'!O15=0),"",IF('積立・前年度'!O15=0,"皆増",IF('積立・当年度'!O15=0,"皆減",ROUND('積立・増減額'!O15/'積立・前年度'!O15*100,1))))</f>
        <v>-15.2</v>
      </c>
      <c r="P15" s="16">
        <f>IF(AND('積立・当年度'!P15=0,'積立・前年度'!P15=0),"",IF('積立・前年度'!P15=0,"皆増",IF('積立・当年度'!P15=0,"皆減",ROUND('積立・増減額'!P15/'積立・前年度'!P15*100,1))))</f>
        <v>18133.9</v>
      </c>
      <c r="Q15" s="16">
        <f>IF(AND('積立・当年度'!Q15=0,'積立・前年度'!Q15=0),"",IF('積立・前年度'!Q15=0,"皆増",IF('積立・当年度'!Q15=0,"皆減",ROUND('積立・増減額'!Q15/'積立・前年度'!Q15*100,1))))</f>
        <v>-24.6</v>
      </c>
      <c r="R15" s="16">
        <f>IF(AND('積立・当年度'!R15=0,'積立・前年度'!R15=0),"",IF('積立・前年度'!R15=0,"皆増",IF('積立・当年度'!R15=0,"皆減",ROUND('積立・増減額'!R15/'積立・前年度'!R15*100,1))))</f>
      </c>
      <c r="S15" s="16">
        <f>IF(AND('積立・当年度'!S15=0,'積立・前年度'!S15=0),"",IF('積立・前年度'!S15=0,"皆増",IF('積立・当年度'!S15=0,"皆減",IF(AND('積立・前年度'!S15&lt;0,'積立・増減額'!S15&gt;0),ROUND((('積立・増減額'!S15/'積立・前年度'!S15*-1)+1)*100,1),ROUND('積立・増減額'!S15/'積立・前年度'!S15*100,1)))))</f>
      </c>
      <c r="T15" s="16">
        <f>IF(AND('積立・当年度'!T15=0,'積立・前年度'!T15=0),"",IF('積立・前年度'!T15=0,"皆増",IF('積立・当年度'!T15=0,"皆減",ROUND('積立・増減額'!T15/'積立・前年度'!T15*100,1))))</f>
        <v>17.8</v>
      </c>
      <c r="U15" s="16">
        <f>IF(AND('積立・当年度'!U15=0,'積立・前年度'!U15=0),"",IF('積立・前年度'!U15=0,"皆増",IF('積立・当年度'!U15=0,"皆減",ROUND('積立・増減額'!U15/'積立・前年度'!U15*100,1))))</f>
        <v>-6.6</v>
      </c>
      <c r="V15" s="16">
        <f>IF(AND('積立・当年度'!V15=0,'積立・前年度'!V15=0),"",IF('積立・前年度'!V15=0,"皆増",IF('積立・当年度'!V15=0,"皆減",ROUND('積立・増減額'!V15/'積立・前年度'!V15*100,1))))</f>
        <v>253.5</v>
      </c>
      <c r="W15" s="16">
        <f>IF(AND('積立・当年度'!W15=0,'積立・前年度'!W15=0),"",IF('積立・前年度'!W15=0,"皆増",IF('積立・当年度'!W15=0,"皆減",ROUND('積立・増減額'!W15/'積立・前年度'!W15*100,1))))</f>
        <v>-27.9</v>
      </c>
      <c r="X15" s="16">
        <f>IF(AND('積立・当年度'!X15=0,'積立・前年度'!X15=0),"",IF('積立・前年度'!X15=0,"皆増",IF('積立・当年度'!X15=0,"皆減",ROUND('積立・増減額'!X15/'積立・前年度'!X15*100,1))))</f>
      </c>
      <c r="Y15" s="16">
        <f>IF(AND('積立・当年度'!Y15=0,'積立・前年度'!Y15=0),"",IF('積立・前年度'!Y15=0,"皆増",IF('積立・当年度'!Y15=0,"皆減",IF(AND('積立・前年度'!Y15&lt;0,'積立・増減額'!Y15&gt;0),ROUND((('積立・増減額'!Y15/'積立・前年度'!Y15*-1)+1)*100,1),ROUND('積立・増減額'!Y15/'積立・前年度'!Y15*100,1)))))</f>
      </c>
      <c r="Z15" s="16">
        <f>IF(AND('積立・当年度'!Z15=0,'積立・前年度'!Z15=0),"",IF('積立・前年度'!Z15=0,"皆増",IF('積立・当年度'!Z15=0,"皆減",ROUND('積立・増減額'!Z15/'積立・前年度'!Z15*100,1))))</f>
        <v>16.7</v>
      </c>
    </row>
    <row r="16" spans="2:26" ht="22.5" customHeight="1">
      <c r="B16" s="26" t="s">
        <v>24</v>
      </c>
      <c r="C16" s="16">
        <f>IF(AND('積立・当年度'!C16=0,'積立・前年度'!C16=0),"",IF('積立・前年度'!C16=0,"皆増",IF('積立・当年度'!C16=0,"皆減",ROUND('積立・増減額'!C16/'積立・前年度'!C16*100,1))))</f>
        <v>11.8</v>
      </c>
      <c r="D16" s="16">
        <f>IF(AND('積立・当年度'!D16=0,'積立・前年度'!D16=0),"",IF('積立・前年度'!D16=0,"皆増",IF('積立・当年度'!D16=0,"皆減",ROUND('積立・増減額'!D16/'積立・前年度'!D16*100,1))))</f>
        <v>147.1</v>
      </c>
      <c r="E16" s="16" t="str">
        <f>IF(AND('積立・当年度'!E16=0,'積立・前年度'!E16=0),"",IF('積立・前年度'!E16=0,"皆増",IF('積立・当年度'!E16=0,"皆減",ROUND('積立・増減額'!E16/'積立・前年度'!E16*100,1))))</f>
        <v>皆増</v>
      </c>
      <c r="F16" s="16">
        <f>IF(AND('積立・当年度'!F16=0,'積立・前年度'!F16=0),"",IF('積立・前年度'!F16=0,"皆増",IF('積立・当年度'!F16=0,"皆減",ROUND('積立・増減額'!F16/'積立・前年度'!F16*100,1))))</f>
        <v>-20</v>
      </c>
      <c r="G16" s="16">
        <f>IF(AND('積立・当年度'!G16=0,'積立・前年度'!G16=0),"",IF('積立・前年度'!G16=0,"皆増",IF('積立・当年度'!G16=0,"皆減",IF(AND('積立・前年度'!G16&lt;0,'積立・増減額'!G16&gt;0),ROUND((('積立・増減額'!G16/'積立・前年度'!G16*-1)+1)*100,1),ROUND('積立・増減額'!G16/'積立・前年度'!G16*100,1)))))</f>
        <v>-200</v>
      </c>
      <c r="H16" s="16">
        <f>IF(AND('積立・当年度'!H16=0,'積立・前年度'!H16=0),"",IF('積立・前年度'!H16=0,"皆増",IF('積立・当年度'!H16=0,"皆減",ROUND('積立・増減額'!H16/'積立・前年度'!H16*100,1))))</f>
        <v>1.1</v>
      </c>
      <c r="I16" s="16">
        <f>IF(AND('積立・当年度'!I16=0,'積立・前年度'!I16=0),"",IF('積立・前年度'!I16=0,"皆増",IF('積立・当年度'!I16=0,"皆減",ROUND('積立・増減額'!I16/'積立・前年度'!I16*100,1))))</f>
        <v>79.7</v>
      </c>
      <c r="J16" s="16">
        <f>IF(AND('積立・当年度'!J16=0,'積立・前年度'!J16=0),"",IF('積立・前年度'!J16=0,"皆増",IF('積立・当年度'!J16=0,"皆減",ROUND('積立・増減額'!J16/'積立・前年度'!J16*100,1))))</f>
        <v>21866.7</v>
      </c>
      <c r="K16" s="16">
        <f>IF(AND('積立・当年度'!K16=0,'積立・前年度'!K16=0),"",IF('積立・前年度'!K16=0,"皆増",IF('積立・当年度'!K16=0,"皆減",ROUND('積立・増減額'!K16/'積立・前年度'!K16*100,1))))</f>
        <v>453.2</v>
      </c>
      <c r="L16" s="16" t="str">
        <f>IF(AND('積立・当年度'!L16=0,'積立・前年度'!L16=0),"",IF('積立・前年度'!L16=0,"皆増",IF('積立・当年度'!L16=0,"皆減",ROUND('積立・増減額'!L16/'積立・前年度'!L16*100,1))))</f>
        <v>皆減</v>
      </c>
      <c r="M16" s="16">
        <f>IF(AND('積立・当年度'!M16=0,'積立・前年度'!M16=0),"",IF('積立・前年度'!M16=0,"皆増",IF('積立・当年度'!M16=0,"皆減",IF(AND('積立・前年度'!M16&lt;0,'積立・増減額'!M16&gt;0),ROUND((('積立・増減額'!M16/'積立・前年度'!M16*-1)+1)*100,1),ROUND('積立・増減額'!M16/'積立・前年度'!M16*100,1)))))</f>
      </c>
      <c r="N16" s="16">
        <f>IF(AND('積立・当年度'!N16=0,'積立・前年度'!N16=0),"",IF('積立・前年度'!N16=0,"皆増",IF('積立・当年度'!N16=0,"皆減",ROUND('積立・増減額'!N16/'積立・前年度'!N16*100,1))))</f>
        <v>-23.6</v>
      </c>
      <c r="O16" s="16">
        <f>IF(AND('積立・当年度'!O16=0,'積立・前年度'!O16=0),"",IF('積立・前年度'!O16=0,"皆増",IF('積立・当年度'!O16=0,"皆減",ROUND('積立・増減額'!O16/'積立・前年度'!O16*100,1))))</f>
        <v>30.8</v>
      </c>
      <c r="P16" s="16">
        <f>IF(AND('積立・当年度'!P16=0,'積立・前年度'!P16=0),"",IF('積立・前年度'!P16=0,"皆増",IF('積立・当年度'!P16=0,"皆減",ROUND('積立・増減額'!P16/'積立・前年度'!P16*100,1))))</f>
        <v>-49.7</v>
      </c>
      <c r="Q16" s="16">
        <f>IF(AND('積立・当年度'!Q16=0,'積立・前年度'!Q16=0),"",IF('積立・前年度'!Q16=0,"皆増",IF('積立・当年度'!Q16=0,"皆減",ROUND('積立・増減額'!Q16/'積立・前年度'!Q16*100,1))))</f>
        <v>30.8</v>
      </c>
      <c r="R16" s="16">
        <f>IF(AND('積立・当年度'!R16=0,'積立・前年度'!R16=0),"",IF('積立・前年度'!R16=0,"皆増",IF('積立・当年度'!R16=0,"皆減",ROUND('積立・増減額'!R16/'積立・前年度'!R16*100,1))))</f>
      </c>
      <c r="S16" s="16">
        <f>IF(AND('積立・当年度'!S16=0,'積立・前年度'!S16=0),"",IF('積立・前年度'!S16=0,"皆増",IF('積立・当年度'!S16=0,"皆減",IF(AND('積立・前年度'!S16&lt;0,'積立・増減額'!S16&gt;0),ROUND((('積立・増減額'!S16/'積立・前年度'!S16*-1)+1)*100,1),ROUND('積立・増減額'!S16/'積立・前年度'!S16*100,1)))))</f>
      </c>
      <c r="T16" s="16">
        <f>IF(AND('積立・当年度'!T16=0,'積立・前年度'!T16=0),"",IF('積立・前年度'!T16=0,"皆増",IF('積立・当年度'!T16=0,"皆減",ROUND('積立・増減額'!T16/'積立・前年度'!T16*100,1))))</f>
        <v>3.1</v>
      </c>
      <c r="U16" s="16">
        <f>IF(AND('積立・当年度'!U16=0,'積立・前年度'!U16=0),"",IF('積立・前年度'!U16=0,"皆増",IF('積立・当年度'!U16=0,"皆減",ROUND('積立・増減額'!U16/'積立・前年度'!U16*100,1))))</f>
        <v>17.8</v>
      </c>
      <c r="V16" s="16">
        <f>IF(AND('積立・当年度'!V16=0,'積立・前年度'!V16=0),"",IF('積立・前年度'!V16=0,"皆増",IF('積立・当年度'!V16=0,"皆減",ROUND('積立・増減額'!V16/'積立・前年度'!V16*100,1))))</f>
        <v>-44.2</v>
      </c>
      <c r="W16" s="16">
        <f>IF(AND('積立・当年度'!W16=0,'積立・前年度'!W16=0),"",IF('積立・前年度'!W16=0,"皆増",IF('積立・当年度'!W16=0,"皆減",ROUND('積立・増減額'!W16/'積立・前年度'!W16*100,1))))</f>
        <v>340</v>
      </c>
      <c r="X16" s="16">
        <f>IF(AND('積立・当年度'!X16=0,'積立・前年度'!X16=0),"",IF('積立・前年度'!X16=0,"皆増",IF('積立・当年度'!X16=0,"皆減",ROUND('積立・増減額'!X16/'積立・前年度'!X16*100,1))))</f>
        <v>-42.9</v>
      </c>
      <c r="Y16" s="16">
        <f>IF(AND('積立・当年度'!Y16=0,'積立・前年度'!Y16=0),"",IF('積立・前年度'!Y16=0,"皆増",IF('積立・当年度'!Y16=0,"皆減",IF(AND('積立・前年度'!Y16&lt;0,'積立・増減額'!Y16&gt;0),ROUND((('積立・増減額'!Y16/'積立・前年度'!Y16*-1)+1)*100,1),ROUND('積立・増減額'!Y16/'積立・前年度'!Y16*100,1)))))</f>
        <v>-200</v>
      </c>
      <c r="Z16" s="16">
        <f>IF(AND('積立・当年度'!Z16=0,'積立・前年度'!Z16=0),"",IF('積立・前年度'!Z16=0,"皆増",IF('積立・当年度'!Z16=0,"皆減",ROUND('積立・増減額'!Z16/'積立・前年度'!Z16*100,1))))</f>
        <v>-0.1</v>
      </c>
    </row>
    <row r="17" spans="2:26" ht="22.5" customHeight="1">
      <c r="B17" s="27" t="s">
        <v>47</v>
      </c>
      <c r="C17" s="16">
        <f>IF(AND('積立・当年度'!C17=0,'積立・前年度'!C17=0),"",IF('積立・前年度'!C17=0,"皆増",IF('積立・当年度'!C17=0,"皆減",ROUND('積立・増減額'!C17/'積立・前年度'!C17*100,1))))</f>
        <v>16.6</v>
      </c>
      <c r="D17" s="16">
        <f>IF(AND('積立・当年度'!D17=0,'積立・前年度'!D17=0),"",IF('積立・前年度'!D17=0,"皆増",IF('積立・当年度'!D17=0,"皆減",ROUND('積立・増減額'!D17/'積立・前年度'!D17*100,1))))</f>
        <v>-56.3</v>
      </c>
      <c r="E17" s="16">
        <f>IF(AND('積立・当年度'!E17=0,'積立・前年度'!E17=0),"",IF('積立・前年度'!E17=0,"皆増",IF('積立・当年度'!E17=0,"皆減",ROUND('積立・増減額'!E17/'積立・前年度'!E17*100,1))))</f>
        <v>-27.5</v>
      </c>
      <c r="F17" s="16">
        <f>IF(AND('積立・当年度'!F17=0,'積立・前年度'!F17=0),"",IF('積立・前年度'!F17=0,"皆増",IF('積立・当年度'!F17=0,"皆減",ROUND('積立・増減額'!F17/'積立・前年度'!F17*100,1))))</f>
      </c>
      <c r="G17" s="16" t="str">
        <f>IF(AND('積立・当年度'!G17=0,'積立・前年度'!G17=0),"",IF('積立・前年度'!G17=0,"皆増",IF('積立・当年度'!G17=0,"皆減",IF(AND('積立・前年度'!G17&lt;0,'積立・増減額'!G17&gt;0),ROUND((('積立・増減額'!G17/'積立・前年度'!G17*-1)+1)*100,1),ROUND('積立・増減額'!G17/'積立・前年度'!G17*100,1)))))</f>
        <v>皆増</v>
      </c>
      <c r="H17" s="16">
        <f>IF(AND('積立・当年度'!H17=0,'積立・前年度'!H17=0),"",IF('積立・前年度'!H17=0,"皆増",IF('積立・当年度'!H17=0,"皆減",ROUND('積立・増減額'!H17/'積立・前年度'!H17*100,1))))</f>
        <v>-1.3</v>
      </c>
      <c r="I17" s="16">
        <f>IF(AND('積立・当年度'!I17=0,'積立・前年度'!I17=0),"",IF('積立・前年度'!I17=0,"皆増",IF('積立・当年度'!I17=0,"皆減",ROUND('積立・増減額'!I17/'積立・前年度'!I17*100,1))))</f>
        <v>0</v>
      </c>
      <c r="J17" s="16">
        <f>IF(AND('積立・当年度'!J17=0,'積立・前年度'!J17=0),"",IF('積立・前年度'!J17=0,"皆増",IF('積立・当年度'!J17=0,"皆減",ROUND('積立・増減額'!J17/'積立・前年度'!J17*100,1))))</f>
        <v>412.8</v>
      </c>
      <c r="K17" s="16" t="str">
        <f>IF(AND('積立・当年度'!K17=0,'積立・前年度'!K17=0),"",IF('積立・前年度'!K17=0,"皆増",IF('積立・当年度'!K17=0,"皆減",ROUND('積立・増減額'!K17/'積立・前年度'!K17*100,1))))</f>
        <v>皆増</v>
      </c>
      <c r="L17" s="16">
        <f>IF(AND('積立・当年度'!L17=0,'積立・前年度'!L17=0),"",IF('積立・前年度'!L17=0,"皆増",IF('積立・当年度'!L17=0,"皆減",ROUND('積立・増減額'!L17/'積立・前年度'!L17*100,1))))</f>
      </c>
      <c r="M17" s="16">
        <f>IF(AND('積立・当年度'!M17=0,'積立・前年度'!M17=0),"",IF('積立・前年度'!M17=0,"皆増",IF('積立・当年度'!M17=0,"皆減",IF(AND('積立・前年度'!M17&lt;0,'積立・増減額'!M17&gt;0),ROUND((('積立・増減額'!M17/'積立・前年度'!M17*-1)+1)*100,1),ROUND('積立・増減額'!M17/'積立・前年度'!M17*100,1)))))</f>
      </c>
      <c r="N17" s="16">
        <f>IF(AND('積立・当年度'!N17=0,'積立・前年度'!N17=0),"",IF('積立・前年度'!N17=0,"皆増",IF('積立・当年度'!N17=0,"皆減",ROUND('積立・増減額'!N17/'積立・前年度'!N17*100,1))))</f>
        <v>-0.6</v>
      </c>
      <c r="O17" s="16">
        <f>IF(AND('積立・当年度'!O17=0,'積立・前年度'!O17=0),"",IF('積立・前年度'!O17=0,"皆増",IF('積立・当年度'!O17=0,"皆減",ROUND('積立・増減額'!O17/'積立・前年度'!O17*100,1))))</f>
        <v>-1.2</v>
      </c>
      <c r="P17" s="16">
        <f>IF(AND('積立・当年度'!P17=0,'積立・前年度'!P17=0),"",IF('積立・前年度'!P17=0,"皆増",IF('積立・当年度'!P17=0,"皆減",ROUND('積立・増減額'!P17/'積立・前年度'!P17*100,1))))</f>
        <v>242.5</v>
      </c>
      <c r="Q17" s="16">
        <f>IF(AND('積立・当年度'!Q17=0,'積立・前年度'!Q17=0),"",IF('積立・前年度'!Q17=0,"皆増",IF('積立・当年度'!Q17=0,"皆減",ROUND('積立・増減額'!Q17/'積立・前年度'!Q17*100,1))))</f>
        <v>-30.6</v>
      </c>
      <c r="R17" s="16">
        <f>IF(AND('積立・当年度'!R17=0,'積立・前年度'!R17=0),"",IF('積立・前年度'!R17=0,"皆増",IF('積立・当年度'!R17=0,"皆減",ROUND('積立・増減額'!R17/'積立・前年度'!R17*100,1))))</f>
      </c>
      <c r="S17" s="16">
        <f>IF(AND('積立・当年度'!S17=0,'積立・前年度'!S17=0),"",IF('積立・前年度'!S17=0,"皆増",IF('積立・当年度'!S17=0,"皆減",IF(AND('積立・前年度'!S17&lt;0,'積立・増減額'!S17&gt;0),ROUND((('積立・増減額'!S17/'積立・前年度'!S17*-1)+1)*100,1),ROUND('積立・増減額'!S17/'積立・前年度'!S17*100,1)))))</f>
        <v>-213.2</v>
      </c>
      <c r="T17" s="16">
        <f>IF(AND('積立・当年度'!T17=0,'積立・前年度'!T17=0),"",IF('積立・前年度'!T17=0,"皆増",IF('積立・当年度'!T17=0,"皆減",ROUND('積立・増減額'!T17/'積立・前年度'!T17*100,1))))</f>
        <v>-0.2</v>
      </c>
      <c r="U17" s="16">
        <f>IF(AND('積立・当年度'!U17=0,'積立・前年度'!U17=0),"",IF('積立・前年度'!U17=0,"皆増",IF('積立・当年度'!U17=0,"皆減",ROUND('積立・増減額'!U17/'積立・前年度'!U17*100,1))))</f>
        <v>7.2</v>
      </c>
      <c r="V17" s="16">
        <f>IF(AND('積立・当年度'!V17=0,'積立・前年度'!V17=0),"",IF('積立・前年度'!V17=0,"皆増",IF('積立・当年度'!V17=0,"皆減",ROUND('積立・増減額'!V17/'積立・前年度'!V17*100,1))))</f>
        <v>-54.7</v>
      </c>
      <c r="W17" s="16">
        <f>IF(AND('積立・当年度'!W17=0,'積立・前年度'!W17=0),"",IF('積立・前年度'!W17=0,"皆増",IF('積立・当年度'!W17=0,"皆減",ROUND('積立・増減額'!W17/'積立・前年度'!W17*100,1))))</f>
        <v>-27.4</v>
      </c>
      <c r="X17" s="16">
        <f>IF(AND('積立・当年度'!X17=0,'積立・前年度'!X17=0),"",IF('積立・前年度'!X17=0,"皆増",IF('積立・当年度'!X17=0,"皆減",ROUND('積立・増減額'!X17/'積立・前年度'!X17*100,1))))</f>
      </c>
      <c r="Y17" s="16">
        <f>IF(AND('積立・当年度'!Y17=0,'積立・前年度'!Y17=0),"",IF('積立・前年度'!Y17=0,"皆増",IF('積立・当年度'!Y17=0,"皆減",IF(AND('積立・前年度'!Y17&lt;0,'積立・増減額'!Y17&gt;0),ROUND((('積立・増減額'!Y17/'積立・前年度'!Y17*-1)+1)*100,1),ROUND('積立・増減額'!Y17/'積立・前年度'!Y17*100,1)))))</f>
        <v>-212.3</v>
      </c>
      <c r="Z17" s="16">
        <f>IF(AND('積立・当年度'!Z17=0,'積立・前年度'!Z17=0),"",IF('積立・前年度'!Z17=0,"皆増",IF('積立・当年度'!Z17=0,"皆減",ROUND('積立・増減額'!Z17/'積立・前年度'!Z17*100,1))))</f>
        <v>-0.8</v>
      </c>
    </row>
    <row r="18" spans="2:26" ht="22.5" customHeight="1">
      <c r="B18" s="26" t="s">
        <v>48</v>
      </c>
      <c r="C18" s="16">
        <f>IF(AND('積立・当年度'!C18=0,'積立・前年度'!C18=0),"",IF('積立・前年度'!C18=0,"皆増",IF('積立・当年度'!C18=0,"皆減",ROUND('積立・増減額'!C18/'積立・前年度'!C18*100,1))))</f>
        <v>-25.3</v>
      </c>
      <c r="D18" s="16">
        <f>IF(AND('積立・当年度'!D18=0,'積立・前年度'!D18=0),"",IF('積立・前年度'!D18=0,"皆増",IF('積立・当年度'!D18=0,"皆減",ROUND('積立・増減額'!D18/'積立・前年度'!D18*100,1))))</f>
        <v>84.8</v>
      </c>
      <c r="E18" s="16">
        <f>IF(AND('積立・当年度'!E18=0,'積立・前年度'!E18=0),"",IF('積立・前年度'!E18=0,"皆増",IF('積立・当年度'!E18=0,"皆減",ROUND('積立・増減額'!E18/'積立・前年度'!E18*100,1))))</f>
        <v>32.4</v>
      </c>
      <c r="F18" s="16">
        <f>IF(AND('積立・当年度'!F18=0,'積立・前年度'!F18=0),"",IF('積立・前年度'!F18=0,"皆増",IF('積立・当年度'!F18=0,"皆減",ROUND('積立・増減額'!F18/'積立・前年度'!F18*100,1))))</f>
      </c>
      <c r="G18" s="16">
        <f>IF(AND('積立・当年度'!G18=0,'積立・前年度'!G18=0),"",IF('積立・前年度'!G18=0,"皆増",IF('積立・当年度'!G18=0,"皆減",IF(AND('積立・前年度'!G18&lt;0,'積立・増減額'!G18&gt;0),ROUND((('積立・増減額'!G18/'積立・前年度'!G18*-1)+1)*100,1),ROUND('積立・増減額'!G18/'積立・前年度'!G18*100,1)))))</f>
      </c>
      <c r="H18" s="16">
        <f>IF(AND('積立・当年度'!H18=0,'積立・前年度'!H18=0),"",IF('積立・前年度'!H18=0,"皆増",IF('積立・当年度'!H18=0,"皆減",ROUND('積立・増減額'!H18/'積立・前年度'!H18*100,1))))</f>
        <v>-31.4</v>
      </c>
      <c r="I18" s="16">
        <f>IF(AND('積立・当年度'!I18=0,'積立・前年度'!I18=0),"",IF('積立・前年度'!I18=0,"皆増",IF('積立・当年度'!I18=0,"皆減",ROUND('積立・増減額'!I18/'積立・前年度'!I18*100,1))))</f>
        <v>9.7</v>
      </c>
      <c r="J18" s="16">
        <f>IF(AND('積立・当年度'!J18=0,'積立・前年度'!J18=0),"",IF('積立・前年度'!J18=0,"皆増",IF('積立・当年度'!J18=0,"皆減",ROUND('積立・増減額'!J18/'積立・前年度'!J18*100,1))))</f>
        <v>1.2</v>
      </c>
      <c r="K18" s="16" t="str">
        <f>IF(AND('積立・当年度'!K18=0,'積立・前年度'!K18=0),"",IF('積立・前年度'!K18=0,"皆増",IF('積立・当年度'!K18=0,"皆減",ROUND('積立・増減額'!K18/'積立・前年度'!K18*100,1))))</f>
        <v>皆増</v>
      </c>
      <c r="L18" s="16">
        <f>IF(AND('積立・当年度'!L18=0,'積立・前年度'!L18=0),"",IF('積立・前年度'!L18=0,"皆増",IF('積立・当年度'!L18=0,"皆減",ROUND('積立・増減額'!L18/'積立・前年度'!L18*100,1))))</f>
      </c>
      <c r="M18" s="16">
        <f>IF(AND('積立・当年度'!M18=0,'積立・前年度'!M18=0),"",IF('積立・前年度'!M18=0,"皆増",IF('積立・当年度'!M18=0,"皆減",IF(AND('積立・前年度'!M18&lt;0,'積立・増減額'!M18&gt;0),ROUND((('積立・増減額'!M18/'積立・前年度'!M18*-1)+1)*100,1),ROUND('積立・増減額'!M18/'積立・前年度'!M18*100,1)))))</f>
      </c>
      <c r="N18" s="16">
        <f>IF(AND('積立・当年度'!N18=0,'積立・前年度'!N18=0),"",IF('積立・前年度'!N18=0,"皆増",IF('積立・当年度'!N18=0,"皆減",ROUND('積立・増減額'!N18/'積立・前年度'!N18*100,1))))</f>
        <v>3.2</v>
      </c>
      <c r="O18" s="16">
        <f>IF(AND('積立・当年度'!O18=0,'積立・前年度'!O18=0),"",IF('積立・前年度'!O18=0,"皆増",IF('積立・当年度'!O18=0,"皆減",ROUND('積立・増減額'!O18/'積立・前年度'!O18*100,1))))</f>
        <v>19.9</v>
      </c>
      <c r="P18" s="16">
        <f>IF(AND('積立・当年度'!P18=0,'積立・前年度'!P18=0),"",IF('積立・前年度'!P18=0,"皆増",IF('積立・当年度'!P18=0,"皆減",ROUND('積立・増減額'!P18/'積立・前年度'!P18*100,1))))</f>
        <v>-21.9</v>
      </c>
      <c r="Q18" s="16">
        <f>IF(AND('積立・当年度'!Q18=0,'積立・前年度'!Q18=0),"",IF('積立・前年度'!Q18=0,"皆増",IF('積立・当年度'!Q18=0,"皆減",ROUND('積立・増減額'!Q18/'積立・前年度'!Q18*100,1))))</f>
        <v>588.8</v>
      </c>
      <c r="R18" s="16">
        <f>IF(AND('積立・当年度'!R18=0,'積立・前年度'!R18=0),"",IF('積立・前年度'!R18=0,"皆増",IF('積立・当年度'!R18=0,"皆減",ROUND('積立・増減額'!R18/'積立・前年度'!R18*100,1))))</f>
      </c>
      <c r="S18" s="16">
        <f>IF(AND('積立・当年度'!S18=0,'積立・前年度'!S18=0),"",IF('積立・前年度'!S18=0,"皆増",IF('積立・当年度'!S18=0,"皆減",IF(AND('積立・前年度'!S18&lt;0,'積立・増減額'!S18&gt;0),ROUND((('積立・増減額'!S18/'積立・前年度'!S18*-1)+1)*100,1),ROUND('積立・増減額'!S18/'積立・前年度'!S18*100,1)))))</f>
      </c>
      <c r="T18" s="16">
        <f>IF(AND('積立・当年度'!T18=0,'積立・前年度'!T18=0),"",IF('積立・前年度'!T18=0,"皆増",IF('積立・当年度'!T18=0,"皆減",ROUND('積立・増減額'!T18/'積立・前年度'!T18*100,1))))</f>
        <v>-1.5</v>
      </c>
      <c r="U18" s="16">
        <f>IF(AND('積立・当年度'!U18=0,'積立・前年度'!U18=0),"",IF('積立・前年度'!U18=0,"皆増",IF('積立・当年度'!U18=0,"皆減",ROUND('積立・増減額'!U18/'積立・前年度'!U18*100,1))))</f>
        <v>-3.9</v>
      </c>
      <c r="V18" s="16">
        <f>IF(AND('積立・当年度'!V18=0,'積立・前年度'!V18=0),"",IF('積立・前年度'!V18=0,"皆増",IF('積立・当年度'!V18=0,"皆減",ROUND('積立・増減額'!V18/'積立・前年度'!V18*100,1))))</f>
        <v>30.5</v>
      </c>
      <c r="W18" s="16">
        <f>IF(AND('積立・当年度'!W18=0,'積立・前年度'!W18=0),"",IF('積立・前年度'!W18=0,"皆増",IF('積立・当年度'!W18=0,"皆減",ROUND('積立・増減額'!W18/'積立・前年度'!W18*100,1))))</f>
        <v>62.3</v>
      </c>
      <c r="X18" s="16">
        <f>IF(AND('積立・当年度'!X18=0,'積立・前年度'!X18=0),"",IF('積立・前年度'!X18=0,"皆増",IF('積立・当年度'!X18=0,"皆減",ROUND('積立・増減額'!X18/'積立・前年度'!X18*100,1))))</f>
      </c>
      <c r="Y18" s="16">
        <f>IF(AND('積立・当年度'!Y18=0,'積立・前年度'!Y18=0),"",IF('積立・前年度'!Y18=0,"皆増",IF('積立・当年度'!Y18=0,"皆減",IF(AND('積立・前年度'!Y18&lt;0,'積立・増減額'!Y18&gt;0),ROUND((('積立・増減額'!Y18/'積立・前年度'!Y18*-1)+1)*100,1),ROUND('積立・増減額'!Y18/'積立・前年度'!Y18*100,1)))))</f>
      </c>
      <c r="Z18" s="16">
        <f>IF(AND('積立・当年度'!Z18=0,'積立・前年度'!Z18=0),"",IF('積立・前年度'!Z18=0,"皆増",IF('積立・当年度'!Z18=0,"皆減",ROUND('積立・増減額'!Z18/'積立・前年度'!Z18*100,1))))</f>
        <v>-13.3</v>
      </c>
    </row>
    <row r="19" spans="2:26" ht="22.5" customHeight="1">
      <c r="B19" s="28" t="s">
        <v>49</v>
      </c>
      <c r="C19" s="32">
        <f>IF(AND('積立・当年度'!C19=0,'積立・前年度'!C19=0),"",IF('積立・前年度'!C19=0,"皆増",IF('積立・当年度'!C19=0,"皆減",ROUND('積立・増減額'!C19/'積立・前年度'!C19*100,1))))</f>
        <v>18.9</v>
      </c>
      <c r="D19" s="32">
        <f>IF(AND('積立・当年度'!D19=0,'積立・前年度'!D19=0),"",IF('積立・前年度'!D19=0,"皆増",IF('積立・当年度'!D19=0,"皆減",ROUND('積立・増減額'!D19/'積立・前年度'!D19*100,1))))</f>
        <v>-29.2</v>
      </c>
      <c r="E19" s="32" t="str">
        <f>IF(AND('積立・当年度'!E19=0,'積立・前年度'!E19=0),"",IF('積立・前年度'!E19=0,"皆増",IF('積立・当年度'!E19=0,"皆減",ROUND('積立・増減額'!E19/'積立・前年度'!E19*100,1))))</f>
        <v>皆増</v>
      </c>
      <c r="F19" s="32">
        <f>IF(AND('積立・当年度'!F19=0,'積立・前年度'!F19=0),"",IF('積立・前年度'!F19=0,"皆増",IF('積立・当年度'!F19=0,"皆減",ROUND('積立・増減額'!F19/'積立・前年度'!F19*100,1))))</f>
      </c>
      <c r="G19" s="32">
        <f>IF(AND('積立・当年度'!G19=0,'積立・前年度'!G19=0),"",IF('積立・前年度'!G19=0,"皆増",IF('積立・当年度'!G19=0,"皆減",IF(AND('積立・前年度'!G19&lt;0,'積立・増減額'!G19&gt;0),ROUND((('積立・増減額'!G19/'積立・前年度'!G19*-1)+1)*100,1),ROUND('積立・増減額'!G19/'積立・前年度'!G19*100,1)))))</f>
      </c>
      <c r="H19" s="32">
        <f>IF(AND('積立・当年度'!H19=0,'積立・前年度'!H19=0),"",IF('積立・前年度'!H19=0,"皆増",IF('積立・当年度'!H19=0,"皆減",ROUND('積立・増減額'!H19/'積立・前年度'!H19*100,1))))</f>
        <v>0.2</v>
      </c>
      <c r="I19" s="32">
        <f>IF(AND('積立・当年度'!I19=0,'積立・前年度'!I19=0),"",IF('積立・前年度'!I19=0,"皆増",IF('積立・当年度'!I19=0,"皆減",ROUND('積立・増減額'!I19/'積立・前年度'!I19*100,1))))</f>
        <v>0.1</v>
      </c>
      <c r="J19" s="32">
        <f>IF(AND('積立・当年度'!J19=0,'積立・前年度'!J19=0),"",IF('積立・前年度'!J19=0,"皆増",IF('積立・当年度'!J19=0,"皆減",ROUND('積立・増減額'!J19/'積立・前年度'!J19*100,1))))</f>
        <v>2</v>
      </c>
      <c r="K19" s="32">
        <f>IF(AND('積立・当年度'!K19=0,'積立・前年度'!K19=0),"",IF('積立・前年度'!K19=0,"皆増",IF('積立・当年度'!K19=0,"皆減",ROUND('積立・増減額'!K19/'積立・前年度'!K19*100,1))))</f>
        <v>156.8</v>
      </c>
      <c r="L19" s="32">
        <f>IF(AND('積立・当年度'!L19=0,'積立・前年度'!L19=0),"",IF('積立・前年度'!L19=0,"皆増",IF('積立・当年度'!L19=0,"皆減",ROUND('積立・増減額'!L19/'積立・前年度'!L19*100,1))))</f>
      </c>
      <c r="M19" s="32">
        <f>IF(AND('積立・当年度'!M19=0,'積立・前年度'!M19=0),"",IF('積立・前年度'!M19=0,"皆増",IF('積立・当年度'!M19=0,"皆減",IF(AND('積立・前年度'!M19&lt;0,'積立・増減額'!M19&gt;0),ROUND((('積立・増減額'!M19/'積立・前年度'!M19*-1)+1)*100,1),ROUND('積立・増減額'!M19/'積立・前年度'!M19*100,1)))))</f>
      </c>
      <c r="N19" s="32">
        <f>IF(AND('積立・当年度'!N19=0,'積立・前年度'!N19=0),"",IF('積立・前年度'!N19=0,"皆増",IF('積立・当年度'!N19=0,"皆減",ROUND('積立・増減額'!N19/'積立・前年度'!N19*100,1))))</f>
        <v>-21.8</v>
      </c>
      <c r="O19" s="32">
        <f>IF(AND('積立・当年度'!O19=0,'積立・前年度'!O19=0),"",IF('積立・前年度'!O19=0,"皆増",IF('積立・当年度'!O19=0,"皆減",ROUND('積立・増減額'!O19/'積立・前年度'!O19*100,1))))</f>
        <v>17.4</v>
      </c>
      <c r="P19" s="32">
        <f>IF(AND('積立・当年度'!P19=0,'積立・前年度'!P19=0),"",IF('積立・前年度'!P19=0,"皆増",IF('積立・当年度'!P19=0,"皆減",ROUND('積立・増減額'!P19/'積立・前年度'!P19*100,1))))</f>
        <v>-27.3</v>
      </c>
      <c r="Q19" s="32">
        <f>IF(AND('積立・当年度'!Q19=0,'積立・前年度'!Q19=0),"",IF('積立・前年度'!Q19=0,"皆増",IF('積立・当年度'!Q19=0,"皆減",ROUND('積立・増減額'!Q19/'積立・前年度'!Q19*100,1))))</f>
        <v>40.4</v>
      </c>
      <c r="R19" s="32">
        <f>IF(AND('積立・当年度'!R19=0,'積立・前年度'!R19=0),"",IF('積立・前年度'!R19=0,"皆増",IF('積立・当年度'!R19=0,"皆減",ROUND('積立・増減額'!R19/'積立・前年度'!R19*100,1))))</f>
      </c>
      <c r="S19" s="32" t="str">
        <f>IF(AND('積立・当年度'!S19=0,'積立・前年度'!S19=0),"",IF('積立・前年度'!S19=0,"皆増",IF('積立・当年度'!S19=0,"皆減",IF(AND('積立・前年度'!S19&lt;0,'積立・増減額'!S19&gt;0),ROUND((('積立・増減額'!S19/'積立・前年度'!S19*-1)+1)*100,1),ROUND('積立・増減額'!S19/'積立・前年度'!S19*100,1)))))</f>
        <v>皆減</v>
      </c>
      <c r="T19" s="32">
        <f>IF(AND('積立・当年度'!T19=0,'積立・前年度'!T19=0),"",IF('積立・前年度'!T19=0,"皆増",IF('積立・当年度'!T19=0,"皆減",ROUND('積立・増減額'!T19/'積立・前年度'!T19*100,1))))</f>
        <v>3</v>
      </c>
      <c r="U19" s="32">
        <f>IF(AND('積立・当年度'!U19=0,'積立・前年度'!U19=0),"",IF('積立・前年度'!U19=0,"皆増",IF('積立・当年度'!U19=0,"皆減",ROUND('積立・増減額'!U19/'積立・前年度'!U19*100,1))))</f>
        <v>17.5</v>
      </c>
      <c r="V19" s="32">
        <f>IF(AND('積立・当年度'!V19=0,'積立・前年度'!V19=0),"",IF('積立・前年度'!V19=0,"皆増",IF('積立・当年度'!V19=0,"皆減",ROUND('積立・増減額'!V19/'積立・前年度'!V19*100,1))))</f>
        <v>-27.4</v>
      </c>
      <c r="W19" s="32">
        <f>IF(AND('積立・当年度'!W19=0,'積立・前年度'!W19=0),"",IF('積立・前年度'!W19=0,"皆増",IF('積立・当年度'!W19=0,"皆減",ROUND('積立・増減額'!W19/'積立・前年度'!W19*100,1))))</f>
        <v>92.9</v>
      </c>
      <c r="X19" s="32">
        <f>IF(AND('積立・当年度'!X19=0,'積立・前年度'!X19=0),"",IF('積立・前年度'!X19=0,"皆増",IF('積立・当年度'!X19=0,"皆減",ROUND('積立・増減額'!X19/'積立・前年度'!X19*100,1))))</f>
      </c>
      <c r="Y19" s="32" t="str">
        <f>IF(AND('積立・当年度'!Y19=0,'積立・前年度'!Y19=0),"",IF('積立・前年度'!Y19=0,"皆増",IF('積立・当年度'!Y19=0,"皆減",IF(AND('積立・前年度'!Y19&lt;0,'積立・増減額'!Y19&gt;0),ROUND((('積立・増減額'!Y19/'積立・前年度'!Y19*-1)+1)*100,1),ROUND('積立・増減額'!Y19/'積立・前年度'!Y19*100,1)))))</f>
        <v>皆減</v>
      </c>
      <c r="Z19" s="32">
        <f>IF(AND('積立・当年度'!Z19=0,'積立・前年度'!Z19=0),"",IF('積立・前年度'!Z19=0,"皆増",IF('積立・当年度'!Z19=0,"皆減",ROUND('積立・増減額'!Z19/'積立・前年度'!Z19*100,1))))</f>
        <v>1.6</v>
      </c>
    </row>
    <row r="20" spans="2:26" ht="22.5" customHeight="1">
      <c r="B20" s="26" t="s">
        <v>25</v>
      </c>
      <c r="C20" s="31">
        <f>IF(AND('積立・当年度'!C20=0,'積立・前年度'!C20=0),"",IF('積立・前年度'!C20=0,"皆増",IF('積立・当年度'!C20=0,"皆減",ROUND('積立・増減額'!C20/'積立・前年度'!C20*100,1))))</f>
        <v>0.2</v>
      </c>
      <c r="D20" s="31">
        <f>IF(AND('積立・当年度'!D20=0,'積立・前年度'!D20=0),"",IF('積立・前年度'!D20=0,"皆増",IF('積立・当年度'!D20=0,"皆減",ROUND('積立・増減額'!D20/'積立・前年度'!D20*100,1))))</f>
        <v>4884.6</v>
      </c>
      <c r="E20" s="31">
        <f>IF(AND('積立・当年度'!E20=0,'積立・前年度'!E20=0),"",IF('積立・前年度'!E20=0,"皆増",IF('積立・当年度'!E20=0,"皆減",ROUND('積立・増減額'!E20/'積立・前年度'!E20*100,1))))</f>
      </c>
      <c r="F20" s="31">
        <f>IF(AND('積立・当年度'!F20=0,'積立・前年度'!F20=0),"",IF('積立・前年度'!F20=0,"皆増",IF('積立・当年度'!F20=0,"皆減",ROUND('積立・増減額'!F20/'積立・前年度'!F20*100,1))))</f>
      </c>
      <c r="G20" s="31">
        <f>IF(AND('積立・当年度'!G20=0,'積立・前年度'!G20=0),"",IF('積立・前年度'!G20=0,"皆増",IF('積立・当年度'!G20=0,"皆減",IF(AND('積立・前年度'!G20&lt;0,'積立・増減額'!G20&gt;0),ROUND((('積立・増減額'!G20/'積立・前年度'!G20*-1)+1)*100,1),ROUND('積立・増減額'!G20/'積立・前年度'!G20*100,1)))))</f>
      </c>
      <c r="H20" s="31">
        <f>IF(AND('積立・当年度'!H20=0,'積立・前年度'!H20=0),"",IF('積立・前年度'!H20=0,"皆増",IF('積立・当年度'!H20=0,"皆減",ROUND('積立・増減額'!H20/'積立・前年度'!H20*100,1))))</f>
        <v>8.9</v>
      </c>
      <c r="I20" s="31">
        <f>IF(AND('積立・当年度'!I20=0,'積立・前年度'!I20=0),"",IF('積立・前年度'!I20=0,"皆増",IF('積立・当年度'!I20=0,"皆減",ROUND('積立・増減額'!I20/'積立・前年度'!I20*100,1))))</f>
        <v>-13</v>
      </c>
      <c r="J20" s="31">
        <f>IF(AND('積立・当年度'!J20=0,'積立・前年度'!J20=0),"",IF('積立・前年度'!J20=0,"皆増",IF('積立・当年度'!J20=0,"皆減",ROUND('積立・増減額'!J20/'積立・前年度'!J20*100,1))))</f>
        <v>48.5</v>
      </c>
      <c r="K20" s="31">
        <f>IF(AND('積立・当年度'!K20=0,'積立・前年度'!K20=0),"",IF('積立・前年度'!K20=0,"皆増",IF('積立・当年度'!K20=0,"皆減",ROUND('積立・増減額'!K20/'積立・前年度'!K20*100,1))))</f>
        <v>57.1</v>
      </c>
      <c r="L20" s="31">
        <f>IF(AND('積立・当年度'!L20=0,'積立・前年度'!L20=0),"",IF('積立・前年度'!L20=0,"皆増",IF('積立・当年度'!L20=0,"皆減",ROUND('積立・増減額'!L20/'積立・前年度'!L20*100,1))))</f>
      </c>
      <c r="M20" s="31">
        <f>IF(AND('積立・当年度'!M20=0,'積立・前年度'!M20=0),"",IF('積立・前年度'!M20=0,"皆増",IF('積立・当年度'!M20=0,"皆減",IF(AND('積立・前年度'!M20&lt;0,'積立・増減額'!M20&gt;0),ROUND((('積立・増減額'!M20/'積立・前年度'!M20*-1)+1)*100,1),ROUND('積立・増減額'!M20/'積立・前年度'!M20*100,1)))))</f>
      </c>
      <c r="N20" s="31">
        <f>IF(AND('積立・当年度'!N20=0,'積立・前年度'!N20=0),"",IF('積立・前年度'!N20=0,"皆増",IF('積立・当年度'!N20=0,"皆減",ROUND('積立・増減額'!N20/'積立・前年度'!N20*100,1))))</f>
        <v>-23.5</v>
      </c>
      <c r="O20" s="31">
        <f>IF(AND('積立・当年度'!O20=0,'積立・前年度'!O20=0),"",IF('積立・前年度'!O20=0,"皆増",IF('積立・当年度'!O20=0,"皆減",ROUND('積立・増減額'!O20/'積立・前年度'!O20*100,1))))</f>
        <v>-0.5</v>
      </c>
      <c r="P20" s="31">
        <f>IF(AND('積立・当年度'!P20=0,'積立・前年度'!P20=0),"",IF('積立・前年度'!P20=0,"皆増",IF('積立・当年度'!P20=0,"皆減",ROUND('積立・増減額'!P20/'積立・前年度'!P20*100,1))))</f>
        <v>87.2</v>
      </c>
      <c r="Q20" s="31" t="str">
        <f>IF(AND('積立・当年度'!Q20=0,'積立・前年度'!Q20=0),"",IF('積立・前年度'!Q20=0,"皆増",IF('積立・当年度'!Q20=0,"皆減",ROUND('積立・増減額'!Q20/'積立・前年度'!Q20*100,1))))</f>
        <v>皆増</v>
      </c>
      <c r="R20" s="31">
        <f>IF(AND('積立・当年度'!R20=0,'積立・前年度'!R20=0),"",IF('積立・前年度'!R20=0,"皆増",IF('積立・当年度'!R20=0,"皆減",ROUND('積立・増減額'!R20/'積立・前年度'!R20*100,1))))</f>
      </c>
      <c r="S20" s="31">
        <f>IF(AND('積立・当年度'!S20=0,'積立・前年度'!S20=0),"",IF('積立・前年度'!S20=0,"皆増",IF('積立・当年度'!S20=0,"皆減",IF(AND('積立・前年度'!S20&lt;0,'積立・増減額'!S20&gt;0),ROUND((('積立・増減額'!S20/'積立・前年度'!S20*-1)+1)*100,1),ROUND('積立・増減額'!S20/'積立・前年度'!S20*100,1)))))</f>
        <v>200</v>
      </c>
      <c r="T20" s="31">
        <f>IF(AND('積立・当年度'!T20=0,'積立・前年度'!T20=0),"",IF('積立・前年度'!T20=0,"皆増",IF('積立・当年度'!T20=0,"皆減",ROUND('積立・増減額'!T20/'積立・前年度'!T20*100,1))))</f>
        <v>-0.7</v>
      </c>
      <c r="U20" s="31">
        <f>IF(AND('積立・当年度'!U20=0,'積立・前年度'!U20=0),"",IF('積立・前年度'!U20=0,"皆増",IF('積立・当年度'!U20=0,"皆減",ROUND('積立・増減額'!U20/'積立・前年度'!U20*100,1))))</f>
        <v>-3.9</v>
      </c>
      <c r="V20" s="31">
        <f>IF(AND('積立・当年度'!V20=0,'積立・前年度'!V20=0),"",IF('積立・前年度'!V20=0,"皆増",IF('積立・当年度'!V20=0,"皆減",ROUND('積立・増減額'!V20/'積立・前年度'!V20*100,1))))</f>
        <v>1221.4</v>
      </c>
      <c r="W20" s="31">
        <f>IF(AND('積立・当年度'!W20=0,'積立・前年度'!W20=0),"",IF('積立・前年度'!W20=0,"皆増",IF('積立・当年度'!W20=0,"皆減",ROUND('積立・増減額'!W20/'積立・前年度'!W20*100,1))))</f>
        <v>69</v>
      </c>
      <c r="X20" s="31">
        <f>IF(AND('積立・当年度'!X20=0,'積立・前年度'!X20=0),"",IF('積立・前年度'!X20=0,"皆増",IF('積立・当年度'!X20=0,"皆減",ROUND('積立・増減額'!X20/'積立・前年度'!X20*100,1))))</f>
      </c>
      <c r="Y20" s="31">
        <f>IF(AND('積立・当年度'!Y20=0,'積立・前年度'!Y20=0),"",IF('積立・前年度'!Y20=0,"皆増",IF('積立・当年度'!Y20=0,"皆減",IF(AND('積立・前年度'!Y20&lt;0,'積立・増減額'!Y20&gt;0),ROUND((('積立・増減額'!Y20/'積立・前年度'!Y20*-1)+1)*100,1),ROUND('積立・増減額'!Y20/'積立・前年度'!Y20*100,1)))))</f>
        <v>200</v>
      </c>
      <c r="Z20" s="31">
        <f>IF(AND('積立・当年度'!Z20=0,'積立・前年度'!Z20=0),"",IF('積立・前年度'!Z20=0,"皆増",IF('積立・当年度'!Z20=0,"皆減",ROUND('積立・増減額'!Z20/'積立・前年度'!Z20*100,1))))</f>
        <v>-3.4</v>
      </c>
    </row>
    <row r="21" spans="2:26" ht="22.5" customHeight="1">
      <c r="B21" s="26" t="s">
        <v>26</v>
      </c>
      <c r="C21" s="16">
        <f>IF(AND('積立・当年度'!C21=0,'積立・前年度'!C21=0),"",IF('積立・前年度'!C21=0,"皆増",IF('積立・当年度'!C21=0,"皆減",ROUND('積立・増減額'!C21/'積立・前年度'!C21*100,1))))</f>
        <v>0</v>
      </c>
      <c r="D21" s="16">
        <f>IF(AND('積立・当年度'!D21=0,'積立・前年度'!D21=0),"",IF('積立・前年度'!D21=0,"皆増",IF('積立・当年度'!D21=0,"皆減",ROUND('積立・増減額'!D21/'積立・前年度'!D21*100,1))))</f>
        <v>113.7</v>
      </c>
      <c r="E21" s="16">
        <f>IF(AND('積立・当年度'!E21=0,'積立・前年度'!E21=0),"",IF('積立・前年度'!E21=0,"皆増",IF('積立・当年度'!E21=0,"皆減",ROUND('積立・増減額'!E21/'積立・前年度'!E21*100,1))))</f>
      </c>
      <c r="F21" s="16">
        <f>IF(AND('積立・当年度'!F21=0,'積立・前年度'!F21=0),"",IF('積立・前年度'!F21=0,"皆増",IF('積立・当年度'!F21=0,"皆減",ROUND('積立・増減額'!F21/'積立・前年度'!F21*100,1))))</f>
      </c>
      <c r="G21" s="16">
        <f>IF(AND('積立・当年度'!G21=0,'積立・前年度'!G21=0),"",IF('積立・前年度'!G21=0,"皆増",IF('積立・当年度'!G21=0,"皆減",IF(AND('積立・前年度'!G21&lt;0,'積立・増減額'!G21&gt;0),ROUND((('積立・増減額'!G21/'積立・前年度'!G21*-1)+1)*100,1),ROUND('積立・増減額'!G21/'積立・前年度'!G21*100,1)))))</f>
      </c>
      <c r="H21" s="16">
        <f>IF(AND('積立・当年度'!H21=0,'積立・前年度'!H21=0),"",IF('積立・前年度'!H21=0,"皆増",IF('積立・当年度'!H21=0,"皆減",ROUND('積立・増減額'!H21/'積立・前年度'!H21*100,1))))</f>
        <v>0.1</v>
      </c>
      <c r="I21" s="16">
        <f>IF(AND('積立・当年度'!I21=0,'積立・前年度'!I21=0),"",IF('積立・前年度'!I21=0,"皆増",IF('積立・当年度'!I21=0,"皆減",ROUND('積立・増減額'!I21/'積立・前年度'!I21*100,1))))</f>
        <v>0</v>
      </c>
      <c r="J21" s="16">
        <f>IF(AND('積立・当年度'!J21=0,'積立・前年度'!J21=0),"",IF('積立・前年度'!J21=0,"皆増",IF('積立・当年度'!J21=0,"皆減",ROUND('積立・増減額'!J21/'積立・前年度'!J21*100,1))))</f>
      </c>
      <c r="K21" s="16">
        <f>IF(AND('積立・当年度'!K21=0,'積立・前年度'!K21=0),"",IF('積立・前年度'!K21=0,"皆増",IF('積立・当年度'!K21=0,"皆減",ROUND('積立・増減額'!K21/'積立・前年度'!K21*100,1))))</f>
      </c>
      <c r="L21" s="16">
        <f>IF(AND('積立・当年度'!L21=0,'積立・前年度'!L21=0),"",IF('積立・前年度'!L21=0,"皆増",IF('積立・当年度'!L21=0,"皆減",ROUND('積立・増減額'!L21/'積立・前年度'!L21*100,1))))</f>
      </c>
      <c r="M21" s="16">
        <f>IF(AND('積立・当年度'!M21=0,'積立・前年度'!M21=0),"",IF('積立・前年度'!M21=0,"皆増",IF('積立・当年度'!M21=0,"皆減",IF(AND('積立・前年度'!M21&lt;0,'積立・増減額'!M21&gt;0),ROUND((('積立・増減額'!M21/'積立・前年度'!M21*-1)+1)*100,1),ROUND('積立・増減額'!M21/'積立・前年度'!M21*100,1)))))</f>
      </c>
      <c r="N21" s="16">
        <f>IF(AND('積立・当年度'!N21=0,'積立・前年度'!N21=0),"",IF('積立・前年度'!N21=0,"皆増",IF('積立・当年度'!N21=0,"皆減",ROUND('積立・増減額'!N21/'積立・前年度'!N21*100,1))))</f>
        <v>0</v>
      </c>
      <c r="O21" s="16">
        <f>IF(AND('積立・当年度'!O21=0,'積立・前年度'!O21=0),"",IF('積立・前年度'!O21=0,"皆増",IF('積立・当年度'!O21=0,"皆減",ROUND('積立・増減額'!O21/'積立・前年度'!O21*100,1))))</f>
        <v>-6.2</v>
      </c>
      <c r="P21" s="16">
        <f>IF(AND('積立・当年度'!P21=0,'積立・前年度'!P21=0),"",IF('積立・前年度'!P21=0,"皆増",IF('積立・当年度'!P21=0,"皆減",ROUND('積立・増減額'!P21/'積立・前年度'!P21*100,1))))</f>
        <v>251</v>
      </c>
      <c r="Q21" s="16">
        <f>IF(AND('積立・当年度'!Q21=0,'積立・前年度'!Q21=0),"",IF('積立・前年度'!Q21=0,"皆増",IF('積立・当年度'!Q21=0,"皆減",ROUND('積立・増減額'!Q21/'積立・前年度'!Q21*100,1))))</f>
        <v>347.1</v>
      </c>
      <c r="R21" s="16">
        <f>IF(AND('積立・当年度'!R21=0,'積立・前年度'!R21=0),"",IF('積立・前年度'!R21=0,"皆増",IF('積立・当年度'!R21=0,"皆減",ROUND('積立・増減額'!R21/'積立・前年度'!R21*100,1))))</f>
      </c>
      <c r="S21" s="16">
        <f>IF(AND('積立・当年度'!S21=0,'積立・前年度'!S21=0),"",IF('積立・前年度'!S21=0,"皆増",IF('積立・当年度'!S21=0,"皆減",IF(AND('積立・前年度'!S21&lt;0,'積立・増減額'!S21&gt;0),ROUND((('積立・増減額'!S21/'積立・前年度'!S21*-1)+1)*100,1),ROUND('積立・増減額'!S21/'積立・前年度'!S21*100,1)))))</f>
      </c>
      <c r="T21" s="16">
        <f>IF(AND('積立・当年度'!T21=0,'積立・前年度'!T21=0),"",IF('積立・前年度'!T21=0,"皆増",IF('積立・当年度'!T21=0,"皆減",ROUND('積立・増減額'!T21/'積立・前年度'!T21*100,1))))</f>
        <v>-29.7</v>
      </c>
      <c r="U21" s="16">
        <f>IF(AND('積立・当年度'!U21=0,'積立・前年度'!U21=0),"",IF('積立・前年度'!U21=0,"皆増",IF('積立・当年度'!U21=0,"皆減",ROUND('積立・増減額'!U21/'積立・前年度'!U21*100,1))))</f>
        <v>-3.1</v>
      </c>
      <c r="V21" s="16">
        <f>IF(AND('積立・当年度'!V21=0,'積立・前年度'!V21=0),"",IF('積立・前年度'!V21=0,"皆増",IF('積立・当年度'!V21=0,"皆減",ROUND('積立・増減額'!V21/'積立・前年度'!V21*100,1))))</f>
        <v>230.4</v>
      </c>
      <c r="W21" s="16">
        <f>IF(AND('積立・当年度'!W21=0,'積立・前年度'!W21=0),"",IF('積立・前年度'!W21=0,"皆増",IF('積立・当年度'!W21=0,"皆減",ROUND('積立・増減額'!W21/'積立・前年度'!W21*100,1))))</f>
        <v>347.1</v>
      </c>
      <c r="X21" s="16">
        <f>IF(AND('積立・当年度'!X21=0,'積立・前年度'!X21=0),"",IF('積立・前年度'!X21=0,"皆増",IF('積立・当年度'!X21=0,"皆減",ROUND('積立・増減額'!X21/'積立・前年度'!X21*100,1))))</f>
      </c>
      <c r="Y21" s="16">
        <f>IF(AND('積立・当年度'!Y21=0,'積立・前年度'!Y21=0),"",IF('積立・前年度'!Y21=0,"皆増",IF('積立・当年度'!Y21=0,"皆減",IF(AND('積立・前年度'!Y21&lt;0,'積立・増減額'!Y21&gt;0),ROUND((('積立・増減額'!Y21/'積立・前年度'!Y21*-1)+1)*100,1),ROUND('積立・増減額'!Y21/'積立・前年度'!Y21*100,1)))))</f>
      </c>
      <c r="Z21" s="16">
        <f>IF(AND('積立・当年度'!Z21=0,'積立・前年度'!Z21=0),"",IF('積立・前年度'!Z21=0,"皆増",IF('積立・当年度'!Z21=0,"皆減",ROUND('積立・増減額'!Z21/'積立・前年度'!Z21*100,1))))</f>
        <v>-14.4</v>
      </c>
    </row>
    <row r="22" spans="2:26" ht="22.5" customHeight="1">
      <c r="B22" s="26" t="s">
        <v>27</v>
      </c>
      <c r="C22" s="16">
        <f>IF(AND('積立・当年度'!C22=0,'積立・前年度'!C22=0),"",IF('積立・前年度'!C22=0,"皆増",IF('積立・当年度'!C22=0,"皆減",ROUND('積立・増減額'!C22/'積立・前年度'!C22*100,1))))</f>
        <v>0.9</v>
      </c>
      <c r="D22" s="16">
        <f>IF(AND('積立・当年度'!D22=0,'積立・前年度'!D22=0),"",IF('積立・前年度'!D22=0,"皆増",IF('積立・当年度'!D22=0,"皆減",ROUND('積立・増減額'!D22/'積立・前年度'!D22*100,1))))</f>
        <v>150.3</v>
      </c>
      <c r="E22" s="16">
        <f>IF(AND('積立・当年度'!E22=0,'積立・前年度'!E22=0),"",IF('積立・前年度'!E22=0,"皆増",IF('積立・当年度'!E22=0,"皆減",ROUND('積立・増減額'!E22/'積立・前年度'!E22*100,1))))</f>
        <v>-25</v>
      </c>
      <c r="F22" s="16">
        <f>IF(AND('積立・当年度'!F22=0,'積立・前年度'!F22=0),"",IF('積立・前年度'!F22=0,"皆増",IF('積立・当年度'!F22=0,"皆減",ROUND('積立・増減額'!F22/'積立・前年度'!F22*100,1))))</f>
        <v>9.1</v>
      </c>
      <c r="G22" s="16">
        <f>IF(AND('積立・当年度'!G22=0,'積立・前年度'!G22=0),"",IF('積立・前年度'!G22=0,"皆増",IF('積立・当年度'!G22=0,"皆減",IF(AND('積立・前年度'!G22&lt;0,'積立・増減額'!G22&gt;0),ROUND((('積立・増減額'!G22/'積立・前年度'!G22*-1)+1)*100,1),ROUND('積立・増減額'!G22/'積立・前年度'!G22*100,1)))))</f>
      </c>
      <c r="H22" s="16">
        <f>IF(AND('積立・当年度'!H22=0,'積立・前年度'!H22=0),"",IF('積立・前年度'!H22=0,"皆増",IF('積立・当年度'!H22=0,"皆減",ROUND('積立・増減額'!H22/'積立・前年度'!H22*100,1))))</f>
        <v>3.9</v>
      </c>
      <c r="I22" s="16">
        <f>IF(AND('積立・当年度'!I22=0,'積立・前年度'!I22=0),"",IF('積立・前年度'!I22=0,"皆増",IF('積立・当年度'!I22=0,"皆減",ROUND('積立・増減額'!I22/'積立・前年度'!I22*100,1))))</f>
        <v>-3.4</v>
      </c>
      <c r="J22" s="16">
        <f>IF(AND('積立・当年度'!J22=0,'積立・前年度'!J22=0),"",IF('積立・前年度'!J22=0,"皆増",IF('積立・当年度'!J22=0,"皆減",ROUND('積立・増減額'!J22/'積立・前年度'!J22*100,1))))</f>
        <v>-56.3</v>
      </c>
      <c r="K22" s="16">
        <f>IF(AND('積立・当年度'!K22=0,'積立・前年度'!K22=0),"",IF('積立・前年度'!K22=0,"皆増",IF('積立・当年度'!K22=0,"皆減",ROUND('積立・増減額'!K22/'積立・前年度'!K22*100,1))))</f>
        <v>-3.6</v>
      </c>
      <c r="L22" s="16">
        <f>IF(AND('積立・当年度'!L22=0,'積立・前年度'!L22=0),"",IF('積立・前年度'!L22=0,"皆増",IF('積立・当年度'!L22=0,"皆減",ROUND('積立・増減額'!L22/'積立・前年度'!L22*100,1))))</f>
      </c>
      <c r="M22" s="16" t="str">
        <f>IF(AND('積立・当年度'!M22=0,'積立・前年度'!M22=0),"",IF('積立・前年度'!M22=0,"皆増",IF('積立・当年度'!M22=0,"皆減",IF(AND('積立・前年度'!M22&lt;0,'積立・増減額'!M22&gt;0),ROUND((('積立・増減額'!M22/'積立・前年度'!M22*-1)+1)*100,1),ROUND('積立・増減額'!M22/'積立・前年度'!M22*100,1)))))</f>
        <v>皆減</v>
      </c>
      <c r="N22" s="16">
        <f>IF(AND('積立・当年度'!N22=0,'積立・前年度'!N22=0),"",IF('積立・前年度'!N22=0,"皆増",IF('積立・当年度'!N22=0,"皆減",ROUND('積立・増減額'!N22/'積立・前年度'!N22*100,1))))</f>
        <v>-3.8</v>
      </c>
      <c r="O22" s="16">
        <f>IF(AND('積立・当年度'!O22=0,'積立・前年度'!O22=0),"",IF('積立・前年度'!O22=0,"皆増",IF('積立・当年度'!O22=0,"皆減",ROUND('積立・増減額'!O22/'積立・前年度'!O22*100,1))))</f>
        <v>-1.1</v>
      </c>
      <c r="P22" s="16">
        <f>IF(AND('積立・当年度'!P22=0,'積立・前年度'!P22=0),"",IF('積立・前年度'!P22=0,"皆増",IF('積立・当年度'!P22=0,"皆減",ROUND('積立・増減額'!P22/'積立・前年度'!P22*100,1))))</f>
        <v>19</v>
      </c>
      <c r="Q22" s="16">
        <f>IF(AND('積立・当年度'!Q22=0,'積立・前年度'!Q22=0),"",IF('積立・前年度'!Q22=0,"皆増",IF('積立・当年度'!Q22=0,"皆減",ROUND('積立・増減額'!Q22/'積立・前年度'!Q22*100,1))))</f>
        <v>871.6</v>
      </c>
      <c r="R22" s="16">
        <f>IF(AND('積立・当年度'!R22=0,'積立・前年度'!R22=0),"",IF('積立・前年度'!R22=0,"皆増",IF('積立・当年度'!R22=0,"皆減",ROUND('積立・増減額'!R22/'積立・前年度'!R22*100,1))))</f>
      </c>
      <c r="S22" s="16" t="str">
        <f>IF(AND('積立・当年度'!S22=0,'積立・前年度'!S22=0),"",IF('積立・前年度'!S22=0,"皆増",IF('積立・当年度'!S22=0,"皆減",IF(AND('積立・前年度'!S22&lt;0,'積立・増減額'!S22&gt;0),ROUND((('積立・増減額'!S22/'積立・前年度'!S22*-1)+1)*100,1),ROUND('積立・増減額'!S22/'積立・前年度'!S22*100,1)))))</f>
        <v>皆増</v>
      </c>
      <c r="T22" s="16">
        <f>IF(AND('積立・当年度'!T22=0,'積立・前年度'!T22=0),"",IF('積立・前年度'!T22=0,"皆増",IF('積立・当年度'!T22=0,"皆減",ROUND('積立・増減額'!T22/'積立・前年度'!T22*100,1))))</f>
        <v>-18.6</v>
      </c>
      <c r="U22" s="16">
        <f>IF(AND('積立・当年度'!U22=0,'積立・前年度'!U22=0),"",IF('積立・前年度'!U22=0,"皆増",IF('積立・当年度'!U22=0,"皆減",ROUND('積立・増減額'!U22/'積立・前年度'!U22*100,1))))</f>
        <v>-0.6</v>
      </c>
      <c r="V22" s="16">
        <f>IF(AND('積立・当年度'!V22=0,'積立・前年度'!V22=0),"",IF('積立・前年度'!V22=0,"皆増",IF('積立・当年度'!V22=0,"皆減",ROUND('積立・増減額'!V22/'積立・前年度'!V22*100,1))))</f>
        <v>20.5</v>
      </c>
      <c r="W22" s="16">
        <f>IF(AND('積立・当年度'!W22=0,'積立・前年度'!W22=0),"",IF('積立・前年度'!W22=0,"皆増",IF('積立・当年度'!W22=0,"皆減",ROUND('積立・増減額'!W22/'積立・前年度'!W22*100,1))))</f>
        <v>218.1</v>
      </c>
      <c r="X22" s="16">
        <f>IF(AND('積立・当年度'!X22=0,'積立・前年度'!X22=0),"",IF('積立・前年度'!X22=0,"皆増",IF('積立・当年度'!X22=0,"皆減",ROUND('積立・増減額'!X22/'積立・前年度'!X22*100,1))))</f>
        <v>9.1</v>
      </c>
      <c r="Y22" s="16">
        <f>IF(AND('積立・当年度'!Y22=0,'積立・前年度'!Y22=0),"",IF('積立・前年度'!Y22=0,"皆増",IF('積立・当年度'!Y22=0,"皆減",IF(AND('積立・前年度'!Y22&lt;0,'積立・増減額'!Y22&gt;0),ROUND((('積立・増減額'!Y22/'積立・前年度'!Y22*-1)+1)*100,1),ROUND('積立・増減額'!Y22/'積立・前年度'!Y22*100,1)))))</f>
        <v>0</v>
      </c>
      <c r="Z22" s="16">
        <f>IF(AND('積立・当年度'!Z22=0,'積立・前年度'!Z22=0),"",IF('積立・前年度'!Z22=0,"皆増",IF('積立・当年度'!Z22=0,"皆減",ROUND('積立・増減額'!Z22/'積立・前年度'!Z22*100,1))))</f>
        <v>-9.5</v>
      </c>
    </row>
    <row r="23" spans="2:26" ht="22.5" customHeight="1">
      <c r="B23" s="26" t="s">
        <v>28</v>
      </c>
      <c r="C23" s="16">
        <f>IF(AND('積立・当年度'!C23=0,'積立・前年度'!C23=0),"",IF('積立・前年度'!C23=0,"皆増",IF('積立・当年度'!C23=0,"皆減",ROUND('積立・増減額'!C23/'積立・前年度'!C23*100,1))))</f>
        <v>-11.4</v>
      </c>
      <c r="D23" s="16">
        <f>IF(AND('積立・当年度'!D23=0,'積立・前年度'!D23=0),"",IF('積立・前年度'!D23=0,"皆増",IF('積立・当年度'!D23=0,"皆減",ROUND('積立・増減額'!D23/'積立・前年度'!D23*100,1))))</f>
        <v>-54.5</v>
      </c>
      <c r="E23" s="16">
        <f>IF(AND('積立・当年度'!E23=0,'積立・前年度'!E23=0),"",IF('積立・前年度'!E23=0,"皆増",IF('積立・当年度'!E23=0,"皆減",ROUND('積立・増減額'!E23/'積立・前年度'!E23*100,1))))</f>
        <v>-60.6</v>
      </c>
      <c r="F23" s="16">
        <f>IF(AND('積立・当年度'!F23=0,'積立・前年度'!F23=0),"",IF('積立・前年度'!F23=0,"皆増",IF('積立・当年度'!F23=0,"皆減",ROUND('積立・増減額'!F23/'積立・前年度'!F23*100,1))))</f>
      </c>
      <c r="G23" s="16">
        <f>IF(AND('積立・当年度'!G23=0,'積立・前年度'!G23=0),"",IF('積立・前年度'!G23=0,"皆増",IF('積立・当年度'!G23=0,"皆減",IF(AND('積立・前年度'!G23&lt;0,'積立・増減額'!G23&gt;0),ROUND((('積立・増減額'!G23/'積立・前年度'!G23*-1)+1)*100,1),ROUND('積立・増減額'!G23/'積立・前年度'!G23*100,1)))))</f>
      </c>
      <c r="H23" s="16">
        <f>IF(AND('積立・当年度'!H23=0,'積立・前年度'!H23=0),"",IF('積立・前年度'!H23=0,"皆増",IF('積立・当年度'!H23=0,"皆減",ROUND('積立・増減額'!H23/'積立・前年度'!H23*100,1))))</f>
        <v>-3.1</v>
      </c>
      <c r="I23" s="16">
        <f>IF(AND('積立・当年度'!I23=0,'積立・前年度'!I23=0),"",IF('積立・前年度'!I23=0,"皆増",IF('積立・当年度'!I23=0,"皆減",ROUND('積立・増減額'!I23/'積立・前年度'!I23*100,1))))</f>
        <v>0.1</v>
      </c>
      <c r="J23" s="16">
        <f>IF(AND('積立・当年度'!J23=0,'積立・前年度'!J23=0),"",IF('積立・前年度'!J23=0,"皆増",IF('積立・当年度'!J23=0,"皆減",ROUND('積立・増減額'!J23/'積立・前年度'!J23*100,1))))</f>
        <v>273.3</v>
      </c>
      <c r="K23" s="16">
        <f>IF(AND('積立・当年度'!K23=0,'積立・前年度'!K23=0),"",IF('積立・前年度'!K23=0,"皆増",IF('積立・当年度'!K23=0,"皆減",ROUND('積立・増減額'!K23/'積立・前年度'!K23*100,1))))</f>
      </c>
      <c r="L23" s="16">
        <f>IF(AND('積立・当年度'!L23=0,'積立・前年度'!L23=0),"",IF('積立・前年度'!L23=0,"皆増",IF('積立・当年度'!L23=0,"皆減",ROUND('積立・増減額'!L23/'積立・前年度'!L23*100,1))))</f>
      </c>
      <c r="M23" s="16">
        <f>IF(AND('積立・当年度'!M23=0,'積立・前年度'!M23=0),"",IF('積立・前年度'!M23=0,"皆増",IF('積立・当年度'!M23=0,"皆減",IF(AND('積立・前年度'!M23&lt;0,'積立・増減額'!M23&gt;0),ROUND((('積立・増減額'!M23/'積立・前年度'!M23*-1)+1)*100,1),ROUND('積立・増減額'!M23/'積立・前年度'!M23*100,1)))))</f>
      </c>
      <c r="N23" s="16">
        <f>IF(AND('積立・当年度'!N23=0,'積立・前年度'!N23=0),"",IF('積立・前年度'!N23=0,"皆増",IF('積立・当年度'!N23=0,"皆減",ROUND('積立・増減額'!N23/'積立・前年度'!N23*100,1))))</f>
        <v>0.2</v>
      </c>
      <c r="O23" s="16">
        <f>IF(AND('積立・当年度'!O23=0,'積立・前年度'!O23=0),"",IF('積立・前年度'!O23=0,"皆増",IF('積立・当年度'!O23=0,"皆減",ROUND('積立・増減額'!O23/'積立・前年度'!O23*100,1))))</f>
        <v>-8.7</v>
      </c>
      <c r="P23" s="16">
        <f>IF(AND('積立・当年度'!P23=0,'積立・前年度'!P23=0),"",IF('積立・前年度'!P23=0,"皆増",IF('積立・当年度'!P23=0,"皆減",ROUND('積立・増減額'!P23/'積立・前年度'!P23*100,1))))</f>
        <v>-74.5</v>
      </c>
      <c r="Q23" s="16">
        <f>IF(AND('積立・当年度'!Q23=0,'積立・前年度'!Q23=0),"",IF('積立・前年度'!Q23=0,"皆増",IF('積立・当年度'!Q23=0,"皆減",ROUND('積立・増減額'!Q23/'積立・前年度'!Q23*100,1))))</f>
        <v>-42.3</v>
      </c>
      <c r="R23" s="16">
        <f>IF(AND('積立・当年度'!R23=0,'積立・前年度'!R23=0),"",IF('積立・前年度'!R23=0,"皆増",IF('積立・当年度'!R23=0,"皆減",ROUND('積立・増減額'!R23/'積立・前年度'!R23*100,1))))</f>
      </c>
      <c r="S23" s="16" t="str">
        <f>IF(AND('積立・当年度'!S23=0,'積立・前年度'!S23=0),"",IF('積立・前年度'!S23=0,"皆増",IF('積立・当年度'!S23=0,"皆減",IF(AND('積立・前年度'!S23&lt;0,'積立・増減額'!S23&gt;0),ROUND((('積立・増減額'!S23/'積立・前年度'!S23*-1)+1)*100,1),ROUND('積立・増減額'!S23/'積立・前年度'!S23*100,1)))))</f>
        <v>皆減</v>
      </c>
      <c r="T23" s="16">
        <f>IF(AND('積立・当年度'!T23=0,'積立・前年度'!T23=0),"",IF('積立・前年度'!T23=0,"皆増",IF('積立・当年度'!T23=0,"皆減",ROUND('積立・増減額'!T23/'積立・前年度'!T23*100,1))))</f>
        <v>-9.9</v>
      </c>
      <c r="U23" s="16">
        <f>IF(AND('積立・当年度'!U23=0,'積立・前年度'!U23=0),"",IF('積立・前年度'!U23=0,"皆増",IF('積立・当年度'!U23=0,"皆減",ROUND('積立・増減額'!U23/'積立・前年度'!U23*100,1))))</f>
        <v>-10.1</v>
      </c>
      <c r="V23" s="16">
        <f>IF(AND('積立・当年度'!V23=0,'積立・前年度'!V23=0),"",IF('積立・前年度'!V23=0,"皆増",IF('積立・当年度'!V23=0,"皆減",ROUND('積立・増減額'!V23/'積立・前年度'!V23*100,1))))</f>
        <v>-59</v>
      </c>
      <c r="W23" s="16">
        <f>IF(AND('積立・当年度'!W23=0,'積立・前年度'!W23=0),"",IF('積立・前年度'!W23=0,"皆増",IF('積立・当年度'!W23=0,"皆減",ROUND('積立・増減額'!W23/'積立・前年度'!W23*100,1))))</f>
        <v>-55.8</v>
      </c>
      <c r="X23" s="16">
        <f>IF(AND('積立・当年度'!X23=0,'積立・前年度'!X23=0),"",IF('積立・前年度'!X23=0,"皆増",IF('積立・当年度'!X23=0,"皆減",ROUND('積立・増減額'!X23/'積立・前年度'!X23*100,1))))</f>
      </c>
      <c r="Y23" s="16" t="str">
        <f>IF(AND('積立・当年度'!Y23=0,'積立・前年度'!Y23=0),"",IF('積立・前年度'!Y23=0,"皆増",IF('積立・当年度'!Y23=0,"皆減",IF(AND('積立・前年度'!Y23&lt;0,'積立・増減額'!Y23&gt;0),ROUND((('積立・増減額'!Y23/'積立・前年度'!Y23*-1)+1)*100,1),ROUND('積立・増減額'!Y23/'積立・前年度'!Y23*100,1)))))</f>
        <v>皆減</v>
      </c>
      <c r="Z23" s="16">
        <f>IF(AND('積立・当年度'!Z23=0,'積立・前年度'!Z23=0),"",IF('積立・前年度'!Z23=0,"皆増",IF('積立・当年度'!Z23=0,"皆減",ROUND('積立・増減額'!Z23/'積立・前年度'!Z23*100,1))))</f>
        <v>-5.7</v>
      </c>
    </row>
    <row r="24" spans="2:26" ht="22.5" customHeight="1">
      <c r="B24" s="26" t="s">
        <v>29</v>
      </c>
      <c r="C24" s="16">
        <f>IF(AND('積立・当年度'!C24=0,'積立・前年度'!C24=0),"",IF('積立・前年度'!C24=0,"皆増",IF('積立・当年度'!C24=0,"皆減",ROUND('積立・増減額'!C24/'積立・前年度'!C24*100,1))))</f>
        <v>4.2</v>
      </c>
      <c r="D24" s="16">
        <f>IF(AND('積立・当年度'!D24=0,'積立・前年度'!D24=0),"",IF('積立・前年度'!D24=0,"皆増",IF('積立・当年度'!D24=0,"皆減",ROUND('積立・増減額'!D24/'積立・前年度'!D24*100,1))))</f>
        <v>28.7</v>
      </c>
      <c r="E24" s="16">
        <f>IF(AND('積立・当年度'!E24=0,'積立・前年度'!E24=0),"",IF('積立・前年度'!E24=0,"皆増",IF('積立・当年度'!E24=0,"皆減",ROUND('積立・増減額'!E24/'積立・前年度'!E24*100,1))))</f>
      </c>
      <c r="F24" s="16">
        <f>IF(AND('積立・当年度'!F24=0,'積立・前年度'!F24=0),"",IF('積立・前年度'!F24=0,"皆増",IF('積立・当年度'!F24=0,"皆減",ROUND('積立・増減額'!F24/'積立・前年度'!F24*100,1))))</f>
        <v>0</v>
      </c>
      <c r="G24" s="16">
        <f>IF(AND('積立・当年度'!G24=0,'積立・前年度'!G24=0),"",IF('積立・前年度'!G24=0,"皆増",IF('積立・当年度'!G24=0,"皆減",IF(AND('積立・前年度'!G24&lt;0,'積立・増減額'!G24&gt;0),ROUND((('積立・増減額'!G24/'積立・前年度'!G24*-1)+1)*100,1),ROUND('積立・増減額'!G24/'積立・前年度'!G24*100,1)))))</f>
      </c>
      <c r="H24" s="16">
        <f>IF(AND('積立・当年度'!H24=0,'積立・前年度'!H24=0),"",IF('積立・前年度'!H24=0,"皆増",IF('積立・当年度'!H24=0,"皆減",ROUND('積立・増減額'!H24/'積立・前年度'!H24*100,1))))</f>
        <v>4.3</v>
      </c>
      <c r="I24" s="16">
        <f>IF(AND('積立・当年度'!I24=0,'積立・前年度'!I24=0),"",IF('積立・前年度'!I24=0,"皆増",IF('積立・当年度'!I24=0,"皆減",ROUND('積立・増減額'!I24/'積立・前年度'!I24*100,1))))</f>
        <v>0.6</v>
      </c>
      <c r="J24" s="16">
        <f>IF(AND('積立・当年度'!J24=0,'積立・前年度'!J24=0),"",IF('積立・前年度'!J24=0,"皆増",IF('積立・当年度'!J24=0,"皆減",ROUND('積立・増減額'!J24/'積立・前年度'!J24*100,1))))</f>
        <v>40</v>
      </c>
      <c r="K24" s="16">
        <f>IF(AND('積立・当年度'!K24=0,'積立・前年度'!K24=0),"",IF('積立・前年度'!K24=0,"皆増",IF('積立・当年度'!K24=0,"皆減",ROUND('積立・増減額'!K24/'積立・前年度'!K24*100,1))))</f>
      </c>
      <c r="L24" s="16">
        <f>IF(AND('積立・当年度'!L24=0,'積立・前年度'!L24=0),"",IF('積立・前年度'!L24=0,"皆増",IF('積立・当年度'!L24=0,"皆減",ROUND('積立・増減額'!L24/'積立・前年度'!L24*100,1))))</f>
      </c>
      <c r="M24" s="16">
        <f>IF(AND('積立・当年度'!M24=0,'積立・前年度'!M24=0),"",IF('積立・前年度'!M24=0,"皆増",IF('積立・当年度'!M24=0,"皆減",IF(AND('積立・前年度'!M24&lt;0,'積立・増減額'!M24&gt;0),ROUND((('積立・増減額'!M24/'積立・前年度'!M24*-1)+1)*100,1),ROUND('積立・増減額'!M24/'積立・前年度'!M24*100,1)))))</f>
      </c>
      <c r="N24" s="16">
        <f>IF(AND('積立・当年度'!N24=0,'積立・前年度'!N24=0),"",IF('積立・前年度'!N24=0,"皆増",IF('積立・当年度'!N24=0,"皆減",ROUND('積立・増減額'!N24/'積立・前年度'!N24*100,1))))</f>
        <v>0.8</v>
      </c>
      <c r="O24" s="16">
        <f>IF(AND('積立・当年度'!O24=0,'積立・前年度'!O24=0),"",IF('積立・前年度'!O24=0,"皆増",IF('積立・当年度'!O24=0,"皆減",ROUND('積立・増減額'!O24/'積立・前年度'!O24*100,1))))</f>
        <v>-20.5</v>
      </c>
      <c r="P24" s="16">
        <f>IF(AND('積立・当年度'!P24=0,'積立・前年度'!P24=0),"",IF('積立・前年度'!P24=0,"皆増",IF('積立・当年度'!P24=0,"皆減",ROUND('積立・増減額'!P24/'積立・前年度'!P24*100,1))))</f>
        <v>-25.8</v>
      </c>
      <c r="Q24" s="16">
        <f>IF(AND('積立・当年度'!Q24=0,'積立・前年度'!Q24=0),"",IF('積立・前年度'!Q24=0,"皆増",IF('積立・当年度'!Q24=0,"皆減",ROUND('積立・増減額'!Q24/'積立・前年度'!Q24*100,1))))</f>
        <v>-86.2</v>
      </c>
      <c r="R24" s="16">
        <f>IF(AND('積立・当年度'!R24=0,'積立・前年度'!R24=0),"",IF('積立・前年度'!R24=0,"皆増",IF('積立・当年度'!R24=0,"皆減",ROUND('積立・増減額'!R24/'積立・前年度'!R24*100,1))))</f>
      </c>
      <c r="S24" s="16">
        <f>IF(AND('積立・当年度'!S24=0,'積立・前年度'!S24=0),"",IF('積立・前年度'!S24=0,"皆増",IF('積立・当年度'!S24=0,"皆減",IF(AND('積立・前年度'!S24&lt;0,'積立・増減額'!S24&gt;0),ROUND((('積立・増減額'!S24/'積立・前年度'!S24*-1)+1)*100,1),ROUND('積立・増減額'!S24/'積立・前年度'!S24*100,1)))))</f>
      </c>
      <c r="T24" s="16">
        <f>IF(AND('積立・当年度'!T24=0,'積立・前年度'!T24=0),"",IF('積立・前年度'!T24=0,"皆増",IF('積立・当年度'!T24=0,"皆減",ROUND('積立・増減額'!T24/'積立・前年度'!T24*100,1))))</f>
        <v>-0.7</v>
      </c>
      <c r="U24" s="16">
        <f>IF(AND('積立・当年度'!U24=0,'積立・前年度'!U24=0),"",IF('積立・前年度'!U24=0,"皆増",IF('積立・当年度'!U24=0,"皆減",ROUND('積立・増減額'!U24/'積立・前年度'!U24*100,1))))</f>
        <v>-11.5</v>
      </c>
      <c r="V24" s="16">
        <f>IF(AND('積立・当年度'!V24=0,'積立・前年度'!V24=0),"",IF('積立・前年度'!V24=0,"皆増",IF('積立・当年度'!V24=0,"皆減",ROUND('積立・増減額'!V24/'積立・前年度'!V24*100,1))))</f>
        <v>-19</v>
      </c>
      <c r="W24" s="16">
        <f>IF(AND('積立・当年度'!W24=0,'積立・前年度'!W24=0),"",IF('積立・前年度'!W24=0,"皆増",IF('積立・当年度'!W24=0,"皆減",ROUND('積立・増減額'!W24/'積立・前年度'!W24*100,1))))</f>
        <v>-86.2</v>
      </c>
      <c r="X24" s="16">
        <f>IF(AND('積立・当年度'!X24=0,'積立・前年度'!X24=0),"",IF('積立・前年度'!X24=0,"皆増",IF('積立・当年度'!X24=0,"皆減",ROUND('積立・増減額'!X24/'積立・前年度'!X24*100,1))))</f>
        <v>0</v>
      </c>
      <c r="Y24" s="16">
        <f>IF(AND('積立・当年度'!Y24=0,'積立・前年度'!Y24=0),"",IF('積立・前年度'!Y24=0,"皆増",IF('積立・当年度'!Y24=0,"皆減",IF(AND('積立・前年度'!Y24&lt;0,'積立・増減額'!Y24&gt;0),ROUND((('積立・増減額'!Y24/'積立・前年度'!Y24*-1)+1)*100,1),ROUND('積立・増減額'!Y24/'積立・前年度'!Y24*100,1)))))</f>
      </c>
      <c r="Z24" s="16">
        <f>IF(AND('積立・当年度'!Z24=0,'積立・前年度'!Z24=0),"",IF('積立・前年度'!Z24=0,"皆増",IF('積立・当年度'!Z24=0,"皆減",ROUND('積立・増減額'!Z24/'積立・前年度'!Z24*100,1))))</f>
        <v>1</v>
      </c>
    </row>
    <row r="25" spans="2:26" ht="22.5" customHeight="1">
      <c r="B25" s="26" t="s">
        <v>30</v>
      </c>
      <c r="C25" s="16">
        <f>IF(AND('積立・当年度'!C25=0,'積立・前年度'!C25=0),"",IF('積立・前年度'!C25=0,"皆増",IF('積立・当年度'!C25=0,"皆減",ROUND('積立・増減額'!C25/'積立・前年度'!C25*100,1))))</f>
        <v>7.9</v>
      </c>
      <c r="D25" s="16">
        <f>IF(AND('積立・当年度'!D25=0,'積立・前年度'!D25=0),"",IF('積立・前年度'!D25=0,"皆増",IF('積立・当年度'!D25=0,"皆減",ROUND('積立・増減額'!D25/'積立・前年度'!D25*100,1))))</f>
        <v>-16.6</v>
      </c>
      <c r="E25" s="16">
        <f>IF(AND('積立・当年度'!E25=0,'積立・前年度'!E25=0),"",IF('積立・前年度'!E25=0,"皆増",IF('積立・当年度'!E25=0,"皆減",ROUND('積立・増減額'!E25/'積立・前年度'!E25*100,1))))</f>
      </c>
      <c r="F25" s="16">
        <f>IF(AND('積立・当年度'!F25=0,'積立・前年度'!F25=0),"",IF('積立・前年度'!F25=0,"皆増",IF('積立・当年度'!F25=0,"皆減",ROUND('積立・増減額'!F25/'積立・前年度'!F25*100,1))))</f>
      </c>
      <c r="G25" s="16">
        <f>IF(AND('積立・当年度'!G25=0,'積立・前年度'!G25=0),"",IF('積立・前年度'!G25=0,"皆増",IF('積立・当年度'!G25=0,"皆減",IF(AND('積立・前年度'!G25&lt;0,'積立・増減額'!G25&gt;0),ROUND((('積立・増減額'!G25/'積立・前年度'!G25*-1)+1)*100,1),ROUND('積立・増減額'!G25/'積立・前年度'!G25*100,1)))))</f>
      </c>
      <c r="H25" s="16">
        <f>IF(AND('積立・当年度'!H25=0,'積立・前年度'!H25=0),"",IF('積立・前年度'!H25=0,"皆増",IF('積立・当年度'!H25=0,"皆減",ROUND('積立・増減額'!H25/'積立・前年度'!H25*100,1))))</f>
        <v>6.1</v>
      </c>
      <c r="I25" s="16">
        <f>IF(AND('積立・当年度'!I25=0,'積立・前年度'!I25=0),"",IF('積立・前年度'!I25=0,"皆増",IF('積立・当年度'!I25=0,"皆減",ROUND('積立・増減額'!I25/'積立・前年度'!I25*100,1))))</f>
        <v>25.7</v>
      </c>
      <c r="J25" s="16">
        <f>IF(AND('積立・当年度'!J25=0,'積立・前年度'!J25=0),"",IF('積立・前年度'!J25=0,"皆増",IF('積立・当年度'!J25=0,"皆減",ROUND('積立・増減額'!J25/'積立・前年度'!J25*100,1))))</f>
        <v>-98.5</v>
      </c>
      <c r="K25" s="16">
        <f>IF(AND('積立・当年度'!K25=0,'積立・前年度'!K25=0),"",IF('積立・前年度'!K25=0,"皆増",IF('積立・当年度'!K25=0,"皆減",ROUND('積立・増減額'!K25/'積立・前年度'!K25*100,1))))</f>
      </c>
      <c r="L25" s="16">
        <f>IF(AND('積立・当年度'!L25=0,'積立・前年度'!L25=0),"",IF('積立・前年度'!L25=0,"皆増",IF('積立・当年度'!L25=0,"皆減",ROUND('積立・増減額'!L25/'積立・前年度'!L25*100,1))))</f>
      </c>
      <c r="M25" s="16">
        <f>IF(AND('積立・当年度'!M25=0,'積立・前年度'!M25=0),"",IF('積立・前年度'!M25=0,"皆増",IF('積立・当年度'!M25=0,"皆減",IF(AND('積立・前年度'!M25&lt;0,'積立・増減額'!M25&gt;0),ROUND((('積立・増減額'!M25/'積立・前年度'!M25*-1)+1)*100,1),ROUND('積立・増減額'!M25/'積立・前年度'!M25*100,1)))))</f>
      </c>
      <c r="N25" s="16">
        <f>IF(AND('積立・当年度'!N25=0,'積立・前年度'!N25=0),"",IF('積立・前年度'!N25=0,"皆増",IF('積立・当年度'!N25=0,"皆減",ROUND('積立・増減額'!N25/'積立・前年度'!N25*100,1))))</f>
        <v>0.3</v>
      </c>
      <c r="O25" s="16">
        <f>IF(AND('積立・当年度'!O25=0,'積立・前年度'!O25=0),"",IF('積立・前年度'!O25=0,"皆増",IF('積立・当年度'!O25=0,"皆減",ROUND('積立・増減額'!O25/'積立・前年度'!O25*100,1))))</f>
        <v>-0.7</v>
      </c>
      <c r="P25" s="16">
        <f>IF(AND('積立・当年度'!P25=0,'積立・前年度'!P25=0),"",IF('積立・前年度'!P25=0,"皆増",IF('積立・当年度'!P25=0,"皆減",ROUND('積立・増減額'!P25/'積立・前年度'!P25*100,1))))</f>
        <v>9</v>
      </c>
      <c r="Q25" s="16">
        <f>IF(AND('積立・当年度'!Q25=0,'積立・前年度'!Q25=0),"",IF('積立・前年度'!Q25=0,"皆増",IF('積立・当年度'!Q25=0,"皆減",ROUND('積立・増減額'!Q25/'積立・前年度'!Q25*100,1))))</f>
        <v>46.3</v>
      </c>
      <c r="R25" s="16">
        <f>IF(AND('積立・当年度'!R25=0,'積立・前年度'!R25=0),"",IF('積立・前年度'!R25=0,"皆増",IF('積立・当年度'!R25=0,"皆減",ROUND('積立・増減額'!R25/'積立・前年度'!R25*100,1))))</f>
      </c>
      <c r="S25" s="16">
        <f>IF(AND('積立・当年度'!S25=0,'積立・前年度'!S25=0),"",IF('積立・前年度'!S25=0,"皆増",IF('積立・当年度'!S25=0,"皆減",IF(AND('積立・前年度'!S25&lt;0,'積立・増減額'!S25&gt;0),ROUND((('積立・増減額'!S25/'積立・前年度'!S25*-1)+1)*100,1),ROUND('積立・増減額'!S25/'積立・前年度'!S25*100,1)))))</f>
      </c>
      <c r="T25" s="16">
        <f>IF(AND('積立・当年度'!T25=0,'積立・前年度'!T25=0),"",IF('積立・前年度'!T25=0,"皆増",IF('積立・当年度'!T25=0,"皆減",ROUND('積立・増減額'!T25/'積立・前年度'!T25*100,1))))</f>
        <v>-5.4</v>
      </c>
      <c r="U25" s="16">
        <f>IF(AND('積立・当年度'!U25=0,'積立・前年度'!U25=0),"",IF('積立・前年度'!U25=0,"皆増",IF('積立・当年度'!U25=0,"皆減",ROUND('積立・増減額'!U25/'積立・前年度'!U25*100,1))))</f>
        <v>5.3</v>
      </c>
      <c r="V25" s="16">
        <f>IF(AND('積立・当年度'!V25=0,'積立・前年度'!V25=0),"",IF('積立・前年度'!V25=0,"皆増",IF('積立・当年度'!V25=0,"皆減",ROUND('積立・増減額'!V25/'積立・前年度'!V25*100,1))))</f>
        <v>-19.9</v>
      </c>
      <c r="W25" s="16">
        <f>IF(AND('積立・当年度'!W25=0,'積立・前年度'!W25=0),"",IF('積立・前年度'!W25=0,"皆増",IF('積立・当年度'!W25=0,"皆減",ROUND('積立・増減額'!W25/'積立・前年度'!W25*100,1))))</f>
        <v>46.3</v>
      </c>
      <c r="X25" s="16">
        <f>IF(AND('積立・当年度'!X25=0,'積立・前年度'!X25=0),"",IF('積立・前年度'!X25=0,"皆増",IF('積立・当年度'!X25=0,"皆減",ROUND('積立・増減額'!X25/'積立・前年度'!X25*100,1))))</f>
      </c>
      <c r="Y25" s="16">
        <f>IF(AND('積立・当年度'!Y25=0,'積立・前年度'!Y25=0),"",IF('積立・前年度'!Y25=0,"皆増",IF('積立・当年度'!Y25=0,"皆減",IF(AND('積立・前年度'!Y25&lt;0,'積立・増減額'!Y25&gt;0),ROUND((('積立・増減額'!Y25/'積立・前年度'!Y25*-1)+1)*100,1),ROUND('積立・増減額'!Y25/'積立・前年度'!Y25*100,1)))))</f>
      </c>
      <c r="Z25" s="16">
        <f>IF(AND('積立・当年度'!Z25=0,'積立・前年度'!Z25=0),"",IF('積立・前年度'!Z25=0,"皆増",IF('積立・当年度'!Z25=0,"皆減",ROUND('積立・増減額'!Z25/'積立・前年度'!Z25*100,1))))</f>
        <v>0.3</v>
      </c>
    </row>
    <row r="26" spans="2:26" ht="22.5" customHeight="1">
      <c r="B26" s="26" t="s">
        <v>31</v>
      </c>
      <c r="C26" s="16">
        <f>IF(AND('積立・当年度'!C26=0,'積立・前年度'!C26=0),"",IF('積立・前年度'!C26=0,"皆増",IF('積立・当年度'!C26=0,"皆減",ROUND('積立・増減額'!C26/'積立・前年度'!C26*100,1))))</f>
        <v>13.9</v>
      </c>
      <c r="D26" s="16">
        <f>IF(AND('積立・当年度'!D26=0,'積立・前年度'!D26=0),"",IF('積立・前年度'!D26=0,"皆増",IF('積立・当年度'!D26=0,"皆減",ROUND('積立・増減額'!D26/'積立・前年度'!D26*100,1))))</f>
        <v>-28.6</v>
      </c>
      <c r="E26" s="16" t="str">
        <f>IF(AND('積立・当年度'!E26=0,'積立・前年度'!E26=0),"",IF('積立・前年度'!E26=0,"皆増",IF('積立・当年度'!E26=0,"皆減",ROUND('積立・増減額'!E26/'積立・前年度'!E26*100,1))))</f>
        <v>皆増</v>
      </c>
      <c r="F26" s="16">
        <f>IF(AND('積立・当年度'!F26=0,'積立・前年度'!F26=0),"",IF('積立・前年度'!F26=0,"皆増",IF('積立・当年度'!F26=0,"皆減",ROUND('積立・増減額'!F26/'積立・前年度'!F26*100,1))))</f>
      </c>
      <c r="G26" s="16">
        <f>IF(AND('積立・当年度'!G26=0,'積立・前年度'!G26=0),"",IF('積立・前年度'!G26=0,"皆増",IF('積立・当年度'!G26=0,"皆減",IF(AND('積立・前年度'!G26&lt;0,'積立・増減額'!G26&gt;0),ROUND((('積立・増減額'!G26/'積立・前年度'!G26*-1)+1)*100,1),ROUND('積立・増減額'!G26/'積立・前年度'!G26*100,1)))))</f>
      </c>
      <c r="H26" s="16">
        <f>IF(AND('積立・当年度'!H26=0,'積立・前年度'!H26=0),"",IF('積立・前年度'!H26=0,"皆増",IF('積立・当年度'!H26=0,"皆減",ROUND('積立・増減額'!H26/'積立・前年度'!H26*100,1))))</f>
        <v>-8.7</v>
      </c>
      <c r="I26" s="16">
        <f>IF(AND('積立・当年度'!I26=0,'積立・前年度'!I26=0),"",IF('積立・前年度'!I26=0,"皆増",IF('積立・当年度'!I26=0,"皆減",ROUND('積立・増減額'!I26/'積立・前年度'!I26*100,1))))</f>
        <v>8.1</v>
      </c>
      <c r="J26" s="16">
        <f>IF(AND('積立・当年度'!J26=0,'積立・前年度'!J26=0),"",IF('積立・前年度'!J26=0,"皆増",IF('積立・当年度'!J26=0,"皆減",ROUND('積立・増減額'!J26/'積立・前年度'!J26*100,1))))</f>
        <v>-78.3</v>
      </c>
      <c r="K26" s="16">
        <f>IF(AND('積立・当年度'!K26=0,'積立・前年度'!K26=0),"",IF('積立・前年度'!K26=0,"皆増",IF('積立・当年度'!K26=0,"皆減",ROUND('積立・増減額'!K26/'積立・前年度'!K26*100,1))))</f>
        <v>356</v>
      </c>
      <c r="L26" s="16">
        <f>IF(AND('積立・当年度'!L26=0,'積立・前年度'!L26=0),"",IF('積立・前年度'!L26=0,"皆増",IF('積立・当年度'!L26=0,"皆減",ROUND('積立・増減額'!L26/'積立・前年度'!L26*100,1))))</f>
      </c>
      <c r="M26" s="16">
        <f>IF(AND('積立・当年度'!M26=0,'積立・前年度'!M26=0),"",IF('積立・前年度'!M26=0,"皆増",IF('積立・当年度'!M26=0,"皆減",IF(AND('積立・前年度'!M26&lt;0,'積立・増減額'!M26&gt;0),ROUND((('積立・増減額'!M26/'積立・前年度'!M26*-1)+1)*100,1),ROUND('積立・増減額'!M26/'積立・前年度'!M26*100,1)))))</f>
      </c>
      <c r="N26" s="16">
        <f>IF(AND('積立・当年度'!N26=0,'積立・前年度'!N26=0),"",IF('積立・前年度'!N26=0,"皆増",IF('積立・当年度'!N26=0,"皆減",ROUND('積立・増減額'!N26/'積立・前年度'!N26*100,1))))</f>
        <v>-6.3</v>
      </c>
      <c r="O26" s="16">
        <f>IF(AND('積立・当年度'!O26=0,'積立・前年度'!O26=0),"",IF('積立・前年度'!O26=0,"皆増",IF('積立・当年度'!O26=0,"皆減",ROUND('積立・増減額'!O26/'積立・前年度'!O26*100,1))))</f>
        <v>-8.3</v>
      </c>
      <c r="P26" s="16">
        <f>IF(AND('積立・当年度'!P26=0,'積立・前年度'!P26=0),"",IF('積立・前年度'!P26=0,"皆増",IF('積立・当年度'!P26=0,"皆減",ROUND('積立・増減額'!P26/'積立・前年度'!P26*100,1))))</f>
        <v>32.7</v>
      </c>
      <c r="Q26" s="16">
        <f>IF(AND('積立・当年度'!Q26=0,'積立・前年度'!Q26=0),"",IF('積立・前年度'!Q26=0,"皆増",IF('積立・当年度'!Q26=0,"皆減",ROUND('積立・増減額'!Q26/'積立・前年度'!Q26*100,1))))</f>
        <v>-83.2</v>
      </c>
      <c r="R26" s="16">
        <f>IF(AND('積立・当年度'!R26=0,'積立・前年度'!R26=0),"",IF('積立・前年度'!R26=0,"皆増",IF('積立・当年度'!R26=0,"皆減",ROUND('積立・増減額'!R26/'積立・前年度'!R26*100,1))))</f>
      </c>
      <c r="S26" s="16">
        <f>IF(AND('積立・当年度'!S26=0,'積立・前年度'!S26=0),"",IF('積立・前年度'!S26=0,"皆増",IF('積立・当年度'!S26=0,"皆減",IF(AND('積立・前年度'!S26&lt;0,'積立・増減額'!S26&gt;0),ROUND((('積立・増減額'!S26/'積立・前年度'!S26*-1)+1)*100,1),ROUND('積立・増減額'!S26/'積立・前年度'!S26*100,1)))))</f>
      </c>
      <c r="T26" s="16">
        <f>IF(AND('積立・当年度'!T26=0,'積立・前年度'!T26=0),"",IF('積立・前年度'!T26=0,"皆増",IF('積立・当年度'!T26=0,"皆減",ROUND('積立・増減額'!T26/'積立・前年度'!T26*100,1))))</f>
        <v>2</v>
      </c>
      <c r="U26" s="16">
        <f>IF(AND('積立・当年度'!U26=0,'積立・前年度'!U26=0),"",IF('積立・前年度'!U26=0,"皆増",IF('積立・当年度'!U26=0,"皆減",ROUND('積立・増減額'!U26/'積立・前年度'!U26*100,1))))</f>
        <v>3.3</v>
      </c>
      <c r="V26" s="16">
        <f>IF(AND('積立・当年度'!V26=0,'積立・前年度'!V26=0),"",IF('積立・前年度'!V26=0,"皆増",IF('積立・当年度'!V26=0,"皆減",ROUND('積立・増減額'!V26/'積立・前年度'!V26*100,1))))</f>
        <v>-25.7</v>
      </c>
      <c r="W26" s="16">
        <f>IF(AND('積立・当年度'!W26=0,'積立・前年度'!W26=0),"",IF('積立・前年度'!W26=0,"皆増",IF('積立・当年度'!W26=0,"皆減",ROUND('積立・増減額'!W26/'積立・前年度'!W26*100,1))))</f>
        <v>105</v>
      </c>
      <c r="X26" s="16">
        <f>IF(AND('積立・当年度'!X26=0,'積立・前年度'!X26=0),"",IF('積立・前年度'!X26=0,"皆増",IF('積立・当年度'!X26=0,"皆減",ROUND('積立・増減額'!X26/'積立・前年度'!X26*100,1))))</f>
      </c>
      <c r="Y26" s="16">
        <f>IF(AND('積立・当年度'!Y26=0,'積立・前年度'!Y26=0),"",IF('積立・前年度'!Y26=0,"皆増",IF('積立・当年度'!Y26=0,"皆減",IF(AND('積立・前年度'!Y26&lt;0,'積立・増減額'!Y26&gt;0),ROUND((('積立・増減額'!Y26/'積立・前年度'!Y26*-1)+1)*100,1),ROUND('積立・増減額'!Y26/'積立・前年度'!Y26*100,1)))))</f>
      </c>
      <c r="Z26" s="16">
        <f>IF(AND('積立・当年度'!Z26=0,'積立・前年度'!Z26=0),"",IF('積立・前年度'!Z26=0,"皆増",IF('積立・当年度'!Z26=0,"皆減",ROUND('積立・増減額'!Z26/'積立・前年度'!Z26*100,1))))</f>
        <v>-4.2</v>
      </c>
    </row>
    <row r="27" spans="2:26" ht="22.5" customHeight="1">
      <c r="B27" s="26" t="s">
        <v>32</v>
      </c>
      <c r="C27" s="16">
        <f>IF(AND('積立・当年度'!C27=0,'積立・前年度'!C27=0),"",IF('積立・前年度'!C27=0,"皆増",IF('積立・当年度'!C27=0,"皆減",ROUND('積立・増減額'!C27/'積立・前年度'!C27*100,1))))</f>
        <v>216.9</v>
      </c>
      <c r="D27" s="16">
        <f>IF(AND('積立・当年度'!D27=0,'積立・前年度'!D27=0),"",IF('積立・前年度'!D27=0,"皆増",IF('積立・当年度'!D27=0,"皆減",ROUND('積立・増減額'!D27/'積立・前年度'!D27*100,1))))</f>
        <v>-0.3</v>
      </c>
      <c r="E27" s="16">
        <f>IF(AND('積立・当年度'!E27=0,'積立・前年度'!E27=0),"",IF('積立・前年度'!E27=0,"皆増",IF('積立・当年度'!E27=0,"皆減",ROUND('積立・増減額'!E27/'積立・前年度'!E27*100,1))))</f>
      </c>
      <c r="F27" s="16">
        <f>IF(AND('積立・当年度'!F27=0,'積立・前年度'!F27=0),"",IF('積立・前年度'!F27=0,"皆増",IF('積立・当年度'!F27=0,"皆減",ROUND('積立・増減額'!F27/'積立・前年度'!F27*100,1))))</f>
      </c>
      <c r="G27" s="16" t="str">
        <f>IF(AND('積立・当年度'!G27=0,'積立・前年度'!G27=0),"",IF('積立・前年度'!G27=0,"皆増",IF('積立・当年度'!G27=0,"皆減",IF(AND('積立・前年度'!G27&lt;0,'積立・増減額'!G27&gt;0),ROUND((('積立・増減額'!G27/'積立・前年度'!G27*-1)+1)*100,1),ROUND('積立・増減額'!G27/'積立・前年度'!G27*100,1)))))</f>
        <v>皆減</v>
      </c>
      <c r="H27" s="16">
        <f>IF(AND('積立・当年度'!H27=0,'積立・前年度'!H27=0),"",IF('積立・前年度'!H27=0,"皆増",IF('積立・当年度'!H27=0,"皆減",ROUND('積立・増減額'!H27/'積立・前年度'!H27*100,1))))</f>
        <v>66</v>
      </c>
      <c r="I27" s="16">
        <f>IF(AND('積立・当年度'!I27=0,'積立・前年度'!I27=0),"",IF('積立・前年度'!I27=0,"皆増",IF('積立・当年度'!I27=0,"皆減",ROUND('積立・増減額'!I27/'積立・前年度'!I27*100,1))))</f>
        <v>0.1</v>
      </c>
      <c r="J27" s="16">
        <f>IF(AND('積立・当年度'!J27=0,'積立・前年度'!J27=0),"",IF('積立・前年度'!J27=0,"皆増",IF('積立・当年度'!J27=0,"皆減",ROUND('積立・増減額'!J27/'積立・前年度'!J27*100,1))))</f>
        <v>581342.9</v>
      </c>
      <c r="K27" s="16">
        <f>IF(AND('積立・当年度'!K27=0,'積立・前年度'!K27=0),"",IF('積立・前年度'!K27=0,"皆増",IF('積立・当年度'!K27=0,"皆減",ROUND('積立・増減額'!K27/'積立・前年度'!K27*100,1))))</f>
      </c>
      <c r="L27" s="16">
        <f>IF(AND('積立・当年度'!L27=0,'積立・前年度'!L27=0),"",IF('積立・前年度'!L27=0,"皆増",IF('積立・当年度'!L27=0,"皆減",ROUND('積立・増減額'!L27/'積立・前年度'!L27*100,1))))</f>
      </c>
      <c r="M27" s="16">
        <f>IF(AND('積立・当年度'!M27=0,'積立・前年度'!M27=0),"",IF('積立・前年度'!M27=0,"皆増",IF('積立・当年度'!M27=0,"皆減",IF(AND('積立・前年度'!M27&lt;0,'積立・増減額'!M27&gt;0),ROUND((('積立・増減額'!M27/'積立・前年度'!M27*-1)+1)*100,1),ROUND('積立・増減額'!M27/'積立・前年度'!M27*100,1)))))</f>
      </c>
      <c r="N27" s="16">
        <f>IF(AND('積立・当年度'!N27=0,'積立・前年度'!N27=0),"",IF('積立・前年度'!N27=0,"皆増",IF('積立・当年度'!N27=0,"皆減",ROUND('積立・増減額'!N27/'積立・前年度'!N27*100,1))))</f>
        <v>592.4</v>
      </c>
      <c r="O27" s="16">
        <f>IF(AND('積立・当年度'!O27=0,'積立・前年度'!O27=0),"",IF('積立・前年度'!O27=0,"皆増",IF('積立・当年度'!O27=0,"皆減",ROUND('積立・増減額'!O27/'積立・前年度'!O27*100,1))))</f>
        <v>-18.1</v>
      </c>
      <c r="P27" s="16">
        <f>IF(AND('積立・当年度'!P27=0,'積立・前年度'!P27=0),"",IF('積立・前年度'!P27=0,"皆増",IF('積立・当年度'!P27=0,"皆減",ROUND('積立・増減額'!P27/'積立・前年度'!P27*100,1))))</f>
        <v>99.3</v>
      </c>
      <c r="Q27" s="16">
        <f>IF(AND('積立・当年度'!Q27=0,'積立・前年度'!Q27=0),"",IF('積立・前年度'!Q27=0,"皆増",IF('積立・当年度'!Q27=0,"皆減",ROUND('積立・増減額'!Q27/'積立・前年度'!Q27*100,1))))</f>
        <v>-33.7</v>
      </c>
      <c r="R27" s="16">
        <f>IF(AND('積立・当年度'!R27=0,'積立・前年度'!R27=0),"",IF('積立・前年度'!R27=0,"皆増",IF('積立・当年度'!R27=0,"皆減",ROUND('積立・増減額'!R27/'積立・前年度'!R27*100,1))))</f>
      </c>
      <c r="S27" s="16" t="str">
        <f>IF(AND('積立・当年度'!S27=0,'積立・前年度'!S27=0),"",IF('積立・前年度'!S27=0,"皆増",IF('積立・当年度'!S27=0,"皆減",IF(AND('積立・前年度'!S27&lt;0,'積立・増減額'!S27&gt;0),ROUND((('積立・増減額'!S27/'積立・前年度'!S27*-1)+1)*100,1),ROUND('積立・増減額'!S27/'積立・前年度'!S27*100,1)))))</f>
        <v>皆減</v>
      </c>
      <c r="T27" s="16">
        <f>IF(AND('積立・当年度'!T27=0,'積立・前年度'!T27=0),"",IF('積立・前年度'!T27=0,"皆増",IF('積立・当年度'!T27=0,"皆減",ROUND('積立・増減額'!T27/'積立・前年度'!T27*100,1))))</f>
        <v>9.1</v>
      </c>
      <c r="U27" s="16">
        <f>IF(AND('積立・当年度'!U27=0,'積立・前年度'!U27=0),"",IF('積立・前年度'!U27=0,"皆増",IF('積立・当年度'!U27=0,"皆減",ROUND('積立・増減額'!U27/'積立・前年度'!U27*100,1))))</f>
        <v>20</v>
      </c>
      <c r="V27" s="16">
        <f>IF(AND('積立・当年度'!V27=0,'積立・前年度'!V27=0),"",IF('積立・前年度'!V27=0,"皆増",IF('積立・当年度'!V27=0,"皆減",ROUND('積立・増減額'!V27/'積立・前年度'!V27*100,1))))</f>
        <v>32.7</v>
      </c>
      <c r="W27" s="16">
        <f>IF(AND('積立・当年度'!W27=0,'積立・前年度'!W27=0),"",IF('積立・前年度'!W27=0,"皆増",IF('積立・当年度'!W27=0,"皆減",ROUND('積立・増減額'!W27/'積立・前年度'!W27*100,1))))</f>
        <v>-33.7</v>
      </c>
      <c r="X27" s="16">
        <f>IF(AND('積立・当年度'!X27=0,'積立・前年度'!X27=0),"",IF('積立・前年度'!X27=0,"皆増",IF('積立・当年度'!X27=0,"皆減",ROUND('積立・増減額'!X27/'積立・前年度'!X27*100,1))))</f>
      </c>
      <c r="Y27" s="16">
        <f>IF(AND('積立・当年度'!Y27=0,'積立・前年度'!Y27=0),"",IF('積立・前年度'!Y27=0,"皆増",IF('積立・当年度'!Y27=0,"皆減",IF(AND('積立・前年度'!Y27&lt;0,'積立・増減額'!Y27&gt;0),ROUND((('積立・増減額'!Y27/'積立・前年度'!Y27*-1)+1)*100,1),ROUND('積立・増減額'!Y27/'積立・前年度'!Y27*100,1)))))</f>
      </c>
      <c r="Z27" s="16">
        <f>IF(AND('積立・当年度'!Z27=0,'積立・前年度'!Z27=0),"",IF('積立・前年度'!Z27=0,"皆増",IF('積立・当年度'!Z27=0,"皆減",ROUND('積立・増減額'!Z27/'積立・前年度'!Z27*100,1))))</f>
        <v>36.2</v>
      </c>
    </row>
    <row r="28" spans="2:26" ht="22.5" customHeight="1">
      <c r="B28" s="26" t="s">
        <v>33</v>
      </c>
      <c r="C28" s="16">
        <f>IF(AND('積立・当年度'!C28=0,'積立・前年度'!C28=0),"",IF('積立・前年度'!C28=0,"皆増",IF('積立・当年度'!C28=0,"皆減",ROUND('積立・増減額'!C28/'積立・前年度'!C28*100,1))))</f>
        <v>-36.9</v>
      </c>
      <c r="D28" s="16">
        <f>IF(AND('積立・当年度'!D28=0,'積立・前年度'!D28=0),"",IF('積立・前年度'!D28=0,"皆増",IF('積立・当年度'!D28=0,"皆減",ROUND('積立・増減額'!D28/'積立・前年度'!D28*100,1))))</f>
        <v>13320.1</v>
      </c>
      <c r="E28" s="16" t="str">
        <f>IF(AND('積立・当年度'!E28=0,'積立・前年度'!E28=0),"",IF('積立・前年度'!E28=0,"皆増",IF('積立・当年度'!E28=0,"皆減",ROUND('積立・増減額'!E28/'積立・前年度'!E28*100,1))))</f>
        <v>皆減</v>
      </c>
      <c r="F28" s="16">
        <f>IF(AND('積立・当年度'!F28=0,'積立・前年度'!F28=0),"",IF('積立・前年度'!F28=0,"皆増",IF('積立・当年度'!F28=0,"皆減",ROUND('積立・増減額'!F28/'積立・前年度'!F28*100,1))))</f>
        <v>-58.8</v>
      </c>
      <c r="G28" s="16">
        <f>IF(AND('積立・当年度'!G28=0,'積立・前年度'!G28=0),"",IF('積立・前年度'!G28=0,"皆増",IF('積立・当年度'!G28=0,"皆減",IF(AND('積立・前年度'!G28&lt;0,'積立・増減額'!G28&gt;0),ROUND((('積立・増減額'!G28/'積立・前年度'!G28*-1)+1)*100,1),ROUND('積立・増減額'!G28/'積立・前年度'!G28*100,1)))))</f>
      </c>
      <c r="H28" s="16">
        <f>IF(AND('積立・当年度'!H28=0,'積立・前年度'!H28=0),"",IF('積立・前年度'!H28=0,"皆増",IF('積立・当年度'!H28=0,"皆減",ROUND('積立・増減額'!H28/'積立・前年度'!H28*100,1))))</f>
        <v>58.4</v>
      </c>
      <c r="I28" s="16">
        <f>IF(AND('積立・当年度'!I28=0,'積立・前年度'!I28=0),"",IF('積立・前年度'!I28=0,"皆増",IF('積立・当年度'!I28=0,"皆減",ROUND('積立・増減額'!I28/'積立・前年度'!I28*100,1))))</f>
        <v>-1.4</v>
      </c>
      <c r="J28" s="16">
        <f>IF(AND('積立・当年度'!J28=0,'積立・前年度'!J28=0),"",IF('積立・前年度'!J28=0,"皆増",IF('積立・当年度'!J28=0,"皆減",ROUND('積立・増減額'!J28/'積立・前年度'!J28*100,1))))</f>
        <v>59</v>
      </c>
      <c r="K28" s="16" t="str">
        <f>IF(AND('積立・当年度'!K28=0,'積立・前年度'!K28=0),"",IF('積立・前年度'!K28=0,"皆増",IF('積立・当年度'!K28=0,"皆減",ROUND('積立・増減額'!K28/'積立・前年度'!K28*100,1))))</f>
        <v>皆減</v>
      </c>
      <c r="L28" s="16">
        <f>IF(AND('積立・当年度'!L28=0,'積立・前年度'!L28=0),"",IF('積立・前年度'!L28=0,"皆増",IF('積立・当年度'!L28=0,"皆減",ROUND('積立・増減額'!L28/'積立・前年度'!L28*100,1))))</f>
      </c>
      <c r="M28" s="16">
        <f>IF(AND('積立・当年度'!M28=0,'積立・前年度'!M28=0),"",IF('積立・前年度'!M28=0,"皆増",IF('積立・当年度'!M28=0,"皆減",IF(AND('積立・前年度'!M28&lt;0,'積立・増減額'!M28&gt;0),ROUND((('積立・増減額'!M28/'積立・前年度'!M28*-1)+1)*100,1),ROUND('積立・増減額'!M28/'積立・前年度'!M28*100,1)))))</f>
      </c>
      <c r="N28" s="16">
        <f>IF(AND('積立・当年度'!N28=0,'積立・前年度'!N28=0),"",IF('積立・前年度'!N28=0,"皆増",IF('積立・当年度'!N28=0,"皆減",ROUND('積立・増減額'!N28/'積立・前年度'!N28*100,1))))</f>
        <v>0.4</v>
      </c>
      <c r="O28" s="16">
        <f>IF(AND('積立・当年度'!O28=0,'積立・前年度'!O28=0),"",IF('積立・前年度'!O28=0,"皆増",IF('積立・当年度'!O28=0,"皆減",ROUND('積立・増減額'!O28/'積立・前年度'!O28*100,1))))</f>
        <v>0.7</v>
      </c>
      <c r="P28" s="16">
        <f>IF(AND('積立・当年度'!P28=0,'積立・前年度'!P28=0),"",IF('積立・前年度'!P28=0,"皆増",IF('積立・当年度'!P28=0,"皆減",ROUND('積立・増減額'!P28/'積立・前年度'!P28*100,1))))</f>
        <v>-8.3</v>
      </c>
      <c r="Q28" s="16">
        <f>IF(AND('積立・当年度'!Q28=0,'積立・前年度'!Q28=0),"",IF('積立・前年度'!Q28=0,"皆増",IF('積立・当年度'!Q28=0,"皆減",ROUND('積立・増減額'!Q28/'積立・前年度'!Q28*100,1))))</f>
      </c>
      <c r="R28" s="16">
        <f>IF(AND('積立・当年度'!R28=0,'積立・前年度'!R28=0),"",IF('積立・前年度'!R28=0,"皆増",IF('積立・当年度'!R28=0,"皆減",ROUND('積立・増減額'!R28/'積立・前年度'!R28*100,1))))</f>
      </c>
      <c r="S28" s="16">
        <f>IF(AND('積立・当年度'!S28=0,'積立・前年度'!S28=0),"",IF('積立・前年度'!S28=0,"皆増",IF('積立・当年度'!S28=0,"皆減",IF(AND('積立・前年度'!S28&lt;0,'積立・増減額'!S28&gt;0),ROUND((('積立・増減額'!S28/'積立・前年度'!S28*-1)+1)*100,1),ROUND('積立・増減額'!S28/'積立・前年度'!S28*100,1)))))</f>
      </c>
      <c r="T28" s="16">
        <f>IF(AND('積立・当年度'!T28=0,'積立・前年度'!T28=0),"",IF('積立・前年度'!T28=0,"皆増",IF('積立・当年度'!T28=0,"皆減",ROUND('積立・増減額'!T28/'積立・前年度'!T28*100,1))))</f>
        <v>0.7</v>
      </c>
      <c r="U28" s="16">
        <f>IF(AND('積立・当年度'!U28=0,'積立・前年度'!U28=0),"",IF('積立・前年度'!U28=0,"皆増",IF('積立・当年度'!U28=0,"皆減",ROUND('積立・増減額'!U28/'積立・前年度'!U28*100,1))))</f>
        <v>-24</v>
      </c>
      <c r="V28" s="16">
        <f>IF(AND('積立・当年度'!V28=0,'積立・前年度'!V28=0),"",IF('積立・前年度'!V28=0,"皆増",IF('積立・当年度'!V28=0,"皆減",ROUND('積立・増減額'!V28/'積立・前年度'!V28*100,1))))</f>
        <v>6232.3</v>
      </c>
      <c r="W28" s="16" t="str">
        <f>IF(AND('積立・当年度'!W28=0,'積立・前年度'!W28=0),"",IF('積立・前年度'!W28=0,"皆増",IF('積立・当年度'!W28=0,"皆減",ROUND('積立・増減額'!W28/'積立・前年度'!W28*100,1))))</f>
        <v>皆減</v>
      </c>
      <c r="X28" s="16">
        <f>IF(AND('積立・当年度'!X28=0,'積立・前年度'!X28=0),"",IF('積立・前年度'!X28=0,"皆増",IF('積立・当年度'!X28=0,"皆減",ROUND('積立・増減額'!X28/'積立・前年度'!X28*100,1))))</f>
        <v>-58.8</v>
      </c>
      <c r="Y28" s="16">
        <f>IF(AND('積立・当年度'!Y28=0,'積立・前年度'!Y28=0),"",IF('積立・前年度'!Y28=0,"皆増",IF('積立・当年度'!Y28=0,"皆減",IF(AND('積立・前年度'!Y28&lt;0,'積立・増減額'!Y28&gt;0),ROUND((('積立・増減額'!Y28/'積立・前年度'!Y28*-1)+1)*100,1),ROUND('積立・増減額'!Y28/'積立・前年度'!Y28*100,1)))))</f>
      </c>
      <c r="Z28" s="16">
        <f>IF(AND('積立・当年度'!Z28=0,'積立・前年度'!Z28=0),"",IF('積立・前年度'!Z28=0,"皆増",IF('積立・当年度'!Z28=0,"皆減",ROUND('積立・増減額'!Z28/'積立・前年度'!Z28*100,1))))</f>
        <v>31.7</v>
      </c>
    </row>
    <row r="29" spans="2:26" ht="22.5" customHeight="1">
      <c r="B29" s="26" t="s">
        <v>34</v>
      </c>
      <c r="C29" s="16">
        <f>IF(AND('積立・当年度'!C29=0,'積立・前年度'!C29=0),"",IF('積立・前年度'!C29=0,"皆増",IF('積立・当年度'!C29=0,"皆減",ROUND('積立・増減額'!C29/'積立・前年度'!C29*100,1))))</f>
        <v>2</v>
      </c>
      <c r="D29" s="16">
        <f>IF(AND('積立・当年度'!D29=0,'積立・前年度'!D29=0),"",IF('積立・前年度'!D29=0,"皆増",IF('積立・当年度'!D29=0,"皆減",ROUND('積立・増減額'!D29/'積立・前年度'!D29*100,1))))</f>
        <v>69.4</v>
      </c>
      <c r="E29" s="16" t="str">
        <f>IF(AND('積立・当年度'!E29=0,'積立・前年度'!E29=0),"",IF('積立・前年度'!E29=0,"皆増",IF('積立・当年度'!E29=0,"皆減",ROUND('積立・増減額'!E29/'積立・前年度'!E29*100,1))))</f>
        <v>皆減</v>
      </c>
      <c r="F29" s="16">
        <f>IF(AND('積立・当年度'!F29=0,'積立・前年度'!F29=0),"",IF('積立・前年度'!F29=0,"皆増",IF('積立・当年度'!F29=0,"皆減",ROUND('積立・増減額'!F29/'積立・前年度'!F29*100,1))))</f>
      </c>
      <c r="G29" s="16">
        <f>IF(AND('積立・当年度'!G29=0,'積立・前年度'!G29=0),"",IF('積立・前年度'!G29=0,"皆増",IF('積立・当年度'!G29=0,"皆減",IF(AND('積立・前年度'!G29&lt;0,'積立・増減額'!G29&gt;0),ROUND((('積立・増減額'!G29/'積立・前年度'!G29*-1)+1)*100,1),ROUND('積立・増減額'!G29/'積立・前年度'!G29*100,1)))))</f>
      </c>
      <c r="H29" s="16">
        <f>IF(AND('積立・当年度'!H29=0,'積立・前年度'!H29=0),"",IF('積立・前年度'!H29=0,"皆増",IF('積立・当年度'!H29=0,"皆減",ROUND('積立・増減額'!H29/'積立・前年度'!H29*100,1))))</f>
        <v>14.4</v>
      </c>
      <c r="I29" s="16">
        <f>IF(AND('積立・当年度'!I29=0,'積立・前年度'!I29=0),"",IF('積立・前年度'!I29=0,"皆増",IF('積立・当年度'!I29=0,"皆減",ROUND('積立・増減額'!I29/'積立・前年度'!I29*100,1))))</f>
        <v>-1.2</v>
      </c>
      <c r="J29" s="16">
        <f>IF(AND('積立・当年度'!J29=0,'積立・前年度'!J29=0),"",IF('積立・前年度'!J29=0,"皆増",IF('積立・当年度'!J29=0,"皆減",ROUND('積立・増減額'!J29/'積立・前年度'!J29*100,1))))</f>
        <v>981</v>
      </c>
      <c r="K29" s="16">
        <f>IF(AND('積立・当年度'!K29=0,'積立・前年度'!K29=0),"",IF('積立・前年度'!K29=0,"皆増",IF('積立・当年度'!K29=0,"皆減",ROUND('積立・増減額'!K29/'積立・前年度'!K29*100,1))))</f>
        <v>0</v>
      </c>
      <c r="L29" s="16">
        <f>IF(AND('積立・当年度'!L29=0,'積立・前年度'!L29=0),"",IF('積立・前年度'!L29=0,"皆増",IF('積立・当年度'!L29=0,"皆減",ROUND('積立・増減額'!L29/'積立・前年度'!L29*100,1))))</f>
      </c>
      <c r="M29" s="16">
        <f>IF(AND('積立・当年度'!M29=0,'積立・前年度'!M29=0),"",IF('積立・前年度'!M29=0,"皆増",IF('積立・当年度'!M29=0,"皆減",IF(AND('積立・前年度'!M29&lt;0,'積立・増減額'!M29&gt;0),ROUND((('積立・増減額'!M29/'積立・前年度'!M29*-1)+1)*100,1),ROUND('積立・増減額'!M29/'積立・前年度'!M29*100,1)))))</f>
      </c>
      <c r="N29" s="16">
        <f>IF(AND('積立・当年度'!N29=0,'積立・前年度'!N29=0),"",IF('積立・前年度'!N29=0,"皆増",IF('積立・当年度'!N29=0,"皆減",ROUND('積立・増減額'!N29/'積立・前年度'!N29*100,1))))</f>
        <v>13.5</v>
      </c>
      <c r="O29" s="16">
        <f>IF(AND('積立・当年度'!O29=0,'積立・前年度'!O29=0),"",IF('積立・前年度'!O29=0,"皆増",IF('積立・当年度'!O29=0,"皆減",ROUND('積立・増減額'!O29/'積立・前年度'!O29*100,1))))</f>
        <v>10.5</v>
      </c>
      <c r="P29" s="16">
        <f>IF(AND('積立・当年度'!P29=0,'積立・前年度'!P29=0),"",IF('積立・前年度'!P29=0,"皆増",IF('積立・当年度'!P29=0,"皆減",ROUND('積立・増減額'!P29/'積立・前年度'!P29*100,1))))</f>
        <v>-28.6</v>
      </c>
      <c r="Q29" s="16">
        <f>IF(AND('積立・当年度'!Q29=0,'積立・前年度'!Q29=0),"",IF('積立・前年度'!Q29=0,"皆増",IF('積立・当年度'!Q29=0,"皆減",ROUND('積立・増減額'!Q29/'積立・前年度'!Q29*100,1))))</f>
        <v>37.4</v>
      </c>
      <c r="R29" s="16">
        <f>IF(AND('積立・当年度'!R29=0,'積立・前年度'!R29=0),"",IF('積立・前年度'!R29=0,"皆増",IF('積立・当年度'!R29=0,"皆減",ROUND('積立・増減額'!R29/'積立・前年度'!R29*100,1))))</f>
      </c>
      <c r="S29" s="16">
        <f>IF(AND('積立・当年度'!S29=0,'積立・前年度'!S29=0),"",IF('積立・前年度'!S29=0,"皆増",IF('積立・当年度'!S29=0,"皆減",IF(AND('積立・前年度'!S29&lt;0,'積立・増減額'!S29&gt;0),ROUND((('積立・増減額'!S29/'積立・前年度'!S29*-1)+1)*100,1),ROUND('積立・増減額'!S29/'積立・前年度'!S29*100,1)))))</f>
      </c>
      <c r="T29" s="16">
        <f>IF(AND('積立・当年度'!T29=0,'積立・前年度'!T29=0),"",IF('積立・前年度'!T29=0,"皆増",IF('積立・当年度'!T29=0,"皆減",ROUND('積立・増減額'!T29/'積立・前年度'!T29*100,1))))</f>
        <v>1.8</v>
      </c>
      <c r="U29" s="16">
        <f>IF(AND('積立・当年度'!U29=0,'積立・前年度'!U29=0),"",IF('積立・前年度'!U29=0,"皆増",IF('積立・当年度'!U29=0,"皆減",ROUND('積立・増減額'!U29/'積立・前年度'!U29*100,1))))</f>
        <v>5</v>
      </c>
      <c r="V29" s="16">
        <f>IF(AND('積立・当年度'!V29=0,'積立・前年度'!V29=0),"",IF('積立・前年度'!V29=0,"皆増",IF('積立・当年度'!V29=0,"皆減",ROUND('積立・増減額'!V29/'積立・前年度'!V29*100,1))))</f>
        <v>23.1</v>
      </c>
      <c r="W29" s="16">
        <f>IF(AND('積立・当年度'!W29=0,'積立・前年度'!W29=0),"",IF('積立・前年度'!W29=0,"皆増",IF('積立・当年度'!W29=0,"皆減",ROUND('積立・増減額'!W29/'積立・前年度'!W29*100,1))))</f>
        <v>-26</v>
      </c>
      <c r="X29" s="16">
        <f>IF(AND('積立・当年度'!X29=0,'積立・前年度'!X29=0),"",IF('積立・前年度'!X29=0,"皆増",IF('積立・当年度'!X29=0,"皆減",ROUND('積立・増減額'!X29/'積立・前年度'!X29*100,1))))</f>
      </c>
      <c r="Y29" s="16">
        <f>IF(AND('積立・当年度'!Y29=0,'積立・前年度'!Y29=0),"",IF('積立・前年度'!Y29=0,"皆増",IF('積立・当年度'!Y29=0,"皆減",IF(AND('積立・前年度'!Y29&lt;0,'積立・増減額'!Y29&gt;0),ROUND((('積立・増減額'!Y29/'積立・前年度'!Y29*-1)+1)*100,1),ROUND('積立・増減額'!Y29/'積立・前年度'!Y29*100,1)))))</f>
      </c>
      <c r="Z29" s="16">
        <f>IF(AND('積立・当年度'!Z29=0,'積立・前年度'!Z29=0),"",IF('積立・前年度'!Z29=0,"皆増",IF('積立・当年度'!Z29=0,"皆減",ROUND('積立・増減額'!Z29/'積立・前年度'!Z29*100,1))))</f>
        <v>9</v>
      </c>
    </row>
    <row r="30" spans="2:26" ht="22.5" customHeight="1">
      <c r="B30" s="26" t="s">
        <v>50</v>
      </c>
      <c r="C30" s="16">
        <f>IF(AND('積立・当年度'!C30=0,'積立・前年度'!C30=0),"",IF('積立・前年度'!C30=0,"皆増",IF('積立・当年度'!C30=0,"皆減",ROUND('積立・増減額'!C30/'積立・前年度'!C30*100,1))))</f>
        <v>47.9</v>
      </c>
      <c r="D30" s="16">
        <f>IF(AND('積立・当年度'!D30=0,'積立・前年度'!D30=0),"",IF('積立・前年度'!D30=0,"皆増",IF('積立・当年度'!D30=0,"皆減",ROUND('積立・増減額'!D30/'積立・前年度'!D30*100,1))))</f>
        <v>-14.4</v>
      </c>
      <c r="E30" s="16">
        <f>IF(AND('積立・当年度'!E30=0,'積立・前年度'!E30=0),"",IF('積立・前年度'!E30=0,"皆増",IF('積立・当年度'!E30=0,"皆減",ROUND('積立・増減額'!E30/'積立・前年度'!E30*100,1))))</f>
        <v>0</v>
      </c>
      <c r="F30" s="16">
        <f>IF(AND('積立・当年度'!F30=0,'積立・前年度'!F30=0),"",IF('積立・前年度'!F30=0,"皆増",IF('積立・当年度'!F30=0,"皆減",ROUND('積立・増減額'!F30/'積立・前年度'!F30*100,1))))</f>
      </c>
      <c r="G30" s="16">
        <f>IF(AND('積立・当年度'!G30=0,'積立・前年度'!G30=0),"",IF('積立・前年度'!G30=0,"皆増",IF('積立・当年度'!G30=0,"皆減",IF(AND('積立・前年度'!G30&lt;0,'積立・増減額'!G30&gt;0),ROUND((('積立・増減額'!G30/'積立・前年度'!G30*-1)+1)*100,1),ROUND('積立・増減額'!G30/'積立・前年度'!G30*100,1)))))</f>
      </c>
      <c r="H30" s="16">
        <f>IF(AND('積立・当年度'!H30=0,'積立・前年度'!H30=0),"",IF('積立・前年度'!H30=0,"皆増",IF('積立・当年度'!H30=0,"皆減",ROUND('積立・増減額'!H30/'積立・前年度'!H30*100,1))))</f>
        <v>23.8</v>
      </c>
      <c r="I30" s="16">
        <f>IF(AND('積立・当年度'!I30=0,'積立・前年度'!I30=0),"",IF('積立・前年度'!I30=0,"皆増",IF('積立・当年度'!I30=0,"皆減",ROUND('積立・増減額'!I30/'積立・前年度'!I30*100,1))))</f>
        <v>-5.9</v>
      </c>
      <c r="J30" s="16">
        <f>IF(AND('積立・当年度'!J30=0,'積立・前年度'!J30=0),"",IF('積立・前年度'!J30=0,"皆増",IF('積立・当年度'!J30=0,"皆減",ROUND('積立・増減額'!J30/'積立・前年度'!J30*100,1))))</f>
        <v>133.3</v>
      </c>
      <c r="K30" s="16">
        <f>IF(AND('積立・当年度'!K30=0,'積立・前年度'!K30=0),"",IF('積立・前年度'!K30=0,"皆増",IF('積立・当年度'!K30=0,"皆減",ROUND('積立・増減額'!K30/'積立・前年度'!K30*100,1))))</f>
        <v>-32.3</v>
      </c>
      <c r="L30" s="16">
        <f>IF(AND('積立・当年度'!L30=0,'積立・前年度'!L30=0),"",IF('積立・前年度'!L30=0,"皆増",IF('積立・当年度'!L30=0,"皆減",ROUND('積立・増減額'!L30/'積立・前年度'!L30*100,1))))</f>
      </c>
      <c r="M30" s="16">
        <f>IF(AND('積立・当年度'!M30=0,'積立・前年度'!M30=0),"",IF('積立・前年度'!M30=0,"皆増",IF('積立・当年度'!M30=0,"皆減",IF(AND('積立・前年度'!M30&lt;0,'積立・増減額'!M30&gt;0),ROUND((('積立・増減額'!M30/'積立・前年度'!M30*-1)+1)*100,1),ROUND('積立・増減額'!M30/'積立・前年度'!M30*100,1)))))</f>
      </c>
      <c r="N30" s="16">
        <f>IF(AND('積立・当年度'!N30=0,'積立・前年度'!N30=0),"",IF('積立・前年度'!N30=0,"皆増",IF('積立・当年度'!N30=0,"皆減",ROUND('積立・増減額'!N30/'積立・前年度'!N30*100,1))))</f>
        <v>-4</v>
      </c>
      <c r="O30" s="16">
        <f>IF(AND('積立・当年度'!O30=0,'積立・前年度'!O30=0),"",IF('積立・前年度'!O30=0,"皆増",IF('積立・当年度'!O30=0,"皆減",ROUND('積立・増減額'!O30/'積立・前年度'!O30*100,1))))</f>
        <v>135.8</v>
      </c>
      <c r="P30" s="16">
        <f>IF(AND('積立・当年度'!P30=0,'積立・前年度'!P30=0),"",IF('積立・前年度'!P30=0,"皆増",IF('積立・当年度'!P30=0,"皆減",ROUND('積立・増減額'!P30/'積立・前年度'!P30*100,1))))</f>
        <v>-65.3</v>
      </c>
      <c r="Q30" s="16">
        <f>IF(AND('積立・当年度'!Q30=0,'積立・前年度'!Q30=0),"",IF('積立・前年度'!Q30=0,"皆増",IF('積立・当年度'!Q30=0,"皆減",ROUND('積立・増減額'!Q30/'積立・前年度'!Q30*100,1))))</f>
        <v>-0.4</v>
      </c>
      <c r="R30" s="16">
        <f>IF(AND('積立・当年度'!R30=0,'積立・前年度'!R30=0),"",IF('積立・前年度'!R30=0,"皆増",IF('積立・当年度'!R30=0,"皆減",ROUND('積立・増減額'!R30/'積立・前年度'!R30*100,1))))</f>
      </c>
      <c r="S30" s="16" t="str">
        <f>IF(AND('積立・当年度'!S30=0,'積立・前年度'!S30=0),"",IF('積立・前年度'!S30=0,"皆増",IF('積立・当年度'!S30=0,"皆減",IF(AND('積立・前年度'!S30&lt;0,'積立・増減額'!S30&gt;0),ROUND((('積立・増減額'!S30/'積立・前年度'!S30*-1)+1)*100,1),ROUND('積立・増減額'!S30/'積立・前年度'!S30*100,1)))))</f>
        <v>皆増</v>
      </c>
      <c r="T30" s="16">
        <f>IF(AND('積立・当年度'!T30=0,'積立・前年度'!T30=0),"",IF('積立・前年度'!T30=0,"皆増",IF('積立・当年度'!T30=0,"皆減",ROUND('積立・増減額'!T30/'積立・前年度'!T30*100,1))))</f>
        <v>20</v>
      </c>
      <c r="U30" s="16">
        <f>IF(AND('積立・当年度'!U30=0,'積立・前年度'!U30=0),"",IF('積立・前年度'!U30=0,"皆増",IF('積立・当年度'!U30=0,"皆減",ROUND('積立・増減額'!U30/'積立・前年度'!U30*100,1))))</f>
        <v>79.9</v>
      </c>
      <c r="V30" s="16">
        <f>IF(AND('積立・当年度'!V30=0,'積立・前年度'!V30=0),"",IF('積立・前年度'!V30=0,"皆増",IF('積立・当年度'!V30=0,"皆減",ROUND('積立・増減額'!V30/'積立・前年度'!V30*100,1))))</f>
        <v>-43.9</v>
      </c>
      <c r="W30" s="16">
        <f>IF(AND('積立・当年度'!W30=0,'積立・前年度'!W30=0),"",IF('積立・前年度'!W30=0,"皆増",IF('積立・当年度'!W30=0,"皆減",ROUND('積立・増減額'!W30/'積立・前年度'!W30*100,1))))</f>
        <v>-1</v>
      </c>
      <c r="X30" s="16">
        <f>IF(AND('積立・当年度'!X30=0,'積立・前年度'!X30=0),"",IF('積立・前年度'!X30=0,"皆増",IF('積立・当年度'!X30=0,"皆減",ROUND('積立・増減額'!X30/'積立・前年度'!X30*100,1))))</f>
      </c>
      <c r="Y30" s="16" t="str">
        <f>IF(AND('積立・当年度'!Y30=0,'積立・前年度'!Y30=0),"",IF('積立・前年度'!Y30=0,"皆増",IF('積立・当年度'!Y30=0,"皆減",IF(AND('積立・前年度'!Y30&lt;0,'積立・増減額'!Y30&gt;0),ROUND((('積立・増減額'!Y30/'積立・前年度'!Y30*-1)+1)*100,1),ROUND('積立・増減額'!Y30/'積立・前年度'!Y30*100,1)))))</f>
        <v>皆増</v>
      </c>
      <c r="Z30" s="16">
        <f>IF(AND('積立・当年度'!Z30=0,'積立・前年度'!Z30=0),"",IF('積立・前年度'!Z30=0,"皆増",IF('積立・当年度'!Z30=0,"皆減",ROUND('積立・増減額'!Z30/'積立・前年度'!Z30*100,1))))</f>
        <v>20.2</v>
      </c>
    </row>
    <row r="31" spans="2:26" ht="22.5" customHeight="1">
      <c r="B31" s="26" t="s">
        <v>51</v>
      </c>
      <c r="C31" s="16">
        <f>IF(AND('積立・当年度'!C31=0,'積立・前年度'!C31=0),"",IF('積立・前年度'!C31=0,"皆増",IF('積立・当年度'!C31=0,"皆減",ROUND('積立・増減額'!C31/'積立・前年度'!C31*100,1))))</f>
        <v>28</v>
      </c>
      <c r="D31" s="16">
        <f>IF(AND('積立・当年度'!D31=0,'積立・前年度'!D31=0),"",IF('積立・前年度'!D31=0,"皆増",IF('積立・当年度'!D31=0,"皆減",ROUND('積立・増減額'!D31/'積立・前年度'!D31*100,1))))</f>
        <v>-41.3</v>
      </c>
      <c r="E31" s="16">
        <f>IF(AND('積立・当年度'!E31=0,'積立・前年度'!E31=0),"",IF('積立・前年度'!E31=0,"皆増",IF('積立・当年度'!E31=0,"皆減",ROUND('積立・増減額'!E31/'積立・前年度'!E31*100,1))))</f>
      </c>
      <c r="F31" s="16">
        <f>IF(AND('積立・当年度'!F31=0,'積立・前年度'!F31=0),"",IF('積立・前年度'!F31=0,"皆増",IF('積立・当年度'!F31=0,"皆減",ROUND('積立・増減額'!F31/'積立・前年度'!F31*100,1))))</f>
      </c>
      <c r="G31" s="16" t="str">
        <f>IF(AND('積立・当年度'!G31=0,'積立・前年度'!G31=0),"",IF('積立・前年度'!G31=0,"皆増",IF('積立・当年度'!G31=0,"皆減",IF(AND('積立・前年度'!G31&lt;0,'積立・増減額'!G31&gt;0),ROUND((('積立・増減額'!G31/'積立・前年度'!G31*-1)+1)*100,1),ROUND('積立・増減額'!G31/'積立・前年度'!G31*100,1)))))</f>
        <v>皆減</v>
      </c>
      <c r="H31" s="16">
        <f>IF(AND('積立・当年度'!H31=0,'積立・前年度'!H31=0),"",IF('積立・前年度'!H31=0,"皆増",IF('積立・当年度'!H31=0,"皆減",ROUND('積立・増減額'!H31/'積立・前年度'!H31*100,1))))</f>
        <v>12.8</v>
      </c>
      <c r="I31" s="16">
        <f>IF(AND('積立・当年度'!I31=0,'積立・前年度'!I31=0),"",IF('積立・前年度'!I31=0,"皆増",IF('積立・当年度'!I31=0,"皆減",ROUND('積立・増減額'!I31/'積立・前年度'!I31*100,1))))</f>
        <v>2.6</v>
      </c>
      <c r="J31" s="16">
        <f>IF(AND('積立・当年度'!J31=0,'積立・前年度'!J31=0),"",IF('積立・前年度'!J31=0,"皆増",IF('積立・当年度'!J31=0,"皆減",ROUND('積立・増減額'!J31/'積立・前年度'!J31*100,1))))</f>
        <v>0</v>
      </c>
      <c r="K31" s="16">
        <f>IF(AND('積立・当年度'!K31=0,'積立・前年度'!K31=0),"",IF('積立・前年度'!K31=0,"皆増",IF('積立・当年度'!K31=0,"皆減",ROUND('積立・増減額'!K31/'積立・前年度'!K31*100,1))))</f>
      </c>
      <c r="L31" s="16">
        <f>IF(AND('積立・当年度'!L31=0,'積立・前年度'!L31=0),"",IF('積立・前年度'!L31=0,"皆増",IF('積立・当年度'!L31=0,"皆減",ROUND('積立・増減額'!L31/'積立・前年度'!L31*100,1))))</f>
      </c>
      <c r="M31" s="16">
        <f>IF(AND('積立・当年度'!M31=0,'積立・前年度'!M31=0),"",IF('積立・前年度'!M31=0,"皆増",IF('積立・当年度'!M31=0,"皆減",IF(AND('積立・前年度'!M31&lt;0,'積立・増減額'!M31&gt;0),ROUND((('積立・増減額'!M31/'積立・前年度'!M31*-1)+1)*100,1),ROUND('積立・増減額'!M31/'積立・前年度'!M31*100,1)))))</f>
      </c>
      <c r="N31" s="16">
        <f>IF(AND('積立・当年度'!N31=0,'積立・前年度'!N31=0),"",IF('積立・前年度'!N31=0,"皆増",IF('積立・当年度'!N31=0,"皆減",ROUND('積立・増減額'!N31/'積立・前年度'!N31*100,1))))</f>
        <v>2.6</v>
      </c>
      <c r="O31" s="16">
        <f>IF(AND('積立・当年度'!O31=0,'積立・前年度'!O31=0),"",IF('積立・前年度'!O31=0,"皆増",IF('積立・当年度'!O31=0,"皆減",ROUND('積立・増減額'!O31/'積立・前年度'!O31*100,1))))</f>
        <v>81.2</v>
      </c>
      <c r="P31" s="16">
        <f>IF(AND('積立・当年度'!P31=0,'積立・前年度'!P31=0),"",IF('積立・前年度'!P31=0,"皆増",IF('積立・当年度'!P31=0,"皆減",ROUND('積立・増減額'!P31/'積立・前年度'!P31*100,1))))</f>
        <v>-97.3</v>
      </c>
      <c r="Q31" s="16">
        <f>IF(AND('積立・当年度'!Q31=0,'積立・前年度'!Q31=0),"",IF('積立・前年度'!Q31=0,"皆増",IF('積立・当年度'!Q31=0,"皆減",ROUND('積立・増減額'!Q31/'積立・前年度'!Q31*100,1))))</f>
        <v>-42.9</v>
      </c>
      <c r="R31" s="16">
        <f>IF(AND('積立・当年度'!R31=0,'積立・前年度'!R31=0),"",IF('積立・前年度'!R31=0,"皆増",IF('積立・当年度'!R31=0,"皆減",ROUND('積立・増減額'!R31/'積立・前年度'!R31*100,1))))</f>
      </c>
      <c r="S31" s="16" t="str">
        <f>IF(AND('積立・当年度'!S31=0,'積立・前年度'!S31=0),"",IF('積立・前年度'!S31=0,"皆増",IF('積立・当年度'!S31=0,"皆減",IF(AND('積立・前年度'!S31&lt;0,'積立・増減額'!S31&gt;0),ROUND((('積立・増減額'!S31/'積立・前年度'!S31*-1)+1)*100,1),ROUND('積立・増減額'!S31/'積立・前年度'!S31*100,1)))))</f>
        <v>皆減</v>
      </c>
      <c r="T31" s="16">
        <f>IF(AND('積立・当年度'!T31=0,'積立・前年度'!T31=0),"",IF('積立・前年度'!T31=0,"皆増",IF('積立・当年度'!T31=0,"皆減",ROUND('積立・増減額'!T31/'積立・前年度'!T31*100,1))))</f>
        <v>-1.1</v>
      </c>
      <c r="U31" s="16">
        <f>IF(AND('積立・当年度'!U31=0,'積立・前年度'!U31=0),"",IF('積立・前年度'!U31=0,"皆増",IF('積立・当年度'!U31=0,"皆減",ROUND('積立・増減額'!U31/'積立・前年度'!U31*100,1))))</f>
        <v>36.9</v>
      </c>
      <c r="V31" s="16">
        <f>IF(AND('積立・当年度'!V31=0,'積立・前年度'!V31=0),"",IF('積立・前年度'!V31=0,"皆増",IF('積立・当年度'!V31=0,"皆減",ROUND('積立・増減額'!V31/'積立・前年度'!V31*100,1))))</f>
        <v>-76.8</v>
      </c>
      <c r="W31" s="16">
        <f>IF(AND('積立・当年度'!W31=0,'積立・前年度'!W31=0),"",IF('積立・前年度'!W31=0,"皆増",IF('積立・当年度'!W31=0,"皆減",ROUND('積立・増減額'!W31/'積立・前年度'!W31*100,1))))</f>
        <v>-42.9</v>
      </c>
      <c r="X31" s="16">
        <f>IF(AND('積立・当年度'!X31=0,'積立・前年度'!X31=0),"",IF('積立・前年度'!X31=0,"皆増",IF('積立・当年度'!X31=0,"皆減",ROUND('積立・増減額'!X31/'積立・前年度'!X31*100,1))))</f>
      </c>
      <c r="Y31" s="16" t="str">
        <f>IF(AND('積立・当年度'!Y31=0,'積立・前年度'!Y31=0),"",IF('積立・前年度'!Y31=0,"皆増",IF('積立・当年度'!Y31=0,"皆減",IF(AND('積立・前年度'!Y31&lt;0,'積立・増減額'!Y31&gt;0),ROUND((('積立・増減額'!Y31/'積立・前年度'!Y31*-1)+1)*100,1),ROUND('積立・増減額'!Y31/'積立・前年度'!Y31*100,1)))))</f>
        <v>皆減</v>
      </c>
      <c r="Z31" s="16">
        <f>IF(AND('積立・当年度'!Z31=0,'積立・前年度'!Z31=0),"",IF('積立・前年度'!Z31=0,"皆増",IF('積立・当年度'!Z31=0,"皆減",ROUND('積立・増減額'!Z31/'積立・前年度'!Z31*100,1))))</f>
        <v>5.7</v>
      </c>
    </row>
    <row r="32" spans="2:26" ht="22.5" customHeight="1">
      <c r="B32" s="26" t="s">
        <v>52</v>
      </c>
      <c r="C32" s="16">
        <f>IF(AND('積立・当年度'!C32=0,'積立・前年度'!C32=0),"",IF('積立・前年度'!C32=0,"皆増",IF('積立・当年度'!C32=0,"皆減",ROUND('積立・増減額'!C32/'積立・前年度'!C32*100,1))))</f>
        <v>-4.2</v>
      </c>
      <c r="D32" s="16">
        <f>IF(AND('積立・当年度'!D32=0,'積立・前年度'!D32=0),"",IF('積立・前年度'!D32=0,"皆増",IF('積立・当年度'!D32=0,"皆減",ROUND('積立・増減額'!D32/'積立・前年度'!D32*100,1))))</f>
        <v>-53.5</v>
      </c>
      <c r="E32" s="16">
        <f>IF(AND('積立・当年度'!E32=0,'積立・前年度'!E32=0),"",IF('積立・前年度'!E32=0,"皆増",IF('積立・当年度'!E32=0,"皆減",ROUND('積立・増減額'!E32/'積立・前年度'!E32*100,1))))</f>
        <v>-82</v>
      </c>
      <c r="F32" s="16">
        <f>IF(AND('積立・当年度'!F32=0,'積立・前年度'!F32=0),"",IF('積立・前年度'!F32=0,"皆増",IF('積立・当年度'!F32=0,"皆減",ROUND('積立・増減額'!F32/'積立・前年度'!F32*100,1))))</f>
      </c>
      <c r="G32" s="16">
        <f>IF(AND('積立・当年度'!G32=0,'積立・前年度'!G32=0),"",IF('積立・前年度'!G32=0,"皆増",IF('積立・当年度'!G32=0,"皆減",IF(AND('積立・前年度'!G32&lt;0,'積立・増減額'!G32&gt;0),ROUND((('積立・増減額'!G32/'積立・前年度'!G32*-1)+1)*100,1),ROUND('積立・増減額'!G32/'積立・前年度'!G32*100,1)))))</f>
      </c>
      <c r="H32" s="16">
        <f>IF(AND('積立・当年度'!H32=0,'積立・前年度'!H32=0),"",IF('積立・前年度'!H32=0,"皆増",IF('積立・当年度'!H32=0,"皆減",ROUND('積立・増減額'!H32/'積立・前年度'!H32*100,1))))</f>
        <v>15.5</v>
      </c>
      <c r="I32" s="16">
        <f>IF(AND('積立・当年度'!I32=0,'積立・前年度'!I32=0),"",IF('積立・前年度'!I32=0,"皆増",IF('積立・当年度'!I32=0,"皆減",ROUND('積立・増減額'!I32/'積立・前年度'!I32*100,1))))</f>
        <v>2451.5</v>
      </c>
      <c r="J32" s="16">
        <f>IF(AND('積立・当年度'!J32=0,'積立・前年度'!J32=0),"",IF('積立・前年度'!J32=0,"皆増",IF('積立・当年度'!J32=0,"皆減",ROUND('積立・増減額'!J32/'積立・前年度'!J32*100,1))))</f>
        <v>-52.2</v>
      </c>
      <c r="K32" s="16">
        <f>IF(AND('積立・当年度'!K32=0,'積立・前年度'!K32=0),"",IF('積立・前年度'!K32=0,"皆増",IF('積立・当年度'!K32=0,"皆減",ROUND('積立・増減額'!K32/'積立・前年度'!K32*100,1))))</f>
        <v>0</v>
      </c>
      <c r="L32" s="16">
        <f>IF(AND('積立・当年度'!L32=0,'積立・前年度'!L32=0),"",IF('積立・前年度'!L32=0,"皆増",IF('積立・当年度'!L32=0,"皆減",ROUND('積立・増減額'!L32/'積立・前年度'!L32*100,1))))</f>
      </c>
      <c r="M32" s="16">
        <f>IF(AND('積立・当年度'!M32=0,'積立・前年度'!M32=0),"",IF('積立・前年度'!M32=0,"皆増",IF('積立・当年度'!M32=0,"皆減",IF(AND('積立・前年度'!M32&lt;0,'積立・増減額'!M32&gt;0),ROUND((('積立・増減額'!M32/'積立・前年度'!M32*-1)+1)*100,1),ROUND('積立・増減額'!M32/'積立・前年度'!M32*100,1)))))</f>
      </c>
      <c r="N32" s="16">
        <f>IF(AND('積立・当年度'!N32=0,'積立・前年度'!N32=0),"",IF('積立・前年度'!N32=0,"皆増",IF('積立・当年度'!N32=0,"皆減",ROUND('積立・増減額'!N32/'積立・前年度'!N32*100,1))))</f>
        <v>39.7</v>
      </c>
      <c r="O32" s="16">
        <f>IF(AND('積立・当年度'!O32=0,'積立・前年度'!O32=0),"",IF('積立・前年度'!O32=0,"皆増",IF('積立・当年度'!O32=0,"皆減",ROUND('積立・増減額'!O32/'積立・前年度'!O32*100,1))))</f>
        <v>86.2</v>
      </c>
      <c r="P32" s="16">
        <f>IF(AND('積立・当年度'!P32=0,'積立・前年度'!P32=0),"",IF('積立・前年度'!P32=0,"皆増",IF('積立・当年度'!P32=0,"皆減",ROUND('積立・増減額'!P32/'積立・前年度'!P32*100,1))))</f>
        <v>28.4</v>
      </c>
      <c r="Q32" s="16">
        <f>IF(AND('積立・当年度'!Q32=0,'積立・前年度'!Q32=0),"",IF('積立・前年度'!Q32=0,"皆増",IF('積立・当年度'!Q32=0,"皆減",ROUND('積立・増減額'!Q32/'積立・前年度'!Q32*100,1))))</f>
        <v>641.2</v>
      </c>
      <c r="R32" s="16">
        <f>IF(AND('積立・当年度'!R32=0,'積立・前年度'!R32=0),"",IF('積立・前年度'!R32=0,"皆増",IF('積立・当年度'!R32=0,"皆減",ROUND('積立・増減額'!R32/'積立・前年度'!R32*100,1))))</f>
      </c>
      <c r="S32" s="16">
        <f>IF(AND('積立・当年度'!S32=0,'積立・前年度'!S32=0),"",IF('積立・前年度'!S32=0,"皆増",IF('積立・当年度'!S32=0,"皆減",IF(AND('積立・前年度'!S32&lt;0,'積立・増減額'!S32&gt;0),ROUND((('積立・増減額'!S32/'積立・前年度'!S32*-1)+1)*100,1),ROUND('積立・増減額'!S32/'積立・前年度'!S32*100,1)))))</f>
      </c>
      <c r="T32" s="16">
        <f>IF(AND('積立・当年度'!T32=0,'積立・前年度'!T32=0),"",IF('積立・前年度'!T32=0,"皆増",IF('積立・当年度'!T32=0,"皆減",ROUND('積立・増減額'!T32/'積立・前年度'!T32*100,1))))</f>
        <v>54.1</v>
      </c>
      <c r="U32" s="16">
        <f>IF(AND('積立・当年度'!U32=0,'積立・前年度'!U32=0),"",IF('積立・前年度'!U32=0,"皆増",IF('積立・当年度'!U32=0,"皆減",ROUND('積立・増減額'!U32/'積立・前年度'!U32*100,1))))</f>
        <v>49.6</v>
      </c>
      <c r="V32" s="16">
        <f>IF(AND('積立・当年度'!V32=0,'積立・前年度'!V32=0),"",IF('積立・前年度'!V32=0,"皆増",IF('積立・当年度'!V32=0,"皆減",ROUND('積立・増減額'!V32/'積立・前年度'!V32*100,1))))</f>
        <v>-31.6</v>
      </c>
      <c r="W32" s="16">
        <f>IF(AND('積立・当年度'!W32=0,'積立・前年度'!W32=0),"",IF('積立・前年度'!W32=0,"皆増",IF('積立・当年度'!W32=0,"皆減",ROUND('積立・増減額'!W32/'積立・前年度'!W32*100,1))))</f>
        <v>-68.5</v>
      </c>
      <c r="X32" s="16">
        <f>IF(AND('積立・当年度'!X32=0,'積立・前年度'!X32=0),"",IF('積立・前年度'!X32=0,"皆増",IF('積立・当年度'!X32=0,"皆減",ROUND('積立・増減額'!X32/'積立・前年度'!X32*100,1))))</f>
      </c>
      <c r="Y32" s="16">
        <f>IF(AND('積立・当年度'!Y32=0,'積立・前年度'!Y32=0),"",IF('積立・前年度'!Y32=0,"皆増",IF('積立・当年度'!Y32=0,"皆減",IF(AND('積立・前年度'!Y32&lt;0,'積立・増減額'!Y32&gt;0),ROUND((('積立・増減額'!Y32/'積立・前年度'!Y32*-1)+1)*100,1),ROUND('積立・増減額'!Y32/'積立・前年度'!Y32*100,1)))))</f>
      </c>
      <c r="Z32" s="16">
        <f>IF(AND('積立・当年度'!Z32=0,'積立・前年度'!Z32=0),"",IF('積立・前年度'!Z32=0,"皆増",IF('積立・当年度'!Z32=0,"皆減",ROUND('積立・増減額'!Z32/'積立・前年度'!Z32*100,1))))</f>
        <v>33.9</v>
      </c>
    </row>
    <row r="33" spans="2:26" ht="22.5" customHeight="1">
      <c r="B33" s="26" t="s">
        <v>35</v>
      </c>
      <c r="C33" s="16">
        <f>IF(AND('積立・当年度'!C33=0,'積立・前年度'!C33=0),"",IF('積立・前年度'!C33=0,"皆増",IF('積立・当年度'!C33=0,"皆減",ROUND('積立・増減額'!C33/'積立・前年度'!C33*100,1))))</f>
        <v>3.3</v>
      </c>
      <c r="D33" s="16">
        <f>IF(AND('積立・当年度'!D33=0,'積立・前年度'!D33=0),"",IF('積立・前年度'!D33=0,"皆増",IF('積立・当年度'!D33=0,"皆減",ROUND('積立・増減額'!D33/'積立・前年度'!D33*100,1))))</f>
        <v>527.5</v>
      </c>
      <c r="E33" s="16" t="str">
        <f>IF(AND('積立・当年度'!E33=0,'積立・前年度'!E33=0),"",IF('積立・前年度'!E33=0,"皆増",IF('積立・当年度'!E33=0,"皆減",ROUND('積立・増減額'!E33/'積立・前年度'!E33*100,1))))</f>
        <v>皆減</v>
      </c>
      <c r="F33" s="16">
        <f>IF(AND('積立・当年度'!F33=0,'積立・前年度'!F33=0),"",IF('積立・前年度'!F33=0,"皆増",IF('積立・当年度'!F33=0,"皆減",ROUND('積立・増減額'!F33/'積立・前年度'!F33*100,1))))</f>
        <v>0</v>
      </c>
      <c r="G33" s="16">
        <f>IF(AND('積立・当年度'!G33=0,'積立・前年度'!G33=0),"",IF('積立・前年度'!G33=0,"皆増",IF('積立・当年度'!G33=0,"皆減",IF(AND('積立・前年度'!G33&lt;0,'積立・増減額'!G33&gt;0),ROUND((('積立・増減額'!G33/'積立・前年度'!G33*-1)+1)*100,1),ROUND('積立・増減額'!G33/'積立・前年度'!G33*100,1)))))</f>
      </c>
      <c r="H33" s="16">
        <f>IF(AND('積立・当年度'!H33=0,'積立・前年度'!H33=0),"",IF('積立・前年度'!H33=0,"皆増",IF('積立・当年度'!H33=0,"皆減",ROUND('積立・増減額'!H33/'積立・前年度'!H33*100,1))))</f>
        <v>19.2</v>
      </c>
      <c r="I33" s="16">
        <f>IF(AND('積立・当年度'!I33=0,'積立・前年度'!I33=0),"",IF('積立・前年度'!I33=0,"皆増",IF('積立・当年度'!I33=0,"皆減",ROUND('積立・増減額'!I33/'積立・前年度'!I33*100,1))))</f>
        <v>117.6</v>
      </c>
      <c r="J33" s="16">
        <f>IF(AND('積立・当年度'!J33=0,'積立・前年度'!J33=0),"",IF('積立・前年度'!J33=0,"皆増",IF('積立・当年度'!J33=0,"皆減",ROUND('積立・増減額'!J33/'積立・前年度'!J33*100,1))))</f>
        <v>-99.5</v>
      </c>
      <c r="K33" s="16">
        <f>IF(AND('積立・当年度'!K33=0,'積立・前年度'!K33=0),"",IF('積立・前年度'!K33=0,"皆増",IF('積立・当年度'!K33=0,"皆減",ROUND('積立・増減額'!K33/'積立・前年度'!K33*100,1))))</f>
      </c>
      <c r="L33" s="16">
        <f>IF(AND('積立・当年度'!L33=0,'積立・前年度'!L33=0),"",IF('積立・前年度'!L33=0,"皆増",IF('積立・当年度'!L33=0,"皆減",ROUND('積立・増減額'!L33/'積立・前年度'!L33*100,1))))</f>
      </c>
      <c r="M33" s="16">
        <f>IF(AND('積立・当年度'!M33=0,'積立・前年度'!M33=0),"",IF('積立・前年度'!M33=0,"皆増",IF('積立・当年度'!M33=0,"皆減",IF(AND('積立・前年度'!M33&lt;0,'積立・増減額'!M33&gt;0),ROUND((('積立・増減額'!M33/'積立・前年度'!M33*-1)+1)*100,1),ROUND('積立・増減額'!M33/'積立・前年度'!M33*100,1)))))</f>
      </c>
      <c r="N33" s="16">
        <f>IF(AND('積立・当年度'!N33=0,'積立・前年度'!N33=0),"",IF('積立・前年度'!N33=0,"皆増",IF('積立・当年度'!N33=0,"皆減",ROUND('積立・増減額'!N33/'積立・前年度'!N33*100,1))))</f>
        <v>0.3</v>
      </c>
      <c r="O33" s="16">
        <f>IF(AND('積立・当年度'!O33=0,'積立・前年度'!O33=0),"",IF('積立・前年度'!O33=0,"皆増",IF('積立・当年度'!O33=0,"皆減",ROUND('積立・増減額'!O33/'積立・前年度'!O33*100,1))))</f>
        <v>-2.5</v>
      </c>
      <c r="P33" s="16">
        <f>IF(AND('積立・当年度'!P33=0,'積立・前年度'!P33=0),"",IF('積立・前年度'!P33=0,"皆増",IF('積立・当年度'!P33=0,"皆減",ROUND('積立・増減額'!P33/'積立・前年度'!P33*100,1))))</f>
        <v>224.2</v>
      </c>
      <c r="Q33" s="16">
        <f>IF(AND('積立・当年度'!Q33=0,'積立・前年度'!Q33=0),"",IF('積立・前年度'!Q33=0,"皆増",IF('積立・当年度'!Q33=0,"皆減",ROUND('積立・増減額'!Q33/'積立・前年度'!Q33*100,1))))</f>
        <v>50.1</v>
      </c>
      <c r="R33" s="16">
        <f>IF(AND('積立・当年度'!R33=0,'積立・前年度'!R33=0),"",IF('積立・前年度'!R33=0,"皆増",IF('積立・当年度'!R33=0,"皆減",ROUND('積立・増減額'!R33/'積立・前年度'!R33*100,1))))</f>
      </c>
      <c r="S33" s="16">
        <f>IF(AND('積立・当年度'!S33=0,'積立・前年度'!S33=0),"",IF('積立・前年度'!S33=0,"皆増",IF('積立・当年度'!S33=0,"皆減",IF(AND('積立・前年度'!S33&lt;0,'積立・増減額'!S33&gt;0),ROUND((('積立・増減額'!S33/'積立・前年度'!S33*-1)+1)*100,1),ROUND('積立・増減額'!S33/'積立・前年度'!S33*100,1)))))</f>
      </c>
      <c r="T33" s="16">
        <f>IF(AND('積立・当年度'!T33=0,'積立・前年度'!T33=0),"",IF('積立・前年度'!T33=0,"皆増",IF('積立・当年度'!T33=0,"皆減",ROUND('積立・増減額'!T33/'積立・前年度'!T33*100,1))))</f>
        <v>-3.2</v>
      </c>
      <c r="U33" s="16">
        <f>IF(AND('積立・当年度'!U33=0,'積立・前年度'!U33=0),"",IF('積立・前年度'!U33=0,"皆増",IF('積立・当年度'!U33=0,"皆減",ROUND('積立・増減額'!U33/'積立・前年度'!U33*100,1))))</f>
        <v>16.4</v>
      </c>
      <c r="V33" s="16">
        <f>IF(AND('積立・当年度'!V33=0,'積立・前年度'!V33=0),"",IF('積立・前年度'!V33=0,"皆増",IF('積立・当年度'!V33=0,"皆減",ROUND('積立・増減額'!V33/'積立・前年度'!V33*100,1))))</f>
        <v>-95.7</v>
      </c>
      <c r="W33" s="16">
        <f>IF(AND('積立・当年度'!W33=0,'積立・前年度'!W33=0),"",IF('積立・前年度'!W33=0,"皆増",IF('積立・当年度'!W33=0,"皆減",ROUND('積立・増減額'!W33/'積立・前年度'!W33*100,1))))</f>
        <v>-82.3</v>
      </c>
      <c r="X33" s="16">
        <f>IF(AND('積立・当年度'!X33=0,'積立・前年度'!X33=0),"",IF('積立・前年度'!X33=0,"皆増",IF('積立・当年度'!X33=0,"皆減",ROUND('積立・増減額'!X33/'積立・前年度'!X33*100,1))))</f>
        <v>0</v>
      </c>
      <c r="Y33" s="16">
        <f>IF(AND('積立・当年度'!Y33=0,'積立・前年度'!Y33=0),"",IF('積立・前年度'!Y33=0,"皆増",IF('積立・当年度'!Y33=0,"皆減",IF(AND('積立・前年度'!Y33&lt;0,'積立・増減額'!Y33&gt;0),ROUND((('積立・増減額'!Y33/'積立・前年度'!Y33*-1)+1)*100,1),ROUND('積立・増減額'!Y33/'積立・前年度'!Y33*100,1)))))</f>
      </c>
      <c r="Z33" s="16">
        <f>IF(AND('積立・当年度'!Z33=0,'積立・前年度'!Z33=0),"",IF('積立・前年度'!Z33=0,"皆増",IF('積立・当年度'!Z33=0,"皆減",ROUND('積立・増減額'!Z33/'積立・前年度'!Z33*100,1))))</f>
        <v>7.3</v>
      </c>
    </row>
    <row r="34" spans="2:26" ht="22.5" customHeight="1">
      <c r="B34" s="26" t="s">
        <v>36</v>
      </c>
      <c r="C34" s="16">
        <f>IF(AND('積立・当年度'!C34=0,'積立・前年度'!C34=0),"",IF('積立・前年度'!C34=0,"皆増",IF('積立・当年度'!C34=0,"皆減",ROUND('積立・増減額'!C34/'積立・前年度'!C34*100,1))))</f>
        <v>39.6</v>
      </c>
      <c r="D34" s="16">
        <f>IF(AND('積立・当年度'!D34=0,'積立・前年度'!D34=0),"",IF('積立・前年度'!D34=0,"皆増",IF('積立・当年度'!D34=0,"皆減",ROUND('積立・増減額'!D34/'積立・前年度'!D34*100,1))))</f>
        <v>2517.9</v>
      </c>
      <c r="E34" s="16">
        <f>IF(AND('積立・当年度'!E34=0,'積立・前年度'!E34=0),"",IF('積立・前年度'!E34=0,"皆増",IF('積立・当年度'!E34=0,"皆減",ROUND('積立・増減額'!E34/'積立・前年度'!E34*100,1))))</f>
      </c>
      <c r="F34" s="16">
        <f>IF(AND('積立・当年度'!F34=0,'積立・前年度'!F34=0),"",IF('積立・前年度'!F34=0,"皆増",IF('積立・当年度'!F34=0,"皆減",ROUND('積立・増減額'!F34/'積立・前年度'!F34*100,1))))</f>
        <v>52.2</v>
      </c>
      <c r="G34" s="16">
        <f>IF(AND('積立・当年度'!G34=0,'積立・前年度'!G34=0),"",IF('積立・前年度'!G34=0,"皆増",IF('積立・当年度'!G34=0,"皆減",IF(AND('積立・前年度'!G34&lt;0,'積立・増減額'!G34&gt;0),ROUND((('積立・増減額'!G34/'積立・前年度'!G34*-1)+1)*100,1),ROUND('積立・増減額'!G34/'積立・前年度'!G34*100,1)))))</f>
      </c>
      <c r="H34" s="16">
        <f>IF(AND('積立・当年度'!H34=0,'積立・前年度'!H34=0),"",IF('積立・前年度'!H34=0,"皆増",IF('積立・当年度'!H34=0,"皆減",ROUND('積立・増減額'!H34/'積立・前年度'!H34*100,1))))</f>
        <v>43.5</v>
      </c>
      <c r="I34" s="16">
        <f>IF(AND('積立・当年度'!I34=0,'積立・前年度'!I34=0),"",IF('積立・前年度'!I34=0,"皆増",IF('積立・当年度'!I34=0,"皆減",ROUND('積立・増減額'!I34/'積立・前年度'!I34*100,1))))</f>
        <v>16.9</v>
      </c>
      <c r="J34" s="16">
        <f>IF(AND('積立・当年度'!J34=0,'積立・前年度'!J34=0),"",IF('積立・前年度'!J34=0,"皆増",IF('積立・当年度'!J34=0,"皆減",ROUND('積立・増減額'!J34/'積立・前年度'!J34*100,1))))</f>
        <v>-98.3</v>
      </c>
      <c r="K34" s="16">
        <f>IF(AND('積立・当年度'!K34=0,'積立・前年度'!K34=0),"",IF('積立・前年度'!K34=0,"皆増",IF('積立・当年度'!K34=0,"皆減",ROUND('積立・増減額'!K34/'積立・前年度'!K34*100,1))))</f>
      </c>
      <c r="L34" s="16">
        <f>IF(AND('積立・当年度'!L34=0,'積立・前年度'!L34=0),"",IF('積立・前年度'!L34=0,"皆増",IF('積立・当年度'!L34=0,"皆減",ROUND('積立・増減額'!L34/'積立・前年度'!L34*100,1))))</f>
      </c>
      <c r="M34" s="16">
        <f>IF(AND('積立・当年度'!M34=0,'積立・前年度'!M34=0),"",IF('積立・前年度'!M34=0,"皆増",IF('積立・当年度'!M34=0,"皆減",IF(AND('積立・前年度'!M34&lt;0,'積立・増減額'!M34&gt;0),ROUND((('積立・増減額'!M34/'積立・前年度'!M34*-1)+1)*100,1),ROUND('積立・増減額'!M34/'積立・前年度'!M34*100,1)))))</f>
      </c>
      <c r="N34" s="16">
        <f>IF(AND('積立・当年度'!N34=0,'積立・前年度'!N34=0),"",IF('積立・前年度'!N34=0,"皆増",IF('積立・当年度'!N34=0,"皆減",ROUND('積立・増減額'!N34/'積立・前年度'!N34*100,1))))</f>
        <v>0.2</v>
      </c>
      <c r="O34" s="16">
        <f>IF(AND('積立・当年度'!O34=0,'積立・前年度'!O34=0),"",IF('積立・前年度'!O34=0,"皆増",IF('積立・当年度'!O34=0,"皆減",ROUND('積立・増減額'!O34/'積立・前年度'!O34*100,1))))</f>
        <v>269.8</v>
      </c>
      <c r="P34" s="16">
        <f>IF(AND('積立・当年度'!P34=0,'積立・前年度'!P34=0),"",IF('積立・前年度'!P34=0,"皆増",IF('積立・当年度'!P34=0,"皆減",ROUND('積立・増減額'!P34/'積立・前年度'!P34*100,1))))</f>
        <v>-4.9</v>
      </c>
      <c r="Q34" s="16">
        <f>IF(AND('積立・当年度'!Q34=0,'積立・前年度'!Q34=0),"",IF('積立・前年度'!Q34=0,"皆増",IF('積立・当年度'!Q34=0,"皆減",ROUND('積立・増減額'!Q34/'積立・前年度'!Q34*100,1))))</f>
      </c>
      <c r="R34" s="16">
        <f>IF(AND('積立・当年度'!R34=0,'積立・前年度'!R34=0),"",IF('積立・前年度'!R34=0,"皆増",IF('積立・当年度'!R34=0,"皆減",ROUND('積立・増減額'!R34/'積立・前年度'!R34*100,1))))</f>
        <v>-59.2</v>
      </c>
      <c r="S34" s="16">
        <f>IF(AND('積立・当年度'!S34=0,'積立・前年度'!S34=0),"",IF('積立・前年度'!S34=0,"皆増",IF('積立・当年度'!S34=0,"皆減",IF(AND('積立・前年度'!S34&lt;0,'積立・増減額'!S34&gt;0),ROUND((('積立・増減額'!S34/'積立・前年度'!S34*-1)+1)*100,1),ROUND('積立・増減額'!S34/'積立・前年度'!S34*100,1)))))</f>
      </c>
      <c r="T34" s="16">
        <f>IF(AND('積立・当年度'!T34=0,'積立・前年度'!T34=0),"",IF('積立・前年度'!T34=0,"皆増",IF('積立・当年度'!T34=0,"皆減",ROUND('積立・増減額'!T34/'積立・前年度'!T34*100,1))))</f>
        <v>68.5</v>
      </c>
      <c r="U34" s="16">
        <f>IF(AND('積立・当年度'!U34=0,'積立・前年度'!U34=0),"",IF('積立・前年度'!U34=0,"皆増",IF('積立・当年度'!U34=0,"皆減",ROUND('積立・増減額'!U34/'積立・前年度'!U34*100,1))))</f>
        <v>100.8</v>
      </c>
      <c r="V34" s="16">
        <f>IF(AND('積立・当年度'!V34=0,'積立・前年度'!V34=0),"",IF('積立・前年度'!V34=0,"皆増",IF('積立・当年度'!V34=0,"皆減",ROUND('積立・増減額'!V34/'積立・前年度'!V34*100,1))))</f>
        <v>-4.7</v>
      </c>
      <c r="W34" s="16">
        <f>IF(AND('積立・当年度'!W34=0,'積立・前年度'!W34=0),"",IF('積立・前年度'!W34=0,"皆増",IF('積立・当年度'!W34=0,"皆減",ROUND('積立・増減額'!W34/'積立・前年度'!W34*100,1))))</f>
      </c>
      <c r="X34" s="16">
        <f>IF(AND('積立・当年度'!X34=0,'積立・前年度'!X34=0),"",IF('積立・前年度'!X34=0,"皆増",IF('積立・当年度'!X34=0,"皆減",ROUND('積立・増減額'!X34/'積立・前年度'!X34*100,1))))</f>
        <v>46.5</v>
      </c>
      <c r="Y34" s="16">
        <f>IF(AND('積立・当年度'!Y34=0,'積立・前年度'!Y34=0),"",IF('積立・前年度'!Y34=0,"皆増",IF('積立・当年度'!Y34=0,"皆減",IF(AND('積立・前年度'!Y34&lt;0,'積立・増減額'!Y34&gt;0),ROUND((('積立・増減額'!Y34/'積立・前年度'!Y34*-1)+1)*100,1),ROUND('積立・増減額'!Y34/'積立・前年度'!Y34*100,1)))))</f>
      </c>
      <c r="Z34" s="16">
        <f>IF(AND('積立・当年度'!Z34=0,'積立・前年度'!Z34=0),"",IF('積立・前年度'!Z34=0,"皆増",IF('積立・当年度'!Z34=0,"皆減",ROUND('積立・増減額'!Z34/'積立・前年度'!Z34*100,1))))</f>
        <v>55.5</v>
      </c>
    </row>
    <row r="35" spans="2:26" ht="22.5" customHeight="1">
      <c r="B35" s="29" t="s">
        <v>37</v>
      </c>
      <c r="C35" s="17">
        <f>IF(AND('積立・当年度'!C35=0,'積立・前年度'!C35=0),"",IF('積立・前年度'!C35=0,"皆増",IF('積立・当年度'!C35=0,"皆減",ROUND('積立・増減額'!C35/'積立・前年度'!C35*100,1))))</f>
        <v>-0.2</v>
      </c>
      <c r="D35" s="17">
        <f>IF(AND('積立・当年度'!D35=0,'積立・前年度'!D35=0),"",IF('積立・前年度'!D35=0,"皆増",IF('積立・当年度'!D35=0,"皆減",ROUND('積立・増減額'!D35/'積立・前年度'!D35*100,1))))</f>
        <v>-18</v>
      </c>
      <c r="E35" s="17">
        <f>IF(AND('積立・当年度'!E35=0,'積立・前年度'!E35=0),"",IF('積立・前年度'!E35=0,"皆増",IF('積立・当年度'!E35=0,"皆減",ROUND('積立・増減額'!E35/'積立・前年度'!E35*100,1))))</f>
        <v>-19</v>
      </c>
      <c r="F35" s="17">
        <f>IF(AND('積立・当年度'!F35=0,'積立・前年度'!F35=0),"",IF('積立・前年度'!F35=0,"皆増",IF('積立・当年度'!F35=0,"皆減",ROUND('積立・増減額'!F35/'積立・前年度'!F35*100,1))))</f>
        <v>11.6</v>
      </c>
      <c r="G35" s="17">
        <f>IF(AND('積立・当年度'!G35=0,'積立・前年度'!G35=0),"",IF('積立・前年度'!G35=0,"皆増",IF('積立・当年度'!G35=0,"皆減",IF(AND('積立・前年度'!G35&lt;0,'積立・増減額'!G35&gt;0),ROUND((('積立・増減額'!G35/'積立・前年度'!G35*-1)+1)*100,1),ROUND('積立・増減額'!G35/'積立・前年度'!G35*100,1)))))</f>
        <v>-199.8</v>
      </c>
      <c r="H35" s="17">
        <f>IF(AND('積立・当年度'!H35=0,'積立・前年度'!H35=0),"",IF('積立・前年度'!H35=0,"皆増",IF('積立・当年度'!H35=0,"皆減",ROUND('積立・増減額'!H35/'積立・前年度'!H35*100,1))))</f>
        <v>1</v>
      </c>
      <c r="I35" s="17">
        <f>IF(AND('積立・当年度'!I35=0,'積立・前年度'!I35=0),"",IF('積立・前年度'!I35=0,"皆増",IF('積立・当年度'!I35=0,"皆減",ROUND('積立・増減額'!I35/'積立・前年度'!I35*100,1))))</f>
        <v>-8.8</v>
      </c>
      <c r="J35" s="17">
        <f>IF(AND('積立・当年度'!J35=0,'積立・前年度'!J35=0),"",IF('積立・前年度'!J35=0,"皆増",IF('積立・当年度'!J35=0,"皆減",ROUND('積立・増減額'!J35/'積立・前年度'!J35*100,1))))</f>
        <v>297.5</v>
      </c>
      <c r="K35" s="17">
        <f>IF(AND('積立・当年度'!K35=0,'積立・前年度'!K35=0),"",IF('積立・前年度'!K35=0,"皆増",IF('積立・当年度'!K35=0,"皆減",ROUND('積立・増減額'!K35/'積立・前年度'!K35*100,1))))</f>
        <v>-55.3</v>
      </c>
      <c r="L35" s="17" t="str">
        <f>IF(AND('積立・当年度'!L35=0,'積立・前年度'!L35=0),"",IF('積立・前年度'!L35=0,"皆増",IF('積立・当年度'!L35=0,"皆減",ROUND('積立・増減額'!L35/'積立・前年度'!L35*100,1))))</f>
        <v>皆減</v>
      </c>
      <c r="M35" s="17" t="str">
        <f>IF(AND('積立・当年度'!M35=0,'積立・前年度'!M35=0),"",IF('積立・前年度'!M35=0,"皆増",IF('積立・当年度'!M35=0,"皆減",IF(AND('積立・前年度'!M35&lt;0,'積立・増減額'!M35&gt;0),ROUND((('積立・増減額'!M35/'積立・前年度'!M35*-1)+1)*100,1),ROUND('積立・増減額'!M35/'積立・前年度'!M35*100,1)))))</f>
        <v>皆増</v>
      </c>
      <c r="N35" s="17">
        <f>IF(AND('積立・当年度'!N35=0,'積立・前年度'!N35=0),"",IF('積立・前年度'!N35=0,"皆増",IF('積立・当年度'!N35=0,"皆減",ROUND('積立・増減額'!N35/'積立・前年度'!N35*100,1))))</f>
        <v>5.1</v>
      </c>
      <c r="O35" s="17">
        <f>IF(AND('積立・当年度'!O35=0,'積立・前年度'!O35=0),"",IF('積立・前年度'!O35=0,"皆増",IF('積立・当年度'!O35=0,"皆減",ROUND('積立・増減額'!O35/'積立・前年度'!O35*100,1))))</f>
        <v>1.7</v>
      </c>
      <c r="P35" s="17">
        <f>IF(AND('積立・当年度'!P35=0,'積立・前年度'!P35=0),"",IF('積立・前年度'!P35=0,"皆増",IF('積立・当年度'!P35=0,"皆減",ROUND('積立・増減額'!P35/'積立・前年度'!P35*100,1))))</f>
        <v>204.8</v>
      </c>
      <c r="Q35" s="17">
        <f>IF(AND('積立・当年度'!Q35=0,'積立・前年度'!Q35=0),"",IF('積立・前年度'!Q35=0,"皆増",IF('積立・当年度'!Q35=0,"皆減",ROUND('積立・増減額'!Q35/'積立・前年度'!Q35*100,1))))</f>
        <v>24.9</v>
      </c>
      <c r="R35" s="17">
        <f>IF(AND('積立・当年度'!R35=0,'積立・前年度'!R35=0),"",IF('積立・前年度'!R35=0,"皆増",IF('積立・当年度'!R35=0,"皆減",ROUND('積立・増減額'!R35/'積立・前年度'!R35*100,1))))</f>
      </c>
      <c r="S35" s="17">
        <f>IF(AND('積立・当年度'!S35=0,'積立・前年度'!S35=0),"",IF('積立・前年度'!S35=0,"皆増",IF('積立・当年度'!S35=0,"皆減",IF(AND('積立・前年度'!S35&lt;0,'積立・増減額'!S35&gt;0),ROUND((('積立・増減額'!S35/'積立・前年度'!S35*-1)+1)*100,1),ROUND('積立・増減額'!S35/'積立・前年度'!S35*100,1)))))</f>
        <v>-100.5</v>
      </c>
      <c r="T35" s="17">
        <f>IF(AND('積立・当年度'!T35=0,'積立・前年度'!T35=0),"",IF('積立・前年度'!T35=0,"皆増",IF('積立・当年度'!T35=0,"皆減",ROUND('積立・増減額'!T35/'積立・前年度'!T35*100,1))))</f>
        <v>18.6</v>
      </c>
      <c r="U35" s="17">
        <f>IF(AND('積立・当年度'!U35=0,'積立・前年度'!U35=0),"",IF('積立・前年度'!U35=0,"皆増",IF('積立・当年度'!U35=0,"皆減",ROUND('積立・増減額'!U35/'積立・前年度'!U35*100,1))))</f>
        <v>-0.4</v>
      </c>
      <c r="V35" s="17">
        <f>IF(AND('積立・当年度'!V35=0,'積立・前年度'!V35=0),"",IF('積立・前年度'!V35=0,"皆増",IF('積立・当年度'!V35=0,"皆減",ROUND('積立・増減額'!V35/'積立・前年度'!V35*100,1))))</f>
        <v>48.3</v>
      </c>
      <c r="W35" s="17">
        <f>IF(AND('積立・当年度'!W35=0,'積立・前年度'!W35=0),"",IF('積立・前年度'!W35=0,"皆増",IF('積立・当年度'!W35=0,"皆減",ROUND('積立・増減額'!W35/'積立・前年度'!W35*100,1))))</f>
        <v>-14</v>
      </c>
      <c r="X35" s="17">
        <f>IF(AND('積立・当年度'!X35=0,'積立・前年度'!X35=0),"",IF('積立・前年度'!X35=0,"皆増",IF('積立・当年度'!X35=0,"皆減",ROUND('積立・増減額'!X35/'積立・前年度'!X35*100,1))))</f>
        <v>5.1</v>
      </c>
      <c r="Y35" s="17">
        <f>IF(AND('積立・当年度'!Y35=0,'積立・前年度'!Y35=0),"",IF('積立・前年度'!Y35=0,"皆増",IF('積立・当年度'!Y35=0,"皆減",IF(AND('積立・前年度'!Y35&lt;0,'積立・増減額'!Y35&gt;0),ROUND((('積立・増減額'!Y35/'積立・前年度'!Y35*-1)+1)*100,1),ROUND('積立・増減額'!Y35/'積立・前年度'!Y35*100,1)))))</f>
        <v>-103</v>
      </c>
      <c r="Z35" s="17">
        <f>IF(AND('積立・当年度'!Z35=0,'積立・前年度'!Z35=0),"",IF('積立・前年度'!Z35=0,"皆増",IF('積立・当年度'!Z35=0,"皆減",ROUND('積立・増減額'!Z35/'積立・前年度'!Z35*100,1))))</f>
        <v>8</v>
      </c>
    </row>
    <row r="36" spans="2:26" ht="22.5" customHeight="1">
      <c r="B36" s="29" t="s">
        <v>38</v>
      </c>
      <c r="C36" s="17">
        <f>IF(AND('積立・当年度'!C36=0,'積立・前年度'!C36=0),"",IF('積立・前年度'!C36=0,"皆増",IF('積立・当年度'!C36=0,"皆減",ROUND('積立・増減額'!C36/'積立・前年度'!C36*100,1))))</f>
        <v>5.3</v>
      </c>
      <c r="D36" s="17">
        <f>IF(AND('積立・当年度'!D36=0,'積立・前年度'!D36=0),"",IF('積立・前年度'!D36=0,"皆増",IF('積立・当年度'!D36=0,"皆減",ROUND('積立・増減額'!D36/'積立・前年度'!D36*100,1))))</f>
        <v>0.6</v>
      </c>
      <c r="E36" s="17">
        <f>IF(AND('積立・当年度'!E36=0,'積立・前年度'!E36=0),"",IF('積立・前年度'!E36=0,"皆増",IF('積立・当年度'!E36=0,"皆減",ROUND('積立・増減額'!E36/'積立・前年度'!E36*100,1))))</f>
        <v>-57.2</v>
      </c>
      <c r="F36" s="17">
        <f>IF(AND('積立・当年度'!F36=0,'積立・前年度'!F36=0),"",IF('積立・前年度'!F36=0,"皆増",IF('積立・当年度'!F36=0,"皆減",ROUND('積立・増減額'!F36/'積立・前年度'!F36*100,1))))</f>
        <v>2.8</v>
      </c>
      <c r="G36" s="17" t="str">
        <f>IF(AND('積立・当年度'!G36=0,'積立・前年度'!G36=0),"",IF('積立・前年度'!G36=0,"皆増",IF('積立・当年度'!G36=0,"皆減",IF(AND('積立・前年度'!G36&lt;0,'積立・増減額'!G36&gt;0),ROUND((('積立・増減額'!G36/'積立・前年度'!G36*-1)+1)*100,1),ROUND('積立・増減額'!G36/'積立・前年度'!G36*100,1)))))</f>
        <v>皆減</v>
      </c>
      <c r="H36" s="17">
        <f>IF(AND('積立・当年度'!H36=0,'積立・前年度'!H36=0),"",IF('積立・前年度'!H36=0,"皆増",IF('積立・当年度'!H36=0,"皆減",ROUND('積立・増減額'!H36/'積立・前年度'!H36*100,1))))</f>
        <v>9.4</v>
      </c>
      <c r="I36" s="17">
        <f>IF(AND('積立・当年度'!I36=0,'積立・前年度'!I36=0),"",IF('積立・前年度'!I36=0,"皆増",IF('積立・当年度'!I36=0,"皆減",ROUND('積立・増減額'!I36/'積立・前年度'!I36*100,1))))</f>
        <v>4.8</v>
      </c>
      <c r="J36" s="17">
        <f>IF(AND('積立・当年度'!J36=0,'積立・前年度'!J36=0),"",IF('積立・前年度'!J36=0,"皆増",IF('積立・当年度'!J36=0,"皆減",ROUND('積立・増減額'!J36/'積立・前年度'!J36*100,1))))</f>
        <v>-45.6</v>
      </c>
      <c r="K36" s="17">
        <f>IF(AND('積立・当年度'!K36=0,'積立・前年度'!K36=0),"",IF('積立・前年度'!K36=0,"皆増",IF('積立・当年度'!K36=0,"皆減",ROUND('積立・増減額'!K36/'積立・前年度'!K36*100,1))))</f>
        <v>40.8</v>
      </c>
      <c r="L36" s="17">
        <f>IF(AND('積立・当年度'!L36=0,'積立・前年度'!L36=0),"",IF('積立・前年度'!L36=0,"皆増",IF('積立・当年度'!L36=0,"皆減",ROUND('積立・増減額'!L36/'積立・前年度'!L36*100,1))))</f>
      </c>
      <c r="M36" s="17" t="str">
        <f>IF(AND('積立・当年度'!M36=0,'積立・前年度'!M36=0),"",IF('積立・前年度'!M36=0,"皆増",IF('積立・当年度'!M36=0,"皆減",IF(AND('積立・前年度'!M36&lt;0,'積立・増減額'!M36&gt;0),ROUND((('積立・増減額'!M36/'積立・前年度'!M36*-1)+1)*100,1),ROUND('積立・増減額'!M36/'積立・前年度'!M36*100,1)))))</f>
        <v>皆減</v>
      </c>
      <c r="N36" s="17">
        <f>IF(AND('積立・当年度'!N36=0,'積立・前年度'!N36=0),"",IF('積立・前年度'!N36=0,"皆増",IF('積立・当年度'!N36=0,"皆減",ROUND('積立・増減額'!N36/'積立・前年度'!N36*100,1))))</f>
        <v>-0.2</v>
      </c>
      <c r="O36" s="17">
        <f>IF(AND('積立・当年度'!O36=0,'積立・前年度'!O36=0),"",IF('積立・前年度'!O36=0,"皆増",IF('積立・当年度'!O36=0,"皆減",ROUND('積立・増減額'!O36/'積立・前年度'!O36*100,1))))</f>
        <v>-7.4</v>
      </c>
      <c r="P36" s="17">
        <f>IF(AND('積立・当年度'!P36=0,'積立・前年度'!P36=0),"",IF('積立・前年度'!P36=0,"皆増",IF('積立・当年度'!P36=0,"皆減",ROUND('積立・増減額'!P36/'積立・前年度'!P36*100,1))))</f>
        <v>-25.5</v>
      </c>
      <c r="Q36" s="17">
        <f>IF(AND('積立・当年度'!Q36=0,'積立・前年度'!Q36=0),"",IF('積立・前年度'!Q36=0,"皆増",IF('積立・当年度'!Q36=0,"皆減",ROUND('積立・増減額'!Q36/'積立・前年度'!Q36*100,1))))</f>
        <v>-40.4</v>
      </c>
      <c r="R36" s="17">
        <f>IF(AND('積立・当年度'!R36=0,'積立・前年度'!R36=0),"",IF('積立・前年度'!R36=0,"皆増",IF('積立・当年度'!R36=0,"皆減",ROUND('積立・増減額'!R36/'積立・前年度'!R36*100,1))))</f>
        <v>-59.2</v>
      </c>
      <c r="S36" s="17">
        <f>IF(AND('積立・当年度'!S36=0,'積立・前年度'!S36=0),"",IF('積立・前年度'!S36=0,"皆増",IF('積立・当年度'!S36=0,"皆減",IF(AND('積立・前年度'!S36&lt;0,'積立・増減額'!S36&gt;0),ROUND((('積立・増減額'!S36/'積立・前年度'!S36*-1)+1)*100,1),ROUND('積立・増減額'!S36/'積立・前年度'!S36*100,1)))))</f>
        <v>201</v>
      </c>
      <c r="T36" s="17">
        <f>IF(AND('積立・当年度'!T36=0,'積立・前年度'!T36=0),"",IF('積立・前年度'!T36=0,"皆増",IF('積立・当年度'!T36=0,"皆減",ROUND('積立・増減額'!T36/'積立・前年度'!T36*100,1))))</f>
        <v>-3.4</v>
      </c>
      <c r="U36" s="17">
        <f>IF(AND('積立・当年度'!U36=0,'積立・前年度'!U36=0),"",IF('積立・前年度'!U36=0,"皆増",IF('積立・当年度'!U36=0,"皆減",ROUND('積立・増減額'!U36/'積立・前年度'!U36*100,1))))</f>
        <v>-1.5</v>
      </c>
      <c r="V36" s="17">
        <f>IF(AND('積立・当年度'!V36=0,'積立・前年度'!V36=0),"",IF('積立・前年度'!V36=0,"皆増",IF('積立・当年度'!V36=0,"皆減",ROUND('積立・増減額'!V36/'積立・前年度'!V36*100,1))))</f>
        <v>-17.7</v>
      </c>
      <c r="W36" s="17">
        <f>IF(AND('積立・当年度'!W36=0,'積立・前年度'!W36=0),"",IF('積立・前年度'!W36=0,"皆増",IF('積立・当年度'!W36=0,"皆減",ROUND('積立・増減額'!W36/'積立・前年度'!W36*100,1))))</f>
        <v>-41.7</v>
      </c>
      <c r="X36" s="17">
        <f>IF(AND('積立・当年度'!X36=0,'積立・前年度'!X36=0),"",IF('積立・前年度'!X36=0,"皆増",IF('積立・当年度'!X36=0,"皆減",ROUND('積立・増減額'!X36/'積立・前年度'!X36*100,1))))</f>
        <v>2.4</v>
      </c>
      <c r="Y36" s="17">
        <f>IF(AND('積立・当年度'!Y36=0,'積立・前年度'!Y36=0),"",IF('積立・前年度'!Y36=0,"皆増",IF('積立・当年度'!Y36=0,"皆減",IF(AND('積立・前年度'!Y36&lt;0,'積立・増減額'!Y36&gt;0),ROUND((('積立・増減額'!Y36/'積立・前年度'!Y36*-1)+1)*100,1),ROUND('積立・増減額'!Y36/'積立・前年度'!Y36*100,1)))))</f>
        <v>202.3</v>
      </c>
      <c r="Z36" s="17">
        <f>IF(AND('積立・当年度'!Z36=0,'積立・前年度'!Z36=0),"",IF('積立・前年度'!Z36=0,"皆増",IF('積立・当年度'!Z36=0,"皆減",ROUND('積立・増減額'!Z36/'積立・前年度'!Z36*100,1))))</f>
        <v>1.9</v>
      </c>
    </row>
    <row r="37" spans="2:26" ht="22.5" customHeight="1">
      <c r="B37" s="29" t="s">
        <v>39</v>
      </c>
      <c r="C37" s="17">
        <f>IF(AND('積立・当年度'!C37=0,'積立・前年度'!C37=0),"",IF('積立・前年度'!C37=0,"皆増",IF('積立・当年度'!C37=0,"皆減",ROUND('積立・増減額'!C37/'積立・前年度'!C37*100,1))))</f>
        <v>1.2</v>
      </c>
      <c r="D37" s="17">
        <f>IF(AND('積立・当年度'!D37=0,'積立・前年度'!D37=0),"",IF('積立・前年度'!D37=0,"皆増",IF('積立・当年度'!D37=0,"皆減",ROUND('積立・増減額'!D37/'積立・前年度'!D37*100,1))))</f>
        <v>-15.1</v>
      </c>
      <c r="E37" s="17">
        <f>IF(AND('積立・当年度'!E37=0,'積立・前年度'!E37=0),"",IF('積立・前年度'!E37=0,"皆増",IF('積立・当年度'!E37=0,"皆減",ROUND('積立・増減額'!E37/'積立・前年度'!E37*100,1))))</f>
        <v>-23.4</v>
      </c>
      <c r="F37" s="17">
        <f>IF(AND('積立・当年度'!F37=0,'積立・前年度'!F37=0),"",IF('積立・前年度'!F37=0,"皆増",IF('積立・当年度'!F37=0,"皆減",ROUND('積立・増減額'!F37/'積立・前年度'!F37*100,1))))</f>
        <v>9.1</v>
      </c>
      <c r="G37" s="17">
        <f>IF(AND('積立・当年度'!G37=0,'積立・前年度'!G37=0),"",IF('積立・前年度'!G37=0,"皆増",IF('積立・当年度'!G37=0,"皆減",IF(AND('積立・前年度'!G37&lt;0,'積立・増減額'!G37&gt;0),ROUND((('積立・増減額'!G37/'積立・前年度'!G37*-1)+1)*100,1),ROUND('積立・増減額'!G37/'積立・前年度'!G37*100,1)))))</f>
        <v>-104.6</v>
      </c>
      <c r="H37" s="17">
        <f>IF(AND('積立・当年度'!H37=0,'積立・前年度'!H37=0),"",IF('積立・前年度'!H37=0,"皆増",IF('積立・当年度'!H37=0,"皆減",ROUND('積立・増減額'!H37/'積立・前年度'!H37*100,1))))</f>
        <v>3.2</v>
      </c>
      <c r="I37" s="17">
        <f>IF(AND('積立・当年度'!I37=0,'積立・前年度'!I37=0),"",IF('積立・前年度'!I37=0,"皆増",IF('積立・当年度'!I37=0,"皆減",ROUND('積立・増減額'!I37/'積立・前年度'!I37*100,1))))</f>
        <v>-3.9</v>
      </c>
      <c r="J37" s="17">
        <f>IF(AND('積立・当年度'!J37=0,'積立・前年度'!J37=0),"",IF('積立・前年度'!J37=0,"皆増",IF('積立・当年度'!J37=0,"皆減",ROUND('積立・増減額'!J37/'積立・前年度'!J37*100,1))))</f>
        <v>77.8</v>
      </c>
      <c r="K37" s="17">
        <f>IF(AND('積立・当年度'!K37=0,'積立・前年度'!K37=0),"",IF('積立・前年度'!K37=0,"皆増",IF('積立・当年度'!K37=0,"皆減",ROUND('積立・増減額'!K37/'積立・前年度'!K37*100,1))))</f>
        <v>-42.7</v>
      </c>
      <c r="L37" s="17" t="str">
        <f>IF(AND('積立・当年度'!L37=0,'積立・前年度'!L37=0),"",IF('積立・前年度'!L37=0,"皆増",IF('積立・当年度'!L37=0,"皆減",ROUND('積立・増減額'!L37/'積立・前年度'!L37*100,1))))</f>
        <v>皆減</v>
      </c>
      <c r="M37" s="17">
        <f>IF(AND('積立・当年度'!M37=0,'積立・前年度'!M37=0),"",IF('積立・前年度'!M37=0,"皆増",IF('積立・当年度'!M37=0,"皆減",IF(AND('積立・前年度'!M37&lt;0,'積立・増減額'!M37&gt;0),ROUND((('積立・増減額'!M37/'積立・前年度'!M37*-1)+1)*100,1),ROUND('積立・増減額'!M37/'積立・前年度'!M37*100,1)))))</f>
        <v>-300</v>
      </c>
      <c r="N37" s="17">
        <f>IF(AND('積立・当年度'!N37=0,'積立・前年度'!N37=0),"",IF('積立・前年度'!N37=0,"皆増",IF('積立・当年度'!N37=0,"皆減",ROUND('積立・増減額'!N37/'積立・前年度'!N37*100,1))))</f>
        <v>3</v>
      </c>
      <c r="O37" s="17">
        <f>IF(AND('積立・当年度'!O37=0,'積立・前年度'!O37=0),"",IF('積立・前年度'!O37=0,"皆増",IF('積立・当年度'!O37=0,"皆減",ROUND('積立・増減額'!O37/'積立・前年度'!O37*100,1))))</f>
        <v>-2.1</v>
      </c>
      <c r="P37" s="17">
        <f>IF(AND('積立・当年度'!P37=0,'積立・前年度'!P37=0),"",IF('積立・前年度'!P37=0,"皆増",IF('積立・当年度'!P37=0,"皆減",ROUND('積立・増減額'!P37/'積立・前年度'!P37*100,1))))</f>
        <v>114.8</v>
      </c>
      <c r="Q37" s="17">
        <f>IF(AND('積立・当年度'!Q37=0,'積立・前年度'!Q37=0),"",IF('積立・前年度'!Q37=0,"皆増",IF('積立・当年度'!Q37=0,"皆減",ROUND('積立・増減額'!Q37/'積立・前年度'!Q37*100,1))))</f>
        <v>-13.9</v>
      </c>
      <c r="R37" s="17">
        <f>IF(AND('積立・当年度'!R37=0,'積立・前年度'!R37=0),"",IF('積立・前年度'!R37=0,"皆増",IF('積立・当年度'!R37=0,"皆減",ROUND('積立・増減額'!R37/'積立・前年度'!R37*100,1))))</f>
        <v>-59.2</v>
      </c>
      <c r="S37" s="17">
        <f>IF(AND('積立・当年度'!S37=0,'積立・前年度'!S37=0),"",IF('積立・前年度'!S37=0,"皆増",IF('積立・当年度'!S37=0,"皆減",IF(AND('積立・前年度'!S37&lt;0,'積立・増減額'!S37&gt;0),ROUND((('積立・増減額'!S37/'積立・前年度'!S37*-1)+1)*100,1),ROUND('積立・増減額'!S37/'積立・前年度'!S37*100,1)))))</f>
        <v>-95.6</v>
      </c>
      <c r="T37" s="17">
        <f>IF(AND('積立・当年度'!T37=0,'積立・前年度'!T37=0),"",IF('積立・前年度'!T37=0,"皆増",IF('積立・当年度'!T37=0,"皆減",ROUND('積立・増減額'!T37/'積立・前年度'!T37*100,1))))</f>
        <v>9.9</v>
      </c>
      <c r="U37" s="17">
        <f>IF(AND('積立・当年度'!U37=0,'積立・前年度'!U37=0),"",IF('積立・前年度'!U37=0,"皆増",IF('積立・当年度'!U37=0,"皆減",ROUND('積立・増減額'!U37/'積立・前年度'!U37*100,1))))</f>
        <v>-0.8</v>
      </c>
      <c r="V37" s="17">
        <f>IF(AND('積立・当年度'!V37=0,'積立・前年度'!V37=0),"",IF('積立・前年度'!V37=0,"皆増",IF('積立・当年度'!V37=0,"皆減",ROUND('積立・増減額'!V37/'積立・前年度'!V37*100,1))))</f>
        <v>31.5</v>
      </c>
      <c r="W37" s="17">
        <f>IF(AND('積立・当年度'!W37=0,'積立・前年度'!W37=0),"",IF('積立・前年度'!W37=0,"皆増",IF('積立・当年度'!W37=0,"皆減",ROUND('積立・増減額'!W37/'積立・前年度'!W37*100,1))))</f>
        <v>-21.6</v>
      </c>
      <c r="X37" s="17">
        <f>IF(AND('積立・当年度'!X37=0,'積立・前年度'!X37=0),"",IF('積立・前年度'!X37=0,"皆増",IF('積立・当年度'!X37=0,"皆減",ROUND('積立・増減額'!X37/'積立・前年度'!X37*100,1))))</f>
        <v>4.4</v>
      </c>
      <c r="Y37" s="17">
        <f>IF(AND('積立・当年度'!Y37=0,'積立・前年度'!Y37=0),"",IF('積立・前年度'!Y37=0,"皆増",IF('積立・当年度'!Y37=0,"皆減",IF(AND('積立・前年度'!Y37&lt;0,'積立・増減額'!Y37&gt;0),ROUND((('積立・増減額'!Y37/'積立・前年度'!Y37*-1)+1)*100,1),ROUND('積立・増減額'!Y37/'積立・前年度'!Y37*100,1)))))</f>
        <v>-103.4</v>
      </c>
      <c r="Z37" s="17">
        <f>IF(AND('積立・当年度'!Z37=0,'積立・前年度'!Z37=0),"",IF('積立・前年度'!Z37=0,"皆増",IF('積立・当年度'!Z37=0,"皆減",ROUND('積立・増減額'!Z37/'積立・前年度'!Z37*100,1))))</f>
        <v>6</v>
      </c>
    </row>
  </sheetData>
  <printOptions verticalCentered="1"/>
  <pageMargins left="0.984251968503937" right="0.984251968503937" top="0.7874015748031497" bottom="0.3937007874015748" header="0.5118110236220472" footer="0.5118110236220472"/>
  <pageSetup fitToWidth="2" fitToHeight="1" horizontalDpi="300" verticalDpi="300" orientation="landscape" paperSize="9" scale="53" r:id="rId1"/>
  <headerFooter alignWithMargins="0">
    <oddHeader>&amp;L&amp;"ＭＳ Ｐゴシック,標準"&amp;24１２　積立基金の状況（対前年度増減率）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55" zoomScaleNormal="55" zoomScaleSheetLayoutView="70" workbookViewId="0" topLeftCell="A1">
      <pane xSplit="2" ySplit="5" topLeftCell="C6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C4" sqref="C4"/>
    </sheetView>
  </sheetViews>
  <sheetFormatPr defaultColWidth="8.66015625" defaultRowHeight="18"/>
  <cols>
    <col min="1" max="1" width="8.83203125" style="20" customWidth="1"/>
    <col min="2" max="2" width="12.5" style="20" customWidth="1"/>
    <col min="3" max="3" width="16" style="0" bestFit="1" customWidth="1"/>
    <col min="4" max="4" width="9.5" style="0" bestFit="1" customWidth="1"/>
    <col min="5" max="5" width="10.91015625" style="0" bestFit="1" customWidth="1"/>
    <col min="6" max="6" width="11.41015625" style="0" customWidth="1"/>
    <col min="7" max="7" width="12.08203125" style="0" bestFit="1" customWidth="1"/>
    <col min="8" max="8" width="15" style="0" customWidth="1"/>
    <col min="9" max="10" width="9.5" style="0" bestFit="1" customWidth="1"/>
    <col min="11" max="11" width="10.91015625" style="0" bestFit="1" customWidth="1"/>
    <col min="12" max="12" width="12.66015625" style="0" bestFit="1" customWidth="1"/>
    <col min="13" max="13" width="15.58203125" style="0" customWidth="1"/>
    <col min="14" max="14" width="9.5" style="0" bestFit="1" customWidth="1"/>
    <col min="15" max="15" width="10.41015625" style="0" bestFit="1" customWidth="1"/>
    <col min="16" max="16" width="11.08203125" style="0" customWidth="1"/>
    <col min="17" max="17" width="15.41015625" style="0" customWidth="1"/>
  </cols>
  <sheetData>
    <row r="1" spans="1:18" ht="17.25">
      <c r="A1" s="30"/>
      <c r="B1" s="30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7" ht="17.25">
      <c r="B2" s="21"/>
      <c r="C2" s="2"/>
      <c r="D2" s="2"/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4" t="s">
        <v>0</v>
      </c>
    </row>
    <row r="3" spans="2:18" ht="17.25">
      <c r="B3" s="22"/>
      <c r="C3" s="7" t="s">
        <v>5</v>
      </c>
      <c r="D3" s="8"/>
      <c r="E3" s="8"/>
      <c r="F3" s="8"/>
      <c r="G3" s="10"/>
      <c r="H3" s="9" t="s">
        <v>6</v>
      </c>
      <c r="I3" s="8"/>
      <c r="J3" s="8"/>
      <c r="K3" s="8"/>
      <c r="L3" s="10"/>
      <c r="M3" s="9" t="s">
        <v>4</v>
      </c>
      <c r="N3" s="8"/>
      <c r="O3" s="8"/>
      <c r="P3" s="8"/>
      <c r="Q3" s="10"/>
      <c r="R3" s="1"/>
    </row>
    <row r="4" spans="2:18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</row>
    <row r="5" spans="2:18" ht="17.25">
      <c r="B5" s="24"/>
      <c r="C5" s="6" t="s">
        <v>7</v>
      </c>
      <c r="D5" s="6" t="s">
        <v>8</v>
      </c>
      <c r="E5" s="6" t="s">
        <v>9</v>
      </c>
      <c r="F5" s="6" t="s">
        <v>13</v>
      </c>
      <c r="G5" s="6" t="s">
        <v>12</v>
      </c>
      <c r="H5" s="6" t="s">
        <v>7</v>
      </c>
      <c r="I5" s="6" t="s">
        <v>8</v>
      </c>
      <c r="J5" s="6" t="s">
        <v>9</v>
      </c>
      <c r="K5" s="6" t="s">
        <v>13</v>
      </c>
      <c r="L5" s="6" t="s">
        <v>12</v>
      </c>
      <c r="M5" s="6" t="s">
        <v>7</v>
      </c>
      <c r="N5" s="6" t="s">
        <v>8</v>
      </c>
      <c r="O5" s="6" t="s">
        <v>9</v>
      </c>
      <c r="P5" s="6" t="s">
        <v>13</v>
      </c>
      <c r="Q5" s="6" t="s">
        <v>12</v>
      </c>
      <c r="R5" s="1"/>
    </row>
    <row r="6" spans="2:18" ht="22.5" customHeight="1">
      <c r="B6" s="25" t="s">
        <v>14</v>
      </c>
      <c r="C6" s="11">
        <v>2890027</v>
      </c>
      <c r="D6" s="11">
        <v>10895</v>
      </c>
      <c r="E6" s="11">
        <v>0</v>
      </c>
      <c r="F6" s="11">
        <v>0</v>
      </c>
      <c r="G6" s="11">
        <v>2900922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2890027</v>
      </c>
      <c r="N6" s="11">
        <v>10895</v>
      </c>
      <c r="O6" s="11">
        <v>0</v>
      </c>
      <c r="P6" s="11">
        <v>0</v>
      </c>
      <c r="Q6" s="11">
        <v>2900922</v>
      </c>
      <c r="R6" s="1"/>
    </row>
    <row r="7" spans="2:18" ht="22.5" customHeight="1">
      <c r="B7" s="26" t="s">
        <v>15</v>
      </c>
      <c r="C7" s="12">
        <v>1151154</v>
      </c>
      <c r="D7" s="12">
        <v>0</v>
      </c>
      <c r="E7" s="12">
        <v>0</v>
      </c>
      <c r="F7" s="12">
        <v>0</v>
      </c>
      <c r="G7" s="12">
        <v>1151154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1151154</v>
      </c>
      <c r="N7" s="12">
        <v>0</v>
      </c>
      <c r="O7" s="12">
        <v>0</v>
      </c>
      <c r="P7" s="12">
        <v>0</v>
      </c>
      <c r="Q7" s="12">
        <v>1151154</v>
      </c>
      <c r="R7" s="1"/>
    </row>
    <row r="8" spans="2:18" ht="22.5" customHeight="1">
      <c r="B8" s="26" t="s">
        <v>16</v>
      </c>
      <c r="C8" s="12">
        <v>3343122</v>
      </c>
      <c r="D8" s="12">
        <v>3296</v>
      </c>
      <c r="E8" s="12">
        <v>0</v>
      </c>
      <c r="F8" s="12">
        <v>1</v>
      </c>
      <c r="G8" s="12">
        <v>3346419</v>
      </c>
      <c r="H8" s="12">
        <v>41826</v>
      </c>
      <c r="I8" s="12">
        <v>485</v>
      </c>
      <c r="J8" s="12">
        <v>0</v>
      </c>
      <c r="K8" s="12">
        <v>0</v>
      </c>
      <c r="L8" s="12">
        <v>42311</v>
      </c>
      <c r="M8" s="12">
        <v>3384948</v>
      </c>
      <c r="N8" s="12">
        <v>3781</v>
      </c>
      <c r="O8" s="12">
        <v>0</v>
      </c>
      <c r="P8" s="12">
        <v>1</v>
      </c>
      <c r="Q8" s="12">
        <v>3388730</v>
      </c>
      <c r="R8" s="1"/>
    </row>
    <row r="9" spans="2:18" ht="22.5" customHeight="1">
      <c r="B9" s="26" t="s">
        <v>17</v>
      </c>
      <c r="C9" s="12">
        <v>2152452</v>
      </c>
      <c r="D9" s="12">
        <v>4048</v>
      </c>
      <c r="E9" s="12">
        <v>0</v>
      </c>
      <c r="F9" s="12">
        <v>0</v>
      </c>
      <c r="G9" s="12">
        <v>2156500</v>
      </c>
      <c r="H9" s="12">
        <v>200</v>
      </c>
      <c r="I9" s="12">
        <v>0</v>
      </c>
      <c r="J9" s="12">
        <v>0</v>
      </c>
      <c r="K9" s="12">
        <v>0</v>
      </c>
      <c r="L9" s="12">
        <v>200</v>
      </c>
      <c r="M9" s="12">
        <v>2152652</v>
      </c>
      <c r="N9" s="12">
        <v>4048</v>
      </c>
      <c r="O9" s="12">
        <v>0</v>
      </c>
      <c r="P9" s="12">
        <v>0</v>
      </c>
      <c r="Q9" s="12">
        <v>2156700</v>
      </c>
      <c r="R9" s="1"/>
    </row>
    <row r="10" spans="2:18" ht="22.5" customHeight="1">
      <c r="B10" s="26" t="s">
        <v>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"/>
    </row>
    <row r="11" spans="2:18" ht="22.5" customHeight="1">
      <c r="B11" s="26" t="s">
        <v>19</v>
      </c>
      <c r="C11" s="12">
        <v>554000</v>
      </c>
      <c r="D11" s="12">
        <v>0</v>
      </c>
      <c r="E11" s="12">
        <v>0</v>
      </c>
      <c r="F11" s="12">
        <v>0</v>
      </c>
      <c r="G11" s="12">
        <v>554000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554000</v>
      </c>
      <c r="N11" s="12">
        <v>0</v>
      </c>
      <c r="O11" s="12">
        <v>0</v>
      </c>
      <c r="P11" s="12">
        <v>0</v>
      </c>
      <c r="Q11" s="12">
        <v>554000</v>
      </c>
      <c r="R11" s="1"/>
    </row>
    <row r="12" spans="2:18" ht="22.5" customHeight="1">
      <c r="B12" s="26" t="s">
        <v>20</v>
      </c>
      <c r="C12" s="12">
        <v>1199034</v>
      </c>
      <c r="D12" s="12">
        <v>795</v>
      </c>
      <c r="E12" s="12">
        <v>0</v>
      </c>
      <c r="F12" s="12">
        <v>-50253</v>
      </c>
      <c r="G12" s="12">
        <v>1149576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1199034</v>
      </c>
      <c r="N12" s="12">
        <v>795</v>
      </c>
      <c r="O12" s="12">
        <v>0</v>
      </c>
      <c r="P12" s="12">
        <v>-50253</v>
      </c>
      <c r="Q12" s="12">
        <v>1149576</v>
      </c>
      <c r="R12" s="1"/>
    </row>
    <row r="13" spans="2:18" ht="22.5" customHeight="1">
      <c r="B13" s="26" t="s">
        <v>21</v>
      </c>
      <c r="C13" s="12">
        <v>131219</v>
      </c>
      <c r="D13" s="12">
        <v>0</v>
      </c>
      <c r="E13" s="12">
        <v>0</v>
      </c>
      <c r="F13" s="12">
        <v>0</v>
      </c>
      <c r="G13" s="12">
        <v>131219</v>
      </c>
      <c r="H13" s="12">
        <v>5000</v>
      </c>
      <c r="I13" s="12">
        <v>0</v>
      </c>
      <c r="J13" s="12">
        <v>0</v>
      </c>
      <c r="K13" s="12">
        <v>0</v>
      </c>
      <c r="L13" s="12">
        <v>5000</v>
      </c>
      <c r="M13" s="12">
        <v>136219</v>
      </c>
      <c r="N13" s="12">
        <v>0</v>
      </c>
      <c r="O13" s="12">
        <v>0</v>
      </c>
      <c r="P13" s="12">
        <v>0</v>
      </c>
      <c r="Q13" s="12">
        <v>136219</v>
      </c>
      <c r="R13" s="1"/>
    </row>
    <row r="14" spans="2:18" ht="22.5" customHeight="1">
      <c r="B14" s="26" t="s">
        <v>22</v>
      </c>
      <c r="C14" s="12">
        <v>1110000</v>
      </c>
      <c r="D14" s="12">
        <v>0</v>
      </c>
      <c r="E14" s="12">
        <v>0</v>
      </c>
      <c r="F14" s="12">
        <v>0</v>
      </c>
      <c r="G14" s="12">
        <v>1110000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1110000</v>
      </c>
      <c r="N14" s="12">
        <v>0</v>
      </c>
      <c r="O14" s="12">
        <v>0</v>
      </c>
      <c r="P14" s="12">
        <v>0</v>
      </c>
      <c r="Q14" s="12">
        <v>1110000</v>
      </c>
      <c r="R14" s="1"/>
    </row>
    <row r="15" spans="2:18" ht="22.5" customHeight="1">
      <c r="B15" s="26" t="s">
        <v>23</v>
      </c>
      <c r="C15" s="12">
        <v>380445</v>
      </c>
      <c r="D15" s="12">
        <v>0</v>
      </c>
      <c r="E15" s="12">
        <v>0</v>
      </c>
      <c r="F15" s="12">
        <v>0</v>
      </c>
      <c r="G15" s="12">
        <v>380445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380445</v>
      </c>
      <c r="N15" s="12">
        <v>0</v>
      </c>
      <c r="O15" s="12">
        <v>0</v>
      </c>
      <c r="P15" s="12">
        <v>0</v>
      </c>
      <c r="Q15" s="12">
        <v>380445</v>
      </c>
      <c r="R15" s="1"/>
    </row>
    <row r="16" spans="2:18" ht="22.5" customHeight="1">
      <c r="B16" s="26" t="s">
        <v>24</v>
      </c>
      <c r="C16" s="12">
        <v>376672</v>
      </c>
      <c r="D16" s="12">
        <v>0</v>
      </c>
      <c r="E16" s="12">
        <v>0</v>
      </c>
      <c r="F16" s="12">
        <v>0</v>
      </c>
      <c r="G16" s="12">
        <v>376672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376672</v>
      </c>
      <c r="N16" s="12">
        <v>0</v>
      </c>
      <c r="O16" s="12">
        <v>0</v>
      </c>
      <c r="P16" s="12">
        <v>0</v>
      </c>
      <c r="Q16" s="12">
        <v>376672</v>
      </c>
      <c r="R16" s="1"/>
    </row>
    <row r="17" spans="2:18" ht="22.5" customHeight="1">
      <c r="B17" s="27" t="s">
        <v>47</v>
      </c>
      <c r="C17" s="18">
        <v>1426739</v>
      </c>
      <c r="D17" s="18">
        <v>0</v>
      </c>
      <c r="E17" s="18">
        <v>0</v>
      </c>
      <c r="F17" s="18">
        <v>0</v>
      </c>
      <c r="G17" s="18">
        <v>1426739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1426739</v>
      </c>
      <c r="N17" s="18">
        <v>0</v>
      </c>
      <c r="O17" s="18">
        <v>0</v>
      </c>
      <c r="P17" s="18">
        <v>0</v>
      </c>
      <c r="Q17" s="18">
        <v>1426739</v>
      </c>
      <c r="R17" s="1"/>
    </row>
    <row r="18" spans="2:18" ht="22.5" customHeight="1">
      <c r="B18" s="26" t="s">
        <v>48</v>
      </c>
      <c r="C18" s="12">
        <v>892592</v>
      </c>
      <c r="D18" s="12">
        <v>0</v>
      </c>
      <c r="E18" s="12">
        <v>0</v>
      </c>
      <c r="F18" s="12">
        <v>0</v>
      </c>
      <c r="G18" s="12">
        <v>892592</v>
      </c>
      <c r="H18" s="12">
        <v>12124</v>
      </c>
      <c r="I18" s="12">
        <v>0</v>
      </c>
      <c r="J18" s="12">
        <v>0</v>
      </c>
      <c r="K18" s="12">
        <v>-464</v>
      </c>
      <c r="L18" s="12">
        <v>11660</v>
      </c>
      <c r="M18" s="12">
        <v>904716</v>
      </c>
      <c r="N18" s="12">
        <v>0</v>
      </c>
      <c r="O18" s="12">
        <v>0</v>
      </c>
      <c r="P18" s="12">
        <v>-464</v>
      </c>
      <c r="Q18" s="12">
        <v>904252</v>
      </c>
      <c r="R18" s="1"/>
    </row>
    <row r="19" spans="2:18" ht="22.5" customHeight="1">
      <c r="B19" s="28" t="s">
        <v>49</v>
      </c>
      <c r="C19" s="19">
        <v>1000000</v>
      </c>
      <c r="D19" s="19">
        <v>0</v>
      </c>
      <c r="E19" s="19">
        <v>0</v>
      </c>
      <c r="F19" s="19">
        <v>0</v>
      </c>
      <c r="G19" s="19">
        <v>1000000</v>
      </c>
      <c r="H19" s="19">
        <v>6000</v>
      </c>
      <c r="I19" s="19">
        <v>0</v>
      </c>
      <c r="J19" s="19">
        <v>0</v>
      </c>
      <c r="K19" s="19">
        <v>0</v>
      </c>
      <c r="L19" s="19">
        <v>6000</v>
      </c>
      <c r="M19" s="19">
        <v>1006000</v>
      </c>
      <c r="N19" s="19">
        <v>0</v>
      </c>
      <c r="O19" s="19">
        <v>0</v>
      </c>
      <c r="P19" s="19">
        <v>0</v>
      </c>
      <c r="Q19" s="19">
        <v>1006000</v>
      </c>
      <c r="R19" s="1"/>
    </row>
    <row r="20" spans="2:18" ht="22.5" customHeight="1">
      <c r="B20" s="26" t="s">
        <v>25</v>
      </c>
      <c r="C20" s="12">
        <v>139444</v>
      </c>
      <c r="D20" s="12">
        <v>671</v>
      </c>
      <c r="E20" s="12">
        <v>0</v>
      </c>
      <c r="F20" s="12">
        <v>-1</v>
      </c>
      <c r="G20" s="12">
        <v>140114</v>
      </c>
      <c r="H20" s="12">
        <v>80100</v>
      </c>
      <c r="I20" s="12">
        <v>1500</v>
      </c>
      <c r="J20" s="12">
        <v>0</v>
      </c>
      <c r="K20" s="12">
        <v>0</v>
      </c>
      <c r="L20" s="12">
        <v>81600</v>
      </c>
      <c r="M20" s="12">
        <v>219544</v>
      </c>
      <c r="N20" s="12">
        <v>2171</v>
      </c>
      <c r="O20" s="12">
        <v>0</v>
      </c>
      <c r="P20" s="12">
        <v>-1</v>
      </c>
      <c r="Q20" s="12">
        <v>221714</v>
      </c>
      <c r="R20" s="1"/>
    </row>
    <row r="21" spans="2:18" ht="22.5" customHeight="1">
      <c r="B21" s="26" t="s">
        <v>26</v>
      </c>
      <c r="C21" s="12">
        <v>405231</v>
      </c>
      <c r="D21" s="12">
        <v>0</v>
      </c>
      <c r="E21" s="12">
        <v>0</v>
      </c>
      <c r="F21" s="12">
        <v>0</v>
      </c>
      <c r="G21" s="12">
        <v>405231</v>
      </c>
      <c r="H21" s="12">
        <v>3000</v>
      </c>
      <c r="I21" s="12">
        <v>0</v>
      </c>
      <c r="J21" s="12">
        <v>0</v>
      </c>
      <c r="K21" s="12">
        <v>0</v>
      </c>
      <c r="L21" s="12">
        <v>3000</v>
      </c>
      <c r="M21" s="12">
        <v>408231</v>
      </c>
      <c r="N21" s="12">
        <v>0</v>
      </c>
      <c r="O21" s="12">
        <v>0</v>
      </c>
      <c r="P21" s="12">
        <v>0</v>
      </c>
      <c r="Q21" s="12">
        <v>408231</v>
      </c>
      <c r="R21" s="1"/>
    </row>
    <row r="22" spans="2:18" ht="22.5" customHeight="1">
      <c r="B22" s="26" t="s">
        <v>27</v>
      </c>
      <c r="C22" s="12">
        <v>367324</v>
      </c>
      <c r="D22" s="12">
        <v>1063</v>
      </c>
      <c r="E22" s="12">
        <v>0</v>
      </c>
      <c r="F22" s="12">
        <v>-1</v>
      </c>
      <c r="G22" s="12">
        <v>368386</v>
      </c>
      <c r="H22" s="12">
        <v>4000</v>
      </c>
      <c r="I22" s="12">
        <v>0</v>
      </c>
      <c r="J22" s="12">
        <v>0</v>
      </c>
      <c r="K22" s="12">
        <v>0</v>
      </c>
      <c r="L22" s="12">
        <v>4000</v>
      </c>
      <c r="M22" s="12">
        <v>371324</v>
      </c>
      <c r="N22" s="12">
        <v>1063</v>
      </c>
      <c r="O22" s="12">
        <v>0</v>
      </c>
      <c r="P22" s="12">
        <v>-1</v>
      </c>
      <c r="Q22" s="12">
        <v>372386</v>
      </c>
      <c r="R22" s="1"/>
    </row>
    <row r="23" spans="2:18" ht="22.5" customHeight="1">
      <c r="B23" s="26" t="s">
        <v>28</v>
      </c>
      <c r="C23" s="12">
        <v>177680</v>
      </c>
      <c r="D23" s="12">
        <v>128</v>
      </c>
      <c r="E23" s="12">
        <v>0</v>
      </c>
      <c r="F23" s="12">
        <v>0</v>
      </c>
      <c r="G23" s="12">
        <v>177808</v>
      </c>
      <c r="H23" s="12">
        <v>16872</v>
      </c>
      <c r="I23" s="12">
        <v>45</v>
      </c>
      <c r="J23" s="12">
        <v>140</v>
      </c>
      <c r="K23" s="12">
        <v>0</v>
      </c>
      <c r="L23" s="12">
        <v>16777</v>
      </c>
      <c r="M23" s="12">
        <v>194552</v>
      </c>
      <c r="N23" s="12">
        <v>173</v>
      </c>
      <c r="O23" s="12">
        <v>140</v>
      </c>
      <c r="P23" s="12">
        <v>0</v>
      </c>
      <c r="Q23" s="12">
        <v>194585</v>
      </c>
      <c r="R23" s="1"/>
    </row>
    <row r="24" spans="2:18" ht="22.5" customHeight="1">
      <c r="B24" s="26" t="s">
        <v>29</v>
      </c>
      <c r="C24" s="12">
        <v>328873</v>
      </c>
      <c r="D24" s="12">
        <v>0</v>
      </c>
      <c r="E24" s="12">
        <v>0</v>
      </c>
      <c r="F24" s="12">
        <v>0</v>
      </c>
      <c r="G24" s="12">
        <v>328873</v>
      </c>
      <c r="H24" s="12">
        <v>6000</v>
      </c>
      <c r="I24" s="12">
        <v>0</v>
      </c>
      <c r="J24" s="12">
        <v>0</v>
      </c>
      <c r="K24" s="12">
        <v>0</v>
      </c>
      <c r="L24" s="12">
        <v>6000</v>
      </c>
      <c r="M24" s="12">
        <v>334873</v>
      </c>
      <c r="N24" s="12">
        <v>0</v>
      </c>
      <c r="O24" s="12">
        <v>0</v>
      </c>
      <c r="P24" s="12">
        <v>0</v>
      </c>
      <c r="Q24" s="12">
        <v>334873</v>
      </c>
      <c r="R24" s="1"/>
    </row>
    <row r="25" spans="2:18" ht="22.5" customHeight="1">
      <c r="B25" s="26" t="s">
        <v>30</v>
      </c>
      <c r="C25" s="12">
        <v>452099</v>
      </c>
      <c r="D25" s="12">
        <v>0</v>
      </c>
      <c r="E25" s="12">
        <v>0</v>
      </c>
      <c r="F25" s="12">
        <v>0</v>
      </c>
      <c r="G25" s="12">
        <v>452099</v>
      </c>
      <c r="H25" s="12">
        <v>2000</v>
      </c>
      <c r="I25" s="12">
        <v>0</v>
      </c>
      <c r="J25" s="12">
        <v>0</v>
      </c>
      <c r="K25" s="12">
        <v>0</v>
      </c>
      <c r="L25" s="12">
        <v>2000</v>
      </c>
      <c r="M25" s="12">
        <v>454099</v>
      </c>
      <c r="N25" s="12">
        <v>0</v>
      </c>
      <c r="O25" s="12">
        <v>0</v>
      </c>
      <c r="P25" s="12">
        <v>0</v>
      </c>
      <c r="Q25" s="12">
        <v>454099</v>
      </c>
      <c r="R25" s="1"/>
    </row>
    <row r="26" spans="2:18" ht="22.5" customHeight="1">
      <c r="B26" s="26" t="s">
        <v>31</v>
      </c>
      <c r="C26" s="12">
        <v>266000</v>
      </c>
      <c r="D26" s="12">
        <v>0</v>
      </c>
      <c r="E26" s="12">
        <v>0</v>
      </c>
      <c r="F26" s="12">
        <v>0</v>
      </c>
      <c r="G26" s="12">
        <v>266000</v>
      </c>
      <c r="H26" s="12">
        <v>2000</v>
      </c>
      <c r="I26" s="12">
        <v>0</v>
      </c>
      <c r="J26" s="12">
        <v>0</v>
      </c>
      <c r="K26" s="12">
        <v>0</v>
      </c>
      <c r="L26" s="12">
        <v>2000</v>
      </c>
      <c r="M26" s="12">
        <v>268000</v>
      </c>
      <c r="N26" s="12">
        <v>0</v>
      </c>
      <c r="O26" s="12">
        <v>0</v>
      </c>
      <c r="P26" s="12">
        <v>0</v>
      </c>
      <c r="Q26" s="12">
        <v>268000</v>
      </c>
      <c r="R26" s="1"/>
    </row>
    <row r="27" spans="2:18" ht="22.5" customHeight="1">
      <c r="B27" s="26" t="s">
        <v>32</v>
      </c>
      <c r="C27" s="12">
        <v>163107</v>
      </c>
      <c r="D27" s="12">
        <v>221</v>
      </c>
      <c r="E27" s="12">
        <v>0</v>
      </c>
      <c r="F27" s="12">
        <v>0</v>
      </c>
      <c r="G27" s="12">
        <v>163328</v>
      </c>
      <c r="H27" s="12">
        <v>4000</v>
      </c>
      <c r="I27" s="12">
        <v>0</v>
      </c>
      <c r="J27" s="12">
        <v>2000</v>
      </c>
      <c r="K27" s="12">
        <v>0</v>
      </c>
      <c r="L27" s="12">
        <v>2000</v>
      </c>
      <c r="M27" s="12">
        <v>167107</v>
      </c>
      <c r="N27" s="12">
        <v>221</v>
      </c>
      <c r="O27" s="12">
        <v>2000</v>
      </c>
      <c r="P27" s="12">
        <v>0</v>
      </c>
      <c r="Q27" s="12">
        <v>165328</v>
      </c>
      <c r="R27" s="1"/>
    </row>
    <row r="28" spans="2:18" ht="22.5" customHeight="1">
      <c r="B28" s="26" t="s">
        <v>33</v>
      </c>
      <c r="C28" s="12">
        <v>113791</v>
      </c>
      <c r="D28" s="12">
        <v>6244</v>
      </c>
      <c r="E28" s="12">
        <v>6170</v>
      </c>
      <c r="F28" s="12">
        <v>0</v>
      </c>
      <c r="G28" s="12">
        <v>113865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113791</v>
      </c>
      <c r="N28" s="12">
        <v>6244</v>
      </c>
      <c r="O28" s="12">
        <v>6170</v>
      </c>
      <c r="P28" s="12">
        <v>0</v>
      </c>
      <c r="Q28" s="12">
        <v>113865</v>
      </c>
      <c r="R28" s="1"/>
    </row>
    <row r="29" spans="2:18" ht="22.5" customHeight="1">
      <c r="B29" s="26" t="s">
        <v>34</v>
      </c>
      <c r="C29" s="12">
        <v>128684</v>
      </c>
      <c r="D29" s="12">
        <v>1908</v>
      </c>
      <c r="E29" s="12">
        <v>0</v>
      </c>
      <c r="F29" s="12">
        <v>0</v>
      </c>
      <c r="G29" s="12">
        <v>130592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128684</v>
      </c>
      <c r="N29" s="12">
        <v>1908</v>
      </c>
      <c r="O29" s="12">
        <v>0</v>
      </c>
      <c r="P29" s="12">
        <v>0</v>
      </c>
      <c r="Q29" s="12">
        <v>130592</v>
      </c>
      <c r="R29" s="1"/>
    </row>
    <row r="30" spans="2:18" ht="22.5" customHeight="1">
      <c r="B30" s="26" t="s">
        <v>50</v>
      </c>
      <c r="C30" s="12">
        <v>163052</v>
      </c>
      <c r="D30" s="12">
        <v>0</v>
      </c>
      <c r="E30" s="12">
        <v>73052</v>
      </c>
      <c r="F30" s="12">
        <v>0</v>
      </c>
      <c r="G30" s="12">
        <v>90000</v>
      </c>
      <c r="H30" s="12">
        <v>211957</v>
      </c>
      <c r="I30" s="12">
        <v>12120</v>
      </c>
      <c r="J30" s="12">
        <v>0</v>
      </c>
      <c r="K30" s="12">
        <v>-3</v>
      </c>
      <c r="L30" s="12">
        <v>224074</v>
      </c>
      <c r="M30" s="12">
        <v>375009</v>
      </c>
      <c r="N30" s="12">
        <v>12120</v>
      </c>
      <c r="O30" s="12">
        <v>73052</v>
      </c>
      <c r="P30" s="12">
        <v>-3</v>
      </c>
      <c r="Q30" s="12">
        <v>314074</v>
      </c>
      <c r="R30" s="1"/>
    </row>
    <row r="31" spans="2:18" ht="22.5" customHeight="1">
      <c r="B31" s="26" t="s">
        <v>51</v>
      </c>
      <c r="C31" s="12">
        <v>172873</v>
      </c>
      <c r="D31" s="12">
        <v>0</v>
      </c>
      <c r="E31" s="12">
        <v>0</v>
      </c>
      <c r="F31" s="12">
        <v>0</v>
      </c>
      <c r="G31" s="12">
        <v>172873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172873</v>
      </c>
      <c r="N31" s="12">
        <v>0</v>
      </c>
      <c r="O31" s="12">
        <v>0</v>
      </c>
      <c r="P31" s="12">
        <v>0</v>
      </c>
      <c r="Q31" s="12">
        <v>172873</v>
      </c>
      <c r="R31" s="1"/>
    </row>
    <row r="32" spans="2:18" ht="22.5" customHeight="1">
      <c r="B32" s="26" t="s">
        <v>52</v>
      </c>
      <c r="C32" s="12">
        <v>281101</v>
      </c>
      <c r="D32" s="12">
        <v>0</v>
      </c>
      <c r="E32" s="12">
        <v>0</v>
      </c>
      <c r="F32" s="12">
        <v>0</v>
      </c>
      <c r="G32" s="12">
        <v>281101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281101</v>
      </c>
      <c r="N32" s="12">
        <v>0</v>
      </c>
      <c r="O32" s="12">
        <v>0</v>
      </c>
      <c r="P32" s="12">
        <v>0</v>
      </c>
      <c r="Q32" s="12">
        <v>281101</v>
      </c>
      <c r="R32" s="1"/>
    </row>
    <row r="33" spans="2:18" ht="22.5" customHeight="1">
      <c r="B33" s="26" t="s">
        <v>35</v>
      </c>
      <c r="C33" s="12">
        <v>50093</v>
      </c>
      <c r="D33" s="12">
        <v>110</v>
      </c>
      <c r="E33" s="12">
        <v>0</v>
      </c>
      <c r="F33" s="12">
        <v>0</v>
      </c>
      <c r="G33" s="12">
        <v>50203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50093</v>
      </c>
      <c r="N33" s="12">
        <v>110</v>
      </c>
      <c r="O33" s="12">
        <v>0</v>
      </c>
      <c r="P33" s="12">
        <v>0</v>
      </c>
      <c r="Q33" s="12">
        <v>50203</v>
      </c>
      <c r="R33" s="1"/>
    </row>
    <row r="34" spans="2:18" ht="22.5" customHeight="1">
      <c r="B34" s="26" t="s">
        <v>36</v>
      </c>
      <c r="C34" s="12">
        <v>95064</v>
      </c>
      <c r="D34" s="12">
        <v>22253</v>
      </c>
      <c r="E34" s="12">
        <v>0</v>
      </c>
      <c r="F34" s="12">
        <v>0</v>
      </c>
      <c r="G34" s="12">
        <v>117317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95064</v>
      </c>
      <c r="N34" s="12">
        <v>22253</v>
      </c>
      <c r="O34" s="12">
        <v>0</v>
      </c>
      <c r="P34" s="12">
        <v>0</v>
      </c>
      <c r="Q34" s="12">
        <v>117317</v>
      </c>
      <c r="R34" s="1"/>
    </row>
    <row r="35" spans="2:18" ht="22.5" customHeight="1">
      <c r="B35" s="29" t="s">
        <v>37</v>
      </c>
      <c r="C35" s="15">
        <f>SUM(C6:C19)</f>
        <v>16607456</v>
      </c>
      <c r="D35" s="15">
        <f aca="true" t="shared" si="0" ref="D35:L35">SUM(D6:D19)</f>
        <v>19034</v>
      </c>
      <c r="E35" s="15">
        <f t="shared" si="0"/>
        <v>0</v>
      </c>
      <c r="F35" s="15">
        <f t="shared" si="0"/>
        <v>-50252</v>
      </c>
      <c r="G35" s="15">
        <f t="shared" si="0"/>
        <v>16576238</v>
      </c>
      <c r="H35" s="15">
        <f t="shared" si="0"/>
        <v>65150</v>
      </c>
      <c r="I35" s="15">
        <f t="shared" si="0"/>
        <v>485</v>
      </c>
      <c r="J35" s="15">
        <f t="shared" si="0"/>
        <v>0</v>
      </c>
      <c r="K35" s="15">
        <f t="shared" si="0"/>
        <v>-464</v>
      </c>
      <c r="L35" s="15">
        <f t="shared" si="0"/>
        <v>65171</v>
      </c>
      <c r="M35" s="15">
        <f>SUM(M6:M19)</f>
        <v>16672606</v>
      </c>
      <c r="N35" s="15">
        <f>SUM(N6:N19)</f>
        <v>19519</v>
      </c>
      <c r="O35" s="15">
        <f>SUM(O6:O19)</f>
        <v>0</v>
      </c>
      <c r="P35" s="15">
        <f>SUM(P6:P19)</f>
        <v>-50716</v>
      </c>
      <c r="Q35" s="15">
        <f>SUM(Q6:Q19)</f>
        <v>16641409</v>
      </c>
      <c r="R35" s="1"/>
    </row>
    <row r="36" spans="2:18" ht="22.5" customHeight="1">
      <c r="B36" s="29" t="s">
        <v>38</v>
      </c>
      <c r="C36" s="15">
        <f aca="true" t="shared" si="1" ref="C36:Q36">SUM(C20:C34)</f>
        <v>3304416</v>
      </c>
      <c r="D36" s="15">
        <f t="shared" si="1"/>
        <v>32598</v>
      </c>
      <c r="E36" s="15">
        <f t="shared" si="1"/>
        <v>79222</v>
      </c>
      <c r="F36" s="15">
        <f t="shared" si="1"/>
        <v>-2</v>
      </c>
      <c r="G36" s="15">
        <f t="shared" si="1"/>
        <v>3257790</v>
      </c>
      <c r="H36" s="15">
        <f t="shared" si="1"/>
        <v>329929</v>
      </c>
      <c r="I36" s="15">
        <f t="shared" si="1"/>
        <v>13665</v>
      </c>
      <c r="J36" s="15">
        <f t="shared" si="1"/>
        <v>2140</v>
      </c>
      <c r="K36" s="15">
        <f t="shared" si="1"/>
        <v>-3</v>
      </c>
      <c r="L36" s="15">
        <f t="shared" si="1"/>
        <v>341451</v>
      </c>
      <c r="M36" s="15">
        <f t="shared" si="1"/>
        <v>3634345</v>
      </c>
      <c r="N36" s="15">
        <f t="shared" si="1"/>
        <v>46263</v>
      </c>
      <c r="O36" s="15">
        <f t="shared" si="1"/>
        <v>81362</v>
      </c>
      <c r="P36" s="15">
        <f t="shared" si="1"/>
        <v>-5</v>
      </c>
      <c r="Q36" s="15">
        <f t="shared" si="1"/>
        <v>3599241</v>
      </c>
      <c r="R36" s="1"/>
    </row>
    <row r="37" spans="2:18" ht="22.5" customHeight="1">
      <c r="B37" s="29" t="s">
        <v>39</v>
      </c>
      <c r="C37" s="15">
        <f aca="true" t="shared" si="2" ref="C37:Q37">SUM(C6:C34)</f>
        <v>19911872</v>
      </c>
      <c r="D37" s="15">
        <f t="shared" si="2"/>
        <v>51632</v>
      </c>
      <c r="E37" s="15">
        <f t="shared" si="2"/>
        <v>79222</v>
      </c>
      <c r="F37" s="15">
        <f t="shared" si="2"/>
        <v>-50254</v>
      </c>
      <c r="G37" s="15">
        <f t="shared" si="2"/>
        <v>19834028</v>
      </c>
      <c r="H37" s="15">
        <f t="shared" si="2"/>
        <v>395079</v>
      </c>
      <c r="I37" s="15">
        <f t="shared" si="2"/>
        <v>14150</v>
      </c>
      <c r="J37" s="15">
        <f t="shared" si="2"/>
        <v>2140</v>
      </c>
      <c r="K37" s="15">
        <f t="shared" si="2"/>
        <v>-467</v>
      </c>
      <c r="L37" s="15">
        <f t="shared" si="2"/>
        <v>406622</v>
      </c>
      <c r="M37" s="15">
        <f t="shared" si="2"/>
        <v>20306951</v>
      </c>
      <c r="N37" s="15">
        <f t="shared" si="2"/>
        <v>65782</v>
      </c>
      <c r="O37" s="15">
        <f t="shared" si="2"/>
        <v>81362</v>
      </c>
      <c r="P37" s="15">
        <f t="shared" si="2"/>
        <v>-50721</v>
      </c>
      <c r="Q37" s="15">
        <f t="shared" si="2"/>
        <v>20240650</v>
      </c>
      <c r="R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ゴシック,標準"&amp;24１３　定額運用基金の状況（１９年度決算額）</oddHeader>
  </headerFooter>
  <colBreaks count="1" manualBreakCount="1">
    <brk id="12" min="1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55" zoomScaleNormal="55" zoomScaleSheetLayoutView="55" workbookViewId="0" topLeftCell="A1">
      <selection activeCell="C3" sqref="C3"/>
    </sheetView>
  </sheetViews>
  <sheetFormatPr defaultColWidth="8.66015625" defaultRowHeight="18"/>
  <cols>
    <col min="1" max="1" width="8.83203125" style="20" customWidth="1"/>
    <col min="2" max="2" width="18.08203125" style="20" bestFit="1" customWidth="1"/>
    <col min="3" max="3" width="14.41015625" style="0" customWidth="1"/>
    <col min="4" max="4" width="9.41015625" style="0" bestFit="1" customWidth="1"/>
    <col min="5" max="5" width="10.91015625" style="0" bestFit="1" customWidth="1"/>
    <col min="6" max="6" width="12.08203125" style="0" bestFit="1" customWidth="1"/>
    <col min="7" max="7" width="13" style="0" customWidth="1"/>
    <col min="8" max="8" width="11.5" style="0" customWidth="1"/>
    <col min="9" max="10" width="9.41015625" style="0" bestFit="1" customWidth="1"/>
    <col min="11" max="11" width="10.91015625" style="0" bestFit="1" customWidth="1"/>
    <col min="12" max="12" width="12.58203125" style="0" bestFit="1" customWidth="1"/>
    <col min="13" max="13" width="14.66015625" style="0" customWidth="1"/>
    <col min="14" max="14" width="9.41015625" style="0" bestFit="1" customWidth="1"/>
    <col min="15" max="15" width="10.91015625" style="0" bestFit="1" customWidth="1"/>
    <col min="16" max="16" width="12.08203125" style="0" bestFit="1" customWidth="1"/>
    <col min="17" max="17" width="12.58203125" style="0" bestFit="1" customWidth="1"/>
  </cols>
  <sheetData>
    <row r="1" spans="1:18" ht="17.25">
      <c r="A1" s="30"/>
      <c r="B1" s="30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7" ht="17.25">
      <c r="B2" s="21"/>
      <c r="C2" s="2"/>
      <c r="D2" s="2"/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4" t="s">
        <v>0</v>
      </c>
    </row>
    <row r="3" spans="2:18" ht="17.25">
      <c r="B3" s="22"/>
      <c r="C3" s="7" t="s">
        <v>5</v>
      </c>
      <c r="D3" s="8"/>
      <c r="E3" s="8"/>
      <c r="F3" s="8"/>
      <c r="G3" s="10"/>
      <c r="H3" s="9" t="s">
        <v>6</v>
      </c>
      <c r="I3" s="8"/>
      <c r="J3" s="8"/>
      <c r="K3" s="8"/>
      <c r="L3" s="10"/>
      <c r="M3" s="9" t="s">
        <v>4</v>
      </c>
      <c r="N3" s="8"/>
      <c r="O3" s="8"/>
      <c r="P3" s="8"/>
      <c r="Q3" s="10"/>
      <c r="R3" s="1"/>
    </row>
    <row r="4" spans="2:18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</row>
    <row r="5" spans="2:18" ht="17.25">
      <c r="B5" s="24"/>
      <c r="C5" s="6" t="s">
        <v>7</v>
      </c>
      <c r="D5" s="6" t="s">
        <v>8</v>
      </c>
      <c r="E5" s="6" t="s">
        <v>9</v>
      </c>
      <c r="F5" s="6" t="s">
        <v>13</v>
      </c>
      <c r="G5" s="6" t="s">
        <v>12</v>
      </c>
      <c r="H5" s="6" t="s">
        <v>7</v>
      </c>
      <c r="I5" s="6" t="s">
        <v>8</v>
      </c>
      <c r="J5" s="6" t="s">
        <v>9</v>
      </c>
      <c r="K5" s="6" t="s">
        <v>13</v>
      </c>
      <c r="L5" s="6" t="s">
        <v>12</v>
      </c>
      <c r="M5" s="6" t="s">
        <v>7</v>
      </c>
      <c r="N5" s="6" t="s">
        <v>8</v>
      </c>
      <c r="O5" s="6" t="s">
        <v>9</v>
      </c>
      <c r="P5" s="6" t="s">
        <v>13</v>
      </c>
      <c r="Q5" s="6" t="s">
        <v>12</v>
      </c>
      <c r="R5" s="1"/>
    </row>
    <row r="6" spans="2:18" ht="22.5" customHeight="1">
      <c r="B6" s="25" t="s">
        <v>14</v>
      </c>
      <c r="C6" s="11">
        <v>3167849</v>
      </c>
      <c r="D6" s="11">
        <v>4717</v>
      </c>
      <c r="E6" s="11">
        <v>0</v>
      </c>
      <c r="F6" s="11">
        <v>-282539</v>
      </c>
      <c r="G6" s="11">
        <v>2890027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3167849</v>
      </c>
      <c r="N6" s="11">
        <v>4717</v>
      </c>
      <c r="O6" s="11">
        <v>0</v>
      </c>
      <c r="P6" s="11">
        <v>-282539</v>
      </c>
      <c r="Q6" s="11">
        <v>2890027</v>
      </c>
      <c r="R6" s="1"/>
    </row>
    <row r="7" spans="2:18" ht="22.5" customHeight="1">
      <c r="B7" s="26" t="s">
        <v>15</v>
      </c>
      <c r="C7" s="12">
        <v>1151154</v>
      </c>
      <c r="D7" s="12">
        <v>0</v>
      </c>
      <c r="E7" s="12">
        <v>0</v>
      </c>
      <c r="F7" s="12">
        <v>0</v>
      </c>
      <c r="G7" s="12">
        <v>1151154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1151154</v>
      </c>
      <c r="N7" s="12">
        <v>0</v>
      </c>
      <c r="O7" s="12">
        <v>0</v>
      </c>
      <c r="P7" s="12">
        <v>0</v>
      </c>
      <c r="Q7" s="12">
        <v>1151154</v>
      </c>
      <c r="R7" s="1"/>
    </row>
    <row r="8" spans="2:18" ht="22.5" customHeight="1">
      <c r="B8" s="26" t="s">
        <v>16</v>
      </c>
      <c r="C8" s="12">
        <v>3342030</v>
      </c>
      <c r="D8" s="12">
        <v>1092</v>
      </c>
      <c r="E8" s="12">
        <v>0</v>
      </c>
      <c r="F8" s="12">
        <v>0</v>
      </c>
      <c r="G8" s="12">
        <v>3343122</v>
      </c>
      <c r="H8" s="12">
        <v>41362</v>
      </c>
      <c r="I8" s="12">
        <v>464</v>
      </c>
      <c r="J8" s="12">
        <v>0</v>
      </c>
      <c r="K8" s="12">
        <v>0</v>
      </c>
      <c r="L8" s="12">
        <v>41826</v>
      </c>
      <c r="M8" s="12">
        <v>3383392</v>
      </c>
      <c r="N8" s="12">
        <v>1556</v>
      </c>
      <c r="O8" s="12">
        <v>0</v>
      </c>
      <c r="P8" s="12">
        <v>0</v>
      </c>
      <c r="Q8" s="12">
        <v>3384948</v>
      </c>
      <c r="R8" s="1"/>
    </row>
    <row r="9" spans="2:18" ht="22.5" customHeight="1">
      <c r="B9" s="26" t="s">
        <v>17</v>
      </c>
      <c r="C9" s="12">
        <v>2149499</v>
      </c>
      <c r="D9" s="12">
        <v>2953</v>
      </c>
      <c r="E9" s="12">
        <v>0</v>
      </c>
      <c r="F9" s="12">
        <v>0</v>
      </c>
      <c r="G9" s="12">
        <v>2152452</v>
      </c>
      <c r="H9" s="12">
        <v>200</v>
      </c>
      <c r="I9" s="12">
        <v>0</v>
      </c>
      <c r="J9" s="12">
        <v>0</v>
      </c>
      <c r="K9" s="12">
        <v>0</v>
      </c>
      <c r="L9" s="12">
        <v>200</v>
      </c>
      <c r="M9" s="12">
        <v>2149699</v>
      </c>
      <c r="N9" s="12">
        <v>2953</v>
      </c>
      <c r="O9" s="12">
        <v>0</v>
      </c>
      <c r="P9" s="12">
        <v>0</v>
      </c>
      <c r="Q9" s="12">
        <v>2152652</v>
      </c>
      <c r="R9" s="1"/>
    </row>
    <row r="10" spans="2:18" ht="22.5" customHeight="1">
      <c r="B10" s="26" t="s">
        <v>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"/>
    </row>
    <row r="11" spans="2:18" ht="22.5" customHeight="1">
      <c r="B11" s="26" t="s">
        <v>19</v>
      </c>
      <c r="C11" s="12">
        <v>554000</v>
      </c>
      <c r="D11" s="12">
        <v>0</v>
      </c>
      <c r="E11" s="12">
        <v>0</v>
      </c>
      <c r="F11" s="12">
        <v>0</v>
      </c>
      <c r="G11" s="12">
        <v>554000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554000</v>
      </c>
      <c r="N11" s="12">
        <v>0</v>
      </c>
      <c r="O11" s="12">
        <v>0</v>
      </c>
      <c r="P11" s="12">
        <v>0</v>
      </c>
      <c r="Q11" s="12">
        <v>554000</v>
      </c>
      <c r="R11" s="1"/>
    </row>
    <row r="12" spans="2:18" ht="22.5" customHeight="1">
      <c r="B12" s="26" t="s">
        <v>20</v>
      </c>
      <c r="C12" s="12">
        <v>1210738</v>
      </c>
      <c r="D12" s="12">
        <v>302</v>
      </c>
      <c r="E12" s="12">
        <v>0</v>
      </c>
      <c r="F12" s="12">
        <v>-12006</v>
      </c>
      <c r="G12" s="12">
        <v>1199034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1210738</v>
      </c>
      <c r="N12" s="12">
        <v>302</v>
      </c>
      <c r="O12" s="12">
        <v>0</v>
      </c>
      <c r="P12" s="12">
        <v>-12006</v>
      </c>
      <c r="Q12" s="12">
        <v>1199034</v>
      </c>
      <c r="R12" s="1"/>
    </row>
    <row r="13" spans="2:18" ht="22.5" customHeight="1">
      <c r="B13" s="26" t="s">
        <v>21</v>
      </c>
      <c r="C13" s="12">
        <v>134000</v>
      </c>
      <c r="D13" s="12">
        <v>0</v>
      </c>
      <c r="E13" s="12">
        <v>2781</v>
      </c>
      <c r="F13" s="12">
        <v>0</v>
      </c>
      <c r="G13" s="12">
        <v>131219</v>
      </c>
      <c r="H13" s="12">
        <v>5000</v>
      </c>
      <c r="I13" s="12">
        <v>0</v>
      </c>
      <c r="J13" s="12">
        <v>0</v>
      </c>
      <c r="K13" s="12">
        <v>0</v>
      </c>
      <c r="L13" s="12">
        <v>5000</v>
      </c>
      <c r="M13" s="12">
        <v>139000</v>
      </c>
      <c r="N13" s="12">
        <v>0</v>
      </c>
      <c r="O13" s="12">
        <v>2781</v>
      </c>
      <c r="P13" s="12">
        <v>0</v>
      </c>
      <c r="Q13" s="12">
        <v>136219</v>
      </c>
      <c r="R13" s="1"/>
    </row>
    <row r="14" spans="2:18" ht="22.5" customHeight="1">
      <c r="B14" s="26" t="s">
        <v>22</v>
      </c>
      <c r="C14" s="12">
        <v>1110000</v>
      </c>
      <c r="D14" s="12">
        <v>0</v>
      </c>
      <c r="E14" s="12">
        <v>0</v>
      </c>
      <c r="F14" s="12">
        <v>0</v>
      </c>
      <c r="G14" s="12">
        <v>1110000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1110000</v>
      </c>
      <c r="N14" s="12">
        <v>0</v>
      </c>
      <c r="O14" s="12">
        <v>0</v>
      </c>
      <c r="P14" s="12">
        <v>0</v>
      </c>
      <c r="Q14" s="12">
        <v>1110000</v>
      </c>
      <c r="R14" s="1"/>
    </row>
    <row r="15" spans="2:18" ht="22.5" customHeight="1">
      <c r="B15" s="26" t="s">
        <v>23</v>
      </c>
      <c r="C15" s="12">
        <v>380445</v>
      </c>
      <c r="D15" s="12">
        <v>0</v>
      </c>
      <c r="E15" s="12">
        <v>0</v>
      </c>
      <c r="F15" s="12">
        <v>0</v>
      </c>
      <c r="G15" s="12">
        <v>380445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380445</v>
      </c>
      <c r="N15" s="12">
        <v>0</v>
      </c>
      <c r="O15" s="12">
        <v>0</v>
      </c>
      <c r="P15" s="12">
        <v>0</v>
      </c>
      <c r="Q15" s="12">
        <v>380445</v>
      </c>
      <c r="R15" s="1"/>
    </row>
    <row r="16" spans="2:18" ht="22.5" customHeight="1">
      <c r="B16" s="26" t="s">
        <v>24</v>
      </c>
      <c r="C16" s="12">
        <v>376298</v>
      </c>
      <c r="D16" s="12">
        <v>0</v>
      </c>
      <c r="E16" s="12">
        <v>0</v>
      </c>
      <c r="F16" s="12">
        <v>374</v>
      </c>
      <c r="G16" s="12">
        <v>376672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376298</v>
      </c>
      <c r="N16" s="12">
        <v>0</v>
      </c>
      <c r="O16" s="12">
        <v>0</v>
      </c>
      <c r="P16" s="12">
        <v>374</v>
      </c>
      <c r="Q16" s="12">
        <v>376672</v>
      </c>
      <c r="R16" s="1"/>
    </row>
    <row r="17" spans="2:18" ht="22.5" customHeight="1">
      <c r="B17" s="27" t="s">
        <v>47</v>
      </c>
      <c r="C17" s="18">
        <v>1426739</v>
      </c>
      <c r="D17" s="18">
        <v>0</v>
      </c>
      <c r="E17" s="18">
        <v>0</v>
      </c>
      <c r="F17" s="18">
        <v>0</v>
      </c>
      <c r="G17" s="18">
        <v>1426739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1426739</v>
      </c>
      <c r="N17" s="18">
        <v>0</v>
      </c>
      <c r="O17" s="18">
        <v>0</v>
      </c>
      <c r="P17" s="18">
        <v>0</v>
      </c>
      <c r="Q17" s="18">
        <v>1426739</v>
      </c>
      <c r="R17" s="1"/>
    </row>
    <row r="18" spans="2:18" ht="22.5" customHeight="1">
      <c r="B18" s="26" t="s">
        <v>48</v>
      </c>
      <c r="C18" s="12">
        <v>892592</v>
      </c>
      <c r="D18" s="12">
        <v>0</v>
      </c>
      <c r="E18" s="12">
        <v>0</v>
      </c>
      <c r="F18" s="12">
        <v>0</v>
      </c>
      <c r="G18" s="12">
        <v>892592</v>
      </c>
      <c r="H18" s="12">
        <v>12124</v>
      </c>
      <c r="I18" s="12">
        <v>0</v>
      </c>
      <c r="J18" s="12">
        <v>0</v>
      </c>
      <c r="K18" s="12">
        <v>0</v>
      </c>
      <c r="L18" s="12">
        <v>12124</v>
      </c>
      <c r="M18" s="12">
        <v>904716</v>
      </c>
      <c r="N18" s="12">
        <v>0</v>
      </c>
      <c r="O18" s="12">
        <v>0</v>
      </c>
      <c r="P18" s="12">
        <v>0</v>
      </c>
      <c r="Q18" s="12">
        <v>904716</v>
      </c>
      <c r="R18" s="1"/>
    </row>
    <row r="19" spans="2:18" ht="22.5" customHeight="1">
      <c r="B19" s="28" t="s">
        <v>49</v>
      </c>
      <c r="C19" s="19">
        <v>1000000</v>
      </c>
      <c r="D19" s="19">
        <v>0</v>
      </c>
      <c r="E19" s="19">
        <v>0</v>
      </c>
      <c r="F19" s="19">
        <v>0</v>
      </c>
      <c r="G19" s="19">
        <v>1000000</v>
      </c>
      <c r="H19" s="19">
        <v>6000</v>
      </c>
      <c r="I19" s="19">
        <v>0</v>
      </c>
      <c r="J19" s="19">
        <v>0</v>
      </c>
      <c r="K19" s="19">
        <v>0</v>
      </c>
      <c r="L19" s="19">
        <v>6000</v>
      </c>
      <c r="M19" s="19">
        <v>1006000</v>
      </c>
      <c r="N19" s="19">
        <v>0</v>
      </c>
      <c r="O19" s="19">
        <v>0</v>
      </c>
      <c r="P19" s="19">
        <v>0</v>
      </c>
      <c r="Q19" s="19">
        <v>1006000</v>
      </c>
      <c r="R19" s="1"/>
    </row>
    <row r="20" spans="2:18" ht="22.5" customHeight="1">
      <c r="B20" s="26" t="s">
        <v>25</v>
      </c>
      <c r="C20" s="12">
        <v>139042</v>
      </c>
      <c r="D20" s="12">
        <v>402</v>
      </c>
      <c r="E20" s="12">
        <v>0</v>
      </c>
      <c r="F20" s="12">
        <v>0</v>
      </c>
      <c r="G20" s="12">
        <v>139444</v>
      </c>
      <c r="H20" s="12">
        <v>69100</v>
      </c>
      <c r="I20" s="12">
        <v>1000</v>
      </c>
      <c r="J20" s="12">
        <v>0</v>
      </c>
      <c r="K20" s="12">
        <v>10000</v>
      </c>
      <c r="L20" s="12">
        <v>80100</v>
      </c>
      <c r="M20" s="12">
        <v>208142</v>
      </c>
      <c r="N20" s="12">
        <v>1402</v>
      </c>
      <c r="O20" s="12">
        <v>0</v>
      </c>
      <c r="P20" s="12">
        <v>10000</v>
      </c>
      <c r="Q20" s="12">
        <v>219544</v>
      </c>
      <c r="R20" s="1"/>
    </row>
    <row r="21" spans="2:18" ht="22.5" customHeight="1">
      <c r="B21" s="26" t="s">
        <v>26</v>
      </c>
      <c r="C21" s="12">
        <v>405231</v>
      </c>
      <c r="D21" s="12">
        <v>0</v>
      </c>
      <c r="E21" s="12">
        <v>0</v>
      </c>
      <c r="F21" s="12">
        <v>0</v>
      </c>
      <c r="G21" s="12">
        <v>405231</v>
      </c>
      <c r="H21" s="12">
        <v>3000</v>
      </c>
      <c r="I21" s="12">
        <v>0</v>
      </c>
      <c r="J21" s="12">
        <v>0</v>
      </c>
      <c r="K21" s="12">
        <v>0</v>
      </c>
      <c r="L21" s="12">
        <v>3000</v>
      </c>
      <c r="M21" s="12">
        <v>408231</v>
      </c>
      <c r="N21" s="12">
        <v>0</v>
      </c>
      <c r="O21" s="12">
        <v>0</v>
      </c>
      <c r="P21" s="12">
        <v>0</v>
      </c>
      <c r="Q21" s="12">
        <v>408231</v>
      </c>
      <c r="R21" s="1"/>
    </row>
    <row r="22" spans="2:18" ht="22.5" customHeight="1">
      <c r="B22" s="26" t="s">
        <v>27</v>
      </c>
      <c r="C22" s="12">
        <v>366858</v>
      </c>
      <c r="D22" s="12">
        <v>466</v>
      </c>
      <c r="E22" s="12">
        <v>0</v>
      </c>
      <c r="F22" s="12">
        <v>0</v>
      </c>
      <c r="G22" s="12">
        <v>367324</v>
      </c>
      <c r="H22" s="12">
        <v>4000</v>
      </c>
      <c r="I22" s="12">
        <v>0</v>
      </c>
      <c r="J22" s="12">
        <v>0</v>
      </c>
      <c r="K22" s="12">
        <v>0</v>
      </c>
      <c r="L22" s="12">
        <v>4000</v>
      </c>
      <c r="M22" s="12">
        <v>370858</v>
      </c>
      <c r="N22" s="12">
        <v>466</v>
      </c>
      <c r="O22" s="12">
        <v>0</v>
      </c>
      <c r="P22" s="12">
        <v>0</v>
      </c>
      <c r="Q22" s="12">
        <v>371324</v>
      </c>
      <c r="R22" s="1"/>
    </row>
    <row r="23" spans="2:18" ht="22.5" customHeight="1">
      <c r="B23" s="26" t="s">
        <v>28</v>
      </c>
      <c r="C23" s="12">
        <v>177620</v>
      </c>
      <c r="D23" s="12">
        <v>60</v>
      </c>
      <c r="E23" s="12">
        <v>0</v>
      </c>
      <c r="F23" s="12">
        <v>0</v>
      </c>
      <c r="G23" s="12">
        <v>177680</v>
      </c>
      <c r="H23" s="12">
        <v>16865</v>
      </c>
      <c r="I23" s="12">
        <v>7</v>
      </c>
      <c r="J23" s="12">
        <v>0</v>
      </c>
      <c r="K23" s="12">
        <v>0</v>
      </c>
      <c r="L23" s="12">
        <v>16872</v>
      </c>
      <c r="M23" s="12">
        <v>194485</v>
      </c>
      <c r="N23" s="12">
        <v>67</v>
      </c>
      <c r="O23" s="12">
        <v>0</v>
      </c>
      <c r="P23" s="12">
        <v>0</v>
      </c>
      <c r="Q23" s="12">
        <v>194552</v>
      </c>
      <c r="R23" s="1"/>
    </row>
    <row r="24" spans="2:18" ht="22.5" customHeight="1">
      <c r="B24" s="26" t="s">
        <v>29</v>
      </c>
      <c r="C24" s="12">
        <v>328873</v>
      </c>
      <c r="D24" s="12">
        <v>0</v>
      </c>
      <c r="E24" s="12">
        <v>0</v>
      </c>
      <c r="F24" s="12">
        <v>0</v>
      </c>
      <c r="G24" s="12">
        <v>328873</v>
      </c>
      <c r="H24" s="12">
        <v>6000</v>
      </c>
      <c r="I24" s="12">
        <v>0</v>
      </c>
      <c r="J24" s="12">
        <v>0</v>
      </c>
      <c r="K24" s="12">
        <v>0</v>
      </c>
      <c r="L24" s="12">
        <v>6000</v>
      </c>
      <c r="M24" s="12">
        <v>334873</v>
      </c>
      <c r="N24" s="12">
        <v>0</v>
      </c>
      <c r="O24" s="12">
        <v>0</v>
      </c>
      <c r="P24" s="12">
        <v>0</v>
      </c>
      <c r="Q24" s="12">
        <v>334873</v>
      </c>
      <c r="R24" s="1"/>
    </row>
    <row r="25" spans="2:18" ht="22.5" customHeight="1">
      <c r="B25" s="26" t="s">
        <v>30</v>
      </c>
      <c r="C25" s="12">
        <v>452099</v>
      </c>
      <c r="D25" s="12">
        <v>0</v>
      </c>
      <c r="E25" s="12">
        <v>0</v>
      </c>
      <c r="F25" s="12">
        <v>0</v>
      </c>
      <c r="G25" s="12">
        <v>452099</v>
      </c>
      <c r="H25" s="12">
        <v>2000</v>
      </c>
      <c r="I25" s="12">
        <v>0</v>
      </c>
      <c r="J25" s="12">
        <v>0</v>
      </c>
      <c r="K25" s="12">
        <v>0</v>
      </c>
      <c r="L25" s="12">
        <v>2000</v>
      </c>
      <c r="M25" s="12">
        <v>454099</v>
      </c>
      <c r="N25" s="12">
        <v>0</v>
      </c>
      <c r="O25" s="12">
        <v>0</v>
      </c>
      <c r="P25" s="12">
        <v>0</v>
      </c>
      <c r="Q25" s="12">
        <v>454099</v>
      </c>
      <c r="R25" s="1"/>
    </row>
    <row r="26" spans="2:18" ht="22.5" customHeight="1">
      <c r="B26" s="26" t="s">
        <v>31</v>
      </c>
      <c r="C26" s="12">
        <v>266000</v>
      </c>
      <c r="D26" s="12">
        <v>0</v>
      </c>
      <c r="E26" s="12">
        <v>0</v>
      </c>
      <c r="F26" s="12">
        <v>0</v>
      </c>
      <c r="G26" s="12">
        <v>266000</v>
      </c>
      <c r="H26" s="12">
        <v>2000</v>
      </c>
      <c r="I26" s="12">
        <v>0</v>
      </c>
      <c r="J26" s="12">
        <v>0</v>
      </c>
      <c r="K26" s="12">
        <v>0</v>
      </c>
      <c r="L26" s="12">
        <v>2000</v>
      </c>
      <c r="M26" s="12">
        <v>268000</v>
      </c>
      <c r="N26" s="12">
        <v>0</v>
      </c>
      <c r="O26" s="12">
        <v>0</v>
      </c>
      <c r="P26" s="12">
        <v>0</v>
      </c>
      <c r="Q26" s="12">
        <v>268000</v>
      </c>
      <c r="R26" s="1"/>
    </row>
    <row r="27" spans="2:18" ht="22.5" customHeight="1">
      <c r="B27" s="26" t="s">
        <v>32</v>
      </c>
      <c r="C27" s="12">
        <v>163038</v>
      </c>
      <c r="D27" s="12">
        <v>69</v>
      </c>
      <c r="E27" s="12">
        <v>0</v>
      </c>
      <c r="F27" s="12">
        <v>0</v>
      </c>
      <c r="G27" s="12">
        <v>163107</v>
      </c>
      <c r="H27" s="12">
        <v>4000</v>
      </c>
      <c r="I27" s="12">
        <v>0</v>
      </c>
      <c r="J27" s="12">
        <v>0</v>
      </c>
      <c r="K27" s="12">
        <v>0</v>
      </c>
      <c r="L27" s="12">
        <v>4000</v>
      </c>
      <c r="M27" s="12">
        <v>167038</v>
      </c>
      <c r="N27" s="12">
        <v>69</v>
      </c>
      <c r="O27" s="12">
        <v>0</v>
      </c>
      <c r="P27" s="12">
        <v>0</v>
      </c>
      <c r="Q27" s="12">
        <v>167107</v>
      </c>
      <c r="R27" s="1"/>
    </row>
    <row r="28" spans="2:18" ht="22.5" customHeight="1">
      <c r="B28" s="26" t="s">
        <v>33</v>
      </c>
      <c r="C28" s="12">
        <v>113737</v>
      </c>
      <c r="D28" s="12">
        <v>54</v>
      </c>
      <c r="E28" s="12">
        <v>0</v>
      </c>
      <c r="F28" s="12">
        <v>0</v>
      </c>
      <c r="G28" s="12">
        <v>113791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113737</v>
      </c>
      <c r="N28" s="12">
        <v>54</v>
      </c>
      <c r="O28" s="12">
        <v>0</v>
      </c>
      <c r="P28" s="12">
        <v>0</v>
      </c>
      <c r="Q28" s="12">
        <v>113791</v>
      </c>
      <c r="R28" s="1"/>
    </row>
    <row r="29" spans="2:18" ht="22.5" customHeight="1">
      <c r="B29" s="26" t="s">
        <v>34</v>
      </c>
      <c r="C29" s="12">
        <v>127538</v>
      </c>
      <c r="D29" s="12">
        <v>1146</v>
      </c>
      <c r="E29" s="12">
        <v>0</v>
      </c>
      <c r="F29" s="12">
        <v>0</v>
      </c>
      <c r="G29" s="12">
        <v>128684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127538</v>
      </c>
      <c r="N29" s="12">
        <v>1146</v>
      </c>
      <c r="O29" s="12">
        <v>0</v>
      </c>
      <c r="P29" s="12">
        <v>0</v>
      </c>
      <c r="Q29" s="12">
        <v>128684</v>
      </c>
      <c r="R29" s="1"/>
    </row>
    <row r="30" spans="2:18" ht="22.5" customHeight="1">
      <c r="B30" s="26" t="s">
        <v>50</v>
      </c>
      <c r="C30" s="12">
        <v>178770</v>
      </c>
      <c r="D30" s="12">
        <v>0</v>
      </c>
      <c r="E30" s="12">
        <v>15718</v>
      </c>
      <c r="F30" s="12">
        <v>0</v>
      </c>
      <c r="G30" s="12">
        <v>163052</v>
      </c>
      <c r="H30" s="12">
        <v>196693</v>
      </c>
      <c r="I30" s="12">
        <v>15264</v>
      </c>
      <c r="J30" s="12">
        <v>0</v>
      </c>
      <c r="K30" s="12">
        <v>0</v>
      </c>
      <c r="L30" s="12">
        <v>211957</v>
      </c>
      <c r="M30" s="12">
        <v>375463</v>
      </c>
      <c r="N30" s="12">
        <v>15264</v>
      </c>
      <c r="O30" s="12">
        <v>15718</v>
      </c>
      <c r="P30" s="12">
        <v>0</v>
      </c>
      <c r="Q30" s="12">
        <v>375009</v>
      </c>
      <c r="R30" s="1"/>
    </row>
    <row r="31" spans="2:18" ht="22.5" customHeight="1">
      <c r="B31" s="26" t="s">
        <v>51</v>
      </c>
      <c r="C31" s="12">
        <v>172873</v>
      </c>
      <c r="D31" s="12">
        <v>0</v>
      </c>
      <c r="E31" s="12">
        <v>0</v>
      </c>
      <c r="F31" s="12">
        <v>0</v>
      </c>
      <c r="G31" s="12">
        <v>172873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172873</v>
      </c>
      <c r="N31" s="12">
        <v>0</v>
      </c>
      <c r="O31" s="12">
        <v>0</v>
      </c>
      <c r="P31" s="12">
        <v>0</v>
      </c>
      <c r="Q31" s="12">
        <v>172873</v>
      </c>
      <c r="R31" s="1"/>
    </row>
    <row r="32" spans="2:18" ht="22.5" customHeight="1">
      <c r="B32" s="26" t="s">
        <v>52</v>
      </c>
      <c r="C32" s="12">
        <v>281092</v>
      </c>
      <c r="D32" s="12">
        <v>9</v>
      </c>
      <c r="E32" s="12">
        <v>0</v>
      </c>
      <c r="F32" s="12">
        <v>0</v>
      </c>
      <c r="G32" s="12">
        <v>281101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281092</v>
      </c>
      <c r="N32" s="12">
        <v>9</v>
      </c>
      <c r="O32" s="12">
        <v>0</v>
      </c>
      <c r="P32" s="12">
        <v>0</v>
      </c>
      <c r="Q32" s="12">
        <v>281101</v>
      </c>
      <c r="R32" s="1"/>
    </row>
    <row r="33" spans="2:18" ht="22.5" customHeight="1">
      <c r="B33" s="26" t="s">
        <v>35</v>
      </c>
      <c r="C33" s="12">
        <v>50066</v>
      </c>
      <c r="D33" s="12">
        <v>27</v>
      </c>
      <c r="E33" s="12">
        <v>0</v>
      </c>
      <c r="F33" s="12">
        <v>0</v>
      </c>
      <c r="G33" s="12">
        <v>50093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50066</v>
      </c>
      <c r="N33" s="12">
        <v>27</v>
      </c>
      <c r="O33" s="12">
        <v>0</v>
      </c>
      <c r="P33" s="12">
        <v>0</v>
      </c>
      <c r="Q33" s="12">
        <v>50093</v>
      </c>
      <c r="R33" s="1"/>
    </row>
    <row r="34" spans="2:18" ht="22.5" customHeight="1">
      <c r="B34" s="26" t="s">
        <v>36</v>
      </c>
      <c r="C34" s="13">
        <v>95064</v>
      </c>
      <c r="D34" s="13">
        <v>0</v>
      </c>
      <c r="E34" s="13">
        <v>0</v>
      </c>
      <c r="F34" s="13">
        <v>0</v>
      </c>
      <c r="G34" s="13">
        <v>95064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95064</v>
      </c>
      <c r="N34" s="13">
        <v>0</v>
      </c>
      <c r="O34" s="13">
        <v>0</v>
      </c>
      <c r="P34" s="13">
        <v>0</v>
      </c>
      <c r="Q34" s="13">
        <v>95064</v>
      </c>
      <c r="R34" s="1"/>
    </row>
    <row r="35" spans="2:18" ht="22.5" customHeight="1">
      <c r="B35" s="29" t="s">
        <v>37</v>
      </c>
      <c r="C35" s="15">
        <f>SUM(C6:C19)</f>
        <v>16895344</v>
      </c>
      <c r="D35" s="15">
        <f aca="true" t="shared" si="0" ref="D35:L35">SUM(D6:D19)</f>
        <v>9064</v>
      </c>
      <c r="E35" s="15">
        <f t="shared" si="0"/>
        <v>2781</v>
      </c>
      <c r="F35" s="15">
        <f t="shared" si="0"/>
        <v>-294171</v>
      </c>
      <c r="G35" s="15">
        <f t="shared" si="0"/>
        <v>16607456</v>
      </c>
      <c r="H35" s="15">
        <f t="shared" si="0"/>
        <v>64686</v>
      </c>
      <c r="I35" s="15">
        <f t="shared" si="0"/>
        <v>464</v>
      </c>
      <c r="J35" s="15">
        <f t="shared" si="0"/>
        <v>0</v>
      </c>
      <c r="K35" s="15">
        <f t="shared" si="0"/>
        <v>0</v>
      </c>
      <c r="L35" s="15">
        <f t="shared" si="0"/>
        <v>65150</v>
      </c>
      <c r="M35" s="15">
        <f>SUM(M6:M19)</f>
        <v>16960030</v>
      </c>
      <c r="N35" s="15">
        <f>SUM(N6:N19)</f>
        <v>9528</v>
      </c>
      <c r="O35" s="15">
        <f>SUM(O6:O19)</f>
        <v>2781</v>
      </c>
      <c r="P35" s="15">
        <f>SUM(P6:P19)</f>
        <v>-294171</v>
      </c>
      <c r="Q35" s="15">
        <f>SUM(Q6:Q19)</f>
        <v>16672606</v>
      </c>
      <c r="R35" s="1"/>
    </row>
    <row r="36" spans="2:18" ht="22.5" customHeight="1">
      <c r="B36" s="29" t="s">
        <v>38</v>
      </c>
      <c r="C36" s="15">
        <f aca="true" t="shared" si="1" ref="C36:Q36">SUM(C20:C34)</f>
        <v>3317901</v>
      </c>
      <c r="D36" s="15">
        <f t="shared" si="1"/>
        <v>2233</v>
      </c>
      <c r="E36" s="15">
        <f t="shared" si="1"/>
        <v>15718</v>
      </c>
      <c r="F36" s="15">
        <f t="shared" si="1"/>
        <v>0</v>
      </c>
      <c r="G36" s="15">
        <f t="shared" si="1"/>
        <v>3304416</v>
      </c>
      <c r="H36" s="15">
        <f t="shared" si="1"/>
        <v>303658</v>
      </c>
      <c r="I36" s="15">
        <f t="shared" si="1"/>
        <v>16271</v>
      </c>
      <c r="J36" s="15">
        <f t="shared" si="1"/>
        <v>0</v>
      </c>
      <c r="K36" s="15">
        <f t="shared" si="1"/>
        <v>10000</v>
      </c>
      <c r="L36" s="15">
        <f t="shared" si="1"/>
        <v>329929</v>
      </c>
      <c r="M36" s="15">
        <f t="shared" si="1"/>
        <v>3621559</v>
      </c>
      <c r="N36" s="15">
        <f t="shared" si="1"/>
        <v>18504</v>
      </c>
      <c r="O36" s="15">
        <f t="shared" si="1"/>
        <v>15718</v>
      </c>
      <c r="P36" s="15">
        <f t="shared" si="1"/>
        <v>10000</v>
      </c>
      <c r="Q36" s="15">
        <f t="shared" si="1"/>
        <v>3634345</v>
      </c>
      <c r="R36" s="1"/>
    </row>
    <row r="37" spans="2:18" ht="22.5" customHeight="1">
      <c r="B37" s="29" t="s">
        <v>39</v>
      </c>
      <c r="C37" s="15">
        <f aca="true" t="shared" si="2" ref="C37:Q37">SUM(C6:C34)</f>
        <v>20213245</v>
      </c>
      <c r="D37" s="15">
        <f t="shared" si="2"/>
        <v>11297</v>
      </c>
      <c r="E37" s="15">
        <f t="shared" si="2"/>
        <v>18499</v>
      </c>
      <c r="F37" s="15">
        <f t="shared" si="2"/>
        <v>-294171</v>
      </c>
      <c r="G37" s="15">
        <f t="shared" si="2"/>
        <v>19911872</v>
      </c>
      <c r="H37" s="15">
        <f t="shared" si="2"/>
        <v>368344</v>
      </c>
      <c r="I37" s="15">
        <f t="shared" si="2"/>
        <v>16735</v>
      </c>
      <c r="J37" s="15">
        <f t="shared" si="2"/>
        <v>0</v>
      </c>
      <c r="K37" s="15">
        <f t="shared" si="2"/>
        <v>10000</v>
      </c>
      <c r="L37" s="15">
        <f t="shared" si="2"/>
        <v>395079</v>
      </c>
      <c r="M37" s="15">
        <f t="shared" si="2"/>
        <v>20581589</v>
      </c>
      <c r="N37" s="15">
        <f t="shared" si="2"/>
        <v>28032</v>
      </c>
      <c r="O37" s="15">
        <f t="shared" si="2"/>
        <v>18499</v>
      </c>
      <c r="P37" s="15">
        <f t="shared" si="2"/>
        <v>-284171</v>
      </c>
      <c r="Q37" s="15">
        <f t="shared" si="2"/>
        <v>20306951</v>
      </c>
      <c r="R37" s="1"/>
    </row>
  </sheetData>
  <printOptions verticalCentered="1"/>
  <pageMargins left="0.5905511811023623" right="0.7874015748031497" top="0.7874015748031497" bottom="0.3937007874015748" header="0.5118110236220472" footer="0.5118110236220472"/>
  <pageSetup fitToHeight="1" fitToWidth="1" horizontalDpi="300" verticalDpi="300" orientation="landscape" paperSize="9" scale="53" r:id="rId1"/>
  <headerFooter alignWithMargins="0">
    <oddHeader>&amp;L&amp;"ＭＳ ゴシック,標準"&amp;24１３　定額運用基金の状況（１８年度決算額）</oddHeader>
  </headerFooter>
  <colBreaks count="1" manualBreakCount="1">
    <brk id="12" min="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2008-09-09T03:07:08Z</cp:lastPrinted>
  <dcterms:created xsi:type="dcterms:W3CDTF">1999-09-10T06:58:00Z</dcterms:created>
  <dcterms:modified xsi:type="dcterms:W3CDTF">2008-11-10T05:35:32Z</dcterms:modified>
  <cp:category/>
  <cp:version/>
  <cp:contentType/>
  <cp:contentStatus/>
</cp:coreProperties>
</file>