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<sst xmlns="http://schemas.openxmlformats.org/spreadsheetml/2006/main" count="184" uniqueCount="50">
  <si>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</si>
  <si>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</si>
  <si>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</si>
  <si>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</si>
  <si>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</si>
  <si>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</si>
  <si>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</si>
  <si>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</si>
  <si>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</si>
  <si>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</si>
  <si>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</si>
  <si>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</si>
  <si>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</si>
  <si>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</si>
  <si>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</si>
  <si>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</si>
  <si>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</si>
  <si>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</si>
  <si>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</si>
  <si>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</si>
  <si>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</si>
  <si>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</si>
  <si>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</si>
  <si>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</si>
  <si>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</si>
  <si>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</si>
  <si>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</si>
  <si>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</si>
  <si>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</si>
  <si>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</si>
  <si>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</si>
  <si>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</si>
  <si>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</si>
  <si>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</si>
  <si>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</si>
  <si>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</si>
  <si>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</si>
  <si>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</si>
  <si>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</si>
  <si>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</si>
  <si>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</si>
  <si>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</si>
  <si>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</si>
  <si>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</si>
  <si>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</si>
  <si>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</si>
  <si>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</si>
  <si>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普通建設事業費（補助）の状況（前年度）</t>
  </si>
  <si>
    <t>普通建設事業費（補助）の状況（増減額）</t>
  </si>
  <si>
    <t>普通建設事業費（補助）の状況（増減率）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</si>
</sst>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9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79" fontId="0" fillId="0" borderId="6" xfId="0" applyNumberFormat="1" applyBorder="1" applyAlignment="1" applyProtection="1">
      <alignment shrinkToFit="1"/>
      <protection/>
    </xf>
    <xf numFmtId="180" fontId="0" fillId="0" borderId="7" xfId="0" applyNumberFormat="1" applyBorder="1" applyAlignment="1" applyProtection="1">
      <alignment horizontal="right"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9" xfId="0" applyNumberFormat="1" applyBorder="1" applyAlignment="1" applyProtection="1">
      <alignment horizontal="right" shrinkToFit="1"/>
      <protection/>
    </xf>
    <xf numFmtId="180" fontId="0" fillId="0" borderId="4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5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7649</v>
      </c>
      <c r="E6" s="30">
        <v>415283</v>
      </c>
      <c r="F6" s="30">
        <v>192929</v>
      </c>
      <c r="G6" s="30">
        <v>0</v>
      </c>
      <c r="H6" s="30">
        <v>162414</v>
      </c>
      <c r="I6" s="30">
        <v>9074</v>
      </c>
      <c r="J6" s="30">
        <v>2081629</v>
      </c>
      <c r="K6" s="30">
        <v>101456</v>
      </c>
      <c r="L6" s="30">
        <v>738796</v>
      </c>
      <c r="M6" s="30">
        <f>N6-SUM(C6:L6)</f>
        <v>0</v>
      </c>
      <c r="N6" s="30">
        <v>3709230</v>
      </c>
    </row>
    <row r="7" spans="2:14" ht="21" customHeight="1">
      <c r="B7" s="14" t="s">
        <v>14</v>
      </c>
      <c r="C7" s="26">
        <v>0</v>
      </c>
      <c r="D7" s="26">
        <v>0</v>
      </c>
      <c r="E7" s="26">
        <v>573770</v>
      </c>
      <c r="F7" s="26">
        <v>170226</v>
      </c>
      <c r="G7" s="26">
        <v>0</v>
      </c>
      <c r="H7" s="26">
        <v>86276</v>
      </c>
      <c r="I7" s="26">
        <v>0</v>
      </c>
      <c r="J7" s="26">
        <v>551577</v>
      </c>
      <c r="K7" s="26">
        <v>94962</v>
      </c>
      <c r="L7" s="26">
        <v>134102</v>
      </c>
      <c r="M7" s="26">
        <f aca="true" t="shared" si="0" ref="M7:M34">N7-SUM(C7:L7)</f>
        <v>0</v>
      </c>
      <c r="N7" s="26">
        <v>1610913</v>
      </c>
    </row>
    <row r="8" spans="2:14" ht="21" customHeight="1">
      <c r="B8" s="14" t="s">
        <v>15</v>
      </c>
      <c r="C8" s="26">
        <v>0</v>
      </c>
      <c r="D8" s="26">
        <v>0</v>
      </c>
      <c r="E8" s="26">
        <v>149586</v>
      </c>
      <c r="F8" s="26">
        <v>200274</v>
      </c>
      <c r="G8" s="26">
        <v>0</v>
      </c>
      <c r="H8" s="26">
        <v>241617</v>
      </c>
      <c r="I8" s="26">
        <v>0</v>
      </c>
      <c r="J8" s="26">
        <v>672831</v>
      </c>
      <c r="K8" s="26">
        <v>404589</v>
      </c>
      <c r="L8" s="26">
        <v>5389</v>
      </c>
      <c r="M8" s="26">
        <f t="shared" si="0"/>
        <v>0</v>
      </c>
      <c r="N8" s="26">
        <v>1674286</v>
      </c>
    </row>
    <row r="9" spans="2:14" ht="21" customHeight="1">
      <c r="B9" s="15" t="s">
        <v>16</v>
      </c>
      <c r="C9" s="27">
        <v>0</v>
      </c>
      <c r="D9" s="27">
        <v>434023</v>
      </c>
      <c r="E9" s="27">
        <v>411216</v>
      </c>
      <c r="F9" s="27">
        <v>532634</v>
      </c>
      <c r="G9" s="27">
        <v>0</v>
      </c>
      <c r="H9" s="27">
        <v>191431</v>
      </c>
      <c r="I9" s="27">
        <v>0</v>
      </c>
      <c r="J9" s="27">
        <v>736188</v>
      </c>
      <c r="K9" s="27">
        <v>5932</v>
      </c>
      <c r="L9" s="27">
        <v>317656</v>
      </c>
      <c r="M9" s="27">
        <f t="shared" si="0"/>
        <v>0</v>
      </c>
      <c r="N9" s="27">
        <v>2629080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0</v>
      </c>
      <c r="F10" s="27">
        <v>603661</v>
      </c>
      <c r="G10" s="27">
        <v>0</v>
      </c>
      <c r="H10" s="27">
        <v>99495</v>
      </c>
      <c r="I10" s="27">
        <v>6564</v>
      </c>
      <c r="J10" s="27">
        <v>986585</v>
      </c>
      <c r="K10" s="27">
        <v>4410</v>
      </c>
      <c r="L10" s="27">
        <v>92733</v>
      </c>
      <c r="M10" s="27">
        <f t="shared" si="0"/>
        <v>0</v>
      </c>
      <c r="N10" s="27">
        <v>1793448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365120</v>
      </c>
      <c r="F11" s="27">
        <v>126911</v>
      </c>
      <c r="G11" s="27">
        <v>0</v>
      </c>
      <c r="H11" s="27">
        <v>177772</v>
      </c>
      <c r="I11" s="27">
        <v>0</v>
      </c>
      <c r="J11" s="27">
        <v>1173013</v>
      </c>
      <c r="K11" s="27">
        <v>67062</v>
      </c>
      <c r="L11" s="27">
        <v>343133</v>
      </c>
      <c r="M11" s="27">
        <f t="shared" si="0"/>
        <v>0</v>
      </c>
      <c r="N11" s="27">
        <v>2253011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149353</v>
      </c>
      <c r="F12" s="27">
        <v>3000</v>
      </c>
      <c r="G12" s="27">
        <v>0</v>
      </c>
      <c r="H12" s="27">
        <v>12887</v>
      </c>
      <c r="I12" s="27">
        <v>0</v>
      </c>
      <c r="J12" s="27">
        <v>204707</v>
      </c>
      <c r="K12" s="27">
        <v>21032</v>
      </c>
      <c r="L12" s="27">
        <v>402797</v>
      </c>
      <c r="M12" s="27">
        <f t="shared" si="0"/>
        <v>0</v>
      </c>
      <c r="N12" s="27">
        <v>793776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43548</v>
      </c>
      <c r="F13" s="27">
        <v>19326</v>
      </c>
      <c r="G13" s="27">
        <v>0</v>
      </c>
      <c r="H13" s="27">
        <v>91078</v>
      </c>
      <c r="I13" s="27">
        <v>0</v>
      </c>
      <c r="J13" s="27">
        <v>30046</v>
      </c>
      <c r="K13" s="27">
        <v>0</v>
      </c>
      <c r="L13" s="27">
        <v>777787</v>
      </c>
      <c r="M13" s="27">
        <f t="shared" si="0"/>
        <v>0</v>
      </c>
      <c r="N13" s="27">
        <v>961785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3990</v>
      </c>
      <c r="F14" s="27">
        <v>88723</v>
      </c>
      <c r="G14" s="27">
        <v>0</v>
      </c>
      <c r="H14" s="27">
        <v>0</v>
      </c>
      <c r="I14" s="27">
        <v>0</v>
      </c>
      <c r="J14" s="27">
        <v>391259</v>
      </c>
      <c r="K14" s="27">
        <v>11702</v>
      </c>
      <c r="L14" s="27">
        <v>98899</v>
      </c>
      <c r="M14" s="27">
        <f t="shared" si="0"/>
        <v>0</v>
      </c>
      <c r="N14" s="27">
        <v>594573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2511</v>
      </c>
      <c r="F15" s="27">
        <v>47711</v>
      </c>
      <c r="G15" s="27">
        <v>0</v>
      </c>
      <c r="H15" s="27">
        <v>186186</v>
      </c>
      <c r="I15" s="27">
        <v>1426</v>
      </c>
      <c r="J15" s="27">
        <v>293676</v>
      </c>
      <c r="K15" s="27">
        <v>25065</v>
      </c>
      <c r="L15" s="27">
        <v>253888</v>
      </c>
      <c r="M15" s="27">
        <f t="shared" si="0"/>
        <v>0</v>
      </c>
      <c r="N15" s="27">
        <v>810463</v>
      </c>
    </row>
    <row r="16" spans="2:14" ht="21" customHeight="1">
      <c r="B16" s="14" t="s">
        <v>23</v>
      </c>
      <c r="C16" s="26">
        <v>0</v>
      </c>
      <c r="D16" s="26">
        <v>0</v>
      </c>
      <c r="E16" s="26">
        <v>9450</v>
      </c>
      <c r="F16" s="26">
        <v>47241</v>
      </c>
      <c r="G16" s="26">
        <v>0</v>
      </c>
      <c r="H16" s="26">
        <v>142536</v>
      </c>
      <c r="I16" s="26">
        <v>98615</v>
      </c>
      <c r="J16" s="26">
        <v>252770</v>
      </c>
      <c r="K16" s="26">
        <v>0</v>
      </c>
      <c r="L16" s="26">
        <v>452646</v>
      </c>
      <c r="M16" s="26">
        <f t="shared" si="0"/>
        <v>0</v>
      </c>
      <c r="N16" s="26">
        <v>1003258</v>
      </c>
    </row>
    <row r="17" spans="2:14" ht="21" customHeight="1">
      <c r="B17" s="15" t="s">
        <v>38</v>
      </c>
      <c r="C17" s="27">
        <v>0</v>
      </c>
      <c r="D17" s="27">
        <v>5528</v>
      </c>
      <c r="E17" s="27">
        <v>0</v>
      </c>
      <c r="F17" s="27">
        <v>0</v>
      </c>
      <c r="G17" s="27">
        <v>0</v>
      </c>
      <c r="H17" s="27">
        <v>41402</v>
      </c>
      <c r="I17" s="27">
        <v>0</v>
      </c>
      <c r="J17" s="27">
        <v>248265</v>
      </c>
      <c r="K17" s="27">
        <v>22050</v>
      </c>
      <c r="L17" s="27">
        <v>327865</v>
      </c>
      <c r="M17" s="27">
        <f t="shared" si="0"/>
        <v>0</v>
      </c>
      <c r="N17" s="27">
        <v>645110</v>
      </c>
    </row>
    <row r="18" spans="2:14" ht="21" customHeight="1">
      <c r="B18" s="15" t="s">
        <v>39</v>
      </c>
      <c r="C18" s="27">
        <v>0</v>
      </c>
      <c r="D18" s="27">
        <v>6000</v>
      </c>
      <c r="E18" s="27">
        <v>19958</v>
      </c>
      <c r="F18" s="27">
        <v>84744</v>
      </c>
      <c r="G18" s="27">
        <v>0</v>
      </c>
      <c r="H18" s="27">
        <v>4119</v>
      </c>
      <c r="I18" s="27">
        <v>0</v>
      </c>
      <c r="J18" s="27">
        <v>432818</v>
      </c>
      <c r="K18" s="27">
        <v>30000</v>
      </c>
      <c r="L18" s="27">
        <v>273493</v>
      </c>
      <c r="M18" s="27">
        <f t="shared" si="0"/>
        <v>0</v>
      </c>
      <c r="N18" s="27">
        <v>851132</v>
      </c>
    </row>
    <row r="19" spans="2:14" ht="21" customHeight="1">
      <c r="B19" s="16" t="s">
        <v>40</v>
      </c>
      <c r="C19" s="28">
        <v>0</v>
      </c>
      <c r="D19" s="28">
        <v>78243</v>
      </c>
      <c r="E19" s="28">
        <v>130569</v>
      </c>
      <c r="F19" s="28">
        <v>492943</v>
      </c>
      <c r="G19" s="28">
        <v>0</v>
      </c>
      <c r="H19" s="28">
        <v>18226</v>
      </c>
      <c r="I19" s="28">
        <v>0</v>
      </c>
      <c r="J19" s="28">
        <v>2049373</v>
      </c>
      <c r="K19" s="28">
        <v>5302</v>
      </c>
      <c r="L19" s="28">
        <v>2292474</v>
      </c>
      <c r="M19" s="28">
        <f t="shared" si="0"/>
        <v>0</v>
      </c>
      <c r="N19" s="28">
        <v>5067130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3966</v>
      </c>
      <c r="F20" s="27">
        <v>0</v>
      </c>
      <c r="G20" s="27">
        <v>0</v>
      </c>
      <c r="H20" s="27">
        <v>0</v>
      </c>
      <c r="I20" s="27">
        <v>0</v>
      </c>
      <c r="J20" s="27">
        <v>94385</v>
      </c>
      <c r="K20" s="27">
        <v>10</v>
      </c>
      <c r="L20" s="27">
        <v>8670</v>
      </c>
      <c r="M20" s="27">
        <f t="shared" si="0"/>
        <v>0</v>
      </c>
      <c r="N20" s="27">
        <v>107031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136750</v>
      </c>
      <c r="K21" s="27">
        <v>0</v>
      </c>
      <c r="L21" s="27">
        <v>0</v>
      </c>
      <c r="M21" s="27">
        <f t="shared" si="0"/>
        <v>0</v>
      </c>
      <c r="N21" s="27">
        <v>136750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4515</v>
      </c>
      <c r="F22" s="27">
        <v>30534</v>
      </c>
      <c r="G22" s="27">
        <v>0</v>
      </c>
      <c r="H22" s="27">
        <v>14500</v>
      </c>
      <c r="I22" s="27">
        <v>10000</v>
      </c>
      <c r="J22" s="27">
        <v>238098</v>
      </c>
      <c r="K22" s="27">
        <v>12500</v>
      </c>
      <c r="L22" s="27">
        <v>0</v>
      </c>
      <c r="M22" s="27">
        <f t="shared" si="0"/>
        <v>0</v>
      </c>
      <c r="N22" s="27">
        <v>310147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14640</v>
      </c>
      <c r="K23" s="27">
        <v>0</v>
      </c>
      <c r="L23" s="27">
        <v>0</v>
      </c>
      <c r="M23" s="27">
        <f t="shared" si="0"/>
        <v>0</v>
      </c>
      <c r="N23" s="27">
        <v>14640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3150</v>
      </c>
      <c r="F24" s="27">
        <v>0</v>
      </c>
      <c r="G24" s="27">
        <v>0</v>
      </c>
      <c r="H24" s="27">
        <v>0</v>
      </c>
      <c r="I24" s="27">
        <v>0</v>
      </c>
      <c r="J24" s="27">
        <v>2659</v>
      </c>
      <c r="K24" s="27">
        <v>223642</v>
      </c>
      <c r="L24" s="27">
        <v>80315</v>
      </c>
      <c r="M24" s="27">
        <f t="shared" si="0"/>
        <v>0</v>
      </c>
      <c r="N24" s="27">
        <v>309766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5795</v>
      </c>
      <c r="I25" s="26">
        <v>0</v>
      </c>
      <c r="J25" s="26">
        <v>59719</v>
      </c>
      <c r="K25" s="26">
        <v>0</v>
      </c>
      <c r="L25" s="26">
        <v>0</v>
      </c>
      <c r="M25" s="26">
        <f t="shared" si="0"/>
        <v>0</v>
      </c>
      <c r="N25" s="26">
        <v>65514</v>
      </c>
    </row>
    <row r="26" spans="2:14" ht="21" customHeight="1">
      <c r="B26" s="15" t="s">
        <v>30</v>
      </c>
      <c r="C26" s="27">
        <v>0</v>
      </c>
      <c r="D26" s="27">
        <v>2862</v>
      </c>
      <c r="E26" s="27">
        <v>0</v>
      </c>
      <c r="F26" s="27">
        <v>44838</v>
      </c>
      <c r="G26" s="27">
        <v>0</v>
      </c>
      <c r="H26" s="27">
        <v>0</v>
      </c>
      <c r="I26" s="27">
        <v>0</v>
      </c>
      <c r="J26" s="27">
        <v>483352</v>
      </c>
      <c r="K26" s="27">
        <v>0</v>
      </c>
      <c r="L26" s="27">
        <v>149381</v>
      </c>
      <c r="M26" s="27">
        <f t="shared" si="0"/>
        <v>0</v>
      </c>
      <c r="N26" s="27">
        <v>680433</v>
      </c>
    </row>
    <row r="27" spans="2:14" ht="21" customHeight="1">
      <c r="B27" s="14" t="s">
        <v>31</v>
      </c>
      <c r="C27" s="26">
        <v>0</v>
      </c>
      <c r="D27" s="26">
        <v>33900</v>
      </c>
      <c r="E27" s="26">
        <v>9348</v>
      </c>
      <c r="F27" s="26">
        <v>0</v>
      </c>
      <c r="G27" s="26">
        <v>9814</v>
      </c>
      <c r="H27" s="26">
        <v>85601</v>
      </c>
      <c r="I27" s="26">
        <v>2588</v>
      </c>
      <c r="J27" s="26">
        <v>89194</v>
      </c>
      <c r="K27" s="26">
        <v>0</v>
      </c>
      <c r="L27" s="26">
        <v>53988</v>
      </c>
      <c r="M27" s="26">
        <f t="shared" si="0"/>
        <v>0</v>
      </c>
      <c r="N27" s="26">
        <v>284433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139416</v>
      </c>
      <c r="F28" s="27">
        <v>5226</v>
      </c>
      <c r="G28" s="27">
        <v>0</v>
      </c>
      <c r="H28" s="27">
        <v>32192</v>
      </c>
      <c r="I28" s="27">
        <v>0</v>
      </c>
      <c r="J28" s="27">
        <v>2765</v>
      </c>
      <c r="K28" s="27">
        <v>2076</v>
      </c>
      <c r="L28" s="27">
        <v>43269</v>
      </c>
      <c r="M28" s="27">
        <f t="shared" si="0"/>
        <v>0</v>
      </c>
      <c r="N28" s="27">
        <v>224944</v>
      </c>
    </row>
    <row r="29" spans="2:14" ht="21" customHeight="1">
      <c r="B29" s="15" t="s">
        <v>33</v>
      </c>
      <c r="C29" s="27">
        <v>0</v>
      </c>
      <c r="D29" s="27">
        <v>36944</v>
      </c>
      <c r="E29" s="27">
        <v>186997</v>
      </c>
      <c r="F29" s="27">
        <v>24382</v>
      </c>
      <c r="G29" s="27">
        <v>0</v>
      </c>
      <c r="H29" s="27">
        <v>5001</v>
      </c>
      <c r="I29" s="27">
        <v>0</v>
      </c>
      <c r="J29" s="27">
        <v>145392</v>
      </c>
      <c r="K29" s="27">
        <v>8190</v>
      </c>
      <c r="L29" s="27">
        <v>0</v>
      </c>
      <c r="M29" s="27">
        <f t="shared" si="0"/>
        <v>0</v>
      </c>
      <c r="N29" s="27">
        <v>406906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959</v>
      </c>
      <c r="F30" s="27">
        <v>14734</v>
      </c>
      <c r="G30" s="27">
        <v>6622</v>
      </c>
      <c r="H30" s="27">
        <v>72914</v>
      </c>
      <c r="I30" s="27">
        <v>0</v>
      </c>
      <c r="J30" s="27">
        <v>45617</v>
      </c>
      <c r="K30" s="27">
        <v>8981</v>
      </c>
      <c r="L30" s="27">
        <v>42971</v>
      </c>
      <c r="M30" s="27">
        <f t="shared" si="0"/>
        <v>0</v>
      </c>
      <c r="N30" s="27">
        <v>192798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30000</v>
      </c>
      <c r="F31" s="26">
        <v>746</v>
      </c>
      <c r="G31" s="26">
        <v>0</v>
      </c>
      <c r="H31" s="26">
        <v>191286</v>
      </c>
      <c r="I31" s="26">
        <v>0</v>
      </c>
      <c r="J31" s="26">
        <v>49296</v>
      </c>
      <c r="K31" s="26">
        <v>540</v>
      </c>
      <c r="L31" s="26">
        <v>0</v>
      </c>
      <c r="M31" s="26">
        <f t="shared" si="0"/>
        <v>0</v>
      </c>
      <c r="N31" s="26">
        <v>271868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63135</v>
      </c>
      <c r="F32" s="26">
        <v>17494</v>
      </c>
      <c r="G32" s="26">
        <v>0</v>
      </c>
      <c r="H32" s="26">
        <v>171546</v>
      </c>
      <c r="I32" s="26">
        <v>0</v>
      </c>
      <c r="J32" s="26">
        <v>28032</v>
      </c>
      <c r="K32" s="26">
        <v>0</v>
      </c>
      <c r="L32" s="26">
        <v>423977</v>
      </c>
      <c r="M32" s="26">
        <f t="shared" si="0"/>
        <v>0</v>
      </c>
      <c r="N32" s="26">
        <v>704184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39091</v>
      </c>
      <c r="F33" s="27">
        <v>8762</v>
      </c>
      <c r="G33" s="27">
        <v>0</v>
      </c>
      <c r="H33" s="27">
        <v>82185</v>
      </c>
      <c r="I33" s="27">
        <v>0</v>
      </c>
      <c r="J33" s="27">
        <v>63218</v>
      </c>
      <c r="K33" s="27">
        <v>0</v>
      </c>
      <c r="L33" s="27">
        <v>217326</v>
      </c>
      <c r="M33" s="27">
        <f t="shared" si="0"/>
        <v>0</v>
      </c>
      <c r="N33" s="27">
        <v>410582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1869</v>
      </c>
      <c r="F34" s="26">
        <v>0</v>
      </c>
      <c r="G34" s="26">
        <v>0</v>
      </c>
      <c r="H34" s="26">
        <v>10351</v>
      </c>
      <c r="I34" s="26">
        <v>0</v>
      </c>
      <c r="J34" s="26">
        <v>226655</v>
      </c>
      <c r="K34" s="26">
        <v>0</v>
      </c>
      <c r="L34" s="26">
        <v>219558</v>
      </c>
      <c r="M34" s="26">
        <f t="shared" si="0"/>
        <v>0</v>
      </c>
      <c r="N34" s="26">
        <v>458433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531443</v>
      </c>
      <c r="E35" s="29">
        <f t="shared" si="1"/>
        <v>2274354</v>
      </c>
      <c r="F35" s="29">
        <f t="shared" si="1"/>
        <v>2610323</v>
      </c>
      <c r="G35" s="29">
        <f t="shared" si="1"/>
        <v>0</v>
      </c>
      <c r="H35" s="29">
        <f t="shared" si="1"/>
        <v>1455439</v>
      </c>
      <c r="I35" s="29">
        <f t="shared" si="1"/>
        <v>115679</v>
      </c>
      <c r="J35" s="29">
        <f t="shared" si="1"/>
        <v>10104737</v>
      </c>
      <c r="K35" s="29">
        <f t="shared" si="1"/>
        <v>793562</v>
      </c>
      <c r="L35" s="29">
        <f t="shared" si="1"/>
        <v>6511658</v>
      </c>
      <c r="M35" s="29">
        <f>SUM(M6:M19)</f>
        <v>0</v>
      </c>
      <c r="N35" s="29">
        <f t="shared" si="1"/>
        <v>24397195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73706</v>
      </c>
      <c r="E36" s="29">
        <f t="shared" si="2"/>
        <v>482446</v>
      </c>
      <c r="F36" s="29">
        <f t="shared" si="2"/>
        <v>146716</v>
      </c>
      <c r="G36" s="29">
        <f t="shared" si="2"/>
        <v>16436</v>
      </c>
      <c r="H36" s="29">
        <f t="shared" si="2"/>
        <v>671371</v>
      </c>
      <c r="I36" s="29">
        <f t="shared" si="2"/>
        <v>12588</v>
      </c>
      <c r="J36" s="29">
        <f t="shared" si="2"/>
        <v>1679772</v>
      </c>
      <c r="K36" s="29">
        <f t="shared" si="2"/>
        <v>255939</v>
      </c>
      <c r="L36" s="29">
        <f t="shared" si="2"/>
        <v>1239455</v>
      </c>
      <c r="M36" s="29">
        <f t="shared" si="2"/>
        <v>0</v>
      </c>
      <c r="N36" s="29">
        <f t="shared" si="2"/>
        <v>4578429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605149</v>
      </c>
      <c r="E37" s="29">
        <f t="shared" si="3"/>
        <v>2756800</v>
      </c>
      <c r="F37" s="29">
        <f t="shared" si="3"/>
        <v>2757039</v>
      </c>
      <c r="G37" s="29">
        <f t="shared" si="3"/>
        <v>16436</v>
      </c>
      <c r="H37" s="29">
        <f t="shared" si="3"/>
        <v>2126810</v>
      </c>
      <c r="I37" s="29">
        <f t="shared" si="3"/>
        <v>128267</v>
      </c>
      <c r="J37" s="29">
        <f t="shared" si="3"/>
        <v>11784509</v>
      </c>
      <c r="K37" s="29">
        <f t="shared" si="3"/>
        <v>1049501</v>
      </c>
      <c r="L37" s="29">
        <f t="shared" si="3"/>
        <v>7751113</v>
      </c>
      <c r="M37" s="29">
        <f t="shared" si="3"/>
        <v>0</v>
      </c>
      <c r="N37" s="29">
        <f t="shared" si="3"/>
        <v>28975624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普通建設事業費（補助事業費）の状況（２３年度決算額）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46877</v>
      </c>
      <c r="E6" s="30">
        <v>414584</v>
      </c>
      <c r="F6" s="30">
        <v>278129</v>
      </c>
      <c r="G6" s="30">
        <v>0</v>
      </c>
      <c r="H6" s="30">
        <v>170823</v>
      </c>
      <c r="I6" s="30">
        <v>4195</v>
      </c>
      <c r="J6" s="30">
        <v>1001786</v>
      </c>
      <c r="K6" s="30">
        <v>62242</v>
      </c>
      <c r="L6" s="30">
        <v>624446</v>
      </c>
      <c r="M6" s="30">
        <f>N6-SUM(C6:L6)</f>
        <v>0</v>
      </c>
      <c r="N6" s="30">
        <v>2603082</v>
      </c>
    </row>
    <row r="7" spans="2:14" ht="21" customHeight="1">
      <c r="B7" s="14" t="s">
        <v>14</v>
      </c>
      <c r="C7" s="26">
        <v>0</v>
      </c>
      <c r="D7" s="26">
        <v>0</v>
      </c>
      <c r="E7" s="26">
        <v>53765</v>
      </c>
      <c r="F7" s="26">
        <v>101820</v>
      </c>
      <c r="G7" s="26">
        <v>0</v>
      </c>
      <c r="H7" s="26">
        <v>56395</v>
      </c>
      <c r="I7" s="26">
        <v>0</v>
      </c>
      <c r="J7" s="26">
        <v>532762</v>
      </c>
      <c r="K7" s="26">
        <v>57390</v>
      </c>
      <c r="L7" s="26">
        <v>484842</v>
      </c>
      <c r="M7" s="26">
        <f aca="true" t="shared" si="0" ref="M7:M34">N7-SUM(C7:L7)</f>
        <v>0</v>
      </c>
      <c r="N7" s="26">
        <v>1286974</v>
      </c>
    </row>
    <row r="8" spans="2:14" ht="21" customHeight="1">
      <c r="B8" s="14" t="s">
        <v>15</v>
      </c>
      <c r="C8" s="26">
        <v>0</v>
      </c>
      <c r="D8" s="26">
        <v>0</v>
      </c>
      <c r="E8" s="26">
        <v>139424</v>
      </c>
      <c r="F8" s="26">
        <v>187034</v>
      </c>
      <c r="G8" s="26">
        <v>0</v>
      </c>
      <c r="H8" s="26">
        <v>229914</v>
      </c>
      <c r="I8" s="26">
        <v>1216</v>
      </c>
      <c r="J8" s="26">
        <v>1011607</v>
      </c>
      <c r="K8" s="26">
        <v>42807</v>
      </c>
      <c r="L8" s="26">
        <v>1785680</v>
      </c>
      <c r="M8" s="26">
        <f t="shared" si="0"/>
        <v>0</v>
      </c>
      <c r="N8" s="26">
        <v>3397682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437792</v>
      </c>
      <c r="F9" s="27">
        <v>201915</v>
      </c>
      <c r="G9" s="27">
        <v>0</v>
      </c>
      <c r="H9" s="27">
        <v>364866</v>
      </c>
      <c r="I9" s="27">
        <v>0</v>
      </c>
      <c r="J9" s="27">
        <v>325601</v>
      </c>
      <c r="K9" s="27">
        <v>16559</v>
      </c>
      <c r="L9" s="27">
        <v>233314</v>
      </c>
      <c r="M9" s="27">
        <f t="shared" si="0"/>
        <v>0</v>
      </c>
      <c r="N9" s="27">
        <v>1580047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173076</v>
      </c>
      <c r="F10" s="27">
        <v>48426</v>
      </c>
      <c r="G10" s="27">
        <v>329</v>
      </c>
      <c r="H10" s="27">
        <v>79855</v>
      </c>
      <c r="I10" s="27">
        <v>0</v>
      </c>
      <c r="J10" s="27">
        <v>1090258</v>
      </c>
      <c r="K10" s="27">
        <v>9334</v>
      </c>
      <c r="L10" s="27">
        <v>306030</v>
      </c>
      <c r="M10" s="27">
        <f t="shared" si="0"/>
        <v>0</v>
      </c>
      <c r="N10" s="27">
        <v>1707308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401564</v>
      </c>
      <c r="F11" s="27">
        <v>670069</v>
      </c>
      <c r="G11" s="27">
        <v>0</v>
      </c>
      <c r="H11" s="27">
        <v>137254</v>
      </c>
      <c r="I11" s="27">
        <v>0</v>
      </c>
      <c r="J11" s="27">
        <v>706127</v>
      </c>
      <c r="K11" s="27">
        <v>118108</v>
      </c>
      <c r="L11" s="27">
        <v>359522</v>
      </c>
      <c r="M11" s="27">
        <f t="shared" si="0"/>
        <v>0</v>
      </c>
      <c r="N11" s="27">
        <v>2392644</v>
      </c>
    </row>
    <row r="12" spans="2:14" ht="21" customHeight="1">
      <c r="B12" s="15" t="s">
        <v>19</v>
      </c>
      <c r="C12" s="27">
        <v>0</v>
      </c>
      <c r="D12" s="27">
        <v>180000</v>
      </c>
      <c r="E12" s="27">
        <v>128907</v>
      </c>
      <c r="F12" s="27">
        <v>6034</v>
      </c>
      <c r="G12" s="27">
        <v>0</v>
      </c>
      <c r="H12" s="27">
        <v>35000</v>
      </c>
      <c r="I12" s="27">
        <v>0</v>
      </c>
      <c r="J12" s="27">
        <v>75206</v>
      </c>
      <c r="K12" s="27">
        <v>3832</v>
      </c>
      <c r="L12" s="27">
        <v>746802</v>
      </c>
      <c r="M12" s="27">
        <f t="shared" si="0"/>
        <v>0</v>
      </c>
      <c r="N12" s="27">
        <v>1175781</v>
      </c>
    </row>
    <row r="13" spans="2:14" ht="21" customHeight="1">
      <c r="B13" s="15" t="s">
        <v>20</v>
      </c>
      <c r="C13" s="27">
        <v>0</v>
      </c>
      <c r="D13" s="27">
        <v>2985</v>
      </c>
      <c r="E13" s="27">
        <v>1710</v>
      </c>
      <c r="F13" s="27">
        <v>19128</v>
      </c>
      <c r="G13" s="27">
        <v>0</v>
      </c>
      <c r="H13" s="27">
        <v>270550</v>
      </c>
      <c r="I13" s="27">
        <v>0</v>
      </c>
      <c r="J13" s="27">
        <v>33913</v>
      </c>
      <c r="K13" s="27">
        <v>0</v>
      </c>
      <c r="L13" s="27">
        <v>64351</v>
      </c>
      <c r="M13" s="27">
        <f t="shared" si="0"/>
        <v>0</v>
      </c>
      <c r="N13" s="27">
        <v>392637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293279</v>
      </c>
      <c r="F14" s="27">
        <v>55596</v>
      </c>
      <c r="G14" s="27">
        <v>0</v>
      </c>
      <c r="H14" s="27">
        <v>0</v>
      </c>
      <c r="I14" s="27">
        <v>0</v>
      </c>
      <c r="J14" s="27">
        <v>168525</v>
      </c>
      <c r="K14" s="27">
        <v>0</v>
      </c>
      <c r="L14" s="27">
        <v>1208052</v>
      </c>
      <c r="M14" s="27">
        <f t="shared" si="0"/>
        <v>0</v>
      </c>
      <c r="N14" s="27">
        <v>1725452</v>
      </c>
    </row>
    <row r="15" spans="2:14" ht="21" customHeight="1">
      <c r="B15" s="15" t="s">
        <v>22</v>
      </c>
      <c r="C15" s="27">
        <v>0</v>
      </c>
      <c r="D15" s="27">
        <v>3371</v>
      </c>
      <c r="E15" s="27">
        <v>19247</v>
      </c>
      <c r="F15" s="27">
        <v>56436</v>
      </c>
      <c r="G15" s="27">
        <v>0</v>
      </c>
      <c r="H15" s="27">
        <v>423313</v>
      </c>
      <c r="I15" s="27">
        <v>10974</v>
      </c>
      <c r="J15" s="27">
        <v>735125</v>
      </c>
      <c r="K15" s="27">
        <v>0</v>
      </c>
      <c r="L15" s="27">
        <v>769557</v>
      </c>
      <c r="M15" s="27">
        <f t="shared" si="0"/>
        <v>0</v>
      </c>
      <c r="N15" s="27">
        <v>2018023</v>
      </c>
    </row>
    <row r="16" spans="2:14" ht="21" customHeight="1">
      <c r="B16" s="14" t="s">
        <v>23</v>
      </c>
      <c r="C16" s="26">
        <v>0</v>
      </c>
      <c r="D16" s="26">
        <v>32838</v>
      </c>
      <c r="E16" s="26">
        <v>4247</v>
      </c>
      <c r="F16" s="26">
        <v>59305</v>
      </c>
      <c r="G16" s="26">
        <v>0</v>
      </c>
      <c r="H16" s="26">
        <v>766585</v>
      </c>
      <c r="I16" s="26">
        <v>0</v>
      </c>
      <c r="J16" s="26">
        <v>77121</v>
      </c>
      <c r="K16" s="26">
        <v>0</v>
      </c>
      <c r="L16" s="26">
        <v>264356</v>
      </c>
      <c r="M16" s="26">
        <f>N16-SUM(C16:L16)</f>
        <v>0</v>
      </c>
      <c r="N16" s="26">
        <v>1204452</v>
      </c>
    </row>
    <row r="17" spans="2:14" ht="21" customHeight="1">
      <c r="B17" s="15" t="s">
        <v>38</v>
      </c>
      <c r="C17" s="27">
        <v>0</v>
      </c>
      <c r="D17" s="27">
        <v>12075</v>
      </c>
      <c r="E17" s="27">
        <v>143356</v>
      </c>
      <c r="F17" s="27">
        <v>37760</v>
      </c>
      <c r="G17" s="27">
        <v>0</v>
      </c>
      <c r="H17" s="27">
        <v>47933</v>
      </c>
      <c r="I17" s="27">
        <v>0</v>
      </c>
      <c r="J17" s="27">
        <v>175928</v>
      </c>
      <c r="K17" s="27">
        <v>0</v>
      </c>
      <c r="L17" s="27">
        <v>801864</v>
      </c>
      <c r="M17" s="27">
        <f t="shared" si="0"/>
        <v>0</v>
      </c>
      <c r="N17" s="27">
        <v>1218916</v>
      </c>
    </row>
    <row r="18" spans="2:14" ht="21" customHeight="1">
      <c r="B18" s="15" t="s">
        <v>39</v>
      </c>
      <c r="C18" s="27">
        <v>0</v>
      </c>
      <c r="D18" s="27">
        <v>8292</v>
      </c>
      <c r="E18" s="27">
        <v>116420</v>
      </c>
      <c r="F18" s="27">
        <v>69584</v>
      </c>
      <c r="G18" s="27">
        <v>0</v>
      </c>
      <c r="H18" s="27">
        <v>40094</v>
      </c>
      <c r="I18" s="27">
        <v>0</v>
      </c>
      <c r="J18" s="27">
        <v>216121</v>
      </c>
      <c r="K18" s="27">
        <v>0</v>
      </c>
      <c r="L18" s="27">
        <v>586736</v>
      </c>
      <c r="M18" s="27">
        <f t="shared" si="0"/>
        <v>0</v>
      </c>
      <c r="N18" s="27">
        <v>1037247</v>
      </c>
    </row>
    <row r="19" spans="2:14" ht="21" customHeight="1">
      <c r="B19" s="16" t="s">
        <v>40</v>
      </c>
      <c r="C19" s="28">
        <v>0</v>
      </c>
      <c r="D19" s="28">
        <v>53340</v>
      </c>
      <c r="E19" s="28">
        <v>335932</v>
      </c>
      <c r="F19" s="28">
        <v>414798</v>
      </c>
      <c r="G19" s="28">
        <v>0</v>
      </c>
      <c r="H19" s="28">
        <v>161396</v>
      </c>
      <c r="I19" s="28">
        <v>0</v>
      </c>
      <c r="J19" s="28">
        <v>953117</v>
      </c>
      <c r="K19" s="28">
        <v>23788</v>
      </c>
      <c r="L19" s="28">
        <v>220493</v>
      </c>
      <c r="M19" s="28">
        <f t="shared" si="0"/>
        <v>0</v>
      </c>
      <c r="N19" s="28">
        <v>2162864</v>
      </c>
    </row>
    <row r="20" spans="2:14" ht="21" customHeight="1">
      <c r="B20" s="15" t="s">
        <v>24</v>
      </c>
      <c r="C20" s="27">
        <v>0</v>
      </c>
      <c r="D20" s="27">
        <v>40000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113531</v>
      </c>
      <c r="K20" s="27">
        <v>48807</v>
      </c>
      <c r="L20" s="27">
        <v>9725</v>
      </c>
      <c r="M20" s="27">
        <f t="shared" si="0"/>
        <v>0</v>
      </c>
      <c r="N20" s="27">
        <v>212063</v>
      </c>
    </row>
    <row r="21" spans="2:14" ht="21" customHeight="1">
      <c r="B21" s="15" t="s">
        <v>25</v>
      </c>
      <c r="C21" s="27">
        <v>0</v>
      </c>
      <c r="D21" s="27">
        <v>10584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48003</v>
      </c>
      <c r="K21" s="27">
        <v>30628</v>
      </c>
      <c r="L21" s="27">
        <v>0</v>
      </c>
      <c r="M21" s="27">
        <f t="shared" si="0"/>
        <v>0</v>
      </c>
      <c r="N21" s="27">
        <v>89215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71860</v>
      </c>
      <c r="F22" s="27">
        <v>34570</v>
      </c>
      <c r="G22" s="27">
        <v>0</v>
      </c>
      <c r="H22" s="27">
        <v>0</v>
      </c>
      <c r="I22" s="27">
        <v>0</v>
      </c>
      <c r="J22" s="27">
        <v>0</v>
      </c>
      <c r="K22" s="27">
        <v>42995</v>
      </c>
      <c r="L22" s="27">
        <v>868841</v>
      </c>
      <c r="M22" s="27">
        <f t="shared" si="0"/>
        <v>0</v>
      </c>
      <c r="N22" s="27">
        <v>1018266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10034</v>
      </c>
      <c r="K23" s="27">
        <v>0</v>
      </c>
      <c r="L23" s="27">
        <v>0</v>
      </c>
      <c r="M23" s="27">
        <f t="shared" si="0"/>
        <v>0</v>
      </c>
      <c r="N23" s="27">
        <v>10034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5477</v>
      </c>
      <c r="G24" s="27">
        <v>0</v>
      </c>
      <c r="H24" s="27">
        <v>0</v>
      </c>
      <c r="I24" s="27">
        <v>0</v>
      </c>
      <c r="J24" s="27">
        <v>1090050</v>
      </c>
      <c r="K24" s="27">
        <v>8999</v>
      </c>
      <c r="L24" s="27">
        <v>4019</v>
      </c>
      <c r="M24" s="27">
        <f t="shared" si="0"/>
        <v>0</v>
      </c>
      <c r="N24" s="27">
        <v>1108545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122466</v>
      </c>
      <c r="F25" s="26">
        <v>0</v>
      </c>
      <c r="G25" s="26">
        <v>0</v>
      </c>
      <c r="H25" s="26">
        <v>26452</v>
      </c>
      <c r="I25" s="26">
        <v>0</v>
      </c>
      <c r="J25" s="26">
        <v>0</v>
      </c>
      <c r="K25" s="26">
        <v>52372</v>
      </c>
      <c r="L25" s="26">
        <v>0</v>
      </c>
      <c r="M25" s="26">
        <f t="shared" si="0"/>
        <v>0</v>
      </c>
      <c r="N25" s="26">
        <v>201290</v>
      </c>
    </row>
    <row r="26" spans="2:14" ht="21" customHeight="1">
      <c r="B26" s="15" t="s">
        <v>30</v>
      </c>
      <c r="C26" s="27">
        <v>0</v>
      </c>
      <c r="D26" s="27">
        <v>16662</v>
      </c>
      <c r="E26" s="27">
        <v>3237</v>
      </c>
      <c r="F26" s="27">
        <v>39861</v>
      </c>
      <c r="G26" s="27">
        <v>0</v>
      </c>
      <c r="H26" s="27">
        <v>10264</v>
      </c>
      <c r="I26" s="27">
        <v>0</v>
      </c>
      <c r="J26" s="27">
        <v>218290</v>
      </c>
      <c r="K26" s="27">
        <v>0</v>
      </c>
      <c r="L26" s="27">
        <v>350118</v>
      </c>
      <c r="M26" s="27">
        <f t="shared" si="0"/>
        <v>0</v>
      </c>
      <c r="N26" s="27">
        <v>638432</v>
      </c>
    </row>
    <row r="27" spans="2:14" ht="21" customHeight="1">
      <c r="B27" s="14" t="s">
        <v>31</v>
      </c>
      <c r="C27" s="26">
        <v>0</v>
      </c>
      <c r="D27" s="26">
        <v>20176</v>
      </c>
      <c r="E27" s="26">
        <v>0</v>
      </c>
      <c r="F27" s="26">
        <v>0</v>
      </c>
      <c r="G27" s="26">
        <v>0</v>
      </c>
      <c r="H27" s="26">
        <v>290015</v>
      </c>
      <c r="I27" s="26">
        <v>0</v>
      </c>
      <c r="J27" s="26">
        <v>0</v>
      </c>
      <c r="K27" s="26">
        <v>0</v>
      </c>
      <c r="L27" s="26">
        <v>42659</v>
      </c>
      <c r="M27" s="26">
        <f t="shared" si="0"/>
        <v>0</v>
      </c>
      <c r="N27" s="26">
        <v>352850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83480</v>
      </c>
      <c r="F28" s="27">
        <v>9668</v>
      </c>
      <c r="G28" s="27">
        <v>0</v>
      </c>
      <c r="H28" s="27">
        <v>0</v>
      </c>
      <c r="I28" s="27">
        <v>0</v>
      </c>
      <c r="J28" s="27">
        <v>3024</v>
      </c>
      <c r="K28" s="27">
        <v>3948</v>
      </c>
      <c r="L28" s="27">
        <v>329069</v>
      </c>
      <c r="M28" s="27">
        <f t="shared" si="0"/>
        <v>0</v>
      </c>
      <c r="N28" s="27">
        <v>429189</v>
      </c>
    </row>
    <row r="29" spans="2:14" ht="21" customHeight="1">
      <c r="B29" s="15" t="s">
        <v>33</v>
      </c>
      <c r="C29" s="27">
        <v>0</v>
      </c>
      <c r="D29" s="27">
        <v>119847</v>
      </c>
      <c r="E29" s="27">
        <v>6372</v>
      </c>
      <c r="F29" s="27">
        <v>24342</v>
      </c>
      <c r="G29" s="27">
        <v>0</v>
      </c>
      <c r="H29" s="27">
        <v>83172</v>
      </c>
      <c r="I29" s="27">
        <v>0</v>
      </c>
      <c r="J29" s="27">
        <v>217443</v>
      </c>
      <c r="K29" s="27">
        <v>65972</v>
      </c>
      <c r="L29" s="27">
        <v>3159</v>
      </c>
      <c r="M29" s="27">
        <f t="shared" si="0"/>
        <v>0</v>
      </c>
      <c r="N29" s="27">
        <v>520307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41466</v>
      </c>
      <c r="F30" s="27">
        <v>57600</v>
      </c>
      <c r="G30" s="27">
        <v>0</v>
      </c>
      <c r="H30" s="27">
        <v>70223</v>
      </c>
      <c r="I30" s="27">
        <v>0</v>
      </c>
      <c r="J30" s="27">
        <v>0</v>
      </c>
      <c r="K30" s="27">
        <v>23460</v>
      </c>
      <c r="L30" s="27">
        <v>61736</v>
      </c>
      <c r="M30" s="27">
        <f t="shared" si="0"/>
        <v>0</v>
      </c>
      <c r="N30" s="27">
        <v>254485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0</v>
      </c>
      <c r="F31" s="26">
        <v>746</v>
      </c>
      <c r="G31" s="26">
        <v>0</v>
      </c>
      <c r="H31" s="26">
        <v>125023</v>
      </c>
      <c r="I31" s="26">
        <v>0</v>
      </c>
      <c r="J31" s="26">
        <v>15886</v>
      </c>
      <c r="K31" s="26">
        <v>5611</v>
      </c>
      <c r="L31" s="26">
        <v>95564</v>
      </c>
      <c r="M31" s="26">
        <f t="shared" si="0"/>
        <v>0</v>
      </c>
      <c r="N31" s="26">
        <v>242830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26250</v>
      </c>
      <c r="F32" s="26">
        <v>21034</v>
      </c>
      <c r="G32" s="26">
        <v>0</v>
      </c>
      <c r="H32" s="26">
        <v>138670</v>
      </c>
      <c r="I32" s="26">
        <v>0</v>
      </c>
      <c r="J32" s="26">
        <v>0</v>
      </c>
      <c r="K32" s="26">
        <v>0</v>
      </c>
      <c r="L32" s="26">
        <v>632199</v>
      </c>
      <c r="M32" s="26">
        <f t="shared" si="0"/>
        <v>0</v>
      </c>
      <c r="N32" s="26">
        <v>818153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11336</v>
      </c>
      <c r="G33" s="27">
        <v>0</v>
      </c>
      <c r="H33" s="27">
        <v>141310</v>
      </c>
      <c r="I33" s="27">
        <v>0</v>
      </c>
      <c r="J33" s="27">
        <v>10500</v>
      </c>
      <c r="K33" s="27">
        <v>0</v>
      </c>
      <c r="L33" s="27">
        <v>125336</v>
      </c>
      <c r="M33" s="27">
        <f t="shared" si="0"/>
        <v>0</v>
      </c>
      <c r="N33" s="27">
        <v>288482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151685</v>
      </c>
      <c r="I34" s="26">
        <v>0</v>
      </c>
      <c r="J34" s="26">
        <v>124938</v>
      </c>
      <c r="K34" s="26">
        <v>14803</v>
      </c>
      <c r="L34" s="26">
        <v>0</v>
      </c>
      <c r="M34" s="26">
        <f t="shared" si="0"/>
        <v>0</v>
      </c>
      <c r="N34" s="26">
        <v>291426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339778</v>
      </c>
      <c r="E35" s="29">
        <f t="shared" si="1"/>
        <v>2663303</v>
      </c>
      <c r="F35" s="29">
        <f t="shared" si="1"/>
        <v>2206034</v>
      </c>
      <c r="G35" s="29">
        <f t="shared" si="1"/>
        <v>329</v>
      </c>
      <c r="H35" s="29">
        <f t="shared" si="1"/>
        <v>2783978</v>
      </c>
      <c r="I35" s="29">
        <f t="shared" si="1"/>
        <v>16385</v>
      </c>
      <c r="J35" s="29">
        <f t="shared" si="1"/>
        <v>7103197</v>
      </c>
      <c r="K35" s="29">
        <f t="shared" si="1"/>
        <v>334060</v>
      </c>
      <c r="L35" s="29">
        <f t="shared" si="1"/>
        <v>8456045</v>
      </c>
      <c r="M35" s="29">
        <f>SUM(M6:M19)</f>
        <v>0</v>
      </c>
      <c r="N35" s="29">
        <f t="shared" si="1"/>
        <v>23903109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207269</v>
      </c>
      <c r="E36" s="29">
        <f t="shared" si="2"/>
        <v>355131</v>
      </c>
      <c r="F36" s="29">
        <f t="shared" si="2"/>
        <v>204634</v>
      </c>
      <c r="G36" s="29">
        <f t="shared" si="2"/>
        <v>0</v>
      </c>
      <c r="H36" s="29">
        <f t="shared" si="2"/>
        <v>1036814</v>
      </c>
      <c r="I36" s="29">
        <f t="shared" si="2"/>
        <v>0</v>
      </c>
      <c r="J36" s="29">
        <f t="shared" si="2"/>
        <v>1851699</v>
      </c>
      <c r="K36" s="29">
        <f t="shared" si="2"/>
        <v>297595</v>
      </c>
      <c r="L36" s="29">
        <f t="shared" si="2"/>
        <v>2522425</v>
      </c>
      <c r="M36" s="29">
        <f>SUM(M20:M34)</f>
        <v>0</v>
      </c>
      <c r="N36" s="29">
        <f t="shared" si="2"/>
        <v>6475567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547047</v>
      </c>
      <c r="E37" s="29">
        <f t="shared" si="3"/>
        <v>3018434</v>
      </c>
      <c r="F37" s="29">
        <f t="shared" si="3"/>
        <v>2410668</v>
      </c>
      <c r="G37" s="29">
        <f t="shared" si="3"/>
        <v>329</v>
      </c>
      <c r="H37" s="29">
        <f t="shared" si="3"/>
        <v>3820792</v>
      </c>
      <c r="I37" s="29">
        <f t="shared" si="3"/>
        <v>16385</v>
      </c>
      <c r="J37" s="29">
        <f t="shared" si="3"/>
        <v>8954896</v>
      </c>
      <c r="K37" s="29">
        <f t="shared" si="3"/>
        <v>631655</v>
      </c>
      <c r="L37" s="29">
        <f t="shared" si="3"/>
        <v>10978470</v>
      </c>
      <c r="M37" s="29">
        <f>SUM(M6:M34)</f>
        <v>0</v>
      </c>
      <c r="N37" s="29">
        <f t="shared" si="3"/>
        <v>30378676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普通建設事業費（補助事業費）の状況（２２年度決算額）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-39228</v>
      </c>
      <c r="E6" s="26">
        <f>+'当年度'!E6-'前年度'!E6</f>
        <v>699</v>
      </c>
      <c r="F6" s="26">
        <f>+'当年度'!F6-'前年度'!F6</f>
        <v>-85200</v>
      </c>
      <c r="G6" s="26">
        <f>+'当年度'!G6-'前年度'!G6</f>
        <v>0</v>
      </c>
      <c r="H6" s="26">
        <f>+'当年度'!H6-'前年度'!H6</f>
        <v>-8409</v>
      </c>
      <c r="I6" s="26">
        <f>+'当年度'!I6-'前年度'!I6</f>
        <v>4879</v>
      </c>
      <c r="J6" s="26">
        <f>+'当年度'!J6-'前年度'!J6</f>
        <v>1079843</v>
      </c>
      <c r="K6" s="26">
        <f>+'当年度'!K6-'前年度'!K6</f>
        <v>39214</v>
      </c>
      <c r="L6" s="26">
        <f>+'当年度'!L6-'前年度'!L6</f>
        <v>114350</v>
      </c>
      <c r="M6" s="26">
        <f>+'当年度'!M6-'前年度'!M6</f>
        <v>0</v>
      </c>
      <c r="N6" s="26">
        <f>+'当年度'!N6-'前年度'!N6</f>
        <v>1106148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520005</v>
      </c>
      <c r="F7" s="26">
        <f>+'当年度'!F7-'前年度'!F7</f>
        <v>68406</v>
      </c>
      <c r="G7" s="26">
        <f>+'当年度'!G7-'前年度'!G7</f>
        <v>0</v>
      </c>
      <c r="H7" s="26">
        <f>+'当年度'!H7-'前年度'!H7</f>
        <v>29881</v>
      </c>
      <c r="I7" s="26">
        <f>+'当年度'!I7-'前年度'!I7</f>
        <v>0</v>
      </c>
      <c r="J7" s="26">
        <f>+'当年度'!J7-'前年度'!J7</f>
        <v>18815</v>
      </c>
      <c r="K7" s="26">
        <f>+'当年度'!K7-'前年度'!K7</f>
        <v>37572</v>
      </c>
      <c r="L7" s="26">
        <f>+'当年度'!L7-'前年度'!L7</f>
        <v>-350740</v>
      </c>
      <c r="M7" s="26">
        <f>+'当年度'!M7-'前年度'!M7</f>
        <v>0</v>
      </c>
      <c r="N7" s="26">
        <f>+'当年度'!N7-'前年度'!N7</f>
        <v>323939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10162</v>
      </c>
      <c r="F8" s="26">
        <f>+'当年度'!F8-'前年度'!F8</f>
        <v>13240</v>
      </c>
      <c r="G8" s="26">
        <f>+'当年度'!G8-'前年度'!G8</f>
        <v>0</v>
      </c>
      <c r="H8" s="26">
        <f>+'当年度'!H8-'前年度'!H8</f>
        <v>11703</v>
      </c>
      <c r="I8" s="26">
        <f>+'当年度'!I8-'前年度'!I8</f>
        <v>-1216</v>
      </c>
      <c r="J8" s="26">
        <f>+'当年度'!J8-'前年度'!J8</f>
        <v>-338776</v>
      </c>
      <c r="K8" s="26">
        <f>+'当年度'!K8-'前年度'!K8</f>
        <v>361782</v>
      </c>
      <c r="L8" s="26">
        <f>+'当年度'!L8-'前年度'!L8</f>
        <v>-1780291</v>
      </c>
      <c r="M8" s="26">
        <f>+'当年度'!M8-'前年度'!M8</f>
        <v>0</v>
      </c>
      <c r="N8" s="26">
        <f>+'当年度'!N8-'前年度'!N8</f>
        <v>-1723396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434023</v>
      </c>
      <c r="E9" s="27">
        <f>+'当年度'!E9-'前年度'!E9</f>
        <v>-26576</v>
      </c>
      <c r="F9" s="27">
        <f>+'当年度'!F9-'前年度'!F9</f>
        <v>330719</v>
      </c>
      <c r="G9" s="27">
        <f>+'当年度'!G9-'前年度'!G9</f>
        <v>0</v>
      </c>
      <c r="H9" s="27">
        <f>+'当年度'!H9-'前年度'!H9</f>
        <v>-173435</v>
      </c>
      <c r="I9" s="27">
        <f>+'当年度'!I9-'前年度'!I9</f>
        <v>0</v>
      </c>
      <c r="J9" s="27">
        <f>+'当年度'!J9-'前年度'!J9</f>
        <v>410587</v>
      </c>
      <c r="K9" s="27">
        <f>+'当年度'!K9-'前年度'!K9</f>
        <v>-10627</v>
      </c>
      <c r="L9" s="27">
        <f>+'当年度'!L9-'前年度'!L9</f>
        <v>84342</v>
      </c>
      <c r="M9" s="27">
        <f>+'当年度'!M9-'前年度'!M9</f>
        <v>0</v>
      </c>
      <c r="N9" s="27">
        <f>+'当年度'!N9-'前年度'!N9</f>
        <v>1049033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0</v>
      </c>
      <c r="E10" s="27">
        <f>+'当年度'!E10-'前年度'!E10</f>
        <v>-173076</v>
      </c>
      <c r="F10" s="27">
        <f>+'当年度'!F10-'前年度'!F10</f>
        <v>555235</v>
      </c>
      <c r="G10" s="27">
        <f>+'当年度'!G10-'前年度'!G10</f>
        <v>-329</v>
      </c>
      <c r="H10" s="27">
        <f>+'当年度'!H10-'前年度'!H10</f>
        <v>19640</v>
      </c>
      <c r="I10" s="27">
        <f>+'当年度'!I10-'前年度'!I10</f>
        <v>6564</v>
      </c>
      <c r="J10" s="27">
        <f>+'当年度'!J10-'前年度'!J10</f>
        <v>-103673</v>
      </c>
      <c r="K10" s="27">
        <f>+'当年度'!K10-'前年度'!K10</f>
        <v>-4924</v>
      </c>
      <c r="L10" s="27">
        <f>+'当年度'!L10-'前年度'!L10</f>
        <v>-213297</v>
      </c>
      <c r="M10" s="27">
        <f>+'当年度'!M10-'前年度'!M10</f>
        <v>0</v>
      </c>
      <c r="N10" s="27">
        <f>+'当年度'!N10-'前年度'!N10</f>
        <v>86140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0</v>
      </c>
      <c r="E11" s="27">
        <f>+'当年度'!E11-'前年度'!E11</f>
        <v>-36444</v>
      </c>
      <c r="F11" s="27">
        <f>+'当年度'!F11-'前年度'!F11</f>
        <v>-543158</v>
      </c>
      <c r="G11" s="27">
        <f>+'当年度'!G11-'前年度'!G11</f>
        <v>0</v>
      </c>
      <c r="H11" s="27">
        <f>+'当年度'!H11-'前年度'!H11</f>
        <v>40518</v>
      </c>
      <c r="I11" s="27">
        <f>+'当年度'!I11-'前年度'!I11</f>
        <v>0</v>
      </c>
      <c r="J11" s="27">
        <f>+'当年度'!J11-'前年度'!J11</f>
        <v>466886</v>
      </c>
      <c r="K11" s="27">
        <f>+'当年度'!K11-'前年度'!K11</f>
        <v>-51046</v>
      </c>
      <c r="L11" s="27">
        <f>+'当年度'!L11-'前年度'!L11</f>
        <v>-16389</v>
      </c>
      <c r="M11" s="27">
        <f>+'当年度'!M11-'前年度'!M11</f>
        <v>0</v>
      </c>
      <c r="N11" s="27">
        <f>+'当年度'!N11-'前年度'!N11</f>
        <v>-139633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-180000</v>
      </c>
      <c r="E12" s="27">
        <f>+'当年度'!E12-'前年度'!E12</f>
        <v>20446</v>
      </c>
      <c r="F12" s="27">
        <f>+'当年度'!F12-'前年度'!F12</f>
        <v>-3034</v>
      </c>
      <c r="G12" s="27">
        <f>+'当年度'!G12-'前年度'!G12</f>
        <v>0</v>
      </c>
      <c r="H12" s="27">
        <f>+'当年度'!H12-'前年度'!H12</f>
        <v>-22113</v>
      </c>
      <c r="I12" s="27">
        <f>+'当年度'!I12-'前年度'!I12</f>
        <v>0</v>
      </c>
      <c r="J12" s="27">
        <f>+'当年度'!J12-'前年度'!J12</f>
        <v>129501</v>
      </c>
      <c r="K12" s="27">
        <f>+'当年度'!K12-'前年度'!K12</f>
        <v>17200</v>
      </c>
      <c r="L12" s="27">
        <f>+'当年度'!L12-'前年度'!L12</f>
        <v>-344005</v>
      </c>
      <c r="M12" s="27">
        <f>+'当年度'!M12-'前年度'!M12</f>
        <v>0</v>
      </c>
      <c r="N12" s="27">
        <f>+'当年度'!N12-'前年度'!N12</f>
        <v>-382005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-2985</v>
      </c>
      <c r="E13" s="27">
        <f>+'当年度'!E13-'前年度'!E13</f>
        <v>41838</v>
      </c>
      <c r="F13" s="27">
        <f>+'当年度'!F13-'前年度'!F13</f>
        <v>198</v>
      </c>
      <c r="G13" s="27">
        <f>+'当年度'!G13-'前年度'!G13</f>
        <v>0</v>
      </c>
      <c r="H13" s="27">
        <f>+'当年度'!H13-'前年度'!H13</f>
        <v>-179472</v>
      </c>
      <c r="I13" s="27">
        <f>+'当年度'!I13-'前年度'!I13</f>
        <v>0</v>
      </c>
      <c r="J13" s="27">
        <f>+'当年度'!J13-'前年度'!J13</f>
        <v>-3867</v>
      </c>
      <c r="K13" s="27">
        <f>+'当年度'!K13-'前年度'!K13</f>
        <v>0</v>
      </c>
      <c r="L13" s="27">
        <f>+'当年度'!L13-'前年度'!L13</f>
        <v>713436</v>
      </c>
      <c r="M13" s="27">
        <f>+'当年度'!M13-'前年度'!M13</f>
        <v>0</v>
      </c>
      <c r="N13" s="27">
        <f>+'当年度'!N13-'前年度'!N13</f>
        <v>569148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0</v>
      </c>
      <c r="E14" s="27">
        <f>+'当年度'!E14-'前年度'!E14</f>
        <v>-289289</v>
      </c>
      <c r="F14" s="27">
        <f>+'当年度'!F14-'前年度'!F14</f>
        <v>33127</v>
      </c>
      <c r="G14" s="27">
        <f>+'当年度'!G14-'前年度'!G14</f>
        <v>0</v>
      </c>
      <c r="H14" s="27">
        <f>+'当年度'!H14-'前年度'!H14</f>
        <v>0</v>
      </c>
      <c r="I14" s="27">
        <f>+'当年度'!I14-'前年度'!I14</f>
        <v>0</v>
      </c>
      <c r="J14" s="27">
        <f>+'当年度'!J14-'前年度'!J14</f>
        <v>222734</v>
      </c>
      <c r="K14" s="27">
        <f>+'当年度'!K14-'前年度'!K14</f>
        <v>11702</v>
      </c>
      <c r="L14" s="27">
        <f>+'当年度'!L14-'前年度'!L14</f>
        <v>-1109153</v>
      </c>
      <c r="M14" s="27">
        <f>+'当年度'!M14-'前年度'!M14</f>
        <v>0</v>
      </c>
      <c r="N14" s="27">
        <f>+'当年度'!N14-'前年度'!N14</f>
        <v>-1130879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-3371</v>
      </c>
      <c r="E15" s="27">
        <f>+'当年度'!E15-'前年度'!E15</f>
        <v>-16736</v>
      </c>
      <c r="F15" s="27">
        <f>+'当年度'!F15-'前年度'!F15</f>
        <v>-8725</v>
      </c>
      <c r="G15" s="27">
        <f>+'当年度'!G15-'前年度'!G15</f>
        <v>0</v>
      </c>
      <c r="H15" s="27">
        <f>+'当年度'!H15-'前年度'!H15</f>
        <v>-237127</v>
      </c>
      <c r="I15" s="27">
        <f>+'当年度'!I15-'前年度'!I15</f>
        <v>-9548</v>
      </c>
      <c r="J15" s="27">
        <f>+'当年度'!J15-'前年度'!J15</f>
        <v>-441449</v>
      </c>
      <c r="K15" s="27">
        <f>+'当年度'!K15-'前年度'!K15</f>
        <v>25065</v>
      </c>
      <c r="L15" s="27">
        <f>+'当年度'!L15-'前年度'!L15</f>
        <v>-515669</v>
      </c>
      <c r="M15" s="27">
        <f>+'当年度'!M15-'前年度'!M15</f>
        <v>0</v>
      </c>
      <c r="N15" s="27">
        <f>+'当年度'!N15-'前年度'!N15</f>
        <v>-1207560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-32838</v>
      </c>
      <c r="E16" s="27">
        <f>+'当年度'!E16-'前年度'!E16</f>
        <v>5203</v>
      </c>
      <c r="F16" s="27">
        <f>+'当年度'!F16-'前年度'!F16</f>
        <v>-12064</v>
      </c>
      <c r="G16" s="27">
        <f>+'当年度'!G16-'前年度'!G16</f>
        <v>0</v>
      </c>
      <c r="H16" s="27">
        <f>+'当年度'!H16-'前年度'!H16</f>
        <v>-624049</v>
      </c>
      <c r="I16" s="27">
        <f>+'当年度'!I16-'前年度'!I16</f>
        <v>98615</v>
      </c>
      <c r="J16" s="27">
        <f>+'当年度'!J16-'前年度'!J16</f>
        <v>175649</v>
      </c>
      <c r="K16" s="27">
        <f>+'当年度'!K16-'前年度'!K16</f>
        <v>0</v>
      </c>
      <c r="L16" s="27">
        <f>+'当年度'!L16-'前年度'!L16</f>
        <v>188290</v>
      </c>
      <c r="M16" s="27">
        <f>+'当年度'!M16-'前年度'!M16</f>
        <v>0</v>
      </c>
      <c r="N16" s="27">
        <f>+'当年度'!N16-'前年度'!N16</f>
        <v>-201194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-6547</v>
      </c>
      <c r="E17" s="27">
        <f>+'当年度'!E17-'前年度'!E17</f>
        <v>-143356</v>
      </c>
      <c r="F17" s="27">
        <f>+'当年度'!F17-'前年度'!F17</f>
        <v>-37760</v>
      </c>
      <c r="G17" s="27">
        <f>+'当年度'!G17-'前年度'!G17</f>
        <v>0</v>
      </c>
      <c r="H17" s="27">
        <f>+'当年度'!H17-'前年度'!H17</f>
        <v>-6531</v>
      </c>
      <c r="I17" s="27">
        <f>+'当年度'!I17-'前年度'!I17</f>
        <v>0</v>
      </c>
      <c r="J17" s="27">
        <f>+'当年度'!J17-'前年度'!J17</f>
        <v>72337</v>
      </c>
      <c r="K17" s="27">
        <f>+'当年度'!K17-'前年度'!K17</f>
        <v>22050</v>
      </c>
      <c r="L17" s="27">
        <f>+'当年度'!L17-'前年度'!L17</f>
        <v>-473999</v>
      </c>
      <c r="M17" s="27">
        <f>+'当年度'!M17-'前年度'!M17</f>
        <v>0</v>
      </c>
      <c r="N17" s="27">
        <f>+'当年度'!N17-'前年度'!N17</f>
        <v>-573806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-2292</v>
      </c>
      <c r="E18" s="27">
        <f>+'当年度'!E18-'前年度'!E18</f>
        <v>-96462</v>
      </c>
      <c r="F18" s="27">
        <f>+'当年度'!F18-'前年度'!F18</f>
        <v>15160</v>
      </c>
      <c r="G18" s="27">
        <f>+'当年度'!G18-'前年度'!G18</f>
        <v>0</v>
      </c>
      <c r="H18" s="27">
        <f>+'当年度'!H18-'前年度'!H18</f>
        <v>-35975</v>
      </c>
      <c r="I18" s="27">
        <f>+'当年度'!I18-'前年度'!I18</f>
        <v>0</v>
      </c>
      <c r="J18" s="27">
        <f>+'当年度'!J18-'前年度'!J18</f>
        <v>216697</v>
      </c>
      <c r="K18" s="27">
        <f>+'当年度'!K18-'前年度'!K18</f>
        <v>30000</v>
      </c>
      <c r="L18" s="27">
        <f>+'当年度'!L18-'前年度'!L18</f>
        <v>-313243</v>
      </c>
      <c r="M18" s="27">
        <f>+'当年度'!M18-'前年度'!M18</f>
        <v>0</v>
      </c>
      <c r="N18" s="27">
        <f>+'当年度'!N18-'前年度'!N18</f>
        <v>-186115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24903</v>
      </c>
      <c r="E19" s="28">
        <f>+'当年度'!E19-'前年度'!E19</f>
        <v>-205363</v>
      </c>
      <c r="F19" s="28">
        <f>+'当年度'!F19-'前年度'!F19</f>
        <v>78145</v>
      </c>
      <c r="G19" s="28">
        <f>+'当年度'!G19-'前年度'!G19</f>
        <v>0</v>
      </c>
      <c r="H19" s="28">
        <f>+'当年度'!H19-'前年度'!H19</f>
        <v>-143170</v>
      </c>
      <c r="I19" s="28">
        <f>+'当年度'!I19-'前年度'!I19</f>
        <v>0</v>
      </c>
      <c r="J19" s="28">
        <f>+'当年度'!J19-'前年度'!J19</f>
        <v>1096256</v>
      </c>
      <c r="K19" s="28">
        <f>+'当年度'!K19-'前年度'!K19</f>
        <v>-18486</v>
      </c>
      <c r="L19" s="28">
        <f>+'当年度'!L19-'前年度'!L19</f>
        <v>2071981</v>
      </c>
      <c r="M19" s="28">
        <f>+'当年度'!M19-'前年度'!M19</f>
        <v>0</v>
      </c>
      <c r="N19" s="28">
        <f>+'当年度'!N19-'前年度'!N19</f>
        <v>2904266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-40000</v>
      </c>
      <c r="E20" s="27">
        <f>+'当年度'!E20-'前年度'!E20</f>
        <v>3966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-19146</v>
      </c>
      <c r="K20" s="27">
        <f>+'当年度'!K20-'前年度'!K20</f>
        <v>-48797</v>
      </c>
      <c r="L20" s="27">
        <f>+'当年度'!L20-'前年度'!L20</f>
        <v>-1055</v>
      </c>
      <c r="M20" s="27">
        <f>+'当年度'!M20-'前年度'!M20</f>
        <v>0</v>
      </c>
      <c r="N20" s="27">
        <f>+'当年度'!N20-'前年度'!N20</f>
        <v>-105032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-10584</v>
      </c>
      <c r="E21" s="27">
        <f>+'当年度'!E21-'前年度'!E21</f>
        <v>0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88747</v>
      </c>
      <c r="K21" s="27">
        <f>+'当年度'!K21-'前年度'!K21</f>
        <v>-30628</v>
      </c>
      <c r="L21" s="27">
        <f>+'当年度'!L21-'前年度'!L21</f>
        <v>0</v>
      </c>
      <c r="M21" s="27">
        <f>+'当年度'!M21-'前年度'!M21</f>
        <v>0</v>
      </c>
      <c r="N21" s="27">
        <f>+'当年度'!N21-'前年度'!N21</f>
        <v>47535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0</v>
      </c>
      <c r="E22" s="27">
        <f>+'当年度'!E22-'前年度'!E22</f>
        <v>-67345</v>
      </c>
      <c r="F22" s="27">
        <f>+'当年度'!F22-'前年度'!F22</f>
        <v>-4036</v>
      </c>
      <c r="G22" s="27">
        <f>+'当年度'!G22-'前年度'!G22</f>
        <v>0</v>
      </c>
      <c r="H22" s="27">
        <f>+'当年度'!H22-'前年度'!H22</f>
        <v>14500</v>
      </c>
      <c r="I22" s="27">
        <f>+'当年度'!I22-'前年度'!I22</f>
        <v>10000</v>
      </c>
      <c r="J22" s="27">
        <f>+'当年度'!J22-'前年度'!J22</f>
        <v>238098</v>
      </c>
      <c r="K22" s="27">
        <f>+'当年度'!K22-'前年度'!K22</f>
        <v>-30495</v>
      </c>
      <c r="L22" s="27">
        <f>+'当年度'!L22-'前年度'!L22</f>
        <v>-868841</v>
      </c>
      <c r="M22" s="27">
        <f>+'当年度'!M22-'前年度'!M22</f>
        <v>0</v>
      </c>
      <c r="N22" s="27">
        <f>+'当年度'!N22-'前年度'!N22</f>
        <v>-708119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4606</v>
      </c>
      <c r="K23" s="27">
        <f>+'当年度'!K23-'前年度'!K23</f>
        <v>0</v>
      </c>
      <c r="L23" s="27">
        <f>+'当年度'!L23-'前年度'!L23</f>
        <v>0</v>
      </c>
      <c r="M23" s="27">
        <f>+'当年度'!M23-'前年度'!M23</f>
        <v>0</v>
      </c>
      <c r="N23" s="27">
        <f>+'当年度'!N23-'前年度'!N23</f>
        <v>4606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3150</v>
      </c>
      <c r="F24" s="27">
        <f>+'当年度'!F24-'前年度'!F24</f>
        <v>-5477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-1087391</v>
      </c>
      <c r="K24" s="27">
        <f>+'当年度'!K24-'前年度'!K24</f>
        <v>214643</v>
      </c>
      <c r="L24" s="27">
        <f>+'当年度'!L24-'前年度'!L24</f>
        <v>76296</v>
      </c>
      <c r="M24" s="27">
        <f>+'当年度'!M24-'前年度'!M24</f>
        <v>0</v>
      </c>
      <c r="N24" s="27">
        <f>+'当年度'!N24-'前年度'!N24</f>
        <v>-798779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0</v>
      </c>
      <c r="E25" s="27">
        <f>+'当年度'!E25-'前年度'!E25</f>
        <v>-122466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-20657</v>
      </c>
      <c r="I25" s="27">
        <f>+'当年度'!I25-'前年度'!I25</f>
        <v>0</v>
      </c>
      <c r="J25" s="27">
        <f>+'当年度'!J25-'前年度'!J25</f>
        <v>59719</v>
      </c>
      <c r="K25" s="27">
        <f>+'当年度'!K25-'前年度'!K25</f>
        <v>-52372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-135776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-13800</v>
      </c>
      <c r="E26" s="27">
        <f>+'当年度'!E26-'前年度'!E26</f>
        <v>-3237</v>
      </c>
      <c r="F26" s="27">
        <f>+'当年度'!F26-'前年度'!F26</f>
        <v>4977</v>
      </c>
      <c r="G26" s="27">
        <f>+'当年度'!G26-'前年度'!G26</f>
        <v>0</v>
      </c>
      <c r="H26" s="27">
        <f>+'当年度'!H26-'前年度'!H26</f>
        <v>-10264</v>
      </c>
      <c r="I26" s="27">
        <f>+'当年度'!I26-'前年度'!I26</f>
        <v>0</v>
      </c>
      <c r="J26" s="27">
        <f>+'当年度'!J26-'前年度'!J26</f>
        <v>265062</v>
      </c>
      <c r="K26" s="27">
        <f>+'当年度'!K26-'前年度'!K26</f>
        <v>0</v>
      </c>
      <c r="L26" s="27">
        <f>+'当年度'!L26-'前年度'!L26</f>
        <v>-200737</v>
      </c>
      <c r="M26" s="27">
        <f>+'当年度'!M26-'前年度'!M26</f>
        <v>0</v>
      </c>
      <c r="N26" s="27">
        <f>+'当年度'!N26-'前年度'!N26</f>
        <v>42001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13724</v>
      </c>
      <c r="E27" s="27">
        <f>+'当年度'!E27-'前年度'!E27</f>
        <v>9348</v>
      </c>
      <c r="F27" s="27">
        <f>+'当年度'!F27-'前年度'!F27</f>
        <v>0</v>
      </c>
      <c r="G27" s="27">
        <f>+'当年度'!G27-'前年度'!G27</f>
        <v>9814</v>
      </c>
      <c r="H27" s="27">
        <f>+'当年度'!H27-'前年度'!H27</f>
        <v>-204414</v>
      </c>
      <c r="I27" s="27">
        <f>+'当年度'!I27-'前年度'!I27</f>
        <v>2588</v>
      </c>
      <c r="J27" s="27">
        <f>+'当年度'!J27-'前年度'!J27</f>
        <v>89194</v>
      </c>
      <c r="K27" s="27">
        <f>+'当年度'!K27-'前年度'!K27</f>
        <v>0</v>
      </c>
      <c r="L27" s="27">
        <f>+'当年度'!L27-'前年度'!L27</f>
        <v>11329</v>
      </c>
      <c r="M27" s="27">
        <f>+'当年度'!M27-'前年度'!M27</f>
        <v>0</v>
      </c>
      <c r="N27" s="27">
        <f>+'当年度'!N27-'前年度'!N27</f>
        <v>-68417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0</v>
      </c>
      <c r="E28" s="27">
        <f>+'当年度'!E28-'前年度'!E28</f>
        <v>55936</v>
      </c>
      <c r="F28" s="27">
        <f>+'当年度'!F28-'前年度'!F28</f>
        <v>-4442</v>
      </c>
      <c r="G28" s="27">
        <f>+'当年度'!G28-'前年度'!G28</f>
        <v>0</v>
      </c>
      <c r="H28" s="27">
        <f>+'当年度'!H28-'前年度'!H28</f>
        <v>32192</v>
      </c>
      <c r="I28" s="27">
        <f>+'当年度'!I28-'前年度'!I28</f>
        <v>0</v>
      </c>
      <c r="J28" s="27">
        <f>+'当年度'!J28-'前年度'!J28</f>
        <v>-259</v>
      </c>
      <c r="K28" s="27">
        <f>+'当年度'!K28-'前年度'!K28</f>
        <v>-1872</v>
      </c>
      <c r="L28" s="27">
        <f>+'当年度'!L28-'前年度'!L28</f>
        <v>-285800</v>
      </c>
      <c r="M28" s="27">
        <f>+'当年度'!M28-'前年度'!M28</f>
        <v>0</v>
      </c>
      <c r="N28" s="27">
        <f>+'当年度'!N28-'前年度'!N28</f>
        <v>-204245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-82903</v>
      </c>
      <c r="E29" s="27">
        <f>+'当年度'!E29-'前年度'!E29</f>
        <v>180625</v>
      </c>
      <c r="F29" s="27">
        <f>+'当年度'!F29-'前年度'!F29</f>
        <v>40</v>
      </c>
      <c r="G29" s="27">
        <f>+'当年度'!G29-'前年度'!G29</f>
        <v>0</v>
      </c>
      <c r="H29" s="27">
        <f>+'当年度'!H29-'前年度'!H29</f>
        <v>-78171</v>
      </c>
      <c r="I29" s="27">
        <f>+'当年度'!I29-'前年度'!I29</f>
        <v>0</v>
      </c>
      <c r="J29" s="27">
        <f>+'当年度'!J29-'前年度'!J29</f>
        <v>-72051</v>
      </c>
      <c r="K29" s="27">
        <f>+'当年度'!K29-'前年度'!K29</f>
        <v>-57782</v>
      </c>
      <c r="L29" s="27">
        <f>+'当年度'!L29-'前年度'!L29</f>
        <v>-3159</v>
      </c>
      <c r="M29" s="27">
        <f>+'当年度'!M29-'前年度'!M29</f>
        <v>0</v>
      </c>
      <c r="N29" s="27">
        <f>+'当年度'!N29-'前年度'!N29</f>
        <v>-113401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-40507</v>
      </c>
      <c r="F30" s="27">
        <f>+'当年度'!F30-'前年度'!F30</f>
        <v>-42866</v>
      </c>
      <c r="G30" s="27">
        <f>+'当年度'!G30-'前年度'!G30</f>
        <v>6622</v>
      </c>
      <c r="H30" s="27">
        <f>+'当年度'!H30-'前年度'!H30</f>
        <v>2691</v>
      </c>
      <c r="I30" s="27">
        <f>+'当年度'!I30-'前年度'!I30</f>
        <v>0</v>
      </c>
      <c r="J30" s="27">
        <f>+'当年度'!J30-'前年度'!J30</f>
        <v>45617</v>
      </c>
      <c r="K30" s="27">
        <f>+'当年度'!K30-'前年度'!K30</f>
        <v>-14479</v>
      </c>
      <c r="L30" s="27">
        <f>+'当年度'!L30-'前年度'!L30</f>
        <v>-18765</v>
      </c>
      <c r="M30" s="27">
        <f>+'当年度'!M30-'前年度'!M30</f>
        <v>0</v>
      </c>
      <c r="N30" s="27">
        <f>+'当年度'!N30-'前年度'!N30</f>
        <v>-61687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0</v>
      </c>
      <c r="E31" s="27">
        <f>+'当年度'!E31-'前年度'!E31</f>
        <v>30000</v>
      </c>
      <c r="F31" s="27">
        <f>+'当年度'!F31-'前年度'!F31</f>
        <v>0</v>
      </c>
      <c r="G31" s="27">
        <f>+'当年度'!G31-'前年度'!G31</f>
        <v>0</v>
      </c>
      <c r="H31" s="27">
        <f>+'当年度'!H31-'前年度'!H31</f>
        <v>66263</v>
      </c>
      <c r="I31" s="27">
        <f>+'当年度'!I31-'前年度'!I31</f>
        <v>0</v>
      </c>
      <c r="J31" s="27">
        <f>+'当年度'!J31-'前年度'!J31</f>
        <v>33410</v>
      </c>
      <c r="K31" s="27">
        <f>+'当年度'!K31-'前年度'!K31</f>
        <v>-5071</v>
      </c>
      <c r="L31" s="27">
        <f>+'当年度'!L31-'前年度'!L31</f>
        <v>-95564</v>
      </c>
      <c r="M31" s="27">
        <f>+'当年度'!M31-'前年度'!M31</f>
        <v>0</v>
      </c>
      <c r="N31" s="27">
        <f>+'当年度'!N31-'前年度'!N31</f>
        <v>29038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0</v>
      </c>
      <c r="E32" s="27">
        <f>+'当年度'!E32-'前年度'!E32</f>
        <v>36885</v>
      </c>
      <c r="F32" s="27">
        <f>+'当年度'!F32-'前年度'!F32</f>
        <v>-3540</v>
      </c>
      <c r="G32" s="27">
        <f>+'当年度'!G32-'前年度'!G32</f>
        <v>0</v>
      </c>
      <c r="H32" s="27">
        <f>+'当年度'!H32-'前年度'!H32</f>
        <v>32876</v>
      </c>
      <c r="I32" s="27">
        <f>+'当年度'!I32-'前年度'!I32</f>
        <v>0</v>
      </c>
      <c r="J32" s="27">
        <f>+'当年度'!J32-'前年度'!J32</f>
        <v>28032</v>
      </c>
      <c r="K32" s="27">
        <f>+'当年度'!K32-'前年度'!K32</f>
        <v>0</v>
      </c>
      <c r="L32" s="27">
        <f>+'当年度'!L32-'前年度'!L32</f>
        <v>-208222</v>
      </c>
      <c r="M32" s="27">
        <f>+'当年度'!M32-'前年度'!M32</f>
        <v>0</v>
      </c>
      <c r="N32" s="27">
        <f>+'当年度'!N32-'前年度'!N32</f>
        <v>-113969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39091</v>
      </c>
      <c r="F33" s="27">
        <f>+'当年度'!F33-'前年度'!F33</f>
        <v>-2574</v>
      </c>
      <c r="G33" s="27">
        <f>+'当年度'!G33-'前年度'!G33</f>
        <v>0</v>
      </c>
      <c r="H33" s="27">
        <f>+'当年度'!H33-'前年度'!H33</f>
        <v>-59125</v>
      </c>
      <c r="I33" s="27">
        <f>+'当年度'!I33-'前年度'!I33</f>
        <v>0</v>
      </c>
      <c r="J33" s="27">
        <f>+'当年度'!J33-'前年度'!J33</f>
        <v>52718</v>
      </c>
      <c r="K33" s="27">
        <f>+'当年度'!K33-'前年度'!K33</f>
        <v>0</v>
      </c>
      <c r="L33" s="27">
        <f>+'当年度'!L33-'前年度'!L33</f>
        <v>91990</v>
      </c>
      <c r="M33" s="27">
        <f>+'当年度'!M33-'前年度'!M33</f>
        <v>0</v>
      </c>
      <c r="N33" s="27">
        <f>+'当年度'!N33-'前年度'!N33</f>
        <v>122100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0</v>
      </c>
      <c r="E34" s="27">
        <f>+'当年度'!E34-'前年度'!E34</f>
        <v>1869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-141334</v>
      </c>
      <c r="I34" s="27">
        <f>+'当年度'!I34-'前年度'!I34</f>
        <v>0</v>
      </c>
      <c r="J34" s="27">
        <f>+'当年度'!J34-'前年度'!J34</f>
        <v>101717</v>
      </c>
      <c r="K34" s="27">
        <f>+'当年度'!K34-'前年度'!K34</f>
        <v>-14803</v>
      </c>
      <c r="L34" s="27">
        <f>+'当年度'!L34-'前年度'!L34</f>
        <v>219558</v>
      </c>
      <c r="M34" s="27">
        <f>+'当年度'!M34-'前年度'!M34</f>
        <v>0</v>
      </c>
      <c r="N34" s="27">
        <f>+'当年度'!N34-'前年度'!N34</f>
        <v>167007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191665</v>
      </c>
      <c r="E35" s="29">
        <f>+'当年度'!E35-'前年度'!E35</f>
        <v>-388949</v>
      </c>
      <c r="F35" s="29">
        <f>+'当年度'!F35-'前年度'!F35</f>
        <v>404289</v>
      </c>
      <c r="G35" s="29">
        <f>+'当年度'!G35-'前年度'!G35</f>
        <v>-329</v>
      </c>
      <c r="H35" s="29">
        <f>+'当年度'!H35-'前年度'!H35</f>
        <v>-1328539</v>
      </c>
      <c r="I35" s="29">
        <f>+'当年度'!I35-'前年度'!I35</f>
        <v>99294</v>
      </c>
      <c r="J35" s="29">
        <f>+'当年度'!J35-'前年度'!J35</f>
        <v>3001540</v>
      </c>
      <c r="K35" s="29">
        <f>+'当年度'!K35-'前年度'!K35</f>
        <v>459502</v>
      </c>
      <c r="L35" s="29">
        <f>+'当年度'!L35-'前年度'!L35</f>
        <v>-1944387</v>
      </c>
      <c r="M35" s="29">
        <f>+'当年度'!M35-'前年度'!M35</f>
        <v>0</v>
      </c>
      <c r="N35" s="29">
        <f>+'当年度'!N35-'前年度'!N35</f>
        <v>494086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-133563</v>
      </c>
      <c r="E36" s="29">
        <f>+'当年度'!E36-'前年度'!E36</f>
        <v>127315</v>
      </c>
      <c r="F36" s="29">
        <f>+'当年度'!F36-'前年度'!F36</f>
        <v>-57918</v>
      </c>
      <c r="G36" s="29">
        <f>+'当年度'!G36-'前年度'!G36</f>
        <v>16436</v>
      </c>
      <c r="H36" s="29">
        <f>+'当年度'!H36-'前年度'!H36</f>
        <v>-365443</v>
      </c>
      <c r="I36" s="29">
        <f>+'当年度'!I36-'前年度'!I36</f>
        <v>12588</v>
      </c>
      <c r="J36" s="29">
        <f>+'当年度'!J36-'前年度'!J36</f>
        <v>-171927</v>
      </c>
      <c r="K36" s="29">
        <f>+'当年度'!K36-'前年度'!K36</f>
        <v>-41656</v>
      </c>
      <c r="L36" s="29">
        <f>+'当年度'!L36-'前年度'!L36</f>
        <v>-1282970</v>
      </c>
      <c r="M36" s="29">
        <f>+'当年度'!M36-'前年度'!M36</f>
        <v>0</v>
      </c>
      <c r="N36" s="29">
        <f>+'当年度'!N36-'前年度'!N36</f>
        <v>-1897138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58102</v>
      </c>
      <c r="E37" s="29">
        <f>+'当年度'!E37-'前年度'!E37</f>
        <v>-261634</v>
      </c>
      <c r="F37" s="29">
        <f>+'当年度'!F37-'前年度'!F37</f>
        <v>346371</v>
      </c>
      <c r="G37" s="29">
        <f>+'当年度'!G37-'前年度'!G37</f>
        <v>16107</v>
      </c>
      <c r="H37" s="29">
        <f>+'当年度'!H37-'前年度'!H37</f>
        <v>-1693982</v>
      </c>
      <c r="I37" s="29">
        <f>+'当年度'!I37-'前年度'!I37</f>
        <v>111882</v>
      </c>
      <c r="J37" s="29">
        <f>+'当年度'!J37-'前年度'!J37</f>
        <v>2829613</v>
      </c>
      <c r="K37" s="29">
        <f>+'当年度'!K37-'前年度'!K37</f>
        <v>417846</v>
      </c>
      <c r="L37" s="29">
        <f>+'当年度'!L37-'前年度'!L37</f>
        <v>-3227357</v>
      </c>
      <c r="M37" s="29">
        <f>+'当年度'!M37-'前年度'!M37</f>
        <v>0</v>
      </c>
      <c r="N37" s="29">
        <f>+'当年度'!N37-'前年度'!N37</f>
        <v>-1403052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-83.7</v>
      </c>
      <c r="E6" s="31">
        <f>IF(AND('当年度'!E6=0,'前年度'!E6=0),"",IF('前年度'!E6=0,"皆増 ",IF('当年度'!E6=0,"皆減 ",ROUND('増減額'!E6/'前年度'!E6*100,1))))</f>
        <v>0.2</v>
      </c>
      <c r="F6" s="31">
        <f>IF(AND('当年度'!F6=0,'前年度'!F6=0),"",IF('前年度'!F6=0,"皆増 ",IF('当年度'!F6=0,"皆減 ",ROUND('増減額'!F6/'前年度'!F6*100,1))))</f>
        <v>-30.6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-4.9</v>
      </c>
      <c r="I6" s="31">
        <f>IF(AND('当年度'!I6=0,'前年度'!I6=0),"",IF('前年度'!I6=0,"皆増 ",IF('当年度'!I6=0,"皆減 ",ROUND('増減額'!I6/'前年度'!I6*100,1))))</f>
        <v>116.3</v>
      </c>
      <c r="J6" s="31">
        <f>IF(AND('当年度'!J6=0,'前年度'!J6=0),"",IF('前年度'!J6=0,"皆増 ",IF('当年度'!J6=0,"皆減 ",ROUND('増減額'!J6/'前年度'!J6*100,1))))</f>
        <v>107.8</v>
      </c>
      <c r="K6" s="31">
        <f>IF(AND('当年度'!K6=0,'前年度'!K6=0),"",IF('前年度'!K6=0,"皆増 ",IF('当年度'!K6=0,"皆減 ",ROUND('増減額'!K6/'前年度'!K6*100,1))))</f>
        <v>63</v>
      </c>
      <c r="L6" s="31">
        <f>IF(AND('当年度'!L6=0,'前年度'!L6=0),"",IF('前年度'!L6=0,"皆増 ",IF('当年度'!L6=0,"皆減 ",ROUND('増減額'!L6/'前年度'!L6*100,1))))</f>
        <v>18.3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42.5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967.2</v>
      </c>
      <c r="F7" s="31">
        <f>IF(AND('当年度'!F7=0,'前年度'!F7=0),"",IF('前年度'!F7=0,"皆増 ",IF('当年度'!F7=0,"皆減 ",ROUND('増減額'!F7/'前年度'!F7*100,1))))</f>
        <v>67.2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53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3.5</v>
      </c>
      <c r="K7" s="31">
        <f>IF(AND('当年度'!K7=0,'前年度'!K7=0),"",IF('前年度'!K7=0,"皆増 ",IF('当年度'!K7=0,"皆減 ",ROUND('増減額'!K7/'前年度'!K7*100,1))))</f>
        <v>65.5</v>
      </c>
      <c r="L7" s="31">
        <f>IF(AND('当年度'!L7=0,'前年度'!L7=0),"",IF('前年度'!L7=0,"皆増 ",IF('当年度'!L7=0,"皆減 ",ROUND('増減額'!L7/'前年度'!L7*100,1))))</f>
        <v>-72.3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25.2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7.3</v>
      </c>
      <c r="F8" s="31">
        <f>IF(AND('当年度'!F8=0,'前年度'!F8=0),"",IF('前年度'!F8=0,"皆増 ",IF('当年度'!F8=0,"皆減 ",ROUND('増減額'!F8/'前年度'!F8*100,1))))</f>
        <v>7.1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5.1</v>
      </c>
      <c r="I8" s="31" t="str">
        <f>IF(AND('当年度'!I8=0,'前年度'!I8=0),"",IF('前年度'!I8=0,"皆増 ",IF('当年度'!I8=0,"皆減 ",ROUND('増減額'!I8/'前年度'!I8*100,1))))</f>
        <v>皆減 </v>
      </c>
      <c r="J8" s="31">
        <f>IF(AND('当年度'!J8=0,'前年度'!J8=0),"",IF('前年度'!J8=0,"皆増 ",IF('当年度'!J8=0,"皆減 ",ROUND('増減額'!J8/'前年度'!J8*100,1))))</f>
        <v>-33.5</v>
      </c>
      <c r="K8" s="31">
        <f>IF(AND('当年度'!K8=0,'前年度'!K8=0),"",IF('前年度'!K8=0,"皆増 ",IF('当年度'!K8=0,"皆減 ",ROUND('増減額'!K8/'前年度'!K8*100,1))))</f>
        <v>845.1</v>
      </c>
      <c r="L8" s="31">
        <f>IF(AND('当年度'!L8=0,'前年度'!L8=0),"",IF('前年度'!L8=0,"皆増 ",IF('当年度'!L8=0,"皆減 ",ROUND('増減額'!L8/'前年度'!L8*100,1))))</f>
        <v>-99.7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-50.7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 t="str">
        <f>IF(AND('当年度'!D9=0,'前年度'!D9=0),"",IF('前年度'!D9=0,"皆増 ",IF('当年度'!D9=0,"皆減 ",ROUND('増減額'!D9/'前年度'!D9*100,1))))</f>
        <v>皆増 </v>
      </c>
      <c r="E9" s="31">
        <f>IF(AND('当年度'!E9=0,'前年度'!E9=0),"",IF('前年度'!E9=0,"皆増 ",IF('当年度'!E9=0,"皆減 ",ROUND('増減額'!E9/'前年度'!E9*100,1))))</f>
        <v>-6.1</v>
      </c>
      <c r="F9" s="31">
        <f>IF(AND('当年度'!F9=0,'前年度'!F9=0),"",IF('前年度'!F9=0,"皆増 ",IF('当年度'!F9=0,"皆減 ",ROUND('増減額'!F9/'前年度'!F9*100,1))))</f>
        <v>163.8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-47.5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126.1</v>
      </c>
      <c r="K9" s="31">
        <f>IF(AND('当年度'!K9=0,'前年度'!K9=0),"",IF('前年度'!K9=0,"皆増 ",IF('当年度'!K9=0,"皆減 ",ROUND('増減額'!K9/'前年度'!K9*100,1))))</f>
        <v>-64.2</v>
      </c>
      <c r="L9" s="31">
        <f>IF(AND('当年度'!L9=0,'前年度'!L9=0),"",IF('前年度'!L9=0,"皆増 ",IF('当年度'!L9=0,"皆減 ",ROUND('増減額'!L9/'前年度'!L9*100,1))))</f>
        <v>36.1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66.4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</c>
      <c r="E10" s="31" t="str">
        <f>IF(AND('当年度'!E10=0,'前年度'!E10=0),"",IF('前年度'!E10=0,"皆増 ",IF('当年度'!E10=0,"皆減 ",ROUND('増減額'!E10/'前年度'!E10*100,1))))</f>
        <v>皆減 </v>
      </c>
      <c r="F10" s="31">
        <f>IF(AND('当年度'!F10=0,'前年度'!F10=0),"",IF('前年度'!F10=0,"皆増 ",IF('当年度'!F10=0,"皆減 ",ROUND('増減額'!F10/'前年度'!F10*100,1))))</f>
        <v>1146.6</v>
      </c>
      <c r="G10" s="31" t="str">
        <f>IF(AND('当年度'!G10=0,'前年度'!G10=0),"",IF('前年度'!G10=0,"皆増 ",IF('当年度'!G10=0,"皆減 ",ROUND('増減額'!G10/'前年度'!G10*100,1))))</f>
        <v>皆減 </v>
      </c>
      <c r="H10" s="31">
        <f>IF(AND('当年度'!H10=0,'前年度'!H10=0),"",IF('前年度'!H10=0,"皆増 ",IF('当年度'!H10=0,"皆減 ",ROUND('増減額'!H10/'前年度'!H10*100,1))))</f>
        <v>24.6</v>
      </c>
      <c r="I10" s="31" t="str">
        <f>IF(AND('当年度'!I10=0,'前年度'!I10=0),"",IF('前年度'!I10=0,"皆増 ",IF('当年度'!I10=0,"皆減 ",ROUND('増減額'!I10/'前年度'!I10*100,1))))</f>
        <v>皆増 </v>
      </c>
      <c r="J10" s="31">
        <f>IF(AND('当年度'!J10=0,'前年度'!J10=0),"",IF('前年度'!J10=0,"皆増 ",IF('当年度'!J10=0,"皆減 ",ROUND('増減額'!J10/'前年度'!J10*100,1))))</f>
        <v>-9.5</v>
      </c>
      <c r="K10" s="31">
        <f>IF(AND('当年度'!K10=0,'前年度'!K10=0),"",IF('前年度'!K10=0,"皆増 ",IF('当年度'!K10=0,"皆減 ",ROUND('増減額'!K10/'前年度'!K10*100,1))))</f>
        <v>-52.8</v>
      </c>
      <c r="L10" s="31">
        <f>IF(AND('当年度'!L10=0,'前年度'!L10=0),"",IF('前年度'!L10=0,"皆増 ",IF('当年度'!L10=0,"皆減 ",ROUND('増減額'!L10/'前年度'!L10*100,1))))</f>
        <v>-69.7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5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>
        <f>IF(AND('当年度'!D11=0,'前年度'!D11=0),"",IF('前年度'!D11=0,"皆増 ",IF('当年度'!D11=0,"皆減 ",ROUND('増減額'!D11/'前年度'!D11*100,1))))</f>
      </c>
      <c r="E11" s="31">
        <f>IF(AND('当年度'!E11=0,'前年度'!E11=0),"",IF('前年度'!E11=0,"皆増 ",IF('当年度'!E11=0,"皆減 ",ROUND('増減額'!E11/'前年度'!E11*100,1))))</f>
        <v>-9.1</v>
      </c>
      <c r="F11" s="31">
        <f>IF(AND('当年度'!F11=0,'前年度'!F11=0),"",IF('前年度'!F11=0,"皆増 ",IF('当年度'!F11=0,"皆減 ",ROUND('増減額'!F11/'前年度'!F11*100,1))))</f>
        <v>-81.1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29.5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66.1</v>
      </c>
      <c r="K11" s="31">
        <f>IF(AND('当年度'!K11=0,'前年度'!K11=0),"",IF('前年度'!K11=0,"皆増 ",IF('当年度'!K11=0,"皆減 ",ROUND('増減額'!K11/'前年度'!K11*100,1))))</f>
        <v>-43.2</v>
      </c>
      <c r="L11" s="31">
        <f>IF(AND('当年度'!L11=0,'前年度'!L11=0),"",IF('前年度'!L11=0,"皆増 ",IF('当年度'!L11=0,"皆減 ",ROUND('増減額'!L11/'前年度'!L11*100,1))))</f>
        <v>-4.6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-5.8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 t="str">
        <f>IF(AND('当年度'!D12=0,'前年度'!D12=0),"",IF('前年度'!D12=0,"皆増 ",IF('当年度'!D12=0,"皆減 ",ROUND('増減額'!D12/'前年度'!D12*100,1))))</f>
        <v>皆減 </v>
      </c>
      <c r="E12" s="31">
        <f>IF(AND('当年度'!E12=0,'前年度'!E12=0),"",IF('前年度'!E12=0,"皆増 ",IF('当年度'!E12=0,"皆減 ",ROUND('増減額'!E12/'前年度'!E12*100,1))))</f>
        <v>15.9</v>
      </c>
      <c r="F12" s="31">
        <f>IF(AND('当年度'!F12=0,'前年度'!F12=0),"",IF('前年度'!F12=0,"皆増 ",IF('当年度'!F12=0,"皆減 ",ROUND('増減額'!F12/'前年度'!F12*100,1))))</f>
        <v>-50.3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-63.2</v>
      </c>
      <c r="I12" s="31">
        <f>IF(AND('当年度'!I12=0,'前年度'!I12=0),"",IF('前年度'!I12=0,"皆増 ",IF('当年度'!I12=0,"皆減 ",ROUND('増減額'!I12/'前年度'!I12*100,1))))</f>
      </c>
      <c r="J12" s="31">
        <f>IF(AND('当年度'!J12=0,'前年度'!J12=0),"",IF('前年度'!J12=0,"皆増 ",IF('当年度'!J12=0,"皆減 ",ROUND('増減額'!J12/'前年度'!J12*100,1))))</f>
        <v>172.2</v>
      </c>
      <c r="K12" s="31">
        <f>IF(AND('当年度'!K12=0,'前年度'!K12=0),"",IF('前年度'!K12=0,"皆増 ",IF('当年度'!K12=0,"皆減 ",ROUND('増減額'!K12/'前年度'!K12*100,1))))</f>
        <v>448.9</v>
      </c>
      <c r="L12" s="31">
        <f>IF(AND('当年度'!L12=0,'前年度'!L12=0),"",IF('前年度'!L12=0,"皆増 ",IF('当年度'!L12=0,"皆減 ",ROUND('増減額'!L12/'前年度'!L12*100,1))))</f>
        <v>-46.1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-32.5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 t="str">
        <f>IF(AND('当年度'!D13=0,'前年度'!D13=0),"",IF('前年度'!D13=0,"皆増 ",IF('当年度'!D13=0,"皆減 ",ROUND('増減額'!D13/'前年度'!D13*100,1))))</f>
        <v>皆減 </v>
      </c>
      <c r="E13" s="31">
        <f>IF(AND('当年度'!E13=0,'前年度'!E13=0),"",IF('前年度'!E13=0,"皆増 ",IF('当年度'!E13=0,"皆減 ",ROUND('増減額'!E13/'前年度'!E13*100,1))))</f>
        <v>2446.7</v>
      </c>
      <c r="F13" s="31">
        <f>IF(AND('当年度'!F13=0,'前年度'!F13=0),"",IF('前年度'!F13=0,"皆増 ",IF('当年度'!F13=0,"皆減 ",ROUND('増減額'!F13/'前年度'!F13*100,1))))</f>
        <v>1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-66.3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-11.4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1108.7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145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>
        <f>IF(AND('当年度'!D14=0,'前年度'!D14=0),"",IF('前年度'!D14=0,"皆増 ",IF('当年度'!D14=0,"皆減 ",ROUND('増減額'!D14/'前年度'!D14*100,1))))</f>
      </c>
      <c r="E14" s="31">
        <f>IF(AND('当年度'!E14=0,'前年度'!E14=0),"",IF('前年度'!E14=0,"皆増 ",IF('当年度'!E14=0,"皆減 ",ROUND('増減額'!E14/'前年度'!E14*100,1))))</f>
        <v>-98.6</v>
      </c>
      <c r="F14" s="31">
        <f>IF(AND('当年度'!F14=0,'前年度'!F14=0),"",IF('前年度'!F14=0,"皆増 ",IF('当年度'!F14=0,"皆減 ",ROUND('増減額'!F14/'前年度'!F14*100,1))))</f>
        <v>59.6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132.2</v>
      </c>
      <c r="K14" s="31" t="str">
        <f>IF(AND('当年度'!K14=0,'前年度'!K14=0),"",IF('前年度'!K14=0,"皆増 ",IF('当年度'!K14=0,"皆減 ",ROUND('増減額'!K14/'前年度'!K14*100,1))))</f>
        <v>皆増 </v>
      </c>
      <c r="L14" s="31">
        <f>IF(AND('当年度'!L14=0,'前年度'!L14=0),"",IF('前年度'!L14=0,"皆増 ",IF('当年度'!L14=0,"皆減 ",ROUND('増減額'!L14/'前年度'!L14*100,1))))</f>
        <v>-91.8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-65.5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 t="str">
        <f>IF(AND('当年度'!D15=0,'前年度'!D15=0),"",IF('前年度'!D15=0,"皆増 ",IF('当年度'!D15=0,"皆減 ",ROUND('増減額'!D15/'前年度'!D15*100,1))))</f>
        <v>皆減 </v>
      </c>
      <c r="E15" s="31">
        <f>IF(AND('当年度'!E15=0,'前年度'!E15=0),"",IF('前年度'!E15=0,"皆増 ",IF('当年度'!E15=0,"皆減 ",ROUND('増減額'!E15/'前年度'!E15*100,1))))</f>
        <v>-87</v>
      </c>
      <c r="F15" s="31">
        <f>IF(AND('当年度'!F15=0,'前年度'!F15=0),"",IF('前年度'!F15=0,"皆増 ",IF('当年度'!F15=0,"皆減 ",ROUND('増減額'!F15/'前年度'!F15*100,1))))</f>
        <v>-15.5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-56</v>
      </c>
      <c r="I15" s="31">
        <f>IF(AND('当年度'!I15=0,'前年度'!I15=0),"",IF('前年度'!I15=0,"皆増 ",IF('当年度'!I15=0,"皆減 ",ROUND('増減額'!I15/'前年度'!I15*100,1))))</f>
        <v>-87</v>
      </c>
      <c r="J15" s="31">
        <f>IF(AND('当年度'!J15=0,'前年度'!J15=0),"",IF('前年度'!J15=0,"皆増 ",IF('当年度'!J15=0,"皆減 ",ROUND('増減額'!J15/'前年度'!J15*100,1))))</f>
        <v>-60.1</v>
      </c>
      <c r="K15" s="31" t="str">
        <f>IF(AND('当年度'!K15=0,'前年度'!K15=0),"",IF('前年度'!K15=0,"皆増 ",IF('当年度'!K15=0,"皆減 ",ROUND('増減額'!K15/'前年度'!K15*100,1))))</f>
        <v>皆増 </v>
      </c>
      <c r="L15" s="31">
        <f>IF(AND('当年度'!L15=0,'前年度'!L15=0),"",IF('前年度'!L15=0,"皆増 ",IF('当年度'!L15=0,"皆減 ",ROUND('増減額'!L15/'前年度'!L15*100,1))))</f>
        <v>-67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-59.8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 t="str">
        <f>IF(AND('当年度'!D16=0,'前年度'!D16=0),"",IF('前年度'!D16=0,"皆増 ",IF('当年度'!D16=0,"皆減 ",ROUND('増減額'!D16/'前年度'!D16*100,1))))</f>
        <v>皆減 </v>
      </c>
      <c r="E16" s="31">
        <f>IF(AND('当年度'!E16=0,'前年度'!E16=0),"",IF('前年度'!E16=0,"皆増 ",IF('当年度'!E16=0,"皆減 ",ROUND('増減額'!E16/'前年度'!E16*100,1))))</f>
        <v>122.5</v>
      </c>
      <c r="F16" s="31">
        <f>IF(AND('当年度'!F16=0,'前年度'!F16=0),"",IF('前年度'!F16=0,"皆増 ",IF('当年度'!F16=0,"皆減 ",ROUND('増減額'!F16/'前年度'!F16*100,1))))</f>
        <v>-20.3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-81.4</v>
      </c>
      <c r="I16" s="31" t="str">
        <f>IF(AND('当年度'!I16=0,'前年度'!I16=0),"",IF('前年度'!I16=0,"皆増 ",IF('当年度'!I16=0,"皆減 ",ROUND('増減額'!I16/'前年度'!I16*100,1))))</f>
        <v>皆増 </v>
      </c>
      <c r="J16" s="31">
        <f>IF(AND('当年度'!J16=0,'前年度'!J16=0),"",IF('前年度'!J16=0,"皆増 ",IF('当年度'!J16=0,"皆減 ",ROUND('増減額'!J16/'前年度'!J16*100,1))))</f>
        <v>227.8</v>
      </c>
      <c r="K16" s="31">
        <f>IF(AND('当年度'!K16=0,'前年度'!K16=0),"",IF('前年度'!K16=0,"皆増 ",IF('当年度'!K16=0,"皆減 ",ROUND('増減額'!K16/'前年度'!K16*100,1))))</f>
      </c>
      <c r="L16" s="31">
        <f>IF(AND('当年度'!L16=0,'前年度'!L16=0),"",IF('前年度'!L16=0,"皆増 ",IF('当年度'!L16=0,"皆減 ",ROUND('増減額'!L16/'前年度'!L16*100,1))))</f>
        <v>71.2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-16.7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-54.2</v>
      </c>
      <c r="E17" s="31" t="str">
        <f>IF(AND('当年度'!E17=0,'前年度'!E17=0),"",IF('前年度'!E17=0,"皆増 ",IF('当年度'!E17=0,"皆減 ",ROUND('増減額'!E17/'前年度'!E17*100,1))))</f>
        <v>皆減 </v>
      </c>
      <c r="F17" s="31" t="str">
        <f>IF(AND('当年度'!F17=0,'前年度'!F17=0),"",IF('前年度'!F17=0,"皆増 ",IF('当年度'!F17=0,"皆減 ",ROUND('増減額'!F17/'前年度'!F17*100,1))))</f>
        <v>皆減 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-13.6</v>
      </c>
      <c r="I17" s="31">
        <f>IF(AND('当年度'!I17=0,'前年度'!I17=0),"",IF('前年度'!I17=0,"皆増 ",IF('当年度'!I17=0,"皆減 ",ROUND('増減額'!I17/'前年度'!I17*100,1))))</f>
      </c>
      <c r="J17" s="31">
        <f>IF(AND('当年度'!J17=0,'前年度'!J17=0),"",IF('前年度'!J17=0,"皆増 ",IF('当年度'!J17=0,"皆減 ",ROUND('増減額'!J17/'前年度'!J17*100,1))))</f>
        <v>41.1</v>
      </c>
      <c r="K17" s="31" t="str">
        <f>IF(AND('当年度'!K17=0,'前年度'!K17=0),"",IF('前年度'!K17=0,"皆増 ",IF('当年度'!K17=0,"皆減 ",ROUND('増減額'!K17/'前年度'!K17*100,1))))</f>
        <v>皆増 </v>
      </c>
      <c r="L17" s="31">
        <f>IF(AND('当年度'!L17=0,'前年度'!L17=0),"",IF('前年度'!L17=0,"皆増 ",IF('当年度'!L17=0,"皆減 ",ROUND('増減額'!L17/'前年度'!L17*100,1))))</f>
        <v>-59.1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-47.1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  <v>-27.6</v>
      </c>
      <c r="E18" s="32">
        <f>IF(AND('当年度'!E18=0,'前年度'!E18=0),"",IF('前年度'!E18=0,"皆増 ",IF('当年度'!E18=0,"皆減 ",ROUND('増減額'!E18/'前年度'!E18*100,1))))</f>
        <v>-82.9</v>
      </c>
      <c r="F18" s="32">
        <f>IF(AND('当年度'!F18=0,'前年度'!F18=0),"",IF('前年度'!F18=0,"皆増 ",IF('当年度'!F18=0,"皆減 ",ROUND('増減額'!F18/'前年度'!F18*100,1))))</f>
        <v>21.8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  <v>-89.7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100.3</v>
      </c>
      <c r="K18" s="32" t="str">
        <f>IF(AND('当年度'!K18=0,'前年度'!K18=0),"",IF('前年度'!K18=0,"皆増 ",IF('当年度'!K18=0,"皆減 ",ROUND('増減額'!K18/'前年度'!K18*100,1))))</f>
        <v>皆増 </v>
      </c>
      <c r="L18" s="32">
        <f>IF(AND('当年度'!L18=0,'前年度'!L18=0),"",IF('前年度'!L18=0,"皆増 ",IF('当年度'!L18=0,"皆減 ",ROUND('増減額'!L18/'前年度'!L18*100,1))))</f>
        <v>-53.4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-17.9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46.7</v>
      </c>
      <c r="E19" s="33">
        <f>IF(AND('当年度'!E19=0,'前年度'!E19=0),"",IF('前年度'!E19=0,"皆増 ",IF('当年度'!E19=0,"皆減 ",ROUND('増減額'!E19/'前年度'!E19*100,1))))</f>
        <v>-61.1</v>
      </c>
      <c r="F19" s="33">
        <f>IF(AND('当年度'!F19=0,'前年度'!F19=0),"",IF('前年度'!F19=0,"皆増 ",IF('当年度'!F19=0,"皆減 ",ROUND('増減額'!F19/'前年度'!F19*100,1))))</f>
        <v>18.8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-88.7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115</v>
      </c>
      <c r="K19" s="33">
        <f>IF(AND('当年度'!K19=0,'前年度'!K19=0),"",IF('前年度'!K19=0,"皆増 ",IF('当年度'!K19=0,"皆減 ",ROUND('増減額'!K19/'前年度'!K19*100,1))))</f>
        <v>-77.7</v>
      </c>
      <c r="L19" s="33">
        <f>IF(AND('当年度'!L19=0,'前年度'!L19=0),"",IF('前年度'!L19=0,"皆増 ",IF('当年度'!L19=0,"皆減 ",ROUND('増減額'!L19/'前年度'!L19*100,1))))</f>
        <v>939.7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134.3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 t="str">
        <f>IF(AND('当年度'!D20=0,'前年度'!D20=0),"",IF('前年度'!D20=0,"皆増 ",IF('当年度'!D20=0,"皆減 ",ROUND('増減額'!D20/'前年度'!D20*100,1))))</f>
        <v>皆減 </v>
      </c>
      <c r="E20" s="31" t="str">
        <f>IF(AND('当年度'!E20=0,'前年度'!E20=0),"",IF('前年度'!E20=0,"皆増 ",IF('当年度'!E20=0,"皆減 ",ROUND('増減額'!E20/'前年度'!E20*100,1))))</f>
        <v>皆増 </v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-16.9</v>
      </c>
      <c r="K20" s="31">
        <f>IF(AND('当年度'!K20=0,'前年度'!K20=0),"",IF('前年度'!K20=0,"皆増 ",IF('当年度'!K20=0,"皆減 ",ROUND('増減額'!K20/'前年度'!K20*100,1))))</f>
        <v>-100</v>
      </c>
      <c r="L20" s="31">
        <f>IF(AND('当年度'!L20=0,'前年度'!L20=0),"",IF('前年度'!L20=0,"皆増 ",IF('当年度'!L20=0,"皆減 ",ROUND('増減額'!L20/'前年度'!L20*100,1))))</f>
        <v>-10.8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-49.5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 t="str">
        <f>IF(AND('当年度'!D21=0,'前年度'!D21=0),"",IF('前年度'!D21=0,"皆増 ",IF('当年度'!D21=0,"皆減 ",ROUND('増減額'!D21/'前年度'!D21*100,1))))</f>
        <v>皆減 </v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184.9</v>
      </c>
      <c r="K21" s="31" t="str">
        <f>IF(AND('当年度'!K21=0,'前年度'!K21=0),"",IF('前年度'!K21=0,"皆増 ",IF('当年度'!K21=0,"皆減 ",ROUND('増減額'!K21/'前年度'!K21*100,1))))</f>
        <v>皆減 </v>
      </c>
      <c r="L21" s="31">
        <f>IF(AND('当年度'!L21=0,'前年度'!L21=0),"",IF('前年度'!L21=0,"皆増 ",IF('当年度'!L21=0,"皆減 ",ROUND('増減額'!L21/'前年度'!L21*100,1))))</f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53.3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</c>
      <c r="E22" s="31">
        <f>IF(AND('当年度'!E22=0,'前年度'!E22=0),"",IF('前年度'!E22=0,"皆増 ",IF('当年度'!E22=0,"皆減 ",ROUND('増減額'!E22/'前年度'!E22*100,1))))</f>
        <v>-93.7</v>
      </c>
      <c r="F22" s="31">
        <f>IF(AND('当年度'!F22=0,'前年度'!F22=0),"",IF('前年度'!F22=0,"皆増 ",IF('当年度'!F22=0,"皆減 ",ROUND('増減額'!F22/'前年度'!F22*100,1))))</f>
        <v>-11.7</v>
      </c>
      <c r="G22" s="31">
        <f>IF(AND('当年度'!G22=0,'前年度'!G22=0),"",IF('前年度'!G22=0,"皆増 ",IF('当年度'!G22=0,"皆減 ",ROUND('増減額'!G22/'前年度'!G22*100,1))))</f>
      </c>
      <c r="H22" s="31" t="str">
        <f>IF(AND('当年度'!H22=0,'前年度'!H22=0),"",IF('前年度'!H22=0,"皆増 ",IF('当年度'!H22=0,"皆減 ",ROUND('増減額'!H22/'前年度'!H22*100,1))))</f>
        <v>皆増 </v>
      </c>
      <c r="I22" s="31" t="str">
        <f>IF(AND('当年度'!I22=0,'前年度'!I22=0),"",IF('前年度'!I22=0,"皆増 ",IF('当年度'!I22=0,"皆減 ",ROUND('増減額'!I22/'前年度'!I22*100,1))))</f>
        <v>皆増 </v>
      </c>
      <c r="J22" s="31" t="str">
        <f>IF(AND('当年度'!J22=0,'前年度'!J22=0),"",IF('前年度'!J22=0,"皆増 ",IF('当年度'!J22=0,"皆減 ",ROUND('増減額'!J22/'前年度'!J22*100,1))))</f>
        <v>皆増 </v>
      </c>
      <c r="K22" s="31">
        <f>IF(AND('当年度'!K22=0,'前年度'!K22=0),"",IF('前年度'!K22=0,"皆増 ",IF('当年度'!K22=0,"皆減 ",ROUND('増減額'!K22/'前年度'!K22*100,1))))</f>
        <v>-70.9</v>
      </c>
      <c r="L22" s="31" t="str">
        <f>IF(AND('当年度'!L22=0,'前年度'!L22=0),"",IF('前年度'!L22=0,"皆増 ",IF('当年度'!L22=0,"皆減 ",ROUND('増減額'!L22/'前年度'!L22*100,1))))</f>
        <v>皆減 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-69.5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45.9</v>
      </c>
      <c r="K23" s="31">
        <f>IF(AND('当年度'!K23=0,'前年度'!K23=0),"",IF('前年度'!K23=0,"皆増 ",IF('当年度'!K23=0,"皆減 ",ROUND('増減額'!K23/'前年度'!K23*100,1))))</f>
      </c>
      <c r="L23" s="31">
        <f>IF(AND('当年度'!L23=0,'前年度'!L23=0),"",IF('前年度'!L23=0,"皆増 ",IF('当年度'!L23=0,"皆減 ",ROUND('増減額'!L23/'前年度'!L23*100,1))))</f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45.9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 t="str">
        <f>IF(AND('当年度'!E24=0,'前年度'!E24=0),"",IF('前年度'!E24=0,"皆増 ",IF('当年度'!E24=0,"皆減 ",ROUND('増減額'!E24/'前年度'!E24*100,1))))</f>
        <v>皆増 </v>
      </c>
      <c r="F24" s="31" t="str">
        <f>IF(AND('当年度'!F24=0,'前年度'!F24=0),"",IF('前年度'!F24=0,"皆増 ",IF('当年度'!F24=0,"皆減 ",ROUND('増減額'!F24/'前年度'!F24*100,1))))</f>
        <v>皆減 </v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  <v>-99.8</v>
      </c>
      <c r="K24" s="31">
        <f>IF(AND('当年度'!K24=0,'前年度'!K24=0),"",IF('前年度'!K24=0,"皆増 ",IF('当年度'!K24=0,"皆減 ",ROUND('増減額'!K24/'前年度'!K24*100,1))))</f>
        <v>2385.2</v>
      </c>
      <c r="L24" s="31">
        <f>IF(AND('当年度'!L24=0,'前年度'!L24=0),"",IF('前年度'!L24=0,"皆増 ",IF('当年度'!L24=0,"皆減 ",ROUND('増減額'!L24/'前年度'!L24*100,1))))</f>
        <v>1898.4</v>
      </c>
      <c r="M24" s="31">
        <f>IF(AND('当年度'!M24=0,'前年度'!M24=0),"",IF('前年度'!M24=0,"皆増 ",IF('当年度'!M24=0,"皆減 ",ROUND('増減額'!M24/'前年度'!M24*100,1))))</f>
      </c>
      <c r="N24" s="31">
        <f>IF(AND('当年度'!N24=0,'前年度'!N24=0),"",IF('前年度'!N24=0,"皆増 ",IF('当年度'!N24=0,"皆減 ",ROUND('増減額'!N24/'前年度'!N24*100,1))))</f>
        <v>-72.1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</c>
      <c r="E25" s="31" t="str">
        <f>IF(AND('当年度'!E25=0,'前年度'!E25=0),"",IF('前年度'!E25=0,"皆増 ",IF('当年度'!E25=0,"皆減 ",ROUND('増減額'!E25/'前年度'!E25*100,1))))</f>
        <v>皆減 </v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  <v>-78.1</v>
      </c>
      <c r="I25" s="31">
        <f>IF(AND('当年度'!I25=0,'前年度'!I25=0),"",IF('前年度'!I25=0,"皆増 ",IF('当年度'!I25=0,"皆減 ",ROUND('増減額'!I25/'前年度'!I25*100,1))))</f>
      </c>
      <c r="J25" s="31" t="str">
        <f>IF(AND('当年度'!J25=0,'前年度'!J25=0),"",IF('前年度'!J25=0,"皆増 ",IF('当年度'!J25=0,"皆減 ",ROUND('増減額'!J25/'前年度'!J25*100,1))))</f>
        <v>皆増 </v>
      </c>
      <c r="K25" s="31" t="str">
        <f>IF(AND('当年度'!K25=0,'前年度'!K25=0),"",IF('前年度'!K25=0,"皆増 ",IF('当年度'!K25=0,"皆減 ",ROUND('増減額'!K25/'前年度'!K25*100,1))))</f>
        <v>皆減 </v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-67.5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-82.8</v>
      </c>
      <c r="E26" s="31" t="str">
        <f>IF(AND('当年度'!E26=0,'前年度'!E26=0),"",IF('前年度'!E26=0,"皆増 ",IF('当年度'!E26=0,"皆減 ",ROUND('増減額'!E26/'前年度'!E26*100,1))))</f>
        <v>皆減 </v>
      </c>
      <c r="F26" s="31">
        <f>IF(AND('当年度'!F26=0,'前年度'!F26=0),"",IF('前年度'!F26=0,"皆増 ",IF('当年度'!F26=0,"皆減 ",ROUND('増減額'!F26/'前年度'!F26*100,1))))</f>
        <v>12.5</v>
      </c>
      <c r="G26" s="31">
        <f>IF(AND('当年度'!G26=0,'前年度'!G26=0),"",IF('前年度'!G26=0,"皆増 ",IF('当年度'!G26=0,"皆減 ",ROUND('増減額'!G26/'前年度'!G26*100,1))))</f>
      </c>
      <c r="H26" s="31" t="str">
        <f>IF(AND('当年度'!H26=0,'前年度'!H26=0),"",IF('前年度'!H26=0,"皆増 ",IF('当年度'!H26=0,"皆減 ",ROUND('増減額'!H26/'前年度'!H26*100,1))))</f>
        <v>皆減 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121.4</v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-57.3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6.6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  <v>68</v>
      </c>
      <c r="E27" s="31" t="str">
        <f>IF(AND('当年度'!E27=0,'前年度'!E27=0),"",IF('前年度'!E27=0,"皆増 ",IF('当年度'!E27=0,"皆減 ",ROUND('増減額'!E27/'前年度'!E27*100,1))))</f>
        <v>皆増 </v>
      </c>
      <c r="F27" s="31">
        <f>IF(AND('当年度'!F27=0,'前年度'!F27=0),"",IF('前年度'!F27=0,"皆増 ",IF('当年度'!F27=0,"皆減 ",ROUND('増減額'!F27/'前年度'!F27*100,1))))</f>
      </c>
      <c r="G27" s="31" t="str">
        <f>IF(AND('当年度'!G27=0,'前年度'!G27=0),"",IF('前年度'!G27=0,"皆増 ",IF('当年度'!G27=0,"皆減 ",ROUND('増減額'!G27/'前年度'!G27*100,1))))</f>
        <v>皆増 </v>
      </c>
      <c r="H27" s="31">
        <f>IF(AND('当年度'!H27=0,'前年度'!H27=0),"",IF('前年度'!H27=0,"皆増 ",IF('当年度'!H27=0,"皆減 ",ROUND('増減額'!H27/'前年度'!H27*100,1))))</f>
        <v>-70.5</v>
      </c>
      <c r="I27" s="31" t="str">
        <f>IF(AND('当年度'!I27=0,'前年度'!I27=0),"",IF('前年度'!I27=0,"皆増 ",IF('当年度'!I27=0,"皆減 ",ROUND('増減額'!I27/'前年度'!I27*100,1))))</f>
        <v>皆増 </v>
      </c>
      <c r="J27" s="31" t="str">
        <f>IF(AND('当年度'!J27=0,'前年度'!J27=0),"",IF('前年度'!J27=0,"皆増 ",IF('当年度'!J27=0,"皆減 ",ROUND('増減額'!J27/'前年度'!J27*100,1))))</f>
        <v>皆増 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26.6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-19.4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</c>
      <c r="E28" s="31">
        <f>IF(AND('当年度'!E28=0,'前年度'!E28=0),"",IF('前年度'!E28=0,"皆増 ",IF('当年度'!E28=0,"皆減 ",ROUND('増減額'!E28/'前年度'!E28*100,1))))</f>
        <v>67</v>
      </c>
      <c r="F28" s="31">
        <f>IF(AND('当年度'!F28=0,'前年度'!F28=0),"",IF('前年度'!F28=0,"皆増 ",IF('当年度'!F28=0,"皆減 ",ROUND('増減額'!F28/'前年度'!F28*100,1))))</f>
        <v>-45.9</v>
      </c>
      <c r="G28" s="31">
        <f>IF(AND('当年度'!G28=0,'前年度'!G28=0),"",IF('前年度'!G28=0,"皆増 ",IF('当年度'!G28=0,"皆減 ",ROUND('増減額'!G28/'前年度'!G28*100,1))))</f>
      </c>
      <c r="H28" s="31" t="str">
        <f>IF(AND('当年度'!H28=0,'前年度'!H28=0),"",IF('前年度'!H28=0,"皆増 ",IF('当年度'!H28=0,"皆減 ",ROUND('増減額'!H28/'前年度'!H28*100,1))))</f>
        <v>皆増 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-8.6</v>
      </c>
      <c r="K28" s="31">
        <f>IF(AND('当年度'!K28=0,'前年度'!K28=0),"",IF('前年度'!K28=0,"皆増 ",IF('当年度'!K28=0,"皆減 ",ROUND('増減額'!K28/'前年度'!K28*100,1))))</f>
        <v>-47.4</v>
      </c>
      <c r="L28" s="31">
        <f>IF(AND('当年度'!L28=0,'前年度'!L28=0),"",IF('前年度'!L28=0,"皆増 ",IF('当年度'!L28=0,"皆減 ",ROUND('増減額'!L28/'前年度'!L28*100,1))))</f>
        <v>-86.9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-47.6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>
        <f>IF(AND('当年度'!D29=0,'前年度'!D29=0),"",IF('前年度'!D29=0,"皆増 ",IF('当年度'!D29=0,"皆減 ",ROUND('増減額'!D29/'前年度'!D29*100,1))))</f>
        <v>-69.2</v>
      </c>
      <c r="E29" s="31">
        <f>IF(AND('当年度'!E29=0,'前年度'!E29=0),"",IF('前年度'!E29=0,"皆増 ",IF('当年度'!E29=0,"皆減 ",ROUND('増減額'!E29/'前年度'!E29*100,1))))</f>
        <v>2834.7</v>
      </c>
      <c r="F29" s="31">
        <f>IF(AND('当年度'!F29=0,'前年度'!F29=0),"",IF('前年度'!F29=0,"皆増 ",IF('当年度'!F29=0,"皆減 ",ROUND('増減額'!F29/'前年度'!F29*100,1))))</f>
        <v>0.2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-94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-33.1</v>
      </c>
      <c r="K29" s="31">
        <f>IF(AND('当年度'!K29=0,'前年度'!K29=0),"",IF('前年度'!K29=0,"皆増 ",IF('当年度'!K29=0,"皆減 ",ROUND('増減額'!K29/'前年度'!K29*100,1))))</f>
        <v>-87.6</v>
      </c>
      <c r="L29" s="31" t="str">
        <f>IF(AND('当年度'!L29=0,'前年度'!L29=0),"",IF('前年度'!L29=0,"皆増 ",IF('当年度'!L29=0,"皆減 ",ROUND('増減額'!L29/'前年度'!L29*100,1))))</f>
        <v>皆減 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-21.8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  <v>-97.7</v>
      </c>
      <c r="F30" s="31">
        <f>IF(AND('当年度'!F30=0,'前年度'!F30=0),"",IF('前年度'!F30=0,"皆増 ",IF('当年度'!F30=0,"皆減 ",ROUND('増減額'!F30/'前年度'!F30*100,1))))</f>
        <v>-74.4</v>
      </c>
      <c r="G30" s="31" t="str">
        <f>IF(AND('当年度'!G30=0,'前年度'!G30=0),"",IF('前年度'!G30=0,"皆増 ",IF('当年度'!G30=0,"皆減 ",ROUND('増減額'!G30/'前年度'!G30*100,1))))</f>
        <v>皆増 </v>
      </c>
      <c r="H30" s="31">
        <f>IF(AND('当年度'!H30=0,'前年度'!H30=0),"",IF('前年度'!H30=0,"皆増 ",IF('当年度'!H30=0,"皆減 ",ROUND('増減額'!H30/'前年度'!H30*100,1))))</f>
        <v>3.8</v>
      </c>
      <c r="I30" s="31">
        <f>IF(AND('当年度'!I30=0,'前年度'!I30=0),"",IF('前年度'!I30=0,"皆増 ",IF('当年度'!I30=0,"皆減 ",ROUND('増減額'!I30/'前年度'!I30*100,1))))</f>
      </c>
      <c r="J30" s="31" t="str">
        <f>IF(AND('当年度'!J30=0,'前年度'!J30=0),"",IF('前年度'!J30=0,"皆増 ",IF('当年度'!J30=0,"皆減 ",ROUND('増減額'!J30/'前年度'!J30*100,1))))</f>
        <v>皆増 </v>
      </c>
      <c r="K30" s="31">
        <f>IF(AND('当年度'!K30=0,'前年度'!K30=0),"",IF('前年度'!K30=0,"皆増 ",IF('当年度'!K30=0,"皆減 ",ROUND('増減額'!K30/'前年度'!K30*100,1))))</f>
        <v>-61.7</v>
      </c>
      <c r="L30" s="31">
        <f>IF(AND('当年度'!L30=0,'前年度'!L30=0),"",IF('前年度'!L30=0,"皆増 ",IF('当年度'!L30=0,"皆減 ",ROUND('増減額'!L30/'前年度'!L30*100,1))))</f>
        <v>-30.4</v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-24.2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>
        <f>IF(AND('当年度'!D31=0,'前年度'!D31=0),"",IF('前年度'!D31=0,"皆増 ",IF('当年度'!D31=0,"皆減 ",ROUND('増減額'!D31/'前年度'!D31*100,1))))</f>
      </c>
      <c r="E31" s="31" t="str">
        <f>IF(AND('当年度'!E31=0,'前年度'!E31=0),"",IF('前年度'!E31=0,"皆増 ",IF('当年度'!E31=0,"皆減 ",ROUND('増減額'!E31/'前年度'!E31*100,1))))</f>
        <v>皆増 </v>
      </c>
      <c r="F31" s="31">
        <f>IF(AND('当年度'!F31=0,'前年度'!F31=0),"",IF('前年度'!F31=0,"皆増 ",IF('当年度'!F31=0,"皆減 ",ROUND('増減額'!F31/'前年度'!F31*100,1))))</f>
        <v>0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53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210.3</v>
      </c>
      <c r="K31" s="31">
        <f>IF(AND('当年度'!K31=0,'前年度'!K31=0),"",IF('前年度'!K31=0,"皆増 ",IF('当年度'!K31=0,"皆減 ",ROUND('増減額'!K31/'前年度'!K31*100,1))))</f>
        <v>-90.4</v>
      </c>
      <c r="L31" s="31" t="str">
        <f>IF(AND('当年度'!L31=0,'前年度'!L31=0),"",IF('前年度'!L31=0,"皆増 ",IF('当年度'!L31=0,"皆減 ",ROUND('増減額'!L31/'前年度'!L31*100,1))))</f>
        <v>皆減 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12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</c>
      <c r="E32" s="31">
        <f>IF(AND('当年度'!E32=0,'前年度'!E32=0),"",IF('前年度'!E32=0,"皆増 ",IF('当年度'!E32=0,"皆減 ",ROUND('増減額'!E32/'前年度'!E32*100,1))))</f>
        <v>140.5</v>
      </c>
      <c r="F32" s="31">
        <f>IF(AND('当年度'!F32=0,'前年度'!F32=0),"",IF('前年度'!F32=0,"皆増 ",IF('当年度'!F32=0,"皆減 ",ROUND('増減額'!F32/'前年度'!F32*100,1))))</f>
        <v>-16.8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23.7</v>
      </c>
      <c r="I32" s="31">
        <f>IF(AND('当年度'!I32=0,'前年度'!I32=0),"",IF('前年度'!I32=0,"皆増 ",IF('当年度'!I32=0,"皆減 ",ROUND('増減額'!I32/'前年度'!I32*100,1))))</f>
      </c>
      <c r="J32" s="31" t="str">
        <f>IF(AND('当年度'!J32=0,'前年度'!J32=0),"",IF('前年度'!J32=0,"皆増 ",IF('当年度'!J32=0,"皆減 ",ROUND('増減額'!J32/'前年度'!J32*100,1))))</f>
        <v>皆増 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-32.9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-13.9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 t="str">
        <f>IF(AND('当年度'!E33=0,'前年度'!E33=0),"",IF('前年度'!E33=0,"皆増 ",IF('当年度'!E33=0,"皆減 ",ROUND('増減額'!E33/'前年度'!E33*100,1))))</f>
        <v>皆増 </v>
      </c>
      <c r="F33" s="31">
        <f>IF(AND('当年度'!F33=0,'前年度'!F33=0),"",IF('前年度'!F33=0,"皆増 ",IF('当年度'!F33=0,"皆減 ",ROUND('増減額'!F33/'前年度'!F33*100,1))))</f>
        <v>-22.7</v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-41.8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502.1</v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  <v>73.4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42.3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>
        <f>IF(AND('当年度'!D34=0,'前年度'!D34=0),"",IF('前年度'!D34=0,"皆増 ",IF('当年度'!D34=0,"皆減 ",ROUND('増減額'!D34/'前年度'!D34*100,1))))</f>
      </c>
      <c r="E34" s="34" t="str">
        <f>IF(AND('当年度'!E34=0,'前年度'!E34=0),"",IF('前年度'!E34=0,"皆増 ",IF('当年度'!E34=0,"皆減 ",ROUND('増減額'!E34/'前年度'!E34*100,1))))</f>
        <v>皆増 </v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-93.2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81.4</v>
      </c>
      <c r="K34" s="34" t="str">
        <f>IF(AND('当年度'!K34=0,'前年度'!K34=0),"",IF('前年度'!K34=0,"皆増 ",IF('当年度'!K34=0,"皆減 ",ROUND('増減額'!K34/'前年度'!K34*100,1))))</f>
        <v>皆減 </v>
      </c>
      <c r="L34" s="34" t="str">
        <f>IF(AND('当年度'!L34=0,'前年度'!L34=0),"",IF('前年度'!L34=0,"皆増 ",IF('当年度'!L34=0,"皆減 ",ROUND('増減額'!L34/'前年度'!L34*100,1))))</f>
        <v>皆増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57.3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56.4</v>
      </c>
      <c r="E35" s="35">
        <f>IF(AND('当年度'!E35=0,'前年度'!E35=0),"",IF('前年度'!E35=0,"皆増 ",IF('当年度'!E35=0,"皆減 ",ROUND('増減額'!E35/'前年度'!E35*100,1))))</f>
        <v>-14.6</v>
      </c>
      <c r="F35" s="35">
        <f>IF(AND('当年度'!F35=0,'前年度'!F35=0),"",IF('前年度'!F35=0,"皆増 ",IF('当年度'!F35=0,"皆減 ",ROUND('増減額'!F35/'前年度'!F35*100,1))))</f>
        <v>18.3</v>
      </c>
      <c r="G35" s="35" t="str">
        <f>IF(AND('当年度'!G35=0,'前年度'!G35=0),"",IF('前年度'!G35=0,"皆増 ",IF('当年度'!G35=0,"皆減 ",ROUND('増減額'!G35/'前年度'!G35*100,1))))</f>
        <v>皆減 </v>
      </c>
      <c r="H35" s="35">
        <f>IF(AND('当年度'!H35=0,'前年度'!H35=0),"",IF('前年度'!H35=0,"皆増 ",IF('当年度'!H35=0,"皆減 ",ROUND('増減額'!H35/'前年度'!H35*100,1))))</f>
        <v>-47.7</v>
      </c>
      <c r="I35" s="35">
        <f>IF(AND('当年度'!I35=0,'前年度'!I35=0),"",IF('前年度'!I35=0,"皆増 ",IF('当年度'!I35=0,"皆減 ",ROUND('増減額'!I35/'前年度'!I35*100,1))))</f>
        <v>606</v>
      </c>
      <c r="J35" s="35">
        <f>IF(AND('当年度'!J35=0,'前年度'!J35=0),"",IF('前年度'!J35=0,"皆増 ",IF('当年度'!J35=0,"皆減 ",ROUND('増減額'!J35/'前年度'!J35*100,1))))</f>
        <v>42.3</v>
      </c>
      <c r="K35" s="35">
        <f>IF(AND('当年度'!K35=0,'前年度'!K35=0),"",IF('前年度'!K35=0,"皆増 ",IF('当年度'!K35=0,"皆減 ",ROUND('増減額'!K35/'前年度'!K35*100,1))))</f>
        <v>137.6</v>
      </c>
      <c r="L35" s="35">
        <f>IF(AND('当年度'!L35=0,'前年度'!L35=0),"",IF('前年度'!L35=0,"皆増 ",IF('当年度'!L35=0,"皆減 ",ROUND('増減額'!L35/'前年度'!L35*100,1))))</f>
        <v>-23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2.1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-64.4</v>
      </c>
      <c r="E36" s="36">
        <f>IF(AND('当年度'!E36=0,'前年度'!E36=0),"",IF('前年度'!E36=0,"皆増 ",IF('当年度'!E36=0,"皆減 ",ROUND('増減額'!E36/'前年度'!E36*100,1))))</f>
        <v>35.9</v>
      </c>
      <c r="F36" s="36">
        <f>IF(AND('当年度'!F36=0,'前年度'!F36=0),"",IF('前年度'!F36=0,"皆増 ",IF('当年度'!F36=0,"皆減 ",ROUND('増減額'!F36/'前年度'!F36*100,1))))</f>
        <v>-28.3</v>
      </c>
      <c r="G36" s="36" t="str">
        <f>IF(AND('当年度'!G36=0,'前年度'!G36=0),"",IF('前年度'!G36=0,"皆増 ",IF('当年度'!G36=0,"皆減 ",ROUND('増減額'!G36/'前年度'!G36*100,1))))</f>
        <v>皆増 </v>
      </c>
      <c r="H36" s="36">
        <f>IF(AND('当年度'!H36=0,'前年度'!H36=0),"",IF('前年度'!H36=0,"皆増 ",IF('当年度'!H36=0,"皆減 ",ROUND('増減額'!H36/'前年度'!H36*100,1))))</f>
        <v>-35.2</v>
      </c>
      <c r="I36" s="36" t="str">
        <f>IF(AND('当年度'!I36=0,'前年度'!I36=0),"",IF('前年度'!I36=0,"皆増 ",IF('当年度'!I36=0,"皆減 ",ROUND('増減額'!I36/'前年度'!I36*100,1))))</f>
        <v>皆増 </v>
      </c>
      <c r="J36" s="36">
        <f>IF(AND('当年度'!J36=0,'前年度'!J36=0),"",IF('前年度'!J36=0,"皆増 ",IF('当年度'!J36=0,"皆減 ",ROUND('増減額'!J36/'前年度'!J36*100,1))))</f>
        <v>-9.3</v>
      </c>
      <c r="K36" s="36">
        <f>IF(AND('当年度'!K36=0,'前年度'!K36=0),"",IF('前年度'!K36=0,"皆増 ",IF('当年度'!K36=0,"皆減 ",ROUND('増減額'!K36/'前年度'!K36*100,1))))</f>
        <v>-14</v>
      </c>
      <c r="L36" s="36">
        <f>IF(AND('当年度'!L36=0,'前年度'!L36=0),"",IF('前年度'!L36=0,"皆増 ",IF('当年度'!L36=0,"皆減 ",ROUND('増減額'!L36/'前年度'!L36*100,1))))</f>
        <v>-50.9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-29.3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10.6</v>
      </c>
      <c r="E37" s="36">
        <f>IF(AND('当年度'!E37=0,'前年度'!E37=0),"",IF('前年度'!E37=0,"皆増 ",IF('当年度'!E37=0,"皆減 ",ROUND('増減額'!E37/'前年度'!E37*100,1))))</f>
        <v>-8.7</v>
      </c>
      <c r="F37" s="36">
        <f>IF(AND('当年度'!F37=0,'前年度'!F37=0),"",IF('前年度'!F37=0,"皆増 ",IF('当年度'!F37=0,"皆減 ",ROUND('増減額'!F37/'前年度'!F37*100,1))))</f>
        <v>14.4</v>
      </c>
      <c r="G37" s="36">
        <f>IF(AND('当年度'!G37=0,'前年度'!G37=0),"",IF('前年度'!G37=0,"皆増 ",IF('当年度'!G37=0,"皆減 ",ROUND('増減額'!G37/'前年度'!G37*100,1))))</f>
        <v>4895.7</v>
      </c>
      <c r="H37" s="36">
        <f>IF(AND('当年度'!H37=0,'前年度'!H37=0),"",IF('前年度'!H37=0,"皆増 ",IF('当年度'!H37=0,"皆減 ",ROUND('増減額'!H37/'前年度'!H37*100,1))))</f>
        <v>-44.3</v>
      </c>
      <c r="I37" s="36">
        <f>IF(AND('当年度'!I37=0,'前年度'!I37=0),"",IF('前年度'!I37=0,"皆増 ",IF('当年度'!I37=0,"皆減 ",ROUND('増減額'!I37/'前年度'!I37*100,1))))</f>
        <v>682.8</v>
      </c>
      <c r="J37" s="36">
        <f>IF(AND('当年度'!J37=0,'前年度'!J37=0),"",IF('前年度'!J37=0,"皆増 ",IF('当年度'!J37=0,"皆減 ",ROUND('増減額'!J37/'前年度'!J37*100,1))))</f>
        <v>31.6</v>
      </c>
      <c r="K37" s="36">
        <f>IF(AND('当年度'!K37=0,'前年度'!K37=0),"",IF('前年度'!K37=0,"皆増 ",IF('当年度'!K37=0,"皆減 ",ROUND('増減額'!K37/'前年度'!K37*100,1))))</f>
        <v>66.2</v>
      </c>
      <c r="L37" s="36">
        <f>IF(AND('当年度'!L37=0,'前年度'!L37=0),"",IF('前年度'!L37=0,"皆増 ",IF('当年度'!L37=0,"皆減 ",ROUND('増減額'!L37/'前年度'!L37*100,1))))</f>
        <v>-29.4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-4.6</v>
      </c>
      <c r="O37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2012-08-16T04:19:07Z</cp:lastPrinted>
  <dcterms:created xsi:type="dcterms:W3CDTF">1999-09-10T06:44:38Z</dcterms:created>
  <dcterms:modified xsi:type="dcterms:W3CDTF">2012-08-16T04:19:09Z</dcterms:modified>
  <cp:category/>
  <cp:version/>
  <cp:contentType/>
  <cp:contentStatus/>
</cp:coreProperties>
</file>