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'建設投資'!$B$2:$Q$40</definedName>
  </definedNames>
  <calcPr fullCalcOnLoad="1"/>
</workbook>
</file>

<file path=xl/sharedStrings.xml><?xml version="1.0" encoding="utf-8"?>
<sst xmlns="http://schemas.openxmlformats.org/spreadsheetml/2006/main" count="122" uniqueCount="65">
  <si>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</si>
  <si>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</si>
  <si>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</si>
  <si>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</si>
  <si>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</si>
  <si>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</si>
  <si>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</si>
  <si>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</si>
  <si>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</si>
  <si>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</si>
  <si>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</si>
  <si>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</si>
  <si>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</si>
  <si>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</si>
  <si>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</si>
  <si>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</si>
  <si>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</si>
  <si>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</si>
  <si>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</si>
  <si>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</si>
  <si>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</si>
  <si>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</si>
  <si>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</si>
  <si>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</si>
  <si>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</si>
  <si>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</si>
  <si>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</si>
  <si>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</si>
  <si>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</si>
  <si>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13年度</t>
  </si>
  <si>
    <t>９年度</t>
  </si>
  <si>
    <t>電    気</t>
  </si>
  <si>
    <t>その他（その他）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</si>
  <si>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</si>
  <si>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</si>
  <si>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</si>
  <si>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</si>
  <si>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</si>
  <si>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</si>
  <si>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</si>
  <si>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</si>
  <si>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</si>
  <si>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 xml:space="preserve">        (B)</t>
  </si>
  <si>
    <t>第４表　建設投資額の推移</t>
  </si>
  <si>
    <t xml:space="preserve">      年  度</t>
  </si>
  <si>
    <t>対 前 年 度 増 加 率</t>
  </si>
  <si>
    <t>13年度</t>
  </si>
  <si>
    <t xml:space="preserve">   事業名</t>
  </si>
  <si>
    <t>下水道（農集）</t>
  </si>
  <si>
    <t>用</t>
  </si>
  <si>
    <t>その他（介護サービス）※</t>
  </si>
  <si>
    <t>合    計</t>
  </si>
  <si>
    <t>１　建設投資額とは,資本的支出の建設改良費である。</t>
  </si>
  <si>
    <t>皆増</t>
  </si>
  <si>
    <t>14年度</t>
  </si>
  <si>
    <t>15年度</t>
  </si>
  <si>
    <t>皆減</t>
  </si>
  <si>
    <t>その他（ｸﾞﾙｰﾌﾟﾎｰﾑ）</t>
  </si>
  <si>
    <t>介護サービス</t>
  </si>
  <si>
    <t>16年度</t>
  </si>
  <si>
    <t>２　各項目の数値は、表示単位未満を四捨五入したもので、その内訳を合計した数値は合計欄の数値と一致しない場合がある。</t>
  </si>
  <si>
    <t>17年度</t>
  </si>
  <si>
    <t>伸 長 指 数(H13=100)</t>
  </si>
  <si>
    <t>簡易水道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</si>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</sst>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37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2" applyFont="1">
      <alignment/>
      <protection/>
    </xf>
    <xf numFmtId="0" fontId="3" fillId="0" borderId="0" xfId="22" applyFont="1">
      <alignment/>
      <protection/>
    </xf>
    <xf numFmtId="0" fontId="2" fillId="0" borderId="0" xfId="22" applyFont="1">
      <alignment/>
      <protection/>
    </xf>
    <xf numFmtId="0" fontId="11" fillId="0" borderId="0" xfId="22" applyFont="1">
      <alignment/>
      <protection/>
    </xf>
    <xf numFmtId="0" fontId="6" fillId="0" borderId="0" xfId="22">
      <alignment/>
      <protection/>
    </xf>
    <xf numFmtId="0" fontId="3" fillId="0" borderId="1" xfId="22" applyFont="1" applyBorder="1">
      <alignment/>
      <protection/>
    </xf>
    <xf numFmtId="0" fontId="2" fillId="0" borderId="1" xfId="22" applyFont="1" applyBorder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 applyAlignment="1">
      <alignment horizontal="center"/>
      <protection/>
    </xf>
    <xf numFmtId="0" fontId="4" fillId="0" borderId="4" xfId="22" applyFont="1" applyBorder="1" applyProtection="1">
      <alignment/>
      <protection locked="0"/>
    </xf>
    <xf numFmtId="0" fontId="3" fillId="0" borderId="4" xfId="22" applyFont="1" applyBorder="1">
      <alignment/>
      <protection/>
    </xf>
    <xf numFmtId="0" fontId="3" fillId="0" borderId="5" xfId="22" applyFont="1" applyBorder="1">
      <alignment/>
      <protection/>
    </xf>
    <xf numFmtId="0" fontId="3" fillId="0" borderId="3" xfId="22" applyFont="1" applyBorder="1">
      <alignment/>
      <protection/>
    </xf>
    <xf numFmtId="0" fontId="2" fillId="0" borderId="5" xfId="22" applyFont="1" applyBorder="1">
      <alignment/>
      <protection/>
    </xf>
    <xf numFmtId="0" fontId="2" fillId="0" borderId="2" xfId="22" applyFont="1" applyBorder="1">
      <alignment/>
      <protection/>
    </xf>
    <xf numFmtId="0" fontId="2" fillId="0" borderId="6" xfId="22" applyFont="1" applyBorder="1" applyAlignment="1">
      <alignment horizontal="center"/>
      <protection/>
    </xf>
    <xf numFmtId="0" fontId="8" fillId="0" borderId="0" xfId="22" applyFont="1" applyBorder="1" applyProtection="1">
      <alignment/>
      <protection locked="0"/>
    </xf>
    <xf numFmtId="0" fontId="2" fillId="0" borderId="4" xfId="22" applyFont="1" applyBorder="1">
      <alignment/>
      <protection/>
    </xf>
    <xf numFmtId="0" fontId="2" fillId="0" borderId="7" xfId="22" applyFont="1" applyBorder="1">
      <alignment/>
      <protection/>
    </xf>
    <xf numFmtId="0" fontId="11" fillId="0" borderId="0" xfId="22" applyFont="1" applyBorder="1">
      <alignment/>
      <protection/>
    </xf>
    <xf numFmtId="0" fontId="3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8" fillId="0" borderId="0" xfId="22" applyFont="1" applyBorder="1" applyAlignment="1" applyProtection="1">
      <alignment horizontal="center"/>
      <protection locked="0"/>
    </xf>
    <xf numFmtId="0" fontId="8" fillId="0" borderId="4" xfId="22" applyFont="1" applyBorder="1" applyAlignment="1" applyProtection="1">
      <alignment horizontal="center"/>
      <protection locked="0"/>
    </xf>
    <xf numFmtId="0" fontId="8" fillId="0" borderId="10" xfId="22" applyFont="1" applyBorder="1" applyAlignment="1" applyProtection="1">
      <alignment horizontal="center"/>
      <protection locked="0"/>
    </xf>
    <xf numFmtId="0" fontId="3" fillId="0" borderId="11" xfId="22" applyFont="1" applyBorder="1" applyAlignment="1">
      <alignment horizontal="left"/>
      <protection/>
    </xf>
    <xf numFmtId="0" fontId="3" fillId="0" borderId="12" xfId="22" applyFont="1" applyBorder="1" applyAlignment="1">
      <alignment horizontal="left"/>
      <protection/>
    </xf>
    <xf numFmtId="0" fontId="3" fillId="0" borderId="13" xfId="22" applyFont="1" applyBorder="1">
      <alignment/>
      <protection/>
    </xf>
    <xf numFmtId="0" fontId="2" fillId="0" borderId="13" xfId="22" applyFont="1" applyBorder="1">
      <alignment/>
      <protection/>
    </xf>
    <xf numFmtId="0" fontId="2" fillId="0" borderId="14" xfId="22" applyFont="1" applyBorder="1">
      <alignment/>
      <protection/>
    </xf>
    <xf numFmtId="179" fontId="9" fillId="0" borderId="15" xfId="22" applyNumberFormat="1" applyFont="1" applyBorder="1" applyProtection="1">
      <alignment/>
      <protection/>
    </xf>
    <xf numFmtId="179" fontId="3" fillId="0" borderId="16" xfId="22" applyNumberFormat="1" applyFont="1" applyBorder="1">
      <alignment/>
      <protection/>
    </xf>
    <xf numFmtId="0" fontId="2" fillId="0" borderId="15" xfId="22" applyFont="1" applyBorder="1" applyAlignment="1">
      <alignment horizontal="center"/>
      <protection/>
    </xf>
    <xf numFmtId="179" fontId="8" fillId="0" borderId="15" xfId="22" applyNumberFormat="1" applyFont="1" applyBorder="1" applyProtection="1">
      <alignment/>
      <protection locked="0"/>
    </xf>
    <xf numFmtId="179" fontId="8" fillId="0" borderId="16" xfId="22" applyNumberFormat="1" applyFont="1" applyBorder="1" applyProtection="1">
      <alignment/>
      <protection locked="0"/>
    </xf>
    <xf numFmtId="3" fontId="2" fillId="0" borderId="0" xfId="22" applyNumberFormat="1" applyFont="1" applyBorder="1">
      <alignment/>
      <protection/>
    </xf>
    <xf numFmtId="0" fontId="3" fillId="0" borderId="5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0" fontId="3" fillId="0" borderId="4" xfId="22" applyFont="1" applyBorder="1" applyAlignment="1" quotePrefix="1">
      <alignment horizontal="center" shrinkToFit="1"/>
      <protection/>
    </xf>
    <xf numFmtId="179" fontId="8" fillId="0" borderId="4" xfId="22" applyNumberFormat="1" applyFont="1" applyBorder="1" applyProtection="1">
      <alignment/>
      <protection locked="0"/>
    </xf>
    <xf numFmtId="179" fontId="8" fillId="0" borderId="10" xfId="22" applyNumberFormat="1" applyFont="1" applyBorder="1" applyProtection="1">
      <alignment/>
      <protection locked="0"/>
    </xf>
    <xf numFmtId="0" fontId="2" fillId="0" borderId="17" xfId="22" applyFont="1" applyBorder="1" applyAlignment="1" quotePrefix="1">
      <alignment horizontal="center"/>
      <protection/>
    </xf>
    <xf numFmtId="179" fontId="9" fillId="0" borderId="18" xfId="22" applyNumberFormat="1" applyFont="1" applyBorder="1" applyProtection="1">
      <alignment/>
      <protection/>
    </xf>
    <xf numFmtId="0" fontId="2" fillId="0" borderId="19" xfId="22" applyFont="1" applyBorder="1" applyAlignment="1" quotePrefix="1">
      <alignment horizontal="center"/>
      <protection/>
    </xf>
    <xf numFmtId="179" fontId="8" fillId="0" borderId="20" xfId="22" applyNumberFormat="1" applyFont="1" applyBorder="1" applyProtection="1">
      <alignment/>
      <protection locked="0"/>
    </xf>
    <xf numFmtId="179" fontId="8" fillId="0" borderId="17" xfId="22" applyNumberFormat="1" applyFont="1" applyBorder="1" applyProtection="1">
      <alignment/>
      <protection locked="0"/>
    </xf>
    <xf numFmtId="0" fontId="3" fillId="0" borderId="11" xfId="22" applyFont="1" applyBorder="1">
      <alignment/>
      <protection/>
    </xf>
    <xf numFmtId="179" fontId="9" fillId="0" borderId="13" xfId="22" applyNumberFormat="1" applyFont="1" applyBorder="1" applyProtection="1">
      <alignment/>
      <protection/>
    </xf>
    <xf numFmtId="0" fontId="2" fillId="0" borderId="11" xfId="22" applyFont="1" applyBorder="1">
      <alignment/>
      <protection/>
    </xf>
    <xf numFmtId="0" fontId="2" fillId="0" borderId="13" xfId="22" applyFont="1" applyBorder="1" applyAlignment="1">
      <alignment horizontal="center"/>
      <protection/>
    </xf>
    <xf numFmtId="179" fontId="2" fillId="0" borderId="13" xfId="22" applyNumberFormat="1" applyFont="1" applyBorder="1">
      <alignment/>
      <protection/>
    </xf>
    <xf numFmtId="179" fontId="2" fillId="0" borderId="14" xfId="22" applyNumberFormat="1" applyFont="1" applyBorder="1">
      <alignment/>
      <protection/>
    </xf>
    <xf numFmtId="0" fontId="3" fillId="0" borderId="10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179" fontId="8" fillId="0" borderId="21" xfId="22" applyNumberFormat="1" applyFont="1" applyBorder="1" applyProtection="1">
      <alignment/>
      <protection locked="0"/>
    </xf>
    <xf numFmtId="0" fontId="11" fillId="0" borderId="20" xfId="22" applyFont="1" applyBorder="1" applyAlignment="1">
      <alignment horizontal="center" shrinkToFit="1"/>
      <protection/>
    </xf>
    <xf numFmtId="0" fontId="3" fillId="0" borderId="22" xfId="22" applyFont="1" applyBorder="1">
      <alignment/>
      <protection/>
    </xf>
    <xf numFmtId="0" fontId="2" fillId="0" borderId="22" xfId="22" applyFont="1" applyBorder="1">
      <alignment/>
      <protection/>
    </xf>
    <xf numFmtId="0" fontId="2" fillId="0" borderId="18" xfId="22" applyFont="1" applyBorder="1" applyAlignment="1">
      <alignment horizontal="center"/>
      <protection/>
    </xf>
    <xf numFmtId="179" fontId="2" fillId="0" borderId="18" xfId="22" applyNumberFormat="1" applyFont="1" applyBorder="1">
      <alignment/>
      <protection/>
    </xf>
    <xf numFmtId="179" fontId="2" fillId="0" borderId="23" xfId="22" applyNumberFormat="1" applyFont="1" applyBorder="1">
      <alignment/>
      <protection/>
    </xf>
    <xf numFmtId="0" fontId="3" fillId="0" borderId="24" xfId="22" applyFont="1" applyBorder="1" applyAlignment="1">
      <alignment horizontal="left"/>
      <protection/>
    </xf>
    <xf numFmtId="0" fontId="3" fillId="0" borderId="25" xfId="22" applyFont="1" applyBorder="1" applyAlignment="1">
      <alignment horizontal="left"/>
      <protection/>
    </xf>
    <xf numFmtId="0" fontId="3" fillId="0" borderId="0" xfId="22" applyFont="1" applyAlignment="1">
      <alignment shrinkToFit="1"/>
      <protection/>
    </xf>
    <xf numFmtId="0" fontId="10" fillId="0" borderId="0" xfId="22" applyFont="1">
      <alignment/>
      <protection/>
    </xf>
    <xf numFmtId="0" fontId="10" fillId="0" borderId="26" xfId="22" applyFont="1" applyBorder="1">
      <alignment/>
      <protection/>
    </xf>
    <xf numFmtId="179" fontId="10" fillId="0" borderId="26" xfId="22" applyNumberFormat="1" applyFont="1" applyBorder="1">
      <alignment/>
      <protection/>
    </xf>
    <xf numFmtId="0" fontId="10" fillId="0" borderId="27" xfId="22" applyFont="1" applyBorder="1" applyAlignment="1">
      <alignment horizontal="right"/>
      <protection/>
    </xf>
    <xf numFmtId="178" fontId="10" fillId="0" borderId="28" xfId="22" applyNumberFormat="1" applyFont="1" applyBorder="1">
      <alignment/>
      <protection/>
    </xf>
    <xf numFmtId="179" fontId="10" fillId="0" borderId="28" xfId="22" applyNumberFormat="1" applyFont="1" applyBorder="1">
      <alignment/>
      <protection/>
    </xf>
    <xf numFmtId="0" fontId="10" fillId="0" borderId="29" xfId="22" applyFont="1" applyBorder="1">
      <alignment/>
      <protection/>
    </xf>
    <xf numFmtId="179" fontId="10" fillId="0" borderId="30" xfId="22" applyNumberFormat="1" applyFont="1" applyBorder="1">
      <alignment/>
      <protection/>
    </xf>
    <xf numFmtId="178" fontId="10" fillId="0" borderId="31" xfId="22" applyNumberFormat="1" applyFont="1" applyBorder="1">
      <alignment/>
      <protection/>
    </xf>
    <xf numFmtId="0" fontId="10" fillId="0" borderId="32" xfId="22" applyFont="1" applyBorder="1">
      <alignment/>
      <protection/>
    </xf>
    <xf numFmtId="179" fontId="10" fillId="0" borderId="32" xfId="22" applyNumberFormat="1" applyFont="1" applyBorder="1">
      <alignment/>
      <protection/>
    </xf>
    <xf numFmtId="179" fontId="10" fillId="0" borderId="33" xfId="22" applyNumberFormat="1" applyFont="1" applyBorder="1">
      <alignment/>
      <protection/>
    </xf>
    <xf numFmtId="0" fontId="10" fillId="0" borderId="34" xfId="22" applyFont="1" applyBorder="1">
      <alignment/>
      <protection/>
    </xf>
    <xf numFmtId="178" fontId="10" fillId="0" borderId="35" xfId="22" applyNumberFormat="1" applyFont="1" applyBorder="1">
      <alignment/>
      <protection/>
    </xf>
    <xf numFmtId="179" fontId="9" fillId="0" borderId="15" xfId="22" applyNumberFormat="1" applyFont="1" applyFill="1" applyBorder="1" applyProtection="1">
      <alignment/>
      <protection/>
    </xf>
    <xf numFmtId="179" fontId="9" fillId="0" borderId="18" xfId="22" applyNumberFormat="1" applyFont="1" applyFill="1" applyBorder="1" applyProtection="1">
      <alignment/>
      <protection/>
    </xf>
    <xf numFmtId="184" fontId="3" fillId="0" borderId="15" xfId="22" applyNumberFormat="1" applyFont="1" applyBorder="1" applyProtection="1">
      <alignment/>
      <protection/>
    </xf>
    <xf numFmtId="184" fontId="3" fillId="0" borderId="36" xfId="22" applyNumberFormat="1" applyFont="1" applyBorder="1" applyAlignment="1" applyProtection="1">
      <alignment horizontal="center"/>
      <protection/>
    </xf>
    <xf numFmtId="184" fontId="3" fillId="0" borderId="37" xfId="22" applyNumberFormat="1" applyFont="1" applyBorder="1" applyAlignment="1" applyProtection="1" quotePrefix="1">
      <alignment horizontal="right"/>
      <protection/>
    </xf>
    <xf numFmtId="184" fontId="3" fillId="0" borderId="15" xfId="22" applyNumberFormat="1" applyFont="1" applyBorder="1" applyAlignment="1" applyProtection="1">
      <alignment horizontal="center"/>
      <protection/>
    </xf>
    <xf numFmtId="184" fontId="3" fillId="0" borderId="37" xfId="22" applyNumberFormat="1" applyFont="1" applyBorder="1" applyAlignment="1" applyProtection="1" quotePrefix="1">
      <alignment horizontal="center"/>
      <protection/>
    </xf>
    <xf numFmtId="184" fontId="3" fillId="0" borderId="15" xfId="22" applyNumberFormat="1" applyFont="1" applyBorder="1" applyAlignment="1" applyProtection="1" quotePrefix="1">
      <alignment horizontal="center"/>
      <protection/>
    </xf>
    <xf numFmtId="184" fontId="3" fillId="0" borderId="15" xfId="22" applyNumberFormat="1" applyFont="1" applyBorder="1" applyAlignment="1" applyProtection="1">
      <alignment/>
      <protection/>
    </xf>
    <xf numFmtId="184" fontId="3" fillId="0" borderId="18" xfId="22" applyNumberFormat="1" applyFont="1" applyBorder="1" applyProtection="1">
      <alignment/>
      <protection/>
    </xf>
    <xf numFmtId="184" fontId="3" fillId="0" borderId="18" xfId="22" applyNumberFormat="1" applyFont="1" applyBorder="1" applyAlignment="1" applyProtection="1">
      <alignment horizontal="center"/>
      <protection/>
    </xf>
    <xf numFmtId="184" fontId="3" fillId="0" borderId="13" xfId="22" applyNumberFormat="1" applyFont="1" applyBorder="1" applyProtection="1">
      <alignment/>
      <protection/>
    </xf>
    <xf numFmtId="184" fontId="3" fillId="0" borderId="37" xfId="22" applyNumberFormat="1" applyFont="1" applyBorder="1" applyAlignment="1" applyProtection="1">
      <alignment horizontal="center"/>
      <protection/>
    </xf>
    <xf numFmtId="184" fontId="3" fillId="0" borderId="18" xfId="22" applyNumberFormat="1" applyFont="1" applyBorder="1" applyAlignment="1" applyProtection="1">
      <alignment horizontal="right"/>
      <protection/>
    </xf>
    <xf numFmtId="184" fontId="3" fillId="0" borderId="18" xfId="22" applyNumberFormat="1" applyFont="1" applyBorder="1" applyAlignment="1" applyProtection="1">
      <alignment/>
      <protection/>
    </xf>
    <xf numFmtId="0" fontId="3" fillId="0" borderId="4" xfId="22" applyFont="1" applyBorder="1" applyAlignment="1" applyProtection="1">
      <alignment horizontal="center"/>
      <protection locked="0"/>
    </xf>
    <xf numFmtId="0" fontId="3" fillId="0" borderId="38" xfId="22" applyFont="1" applyBorder="1" applyAlignment="1" applyProtection="1">
      <alignment horizontal="center"/>
      <protection locked="0"/>
    </xf>
    <xf numFmtId="0" fontId="3" fillId="0" borderId="13" xfId="22" applyFont="1" applyBorder="1" applyAlignment="1" applyProtection="1">
      <alignment horizontal="center"/>
      <protection locked="0"/>
    </xf>
    <xf numFmtId="179" fontId="6" fillId="0" borderId="0" xfId="22" applyNumberFormat="1">
      <alignment/>
      <protection/>
    </xf>
    <xf numFmtId="0" fontId="3" fillId="0" borderId="39" xfId="22" applyFont="1" applyBorder="1" applyAlignment="1">
      <alignment horizontal="center"/>
      <protection/>
    </xf>
    <xf numFmtId="179" fontId="9" fillId="0" borderId="40" xfId="22" applyNumberFormat="1" applyFont="1" applyBorder="1" applyProtection="1">
      <alignment/>
      <protection/>
    </xf>
    <xf numFmtId="0" fontId="3" fillId="0" borderId="16" xfId="22" applyFont="1" applyBorder="1" applyAlignment="1">
      <alignment horizontal="center"/>
      <protection/>
    </xf>
    <xf numFmtId="179" fontId="9" fillId="0" borderId="41" xfId="22" applyNumberFormat="1" applyFont="1" applyBorder="1" applyProtection="1">
      <alignment/>
      <protection/>
    </xf>
    <xf numFmtId="179" fontId="9" fillId="0" borderId="42" xfId="22" applyNumberFormat="1" applyFont="1" applyBorder="1" applyProtection="1">
      <alignment/>
      <protection/>
    </xf>
    <xf numFmtId="0" fontId="3" fillId="0" borderId="14" xfId="22" applyFont="1" applyBorder="1" applyAlignment="1">
      <alignment horizontal="center"/>
      <protection/>
    </xf>
    <xf numFmtId="179" fontId="9" fillId="0" borderId="43" xfId="22" applyNumberFormat="1" applyFont="1" applyBorder="1" applyProtection="1">
      <alignment/>
      <protection/>
    </xf>
    <xf numFmtId="0" fontId="2" fillId="0" borderId="17" xfId="22" applyFont="1" applyBorder="1" applyAlignment="1">
      <alignment horizontal="center" shrinkToFit="1"/>
      <protection/>
    </xf>
    <xf numFmtId="0" fontId="3" fillId="0" borderId="23" xfId="22" applyFont="1" applyBorder="1" applyAlignment="1">
      <alignment horizontal="center"/>
      <protection/>
    </xf>
    <xf numFmtId="0" fontId="3" fillId="0" borderId="14" xfId="22" applyFont="1" applyBorder="1">
      <alignment/>
      <protection/>
    </xf>
    <xf numFmtId="0" fontId="3" fillId="0" borderId="43" xfId="22" applyFont="1" applyBorder="1" applyAlignment="1" applyProtection="1">
      <alignment horizontal="center"/>
      <protection locked="0"/>
    </xf>
    <xf numFmtId="179" fontId="9" fillId="0" borderId="39" xfId="22" applyNumberFormat="1" applyFont="1" applyFill="1" applyBorder="1" applyProtection="1">
      <alignment/>
      <protection/>
    </xf>
    <xf numFmtId="184" fontId="3" fillId="0" borderId="40" xfId="22" applyNumberFormat="1" applyFont="1" applyBorder="1" applyProtection="1">
      <alignment/>
      <protection/>
    </xf>
    <xf numFmtId="179" fontId="9" fillId="0" borderId="16" xfId="22" applyNumberFormat="1" applyFont="1" applyFill="1" applyBorder="1" applyProtection="1">
      <alignment/>
      <protection/>
    </xf>
    <xf numFmtId="184" fontId="3" fillId="0" borderId="41" xfId="22" applyNumberFormat="1" applyFont="1" applyBorder="1" applyProtection="1">
      <alignment/>
      <protection/>
    </xf>
    <xf numFmtId="184" fontId="3" fillId="0" borderId="41" xfId="22" applyNumberFormat="1" applyFont="1" applyBorder="1" applyAlignment="1" applyProtection="1">
      <alignment horizontal="center"/>
      <protection/>
    </xf>
    <xf numFmtId="179" fontId="9" fillId="0" borderId="23" xfId="22" applyNumberFormat="1" applyFont="1" applyFill="1" applyBorder="1" applyProtection="1">
      <alignment/>
      <protection/>
    </xf>
    <xf numFmtId="184" fontId="3" fillId="0" borderId="44" xfId="22" applyNumberFormat="1" applyFont="1" applyBorder="1" applyProtection="1">
      <alignment/>
      <protection/>
    </xf>
    <xf numFmtId="179" fontId="9" fillId="0" borderId="14" xfId="22" applyNumberFormat="1" applyFont="1" applyBorder="1" applyProtection="1">
      <alignment/>
      <protection/>
    </xf>
    <xf numFmtId="184" fontId="3" fillId="0" borderId="43" xfId="22" applyNumberFormat="1" applyFont="1" applyBorder="1" applyProtection="1">
      <alignment/>
      <protection/>
    </xf>
    <xf numFmtId="184" fontId="3" fillId="0" borderId="36" xfId="22" applyNumberFormat="1" applyFont="1" applyBorder="1" applyAlignment="1" applyProtection="1" quotePrefix="1">
      <alignment horizontal="right"/>
      <protection/>
    </xf>
    <xf numFmtId="184" fontId="3" fillId="0" borderId="45" xfId="22" applyNumberFormat="1" applyFont="1" applyBorder="1" applyProtection="1">
      <alignment/>
      <protection/>
    </xf>
    <xf numFmtId="179" fontId="9" fillId="0" borderId="23" xfId="22" applyNumberFormat="1" applyFont="1" applyBorder="1" applyProtection="1">
      <alignment/>
      <protection/>
    </xf>
    <xf numFmtId="184" fontId="3" fillId="0" borderId="46" xfId="22" applyNumberFormat="1" applyFont="1" applyBorder="1" applyProtection="1">
      <alignment/>
      <protection/>
    </xf>
    <xf numFmtId="0" fontId="3" fillId="0" borderId="47" xfId="22" applyFont="1" applyBorder="1" applyAlignment="1" applyProtection="1">
      <alignment horizontal="center"/>
      <protection locked="0"/>
    </xf>
    <xf numFmtId="184" fontId="3" fillId="0" borderId="16" xfId="22" applyNumberFormat="1" applyFont="1" applyBorder="1" applyProtection="1">
      <alignment/>
      <protection/>
    </xf>
    <xf numFmtId="179" fontId="3" fillId="0" borderId="41" xfId="22" applyNumberFormat="1" applyFont="1" applyBorder="1">
      <alignment/>
      <protection/>
    </xf>
    <xf numFmtId="184" fontId="3" fillId="0" borderId="16" xfId="22" applyNumberFormat="1" applyFont="1" applyBorder="1" applyAlignment="1" applyProtection="1">
      <alignment horizontal="center"/>
      <protection/>
    </xf>
    <xf numFmtId="0" fontId="3" fillId="0" borderId="48" xfId="22" applyFont="1" applyBorder="1" applyAlignment="1" applyProtection="1">
      <alignment horizontal="center"/>
      <protection locked="0"/>
    </xf>
    <xf numFmtId="179" fontId="3" fillId="0" borderId="49" xfId="22" applyNumberFormat="1" applyFont="1" applyBorder="1">
      <alignment/>
      <protection/>
    </xf>
    <xf numFmtId="184" fontId="3" fillId="0" borderId="50" xfId="22" applyNumberFormat="1" applyFont="1" applyBorder="1" applyProtection="1">
      <alignment/>
      <protection/>
    </xf>
    <xf numFmtId="184" fontId="3" fillId="0" borderId="51" xfId="22" applyNumberFormat="1" applyFont="1" applyBorder="1" applyProtection="1">
      <alignment/>
      <protection/>
    </xf>
    <xf numFmtId="184" fontId="3" fillId="0" borderId="52" xfId="22" applyNumberFormat="1" applyFont="1" applyBorder="1" applyProtection="1">
      <alignment/>
      <protection/>
    </xf>
    <xf numFmtId="179" fontId="3" fillId="0" borderId="53" xfId="22" applyNumberFormat="1" applyFont="1" applyBorder="1">
      <alignment/>
      <protection/>
    </xf>
    <xf numFmtId="179" fontId="3" fillId="0" borderId="54" xfId="22" applyNumberFormat="1" applyFont="1" applyBorder="1">
      <alignment/>
      <protection/>
    </xf>
    <xf numFmtId="179" fontId="3" fillId="0" borderId="55" xfId="22" applyNumberFormat="1" applyFont="1" applyBorder="1">
      <alignment/>
      <protection/>
    </xf>
    <xf numFmtId="179" fontId="3" fillId="0" borderId="40" xfId="22" applyNumberFormat="1" applyFont="1" applyBorder="1">
      <alignment/>
      <protection/>
    </xf>
    <xf numFmtId="179" fontId="3" fillId="0" borderId="56" xfId="22" applyNumberFormat="1" applyFont="1" applyBorder="1">
      <alignment/>
      <protection/>
    </xf>
    <xf numFmtId="179" fontId="3" fillId="0" borderId="39" xfId="22" applyNumberFormat="1" applyFont="1" applyBorder="1">
      <alignment/>
      <protection/>
    </xf>
    <xf numFmtId="179" fontId="3" fillId="0" borderId="57" xfId="22" applyNumberFormat="1" applyFont="1" applyBorder="1">
      <alignment/>
      <protection/>
    </xf>
    <xf numFmtId="179" fontId="3" fillId="0" borderId="50" xfId="22" applyNumberFormat="1" applyFont="1" applyBorder="1">
      <alignment/>
      <protection/>
    </xf>
    <xf numFmtId="179" fontId="3" fillId="0" borderId="58" xfId="22" applyNumberFormat="1" applyFont="1" applyBorder="1">
      <alignment/>
      <protection/>
    </xf>
    <xf numFmtId="179" fontId="3" fillId="0" borderId="51" xfId="22" applyNumberFormat="1" applyFont="1" applyBorder="1">
      <alignment/>
      <protection/>
    </xf>
    <xf numFmtId="179" fontId="3" fillId="0" borderId="59" xfId="22" applyNumberFormat="1" applyFont="1" applyBorder="1">
      <alignment/>
      <protection/>
    </xf>
    <xf numFmtId="179" fontId="3" fillId="0" borderId="52" xfId="22" applyNumberFormat="1" applyFont="1" applyBorder="1">
      <alignment/>
      <protection/>
    </xf>
    <xf numFmtId="0" fontId="2" fillId="0" borderId="11" xfId="22" applyFont="1" applyBorder="1" applyAlignment="1">
      <alignment horizontal="center"/>
      <protection/>
    </xf>
    <xf numFmtId="0" fontId="12" fillId="0" borderId="60" xfId="22" applyFont="1" applyBorder="1" applyAlignment="1">
      <alignment/>
      <protection/>
    </xf>
    <xf numFmtId="0" fontId="2" fillId="0" borderId="24" xfId="22" applyFont="1" applyBorder="1" applyAlignment="1">
      <alignment horizontal="center"/>
      <protection/>
    </xf>
    <xf numFmtId="0" fontId="6" fillId="0" borderId="61" xfId="22" applyBorder="1" applyAlignment="1">
      <alignment horizontal="center"/>
      <protection/>
    </xf>
    <xf numFmtId="0" fontId="3" fillId="0" borderId="22" xfId="22" applyFont="1" applyBorder="1" applyAlignment="1">
      <alignment horizontal="center"/>
      <protection/>
    </xf>
    <xf numFmtId="0" fontId="6" fillId="0" borderId="62" xfId="22" applyBorder="1" applyAlignment="1">
      <alignment horizontal="center"/>
      <protection/>
    </xf>
    <xf numFmtId="0" fontId="6" fillId="0" borderId="63" xfId="22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8"/>
  <sheetViews>
    <sheetView showZeros="0" tabSelected="1" workbookViewId="0" topLeftCell="A1">
      <selection activeCell="P34" sqref="P34"/>
    </sheetView>
  </sheetViews>
  <sheetFormatPr defaultColWidth="8.66015625" defaultRowHeight="18"/>
  <cols>
    <col min="1" max="1" width="0.91796875" style="6" customWidth="1"/>
    <col min="2" max="2" width="3.08203125" style="6" customWidth="1"/>
    <col min="3" max="3" width="13" style="6" customWidth="1"/>
    <col min="4" max="16" width="7.16015625" style="6" customWidth="1"/>
    <col min="17" max="17" width="1.16796875" style="6" customWidth="1"/>
    <col min="18" max="18" width="0" style="6" hidden="1" customWidth="1"/>
    <col min="19" max="19" width="2.5" style="6" hidden="1" customWidth="1"/>
    <col min="20" max="20" width="10.08203125" style="6" hidden="1" customWidth="1"/>
    <col min="21" max="25" width="7.66015625" style="6" hidden="1" customWidth="1"/>
    <col min="26" max="26" width="7.91015625" style="6" hidden="1" customWidth="1"/>
    <col min="27" max="16384" width="7.16015625" style="6" customWidth="1"/>
  </cols>
  <sheetData>
    <row r="2" spans="2:26" ht="13.5">
      <c r="B2" s="2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28</v>
      </c>
      <c r="N3" s="7"/>
      <c r="O3" s="7"/>
      <c r="P3" s="7"/>
      <c r="Q3" s="4"/>
      <c r="R3" s="4"/>
      <c r="S3" s="8"/>
      <c r="T3" s="8"/>
      <c r="U3" s="8"/>
      <c r="V3" s="8"/>
      <c r="W3" s="8" t="s">
        <v>39</v>
      </c>
      <c r="X3" s="8"/>
      <c r="Y3" s="8"/>
      <c r="Z3" s="5"/>
    </row>
    <row r="4" spans="2:26" ht="13.5">
      <c r="B4" s="9"/>
      <c r="C4" s="10" t="s">
        <v>40</v>
      </c>
      <c r="D4" s="11"/>
      <c r="E4" s="12"/>
      <c r="F4" s="12"/>
      <c r="G4" s="12"/>
      <c r="H4" s="12"/>
      <c r="I4" s="13"/>
      <c r="J4" s="3"/>
      <c r="K4" s="3"/>
      <c r="L4" s="3"/>
      <c r="M4" s="13"/>
      <c r="N4" s="3"/>
      <c r="O4" s="3"/>
      <c r="P4" s="14"/>
      <c r="Q4" s="15"/>
      <c r="R4" s="4"/>
      <c r="S4" s="16"/>
      <c r="T4" s="17" t="s">
        <v>44</v>
      </c>
      <c r="U4" s="18"/>
      <c r="V4" s="19"/>
      <c r="W4" s="19"/>
      <c r="X4" s="19"/>
      <c r="Y4" s="20"/>
      <c r="Z4" s="21"/>
    </row>
    <row r="5" spans="2:26" ht="13.5">
      <c r="B5" s="13"/>
      <c r="C5" s="22"/>
      <c r="D5" s="95" t="s">
        <v>29</v>
      </c>
      <c r="E5" s="95" t="s">
        <v>54</v>
      </c>
      <c r="F5" s="95" t="s">
        <v>55</v>
      </c>
      <c r="G5" s="95" t="s">
        <v>59</v>
      </c>
      <c r="H5" s="95" t="s">
        <v>61</v>
      </c>
      <c r="I5" s="148" t="s">
        <v>45</v>
      </c>
      <c r="J5" s="149"/>
      <c r="K5" s="149"/>
      <c r="L5" s="150"/>
      <c r="M5" s="148" t="s">
        <v>62</v>
      </c>
      <c r="N5" s="149"/>
      <c r="O5" s="149"/>
      <c r="P5" s="150"/>
      <c r="Q5" s="15"/>
      <c r="R5" s="4"/>
      <c r="S5" s="15"/>
      <c r="T5" s="23"/>
      <c r="U5" s="24" t="s">
        <v>30</v>
      </c>
      <c r="V5" s="25" t="s">
        <v>0</v>
      </c>
      <c r="W5" s="25" t="s">
        <v>1</v>
      </c>
      <c r="X5" s="25" t="s">
        <v>2</v>
      </c>
      <c r="Y5" s="26" t="s">
        <v>46</v>
      </c>
      <c r="Z5" s="21"/>
    </row>
    <row r="6" spans="2:26" ht="14.25" thickBot="1">
      <c r="B6" s="27" t="s">
        <v>3</v>
      </c>
      <c r="C6" s="28"/>
      <c r="D6" s="29"/>
      <c r="E6" s="29"/>
      <c r="F6" s="29"/>
      <c r="G6" s="29"/>
      <c r="H6" s="108"/>
      <c r="I6" s="109">
        <v>14</v>
      </c>
      <c r="J6" s="97">
        <v>15</v>
      </c>
      <c r="K6" s="97">
        <v>16</v>
      </c>
      <c r="L6" s="123">
        <v>17</v>
      </c>
      <c r="M6" s="96">
        <v>14</v>
      </c>
      <c r="N6" s="97">
        <v>15</v>
      </c>
      <c r="O6" s="127">
        <v>16</v>
      </c>
      <c r="P6" s="123">
        <v>17</v>
      </c>
      <c r="Q6" s="15"/>
      <c r="R6" s="4"/>
      <c r="S6" s="144" t="s">
        <v>47</v>
      </c>
      <c r="T6" s="145"/>
      <c r="U6" s="8"/>
      <c r="V6" s="30"/>
      <c r="W6" s="30"/>
      <c r="X6" s="30" t="s">
        <v>41</v>
      </c>
      <c r="Y6" s="31" t="s">
        <v>42</v>
      </c>
      <c r="Z6" s="21"/>
    </row>
    <row r="7" spans="2:26" ht="13.5">
      <c r="B7" s="13"/>
      <c r="C7" s="99" t="s">
        <v>4</v>
      </c>
      <c r="D7" s="100">
        <v>18908</v>
      </c>
      <c r="E7" s="32">
        <v>16862</v>
      </c>
      <c r="F7" s="32">
        <v>16067</v>
      </c>
      <c r="G7" s="80">
        <v>14613</v>
      </c>
      <c r="H7" s="110">
        <v>14495</v>
      </c>
      <c r="I7" s="111">
        <f>ROUND((E7/D7-1)*100,1)</f>
        <v>-10.8</v>
      </c>
      <c r="J7" s="82">
        <f>ROUND((F7/E7-1)*100,1)</f>
        <v>-4.7</v>
      </c>
      <c r="K7" s="82">
        <f>ROUND((G7/F7-1)*100,1)</f>
        <v>-9</v>
      </c>
      <c r="L7" s="124">
        <f>ROUND((H7/G7-1)*100,1)</f>
        <v>-0.8</v>
      </c>
      <c r="M7" s="135">
        <f>ROUND(E7/$D7*100,0)</f>
        <v>89</v>
      </c>
      <c r="N7" s="136">
        <f aca="true" t="shared" si="0" ref="N7:N37">ROUND(F7/$D7*100,0)</f>
        <v>85</v>
      </c>
      <c r="O7" s="136">
        <f>ROUND(G7/$D7*100,0)</f>
        <v>77</v>
      </c>
      <c r="P7" s="137">
        <f aca="true" t="shared" si="1" ref="P7:P37">ROUND(H7/$D7*100,0)</f>
        <v>77</v>
      </c>
      <c r="Q7" s="15"/>
      <c r="R7" s="4"/>
      <c r="S7" s="15"/>
      <c r="T7" s="34" t="s">
        <v>4</v>
      </c>
      <c r="U7" s="35">
        <v>20922025</v>
      </c>
      <c r="V7" s="35">
        <v>20749638</v>
      </c>
      <c r="W7" s="35">
        <v>21631245</v>
      </c>
      <c r="X7" s="35">
        <v>18907520</v>
      </c>
      <c r="Y7" s="36">
        <v>16862361</v>
      </c>
      <c r="Z7" s="37">
        <v>-2045159</v>
      </c>
    </row>
    <row r="8" spans="2:26" ht="13.5">
      <c r="B8" s="13"/>
      <c r="C8" s="101" t="s">
        <v>63</v>
      </c>
      <c r="D8" s="102"/>
      <c r="E8" s="32"/>
      <c r="F8" s="32"/>
      <c r="G8" s="80"/>
      <c r="H8" s="112"/>
      <c r="I8" s="113"/>
      <c r="J8" s="82"/>
      <c r="K8" s="82"/>
      <c r="L8" s="124"/>
      <c r="M8" s="125"/>
      <c r="N8" s="128"/>
      <c r="O8" s="128"/>
      <c r="P8" s="33"/>
      <c r="Q8" s="15"/>
      <c r="R8" s="4"/>
      <c r="S8" s="15"/>
      <c r="T8" s="34"/>
      <c r="U8" s="35"/>
      <c r="V8" s="35"/>
      <c r="W8" s="35"/>
      <c r="X8" s="35"/>
      <c r="Y8" s="36"/>
      <c r="Z8" s="37"/>
    </row>
    <row r="9" spans="2:26" ht="13.5">
      <c r="B9" s="13"/>
      <c r="C9" s="101" t="s">
        <v>6</v>
      </c>
      <c r="D9" s="102">
        <v>7</v>
      </c>
      <c r="E9" s="32">
        <v>13</v>
      </c>
      <c r="F9" s="32">
        <v>395</v>
      </c>
      <c r="G9" s="80">
        <v>317</v>
      </c>
      <c r="H9" s="112">
        <v>23</v>
      </c>
      <c r="I9" s="113">
        <f>ROUND((E9/D9-1)*100,1)</f>
        <v>85.7</v>
      </c>
      <c r="J9" s="84">
        <f>ROUND((F9/E9-1)*100,1)</f>
        <v>2938.5</v>
      </c>
      <c r="K9" s="82">
        <f>ROUND((G9/F9-1)*100,1)</f>
        <v>-19.7</v>
      </c>
      <c r="L9" s="124">
        <f>ROUND((H9/G9-1)*100,1)</f>
        <v>-92.7</v>
      </c>
      <c r="M9" s="125">
        <f aca="true" t="shared" si="2" ref="M9:M37">ROUND(E9/$D9*100,0)</f>
        <v>186</v>
      </c>
      <c r="N9" s="128">
        <f t="shared" si="0"/>
        <v>5643</v>
      </c>
      <c r="O9" s="128">
        <f>ROUND(G9/$D9*100,0)</f>
        <v>4529</v>
      </c>
      <c r="P9" s="33">
        <f t="shared" si="1"/>
        <v>329</v>
      </c>
      <c r="Q9" s="15"/>
      <c r="R9" s="4"/>
      <c r="S9" s="15"/>
      <c r="T9" s="34" t="s">
        <v>6</v>
      </c>
      <c r="U9" s="35"/>
      <c r="V9" s="35"/>
      <c r="W9" s="35"/>
      <c r="X9" s="35">
        <v>7161</v>
      </c>
      <c r="Y9" s="36">
        <v>12936</v>
      </c>
      <c r="Z9" s="37">
        <v>5775</v>
      </c>
    </row>
    <row r="10" spans="2:26" ht="13.5">
      <c r="B10" s="38" t="s">
        <v>7</v>
      </c>
      <c r="C10" s="101" t="s">
        <v>8</v>
      </c>
      <c r="D10" s="102">
        <v>772</v>
      </c>
      <c r="E10" s="32">
        <v>332</v>
      </c>
      <c r="F10" s="32">
        <v>597</v>
      </c>
      <c r="G10" s="80">
        <v>910</v>
      </c>
      <c r="H10" s="112">
        <v>177</v>
      </c>
      <c r="I10" s="113">
        <f>ROUND((E10/D10-1)*100,1)</f>
        <v>-57</v>
      </c>
      <c r="J10" s="82">
        <f>ROUND((F10/E10-1)*100,1)</f>
        <v>79.8</v>
      </c>
      <c r="K10" s="82">
        <f>ROUND((G10/F10-1)*100,1)</f>
        <v>52.4</v>
      </c>
      <c r="L10" s="124">
        <f>ROUND((H10/G10-1)*100,1)</f>
        <v>-80.5</v>
      </c>
      <c r="M10" s="125">
        <f t="shared" si="2"/>
        <v>43</v>
      </c>
      <c r="N10" s="128">
        <f t="shared" si="0"/>
        <v>77</v>
      </c>
      <c r="O10" s="128">
        <f>ROUND(G10/$D10*100,0)</f>
        <v>118</v>
      </c>
      <c r="P10" s="33">
        <f t="shared" si="1"/>
        <v>23</v>
      </c>
      <c r="Q10" s="15"/>
      <c r="R10" s="4"/>
      <c r="S10" s="39" t="s">
        <v>7</v>
      </c>
      <c r="T10" s="34" t="s">
        <v>8</v>
      </c>
      <c r="U10" s="35">
        <v>458377</v>
      </c>
      <c r="V10" s="35">
        <v>1240740</v>
      </c>
      <c r="W10" s="35">
        <v>691255</v>
      </c>
      <c r="X10" s="35">
        <v>771526</v>
      </c>
      <c r="Y10" s="36">
        <v>332483</v>
      </c>
      <c r="Z10" s="37">
        <v>-439043</v>
      </c>
    </row>
    <row r="11" spans="2:26" ht="13.5">
      <c r="B11" s="13"/>
      <c r="C11" s="101" t="s">
        <v>9</v>
      </c>
      <c r="D11" s="102">
        <v>2565</v>
      </c>
      <c r="E11" s="32">
        <v>3916</v>
      </c>
      <c r="F11" s="32">
        <v>19973</v>
      </c>
      <c r="G11" s="80">
        <v>2183</v>
      </c>
      <c r="H11" s="112">
        <v>1827</v>
      </c>
      <c r="I11" s="113">
        <f>ROUND((E11/D11-1)*100,1)</f>
        <v>52.7</v>
      </c>
      <c r="J11" s="82">
        <f>ROUND((F11/E11-1)*100,1)</f>
        <v>410</v>
      </c>
      <c r="K11" s="82">
        <f>ROUND((G11/F11-1)*100,1)</f>
        <v>-89.1</v>
      </c>
      <c r="L11" s="124">
        <f>ROUND((H11/G11-1)*100,1)</f>
        <v>-16.3</v>
      </c>
      <c r="M11" s="125">
        <f t="shared" si="2"/>
        <v>153</v>
      </c>
      <c r="N11" s="128">
        <f t="shared" si="0"/>
        <v>779</v>
      </c>
      <c r="O11" s="128">
        <f>ROUND(G11/$D11*100,0)</f>
        <v>85</v>
      </c>
      <c r="P11" s="33">
        <f t="shared" si="1"/>
        <v>71</v>
      </c>
      <c r="Q11" s="15"/>
      <c r="R11" s="4"/>
      <c r="S11" s="15"/>
      <c r="T11" s="34" t="s">
        <v>9</v>
      </c>
      <c r="U11" s="35">
        <v>2861234</v>
      </c>
      <c r="V11" s="35">
        <v>2392073</v>
      </c>
      <c r="W11" s="35">
        <v>1815269</v>
      </c>
      <c r="X11" s="35">
        <v>2564813</v>
      </c>
      <c r="Y11" s="36">
        <v>3915507</v>
      </c>
      <c r="Z11" s="37">
        <v>1350694</v>
      </c>
    </row>
    <row r="12" spans="2:26" ht="13.5">
      <c r="B12" s="13"/>
      <c r="C12" s="101" t="s">
        <v>10</v>
      </c>
      <c r="D12" s="102">
        <v>2853</v>
      </c>
      <c r="E12" s="32">
        <v>2026</v>
      </c>
      <c r="F12" s="32">
        <v>10392</v>
      </c>
      <c r="G12" s="80">
        <v>8541</v>
      </c>
      <c r="H12" s="112">
        <v>15079</v>
      </c>
      <c r="I12" s="113">
        <f>ROUND((E12/D12-1)*100,1)</f>
        <v>-29</v>
      </c>
      <c r="J12" s="82">
        <f>ROUND((F12/E12-1)*100,1)</f>
        <v>412.9</v>
      </c>
      <c r="K12" s="82">
        <f>ROUND((G12/F12-1)*100,1)</f>
        <v>-17.8</v>
      </c>
      <c r="L12" s="124">
        <f>ROUND((H12/G12-1)*100,1)</f>
        <v>76.5</v>
      </c>
      <c r="M12" s="125">
        <f t="shared" si="2"/>
        <v>71</v>
      </c>
      <c r="N12" s="128">
        <f t="shared" si="0"/>
        <v>364</v>
      </c>
      <c r="O12" s="128">
        <f>ROUND(G12/$D12*100,0)</f>
        <v>299</v>
      </c>
      <c r="P12" s="33">
        <f t="shared" si="1"/>
        <v>529</v>
      </c>
      <c r="Q12" s="15"/>
      <c r="R12" s="4"/>
      <c r="S12" s="15"/>
      <c r="T12" s="34" t="s">
        <v>10</v>
      </c>
      <c r="U12" s="35">
        <v>1734115</v>
      </c>
      <c r="V12" s="35">
        <v>838676</v>
      </c>
      <c r="W12" s="35">
        <v>2052368</v>
      </c>
      <c r="X12" s="35">
        <v>2852797</v>
      </c>
      <c r="Y12" s="36">
        <v>2025546</v>
      </c>
      <c r="Z12" s="37">
        <v>-827251</v>
      </c>
    </row>
    <row r="13" spans="2:26" ht="13.5">
      <c r="B13" s="38" t="s">
        <v>11</v>
      </c>
      <c r="C13" s="101" t="s">
        <v>12</v>
      </c>
      <c r="D13" s="102">
        <v>898</v>
      </c>
      <c r="E13" s="32">
        <v>613</v>
      </c>
      <c r="F13" s="32">
        <v>2071</v>
      </c>
      <c r="G13" s="80">
        <v>628</v>
      </c>
      <c r="H13" s="112">
        <v>1816</v>
      </c>
      <c r="I13" s="113">
        <f>ROUND((E13/D13-1)*100,1)</f>
        <v>-31.7</v>
      </c>
      <c r="J13" s="82">
        <f>ROUND((F13/E13-1)*100,1)</f>
        <v>237.8</v>
      </c>
      <c r="K13" s="82">
        <f>ROUND((G13/F13-1)*100,1)</f>
        <v>-69.7</v>
      </c>
      <c r="L13" s="124">
        <f>ROUND((H13/G13-1)*100,1)</f>
        <v>189.2</v>
      </c>
      <c r="M13" s="125">
        <f t="shared" si="2"/>
        <v>68</v>
      </c>
      <c r="N13" s="128">
        <f t="shared" si="0"/>
        <v>231</v>
      </c>
      <c r="O13" s="128">
        <f>ROUND(G13/$D13*100,0)</f>
        <v>70</v>
      </c>
      <c r="P13" s="33">
        <f t="shared" si="1"/>
        <v>202</v>
      </c>
      <c r="Q13" s="15"/>
      <c r="R13" s="4"/>
      <c r="S13" s="39" t="s">
        <v>11</v>
      </c>
      <c r="T13" s="34" t="s">
        <v>12</v>
      </c>
      <c r="U13" s="35">
        <v>216204</v>
      </c>
      <c r="V13" s="35">
        <v>284989</v>
      </c>
      <c r="W13" s="35">
        <v>343123</v>
      </c>
      <c r="X13" s="35">
        <v>897694</v>
      </c>
      <c r="Y13" s="36">
        <v>612662</v>
      </c>
      <c r="Z13" s="37">
        <v>-285032</v>
      </c>
    </row>
    <row r="14" spans="2:26" ht="13.5">
      <c r="B14" s="38"/>
      <c r="C14" s="101" t="s">
        <v>48</v>
      </c>
      <c r="D14" s="102">
        <v>0</v>
      </c>
      <c r="E14" s="32">
        <v>0</v>
      </c>
      <c r="F14" s="32"/>
      <c r="G14" s="80">
        <v>0</v>
      </c>
      <c r="H14" s="112"/>
      <c r="I14" s="113"/>
      <c r="J14" s="82"/>
      <c r="K14" s="85"/>
      <c r="L14" s="124"/>
      <c r="M14" s="125"/>
      <c r="N14" s="128"/>
      <c r="O14" s="128"/>
      <c r="P14" s="33"/>
      <c r="Q14" s="15"/>
      <c r="R14" s="4"/>
      <c r="S14" s="39"/>
      <c r="T14" s="34" t="s">
        <v>48</v>
      </c>
      <c r="U14" s="35"/>
      <c r="V14" s="35"/>
      <c r="W14" s="35"/>
      <c r="X14" s="35">
        <v>55</v>
      </c>
      <c r="Y14" s="36">
        <v>13</v>
      </c>
      <c r="Z14" s="37">
        <v>-42</v>
      </c>
    </row>
    <row r="15" spans="2:26" ht="13.5">
      <c r="B15" s="13"/>
      <c r="C15" s="101" t="s">
        <v>13</v>
      </c>
      <c r="D15" s="102">
        <v>5</v>
      </c>
      <c r="E15" s="32">
        <v>2</v>
      </c>
      <c r="F15" s="32">
        <v>0</v>
      </c>
      <c r="G15" s="80">
        <v>49</v>
      </c>
      <c r="H15" s="112"/>
      <c r="I15" s="113">
        <f>ROUND((E15/D15-1)*100,1)</f>
        <v>-60</v>
      </c>
      <c r="J15" s="85" t="s">
        <v>56</v>
      </c>
      <c r="K15" s="85" t="s">
        <v>53</v>
      </c>
      <c r="L15" s="126" t="s">
        <v>56</v>
      </c>
      <c r="M15" s="125">
        <f t="shared" si="2"/>
        <v>40</v>
      </c>
      <c r="N15" s="128">
        <f t="shared" si="0"/>
        <v>0</v>
      </c>
      <c r="O15" s="128">
        <f>ROUND(G15/$D15*100,0)</f>
        <v>980</v>
      </c>
      <c r="P15" s="33">
        <f t="shared" si="1"/>
        <v>0</v>
      </c>
      <c r="Q15" s="15"/>
      <c r="R15" s="4"/>
      <c r="S15" s="15"/>
      <c r="T15" s="34" t="s">
        <v>13</v>
      </c>
      <c r="U15" s="35">
        <v>61982</v>
      </c>
      <c r="V15" s="35">
        <v>4725</v>
      </c>
      <c r="W15" s="35">
        <v>3135</v>
      </c>
      <c r="X15" s="35">
        <v>5392</v>
      </c>
      <c r="Y15" s="36">
        <v>2154</v>
      </c>
      <c r="Z15" s="37">
        <v>-3238</v>
      </c>
    </row>
    <row r="16" spans="2:26" ht="13.5">
      <c r="B16" s="38" t="s">
        <v>49</v>
      </c>
      <c r="C16" s="101" t="s">
        <v>15</v>
      </c>
      <c r="D16" s="102">
        <v>529</v>
      </c>
      <c r="E16" s="32">
        <v>0</v>
      </c>
      <c r="F16" s="32"/>
      <c r="G16" s="80"/>
      <c r="H16" s="112"/>
      <c r="I16" s="114" t="s">
        <v>56</v>
      </c>
      <c r="J16" s="86"/>
      <c r="K16" s="87"/>
      <c r="L16" s="124"/>
      <c r="M16" s="125">
        <f t="shared" si="2"/>
        <v>0</v>
      </c>
      <c r="N16" s="128">
        <f t="shared" si="0"/>
        <v>0</v>
      </c>
      <c r="O16" s="128">
        <f>ROUND(G16/$D16*100,0)</f>
        <v>0</v>
      </c>
      <c r="P16" s="33">
        <f t="shared" si="1"/>
        <v>0</v>
      </c>
      <c r="Q16" s="15"/>
      <c r="R16" s="4"/>
      <c r="S16" s="39" t="s">
        <v>14</v>
      </c>
      <c r="T16" s="34" t="s">
        <v>15</v>
      </c>
      <c r="U16" s="35"/>
      <c r="V16" s="35"/>
      <c r="W16" s="35"/>
      <c r="X16" s="35">
        <v>529172</v>
      </c>
      <c r="Y16" s="36"/>
      <c r="Z16" s="37">
        <v>-529172</v>
      </c>
    </row>
    <row r="17" spans="2:26" ht="13.5">
      <c r="B17" s="13"/>
      <c r="C17" s="101" t="s">
        <v>58</v>
      </c>
      <c r="D17" s="102">
        <v>42</v>
      </c>
      <c r="E17" s="32">
        <v>2</v>
      </c>
      <c r="F17" s="32"/>
      <c r="G17" s="80">
        <v>2</v>
      </c>
      <c r="H17" s="112">
        <v>40</v>
      </c>
      <c r="I17" s="113">
        <f>ROUND((E17/D17-1)*100,1)</f>
        <v>-95.2</v>
      </c>
      <c r="J17" s="85" t="s">
        <v>56</v>
      </c>
      <c r="K17" s="85" t="s">
        <v>53</v>
      </c>
      <c r="L17" s="124">
        <f aca="true" t="shared" si="3" ref="L17:L22">ROUND((H17/G17-1)*100,1)</f>
        <v>1900</v>
      </c>
      <c r="M17" s="125">
        <f t="shared" si="2"/>
        <v>5</v>
      </c>
      <c r="N17" s="128">
        <f t="shared" si="0"/>
        <v>0</v>
      </c>
      <c r="O17" s="128">
        <f>ROUND(G17/$D17*100,0)</f>
        <v>5</v>
      </c>
      <c r="P17" s="33">
        <f t="shared" si="1"/>
        <v>95</v>
      </c>
      <c r="Q17" s="15"/>
      <c r="R17" s="4"/>
      <c r="S17" s="15"/>
      <c r="T17" s="34" t="s">
        <v>16</v>
      </c>
      <c r="U17" s="35">
        <v>2711</v>
      </c>
      <c r="V17" s="35">
        <v>55317</v>
      </c>
      <c r="W17" s="35">
        <v>43662</v>
      </c>
      <c r="X17" s="35">
        <v>3392</v>
      </c>
      <c r="Y17" s="36">
        <v>777</v>
      </c>
      <c r="Z17" s="37">
        <v>-2615</v>
      </c>
    </row>
    <row r="18" spans="2:26" ht="13.5">
      <c r="B18" s="13"/>
      <c r="C18" s="101" t="s">
        <v>16</v>
      </c>
      <c r="D18" s="102">
        <v>3</v>
      </c>
      <c r="E18" s="32">
        <v>1</v>
      </c>
      <c r="F18" s="32"/>
      <c r="G18" s="80">
        <v>0</v>
      </c>
      <c r="H18" s="112"/>
      <c r="I18" s="113">
        <f>ROUND((E18/D18-1)*100,1)</f>
        <v>-66.7</v>
      </c>
      <c r="J18" s="85" t="s">
        <v>56</v>
      </c>
      <c r="K18" s="85"/>
      <c r="L18" s="124"/>
      <c r="M18" s="125">
        <f t="shared" si="2"/>
        <v>33</v>
      </c>
      <c r="N18" s="128">
        <f t="shared" si="0"/>
        <v>0</v>
      </c>
      <c r="O18" s="128">
        <f>ROUND(G18/$D18*100,0)</f>
        <v>0</v>
      </c>
      <c r="P18" s="33">
        <f t="shared" si="1"/>
        <v>0</v>
      </c>
      <c r="Q18" s="15"/>
      <c r="R18" s="4"/>
      <c r="S18" s="15"/>
      <c r="T18" s="40" t="s">
        <v>50</v>
      </c>
      <c r="U18" s="41">
        <v>229</v>
      </c>
      <c r="V18" s="41">
        <v>788</v>
      </c>
      <c r="W18" s="41">
        <v>16624</v>
      </c>
      <c r="X18" s="41">
        <v>41973</v>
      </c>
      <c r="Y18" s="42">
        <v>2181</v>
      </c>
      <c r="Z18" s="37">
        <v>-39792</v>
      </c>
    </row>
    <row r="19" spans="2:26" ht="13.5">
      <c r="B19" s="13"/>
      <c r="C19" s="43" t="s">
        <v>57</v>
      </c>
      <c r="D19" s="103">
        <v>0</v>
      </c>
      <c r="E19" s="44">
        <v>0</v>
      </c>
      <c r="F19" s="44"/>
      <c r="G19" s="81">
        <v>1</v>
      </c>
      <c r="H19" s="115"/>
      <c r="I19" s="116"/>
      <c r="J19" s="89"/>
      <c r="K19" s="90" t="s">
        <v>53</v>
      </c>
      <c r="L19" s="129">
        <f t="shared" si="3"/>
        <v>-100</v>
      </c>
      <c r="M19" s="132"/>
      <c r="N19" s="138"/>
      <c r="O19" s="138"/>
      <c r="P19" s="139"/>
      <c r="Q19" s="15"/>
      <c r="R19" s="4"/>
      <c r="S19" s="15"/>
      <c r="T19" s="45" t="s">
        <v>32</v>
      </c>
      <c r="U19" s="46"/>
      <c r="V19" s="46"/>
      <c r="W19" s="46"/>
      <c r="X19" s="46"/>
      <c r="Y19" s="47"/>
      <c r="Z19" s="37">
        <v>0</v>
      </c>
    </row>
    <row r="20" spans="2:26" ht="14.25" thickBot="1">
      <c r="B20" s="48"/>
      <c r="C20" s="104" t="s">
        <v>17</v>
      </c>
      <c r="D20" s="105">
        <v>26582</v>
      </c>
      <c r="E20" s="49">
        <v>23767</v>
      </c>
      <c r="F20" s="49">
        <v>49495</v>
      </c>
      <c r="G20" s="49">
        <v>27244</v>
      </c>
      <c r="H20" s="117">
        <v>33457</v>
      </c>
      <c r="I20" s="118">
        <f>ROUND((E20/D20-1)*100,1)</f>
        <v>-10.6</v>
      </c>
      <c r="J20" s="91">
        <f>ROUND((F20/E20-1)*100,1)</f>
        <v>108.3</v>
      </c>
      <c r="K20" s="91">
        <f>ROUND((G20/F20-1)*100,1)</f>
        <v>-45</v>
      </c>
      <c r="L20" s="130">
        <f t="shared" si="3"/>
        <v>22.8</v>
      </c>
      <c r="M20" s="133">
        <f t="shared" si="2"/>
        <v>89</v>
      </c>
      <c r="N20" s="140">
        <f t="shared" si="0"/>
        <v>186</v>
      </c>
      <c r="O20" s="140">
        <f>ROUND(G20/$D20*100,0)</f>
        <v>102</v>
      </c>
      <c r="P20" s="141">
        <f t="shared" si="1"/>
        <v>126</v>
      </c>
      <c r="Q20" s="15"/>
      <c r="R20" s="4"/>
      <c r="S20" s="50"/>
      <c r="T20" s="51" t="s">
        <v>17</v>
      </c>
      <c r="U20" s="52">
        <v>26260590</v>
      </c>
      <c r="V20" s="52">
        <v>25566946</v>
      </c>
      <c r="W20" s="52">
        <v>26596681</v>
      </c>
      <c r="X20" s="52">
        <v>26581495</v>
      </c>
      <c r="Y20" s="53">
        <v>23766620</v>
      </c>
      <c r="Z20" s="37">
        <v>-2814875</v>
      </c>
    </row>
    <row r="21" spans="2:26" ht="13.5">
      <c r="B21" s="13"/>
      <c r="C21" s="101" t="s">
        <v>5</v>
      </c>
      <c r="D21" s="102">
        <v>3756</v>
      </c>
      <c r="E21" s="32">
        <v>3452</v>
      </c>
      <c r="F21" s="32">
        <v>3433</v>
      </c>
      <c r="G21" s="80">
        <v>4532</v>
      </c>
      <c r="H21" s="112">
        <v>5082</v>
      </c>
      <c r="I21" s="113">
        <f>ROUND((E21/D21-1)*100,1)</f>
        <v>-8.1</v>
      </c>
      <c r="J21" s="82">
        <f>ROUND((F21/E21-1)*100,1)</f>
        <v>-0.6</v>
      </c>
      <c r="K21" s="82">
        <f>ROUND((G21/F21-1)*100,1)</f>
        <v>32</v>
      </c>
      <c r="L21" s="124">
        <f t="shared" si="3"/>
        <v>12.1</v>
      </c>
      <c r="M21" s="125">
        <f t="shared" si="2"/>
        <v>92</v>
      </c>
      <c r="N21" s="128">
        <f t="shared" si="0"/>
        <v>91</v>
      </c>
      <c r="O21" s="128">
        <f>ROUND(G21/$D21*100,0)</f>
        <v>121</v>
      </c>
      <c r="P21" s="33">
        <f t="shared" si="1"/>
        <v>135</v>
      </c>
      <c r="Q21" s="15"/>
      <c r="R21" s="4"/>
      <c r="S21" s="15"/>
      <c r="T21" s="34" t="s">
        <v>5</v>
      </c>
      <c r="U21" s="35">
        <v>3102255</v>
      </c>
      <c r="V21" s="35">
        <v>4187926</v>
      </c>
      <c r="W21" s="35">
        <v>4249240</v>
      </c>
      <c r="X21" s="35">
        <v>3756190</v>
      </c>
      <c r="Y21" s="36">
        <v>3451392</v>
      </c>
      <c r="Z21" s="37">
        <v>-304798</v>
      </c>
    </row>
    <row r="22" spans="2:26" ht="13.5">
      <c r="B22" s="13"/>
      <c r="C22" s="101" t="s">
        <v>18</v>
      </c>
      <c r="D22" s="102">
        <v>212</v>
      </c>
      <c r="E22" s="32">
        <v>7</v>
      </c>
      <c r="F22" s="32">
        <v>0</v>
      </c>
      <c r="G22" s="80">
        <v>56</v>
      </c>
      <c r="H22" s="112"/>
      <c r="I22" s="113">
        <f aca="true" t="shared" si="4" ref="I20:I27">ROUND((E22/D22-1)*100,1)</f>
        <v>-96.7</v>
      </c>
      <c r="J22" s="85" t="s">
        <v>56</v>
      </c>
      <c r="K22" s="85" t="s">
        <v>53</v>
      </c>
      <c r="L22" s="124">
        <f t="shared" si="3"/>
        <v>-100</v>
      </c>
      <c r="M22" s="125">
        <f t="shared" si="2"/>
        <v>3</v>
      </c>
      <c r="N22" s="128">
        <f t="shared" si="0"/>
        <v>0</v>
      </c>
      <c r="O22" s="128">
        <f>ROUND(G22/$D22*100,0)</f>
        <v>26</v>
      </c>
      <c r="P22" s="33">
        <f t="shared" si="1"/>
        <v>0</v>
      </c>
      <c r="Q22" s="15"/>
      <c r="R22" s="4"/>
      <c r="S22" s="15"/>
      <c r="T22" s="34" t="s">
        <v>18</v>
      </c>
      <c r="U22" s="35">
        <v>14244</v>
      </c>
      <c r="V22" s="35">
        <v>50925</v>
      </c>
      <c r="W22" s="35">
        <v>1785</v>
      </c>
      <c r="X22" s="35">
        <v>211727</v>
      </c>
      <c r="Y22" s="36">
        <v>6491</v>
      </c>
      <c r="Z22" s="37">
        <v>-205236</v>
      </c>
    </row>
    <row r="23" spans="2:26" ht="13.5">
      <c r="B23" s="13"/>
      <c r="C23" s="101" t="s">
        <v>31</v>
      </c>
      <c r="D23" s="102">
        <v>4</v>
      </c>
      <c r="E23" s="32">
        <v>3</v>
      </c>
      <c r="F23" s="32"/>
      <c r="G23" s="80">
        <v>0</v>
      </c>
      <c r="H23" s="112"/>
      <c r="I23" s="119">
        <f t="shared" si="4"/>
        <v>-25</v>
      </c>
      <c r="J23" s="85" t="s">
        <v>56</v>
      </c>
      <c r="K23" s="82"/>
      <c r="L23" s="124"/>
      <c r="M23" s="125">
        <f t="shared" si="2"/>
        <v>75</v>
      </c>
      <c r="N23" s="128">
        <f t="shared" si="0"/>
        <v>0</v>
      </c>
      <c r="O23" s="128">
        <f>ROUND(G23/$D23*100,0)</f>
        <v>0</v>
      </c>
      <c r="P23" s="33">
        <f t="shared" si="1"/>
        <v>0</v>
      </c>
      <c r="Q23" s="15"/>
      <c r="R23" s="4"/>
      <c r="S23" s="15"/>
      <c r="T23" s="34" t="s">
        <v>31</v>
      </c>
      <c r="U23" s="35"/>
      <c r="V23" s="35"/>
      <c r="W23" s="35">
        <v>550601</v>
      </c>
      <c r="X23" s="35">
        <v>3507</v>
      </c>
      <c r="Y23" s="36">
        <v>3349</v>
      </c>
      <c r="Z23" s="37">
        <v>-158</v>
      </c>
    </row>
    <row r="24" spans="2:26" ht="13.5">
      <c r="B24" s="13"/>
      <c r="C24" s="101" t="s">
        <v>10</v>
      </c>
      <c r="D24" s="102">
        <v>45486</v>
      </c>
      <c r="E24" s="32">
        <v>41523</v>
      </c>
      <c r="F24" s="32">
        <v>30122</v>
      </c>
      <c r="G24" s="80">
        <v>27273</v>
      </c>
      <c r="H24" s="112">
        <v>18601</v>
      </c>
      <c r="I24" s="113">
        <f t="shared" si="4"/>
        <v>-8.7</v>
      </c>
      <c r="J24" s="82">
        <f>ROUND((F24/E24-1)*100,1)</f>
        <v>-27.5</v>
      </c>
      <c r="K24" s="82">
        <f>ROUND((G24/F24-1)*100,1)</f>
        <v>-9.5</v>
      </c>
      <c r="L24" s="124">
        <f>ROUND((H24/G24-1)*100,1)</f>
        <v>-31.8</v>
      </c>
      <c r="M24" s="125">
        <f t="shared" si="2"/>
        <v>91</v>
      </c>
      <c r="N24" s="128">
        <f t="shared" si="0"/>
        <v>66</v>
      </c>
      <c r="O24" s="128">
        <f>ROUND(G24/$D24*100,0)</f>
        <v>60</v>
      </c>
      <c r="P24" s="33">
        <f t="shared" si="1"/>
        <v>41</v>
      </c>
      <c r="Q24" s="15"/>
      <c r="R24" s="4"/>
      <c r="S24" s="15"/>
      <c r="T24" s="34" t="s">
        <v>10</v>
      </c>
      <c r="U24" s="35">
        <v>48047661</v>
      </c>
      <c r="V24" s="35">
        <v>50741517</v>
      </c>
      <c r="W24" s="35">
        <v>52240753</v>
      </c>
      <c r="X24" s="35">
        <v>45486124</v>
      </c>
      <c r="Y24" s="36">
        <v>41522611</v>
      </c>
      <c r="Z24" s="37">
        <v>-3963513</v>
      </c>
    </row>
    <row r="25" spans="2:26" ht="13.5">
      <c r="B25" s="38" t="s">
        <v>7</v>
      </c>
      <c r="C25" s="101" t="s">
        <v>12</v>
      </c>
      <c r="D25" s="102">
        <v>12639</v>
      </c>
      <c r="E25" s="32">
        <v>10177</v>
      </c>
      <c r="F25" s="32">
        <v>7447</v>
      </c>
      <c r="G25" s="80">
        <v>5174</v>
      </c>
      <c r="H25" s="112">
        <v>4565</v>
      </c>
      <c r="I25" s="113">
        <f t="shared" si="4"/>
        <v>-19.5</v>
      </c>
      <c r="J25" s="82">
        <f>ROUND((F25/E25-1)*100,1)</f>
        <v>-26.8</v>
      </c>
      <c r="K25" s="82">
        <f>ROUND((G25/F25-1)*100,1)</f>
        <v>-30.5</v>
      </c>
      <c r="L25" s="124">
        <f>ROUND((H25/G25-1)*100,1)</f>
        <v>-11.8</v>
      </c>
      <c r="M25" s="125">
        <f t="shared" si="2"/>
        <v>81</v>
      </c>
      <c r="N25" s="128">
        <f t="shared" si="0"/>
        <v>59</v>
      </c>
      <c r="O25" s="128">
        <f>ROUND(G25/$D25*100,0)</f>
        <v>41</v>
      </c>
      <c r="P25" s="33">
        <f t="shared" si="1"/>
        <v>36</v>
      </c>
      <c r="Q25" s="15"/>
      <c r="R25" s="4"/>
      <c r="S25" s="39" t="s">
        <v>7</v>
      </c>
      <c r="T25" s="34" t="s">
        <v>12</v>
      </c>
      <c r="U25" s="35">
        <v>9045932</v>
      </c>
      <c r="V25" s="35">
        <v>11200412</v>
      </c>
      <c r="W25" s="35">
        <v>14913345</v>
      </c>
      <c r="X25" s="35">
        <v>12638644</v>
      </c>
      <c r="Y25" s="36">
        <v>10177476</v>
      </c>
      <c r="Z25" s="37">
        <v>-2461168</v>
      </c>
    </row>
    <row r="26" spans="2:26" ht="13.5">
      <c r="B26" s="13"/>
      <c r="C26" s="101" t="s">
        <v>19</v>
      </c>
      <c r="D26" s="102">
        <v>11374</v>
      </c>
      <c r="E26" s="32">
        <v>7887</v>
      </c>
      <c r="F26" s="32">
        <v>5763</v>
      </c>
      <c r="G26" s="80">
        <v>6822</v>
      </c>
      <c r="H26" s="112">
        <v>3914</v>
      </c>
      <c r="I26" s="113">
        <f t="shared" si="4"/>
        <v>-30.7</v>
      </c>
      <c r="J26" s="82">
        <f>ROUND((F26/E26-1)*100,1)</f>
        <v>-26.9</v>
      </c>
      <c r="K26" s="82">
        <f>ROUND((G26/F26-1)*100,1)</f>
        <v>18.4</v>
      </c>
      <c r="L26" s="124">
        <f>ROUND((H26/G26-1)*100,1)</f>
        <v>-42.6</v>
      </c>
      <c r="M26" s="125">
        <f t="shared" si="2"/>
        <v>69</v>
      </c>
      <c r="N26" s="128">
        <f t="shared" si="0"/>
        <v>51</v>
      </c>
      <c r="O26" s="128">
        <f>ROUND(G26/$D26*100,0)</f>
        <v>60</v>
      </c>
      <c r="P26" s="33">
        <f t="shared" si="1"/>
        <v>34</v>
      </c>
      <c r="Q26" s="15"/>
      <c r="R26" s="4"/>
      <c r="S26" s="15"/>
      <c r="T26" s="34" t="s">
        <v>19</v>
      </c>
      <c r="U26" s="35">
        <v>11113241</v>
      </c>
      <c r="V26" s="35">
        <v>9875856</v>
      </c>
      <c r="W26" s="35">
        <v>11346169</v>
      </c>
      <c r="X26" s="35">
        <v>11374254</v>
      </c>
      <c r="Y26" s="36">
        <v>7886900</v>
      </c>
      <c r="Z26" s="37">
        <v>-3487354</v>
      </c>
    </row>
    <row r="27" spans="2:26" ht="13.5">
      <c r="B27" s="38" t="s">
        <v>20</v>
      </c>
      <c r="C27" s="101" t="s">
        <v>21</v>
      </c>
      <c r="D27" s="102">
        <v>748</v>
      </c>
      <c r="E27" s="32">
        <v>856</v>
      </c>
      <c r="F27" s="32">
        <v>989</v>
      </c>
      <c r="G27" s="80">
        <v>503</v>
      </c>
      <c r="H27" s="112">
        <v>424</v>
      </c>
      <c r="I27" s="113">
        <f t="shared" si="4"/>
        <v>14.4</v>
      </c>
      <c r="J27" s="82">
        <f>ROUND((F27/E27-1)*100,1)</f>
        <v>15.5</v>
      </c>
      <c r="K27" s="82">
        <f>ROUND((G27/F27-1)*100,1)</f>
        <v>-49.1</v>
      </c>
      <c r="L27" s="124">
        <f>ROUND((H27/G27-1)*100,1)</f>
        <v>-15.7</v>
      </c>
      <c r="M27" s="125">
        <f t="shared" si="2"/>
        <v>114</v>
      </c>
      <c r="N27" s="128">
        <f t="shared" si="0"/>
        <v>132</v>
      </c>
      <c r="O27" s="128">
        <f>ROUND(G27/$D27*100,0)</f>
        <v>67</v>
      </c>
      <c r="P27" s="33">
        <f t="shared" si="1"/>
        <v>57</v>
      </c>
      <c r="Q27" s="15"/>
      <c r="R27" s="4"/>
      <c r="S27" s="39" t="s">
        <v>20</v>
      </c>
      <c r="T27" s="34" t="s">
        <v>21</v>
      </c>
      <c r="U27" s="35">
        <v>829871</v>
      </c>
      <c r="V27" s="35">
        <v>1221249</v>
      </c>
      <c r="W27" s="35">
        <v>1918008</v>
      </c>
      <c r="X27" s="35">
        <v>747756</v>
      </c>
      <c r="Y27" s="36">
        <v>856174</v>
      </c>
      <c r="Z27" s="37">
        <v>108418</v>
      </c>
    </row>
    <row r="28" spans="2:26" ht="13.5">
      <c r="B28" s="13"/>
      <c r="C28" s="101" t="s">
        <v>22</v>
      </c>
      <c r="D28" s="102">
        <v>0</v>
      </c>
      <c r="E28" s="32">
        <v>0</v>
      </c>
      <c r="F28" s="32"/>
      <c r="G28" s="80"/>
      <c r="H28" s="112"/>
      <c r="I28" s="83"/>
      <c r="J28" s="82"/>
      <c r="K28" s="82"/>
      <c r="L28" s="124"/>
      <c r="M28" s="125"/>
      <c r="N28" s="128"/>
      <c r="O28" s="128"/>
      <c r="P28" s="33"/>
      <c r="Q28" s="15"/>
      <c r="R28" s="4"/>
      <c r="S28" s="15"/>
      <c r="T28" s="34" t="s">
        <v>22</v>
      </c>
      <c r="U28" s="35">
        <v>7368</v>
      </c>
      <c r="V28" s="35">
        <v>42540</v>
      </c>
      <c r="W28" s="35">
        <v>0</v>
      </c>
      <c r="X28" s="35">
        <v>0</v>
      </c>
      <c r="Y28" s="36">
        <v>0</v>
      </c>
      <c r="Z28" s="37">
        <v>0</v>
      </c>
    </row>
    <row r="29" spans="2:26" ht="13.5">
      <c r="B29" s="38" t="s">
        <v>11</v>
      </c>
      <c r="C29" s="101" t="s">
        <v>23</v>
      </c>
      <c r="D29" s="102">
        <v>248</v>
      </c>
      <c r="E29" s="32">
        <v>260</v>
      </c>
      <c r="F29" s="32">
        <v>304</v>
      </c>
      <c r="G29" s="80">
        <v>399</v>
      </c>
      <c r="H29" s="112">
        <v>371</v>
      </c>
      <c r="I29" s="113">
        <f>ROUND((E29/D29-1)*100,1)</f>
        <v>4.8</v>
      </c>
      <c r="J29" s="82">
        <f>ROUND((F29/E29-1)*100,1)</f>
        <v>16.9</v>
      </c>
      <c r="K29" s="82">
        <f>ROUND((G29/F29-1)*100,1)</f>
        <v>31.3</v>
      </c>
      <c r="L29" s="124">
        <f>ROUND((H29/G29-1)*100,1)</f>
        <v>-7</v>
      </c>
      <c r="M29" s="125">
        <f t="shared" si="2"/>
        <v>105</v>
      </c>
      <c r="N29" s="128">
        <f t="shared" si="0"/>
        <v>123</v>
      </c>
      <c r="O29" s="128">
        <f>ROUND(G29/$D29*100,0)</f>
        <v>161</v>
      </c>
      <c r="P29" s="33">
        <f t="shared" si="1"/>
        <v>150</v>
      </c>
      <c r="Q29" s="15"/>
      <c r="R29" s="4"/>
      <c r="S29" s="15"/>
      <c r="T29" s="34" t="s">
        <v>23</v>
      </c>
      <c r="U29" s="35">
        <v>84152</v>
      </c>
      <c r="V29" s="35">
        <v>167520</v>
      </c>
      <c r="W29" s="35">
        <v>210121</v>
      </c>
      <c r="X29" s="35">
        <v>248097</v>
      </c>
      <c r="Y29" s="36">
        <v>260549</v>
      </c>
      <c r="Z29" s="37">
        <v>12452</v>
      </c>
    </row>
    <row r="30" spans="2:26" ht="13.5">
      <c r="B30" s="13"/>
      <c r="C30" s="101" t="s">
        <v>24</v>
      </c>
      <c r="D30" s="102">
        <v>15</v>
      </c>
      <c r="E30" s="32">
        <v>2</v>
      </c>
      <c r="F30" s="32">
        <v>63</v>
      </c>
      <c r="G30" s="80">
        <v>43</v>
      </c>
      <c r="H30" s="112">
        <v>39</v>
      </c>
      <c r="I30" s="113">
        <f>ROUND((E30/D30-1)*100,1)</f>
        <v>-86.7</v>
      </c>
      <c r="J30" s="82">
        <f>ROUND((F30/E30-1)*100,1)</f>
        <v>3050</v>
      </c>
      <c r="K30" s="88">
        <f>ROUND((G30/F30-1)*100,1)</f>
        <v>-31.7</v>
      </c>
      <c r="L30" s="124">
        <f>ROUND((H30/G30-1)*100,1)</f>
        <v>-9.3</v>
      </c>
      <c r="M30" s="125">
        <f t="shared" si="2"/>
        <v>13</v>
      </c>
      <c r="N30" s="128">
        <f t="shared" si="0"/>
        <v>420</v>
      </c>
      <c r="O30" s="128">
        <f>ROUND(G30/$D30*100,0)</f>
        <v>287</v>
      </c>
      <c r="P30" s="33">
        <f t="shared" si="1"/>
        <v>260</v>
      </c>
      <c r="Q30" s="15"/>
      <c r="R30" s="4"/>
      <c r="S30" s="39" t="s">
        <v>11</v>
      </c>
      <c r="T30" s="34" t="s">
        <v>24</v>
      </c>
      <c r="U30" s="35">
        <v>248666</v>
      </c>
      <c r="V30" s="35">
        <v>153882</v>
      </c>
      <c r="W30" s="35">
        <v>0</v>
      </c>
      <c r="X30" s="35">
        <v>14805</v>
      </c>
      <c r="Y30" s="36">
        <v>2312</v>
      </c>
      <c r="Z30" s="37">
        <v>-12493</v>
      </c>
    </row>
    <row r="31" spans="2:26" ht="13.5">
      <c r="B31" s="38" t="s">
        <v>14</v>
      </c>
      <c r="C31" s="101" t="s">
        <v>25</v>
      </c>
      <c r="D31" s="102">
        <v>475</v>
      </c>
      <c r="E31" s="32">
        <v>438</v>
      </c>
      <c r="F31" s="32">
        <v>59</v>
      </c>
      <c r="G31" s="80">
        <v>43</v>
      </c>
      <c r="H31" s="112">
        <v>48</v>
      </c>
      <c r="I31" s="113">
        <f>ROUND((E31/D31-1)*100,1)</f>
        <v>-7.8</v>
      </c>
      <c r="J31" s="82">
        <f>ROUND((F31/E31-1)*100,1)</f>
        <v>-86.5</v>
      </c>
      <c r="K31" s="88">
        <f>ROUND((G31/F31-1)*100,1)</f>
        <v>-27.1</v>
      </c>
      <c r="L31" s="124">
        <f>ROUND((H31/G31-1)*100,1)</f>
        <v>11.6</v>
      </c>
      <c r="M31" s="125">
        <f t="shared" si="2"/>
        <v>92</v>
      </c>
      <c r="N31" s="128">
        <f t="shared" si="0"/>
        <v>12</v>
      </c>
      <c r="O31" s="128">
        <f>ROUND(G31/$D31*100,0)</f>
        <v>9</v>
      </c>
      <c r="P31" s="33">
        <f t="shared" si="1"/>
        <v>10</v>
      </c>
      <c r="Q31" s="15"/>
      <c r="R31" s="4"/>
      <c r="S31" s="15"/>
      <c r="T31" s="34" t="s">
        <v>25</v>
      </c>
      <c r="U31" s="35">
        <v>5737</v>
      </c>
      <c r="V31" s="35">
        <v>51062</v>
      </c>
      <c r="W31" s="35">
        <v>463484</v>
      </c>
      <c r="X31" s="35">
        <v>475126</v>
      </c>
      <c r="Y31" s="36">
        <v>438266</v>
      </c>
      <c r="Z31" s="37">
        <v>-36860</v>
      </c>
    </row>
    <row r="32" spans="2:26" ht="13.5">
      <c r="B32" s="13"/>
      <c r="C32" s="101" t="s">
        <v>13</v>
      </c>
      <c r="D32" s="102">
        <v>8</v>
      </c>
      <c r="E32" s="32">
        <v>0</v>
      </c>
      <c r="F32" s="32"/>
      <c r="G32" s="80"/>
      <c r="H32" s="112">
        <v>10</v>
      </c>
      <c r="I32" s="114" t="s">
        <v>56</v>
      </c>
      <c r="J32" s="92"/>
      <c r="K32" s="87"/>
      <c r="L32" s="126" t="s">
        <v>53</v>
      </c>
      <c r="M32" s="125">
        <f t="shared" si="2"/>
        <v>0</v>
      </c>
      <c r="N32" s="128">
        <f t="shared" si="0"/>
        <v>0</v>
      </c>
      <c r="O32" s="128">
        <f>ROUND(G32/$D32*100,0)</f>
        <v>0</v>
      </c>
      <c r="P32" s="33">
        <f t="shared" si="1"/>
        <v>125</v>
      </c>
      <c r="Q32" s="15"/>
      <c r="R32" s="4"/>
      <c r="S32" s="39" t="s">
        <v>14</v>
      </c>
      <c r="T32" s="34" t="s">
        <v>13</v>
      </c>
      <c r="U32" s="35">
        <v>9792</v>
      </c>
      <c r="V32" s="35">
        <v>20100</v>
      </c>
      <c r="W32" s="35">
        <v>0</v>
      </c>
      <c r="X32" s="35">
        <v>8190</v>
      </c>
      <c r="Y32" s="36">
        <v>0</v>
      </c>
      <c r="Z32" s="37">
        <v>-8190</v>
      </c>
    </row>
    <row r="33" spans="2:26" ht="13.5">
      <c r="B33" s="13"/>
      <c r="C33" s="101" t="s">
        <v>26</v>
      </c>
      <c r="D33" s="102">
        <v>675</v>
      </c>
      <c r="E33" s="32">
        <v>494</v>
      </c>
      <c r="F33" s="32">
        <v>89</v>
      </c>
      <c r="G33" s="80">
        <v>274</v>
      </c>
      <c r="H33" s="112">
        <v>41</v>
      </c>
      <c r="I33" s="113">
        <f>ROUND((E33/D33-1)*100,1)</f>
        <v>-26.8</v>
      </c>
      <c r="J33" s="82">
        <f>ROUND((F33/E33-1)*100,1)</f>
        <v>-82</v>
      </c>
      <c r="K33" s="88">
        <f>ROUND((G33/F33-1)*100,1)</f>
        <v>207.9</v>
      </c>
      <c r="L33" s="124">
        <f>ROUND((H33/G33-1)*100,1)</f>
        <v>-85</v>
      </c>
      <c r="M33" s="125">
        <f t="shared" si="2"/>
        <v>73</v>
      </c>
      <c r="N33" s="128">
        <f t="shared" si="0"/>
        <v>13</v>
      </c>
      <c r="O33" s="128">
        <f>ROUND(G33/$D33*100,0)</f>
        <v>41</v>
      </c>
      <c r="P33" s="33">
        <f t="shared" si="1"/>
        <v>6</v>
      </c>
      <c r="Q33" s="15"/>
      <c r="R33" s="4"/>
      <c r="S33" s="15"/>
      <c r="T33" s="34" t="s">
        <v>26</v>
      </c>
      <c r="U33" s="35">
        <v>824896</v>
      </c>
      <c r="V33" s="35">
        <v>1066579</v>
      </c>
      <c r="W33" s="35">
        <v>412734</v>
      </c>
      <c r="X33" s="35">
        <v>675336</v>
      </c>
      <c r="Y33" s="36">
        <v>494200</v>
      </c>
      <c r="Z33" s="37">
        <v>-181136</v>
      </c>
    </row>
    <row r="34" spans="2:26" ht="13.5">
      <c r="B34" s="13"/>
      <c r="C34" s="54" t="s">
        <v>15</v>
      </c>
      <c r="D34" s="102">
        <v>0</v>
      </c>
      <c r="E34" s="32">
        <v>0</v>
      </c>
      <c r="F34" s="32"/>
      <c r="G34" s="80">
        <v>2</v>
      </c>
      <c r="H34" s="112"/>
      <c r="I34" s="114"/>
      <c r="J34" s="92"/>
      <c r="K34" s="85" t="s">
        <v>53</v>
      </c>
      <c r="L34" s="126" t="s">
        <v>56</v>
      </c>
      <c r="M34" s="125"/>
      <c r="N34" s="128"/>
      <c r="O34" s="128"/>
      <c r="P34" s="33"/>
      <c r="Q34" s="15"/>
      <c r="R34" s="4"/>
      <c r="S34" s="15"/>
      <c r="T34" s="55" t="s">
        <v>15</v>
      </c>
      <c r="U34" s="56">
        <v>9439</v>
      </c>
      <c r="V34" s="41">
        <v>7461</v>
      </c>
      <c r="W34" s="41">
        <v>17241</v>
      </c>
      <c r="X34" s="41"/>
      <c r="Y34" s="42"/>
      <c r="Z34" s="37">
        <v>0</v>
      </c>
    </row>
    <row r="35" spans="2:26" ht="13.5">
      <c r="B35" s="13"/>
      <c r="C35" s="106" t="s">
        <v>58</v>
      </c>
      <c r="D35" s="103">
        <v>13</v>
      </c>
      <c r="E35" s="44">
        <v>244</v>
      </c>
      <c r="F35" s="44">
        <v>187</v>
      </c>
      <c r="G35" s="81">
        <v>37</v>
      </c>
      <c r="H35" s="115">
        <v>299</v>
      </c>
      <c r="I35" s="120">
        <f>ROUND((E35/D35-1)*100,1)</f>
        <v>1776.9</v>
      </c>
      <c r="J35" s="93">
        <f>ROUND((F35/E35-1)*100,1)</f>
        <v>-23.4</v>
      </c>
      <c r="K35" s="94">
        <f>ROUND((G35/F35-1)*100,1)</f>
        <v>-80.2</v>
      </c>
      <c r="L35" s="129">
        <f>ROUND((H35/G35-1)*100,1)</f>
        <v>708.1</v>
      </c>
      <c r="M35" s="132">
        <f t="shared" si="2"/>
        <v>1877</v>
      </c>
      <c r="N35" s="138">
        <f t="shared" si="0"/>
        <v>1438</v>
      </c>
      <c r="O35" s="138">
        <f>ROUND(G35/$D35*100,0)</f>
        <v>285</v>
      </c>
      <c r="P35" s="139">
        <f t="shared" si="1"/>
        <v>2300</v>
      </c>
      <c r="Q35" s="15"/>
      <c r="R35" s="4"/>
      <c r="S35" s="15"/>
      <c r="T35" s="57" t="s">
        <v>33</v>
      </c>
      <c r="U35" s="46"/>
      <c r="V35" s="46"/>
      <c r="W35" s="46"/>
      <c r="X35" s="46">
        <v>13448</v>
      </c>
      <c r="Y35" s="47">
        <v>243877</v>
      </c>
      <c r="Z35" s="37">
        <v>230429</v>
      </c>
    </row>
    <row r="36" spans="2:26" ht="13.5">
      <c r="B36" s="58"/>
      <c r="C36" s="107" t="s">
        <v>17</v>
      </c>
      <c r="D36" s="103">
        <v>75653</v>
      </c>
      <c r="E36" s="44">
        <v>65343</v>
      </c>
      <c r="F36" s="44">
        <v>48456</v>
      </c>
      <c r="G36" s="44">
        <v>45158</v>
      </c>
      <c r="H36" s="121">
        <v>33394</v>
      </c>
      <c r="I36" s="122">
        <f>ROUND((E36/D36-1)*100,1)</f>
        <v>-13.6</v>
      </c>
      <c r="J36" s="89">
        <f>ROUND((F36/E36-1)*100,1)</f>
        <v>-25.8</v>
      </c>
      <c r="K36" s="89">
        <f>ROUND((G36/F36-1)*100,1)</f>
        <v>-6.8</v>
      </c>
      <c r="L36" s="131">
        <f>ROUND((H36/G36-1)*100,1)</f>
        <v>-26.1</v>
      </c>
      <c r="M36" s="134">
        <f t="shared" si="2"/>
        <v>86</v>
      </c>
      <c r="N36" s="142">
        <f t="shared" si="0"/>
        <v>64</v>
      </c>
      <c r="O36" s="142">
        <f>ROUND(G36/$D36*100,0)</f>
        <v>60</v>
      </c>
      <c r="P36" s="143">
        <f t="shared" si="1"/>
        <v>44</v>
      </c>
      <c r="Q36" s="15"/>
      <c r="R36" s="4"/>
      <c r="S36" s="59"/>
      <c r="T36" s="60" t="s">
        <v>17</v>
      </c>
      <c r="U36" s="61">
        <v>73343254</v>
      </c>
      <c r="V36" s="61">
        <v>78787029</v>
      </c>
      <c r="W36" s="61">
        <v>86323481</v>
      </c>
      <c r="X36" s="61">
        <v>75653204</v>
      </c>
      <c r="Y36" s="62">
        <v>65343597</v>
      </c>
      <c r="Z36" s="37">
        <v>-10309607</v>
      </c>
    </row>
    <row r="37" spans="2:26" ht="14.25" thickBot="1">
      <c r="B37" s="63" t="s">
        <v>27</v>
      </c>
      <c r="C37" s="64"/>
      <c r="D37" s="49">
        <v>102235</v>
      </c>
      <c r="E37" s="49">
        <v>89110</v>
      </c>
      <c r="F37" s="49">
        <v>97951</v>
      </c>
      <c r="G37" s="49">
        <v>72402</v>
      </c>
      <c r="H37" s="117">
        <v>66851</v>
      </c>
      <c r="I37" s="118">
        <f>ROUND((E37/D37-1)*100,1)</f>
        <v>-12.8</v>
      </c>
      <c r="J37" s="91">
        <f>ROUND((F37/E37-1)*100,1)</f>
        <v>9.9</v>
      </c>
      <c r="K37" s="91">
        <f>ROUND((G37/F37-1)*100,1)</f>
        <v>-26.1</v>
      </c>
      <c r="L37" s="130">
        <f>ROUND((H37/G37-1)*100,1)</f>
        <v>-7.7</v>
      </c>
      <c r="M37" s="133">
        <f t="shared" si="2"/>
        <v>87</v>
      </c>
      <c r="N37" s="140">
        <f t="shared" si="0"/>
        <v>96</v>
      </c>
      <c r="O37" s="140">
        <f>ROUND(G37/$D37*100,0)</f>
        <v>71</v>
      </c>
      <c r="P37" s="141">
        <f t="shared" si="1"/>
        <v>65</v>
      </c>
      <c r="Q37" s="15"/>
      <c r="R37" s="4"/>
      <c r="S37" s="146" t="s">
        <v>51</v>
      </c>
      <c r="T37" s="147"/>
      <c r="U37" s="52">
        <v>99603844</v>
      </c>
      <c r="V37" s="52">
        <v>104353975</v>
      </c>
      <c r="W37" s="52">
        <v>112920162</v>
      </c>
      <c r="X37" s="52">
        <v>102234699</v>
      </c>
      <c r="Y37" s="53">
        <v>89110217</v>
      </c>
      <c r="Z37" s="37">
        <v>-13124482</v>
      </c>
    </row>
    <row r="38" spans="2:26" ht="13.5">
      <c r="B38" s="65" t="s">
        <v>64</v>
      </c>
      <c r="C38" s="3" t="s">
        <v>52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16" ht="14.25" thickBot="1">
      <c r="B39" s="66"/>
      <c r="C39" s="1" t="s">
        <v>60</v>
      </c>
      <c r="H39" s="66"/>
      <c r="I39" s="66"/>
      <c r="J39" s="66"/>
      <c r="K39" s="66"/>
      <c r="L39" s="66"/>
      <c r="M39" s="66"/>
      <c r="N39" s="66"/>
      <c r="O39" s="66"/>
      <c r="P39" s="66"/>
    </row>
    <row r="40" spans="3:25" ht="13.5">
      <c r="C40" s="1"/>
      <c r="T40" s="67" t="s">
        <v>34</v>
      </c>
      <c r="U40" s="68">
        <v>71078544</v>
      </c>
      <c r="V40" s="68">
        <v>74372759</v>
      </c>
      <c r="W40" s="68">
        <v>83023887</v>
      </c>
      <c r="X40" s="68">
        <v>74245421</v>
      </c>
      <c r="Y40" s="68">
        <v>63341931</v>
      </c>
    </row>
    <row r="41" spans="20:25" ht="14.25" thickBot="1">
      <c r="T41" s="69" t="s">
        <v>37</v>
      </c>
      <c r="U41" s="70"/>
      <c r="V41" s="70">
        <v>71.26969432644995</v>
      </c>
      <c r="W41" s="70">
        <v>73.52441364722803</v>
      </c>
      <c r="X41" s="70">
        <v>72.62252613469326</v>
      </c>
      <c r="Y41" s="70">
        <v>71.0826806762237</v>
      </c>
    </row>
    <row r="42" spans="7:25" ht="13.5">
      <c r="G42" s="98"/>
      <c r="H42" s="98"/>
      <c r="T42" s="67" t="s">
        <v>35</v>
      </c>
      <c r="U42" s="68">
        <v>24027993</v>
      </c>
      <c r="V42" s="68">
        <v>24937564</v>
      </c>
      <c r="W42" s="68">
        <v>25880485</v>
      </c>
      <c r="X42" s="68">
        <v>22663710</v>
      </c>
      <c r="Y42" s="68">
        <v>20313753</v>
      </c>
    </row>
    <row r="43" spans="7:25" ht="14.25" thickBot="1">
      <c r="G43" s="98"/>
      <c r="H43" s="98"/>
      <c r="T43" s="69" t="s">
        <v>37</v>
      </c>
      <c r="U43" s="71"/>
      <c r="V43" s="70">
        <v>23.897090647481324</v>
      </c>
      <c r="W43" s="70">
        <v>22.91927725006275</v>
      </c>
      <c r="X43" s="70">
        <v>22.168314888861758</v>
      </c>
      <c r="Y43" s="70">
        <v>22.796210899138536</v>
      </c>
    </row>
    <row r="44" spans="7:9" ht="14.25" thickBot="1">
      <c r="G44" s="98"/>
      <c r="H44" s="98"/>
      <c r="I44" s="98"/>
    </row>
    <row r="45" spans="20:25" ht="13.5">
      <c r="T45" s="72" t="s">
        <v>36</v>
      </c>
      <c r="U45" s="68"/>
      <c r="V45" s="68">
        <v>3294215</v>
      </c>
      <c r="W45" s="68">
        <v>8651128</v>
      </c>
      <c r="X45" s="68">
        <v>-8778466</v>
      </c>
      <c r="Y45" s="73">
        <v>-10903490</v>
      </c>
    </row>
    <row r="46" spans="20:25" ht="14.25" thickBot="1">
      <c r="T46" s="69" t="s">
        <v>37</v>
      </c>
      <c r="U46" s="70"/>
      <c r="V46" s="74">
        <v>4.634612380354893</v>
      </c>
      <c r="W46" s="74">
        <v>11.632119227955494</v>
      </c>
      <c r="X46" s="74">
        <v>-10.573422080322498</v>
      </c>
      <c r="Y46" s="74">
        <v>-14.685740686957653</v>
      </c>
    </row>
    <row r="47" spans="20:25" ht="13.5">
      <c r="T47" s="72" t="s">
        <v>38</v>
      </c>
      <c r="U47" s="75"/>
      <c r="V47" s="76">
        <v>909571</v>
      </c>
      <c r="W47" s="76">
        <v>942921</v>
      </c>
      <c r="X47" s="76">
        <v>-3216775</v>
      </c>
      <c r="Y47" s="77">
        <v>-2349957</v>
      </c>
    </row>
    <row r="48" spans="20:25" ht="14.25" thickBot="1">
      <c r="T48" s="69" t="s">
        <v>37</v>
      </c>
      <c r="U48" s="78"/>
      <c r="V48" s="79">
        <v>3.7854638962147193</v>
      </c>
      <c r="W48" s="79">
        <v>3.781127138159926</v>
      </c>
      <c r="X48" s="79">
        <v>-12.42934589517932</v>
      </c>
      <c r="Y48" s="79">
        <v>-10.36880987269957</v>
      </c>
    </row>
  </sheetData>
  <mergeCells count="4">
    <mergeCell ref="S6:T6"/>
    <mergeCell ref="S37:T37"/>
    <mergeCell ref="I5:L5"/>
    <mergeCell ref="M5:P5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2006-11-28T04:48:21Z</dcterms:modified>
  <cp:category/>
  <cp:version/>
  <cp:contentType/>
  <cp:contentStatus/>
</cp:coreProperties>
</file>