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416" windowWidth="6120" windowHeight="11475" tabRatio="756" activeTab="0"/>
  </bookViews>
  <sheets>
    <sheet name="○第４表" sheetId="1" r:id="rId1"/>
  </sheets>
  <definedNames>
    <definedName name="_xlnm.Print_Area" localSheetId="0">'○第４表'!$A$1:$J$21</definedName>
  </definedNames>
  <calcPr fullCalcOnLoad="1"/>
</workbook>
</file>

<file path=xl/sharedStrings.xml><?xml version="1.0" encoding="utf-8"?>
<sst xmlns="http://schemas.openxmlformats.org/spreadsheetml/2006/main" count="34" uniqueCount="34">
  <si>
    <t>その他</t>
  </si>
  <si>
    <t>第４表　徴収に要する経費の推移</t>
  </si>
  <si>
    <t>　　　　（単位：千円、％）</t>
  </si>
  <si>
    <t>市町村税収入</t>
  </si>
  <si>
    <t>県民税徴収</t>
  </si>
  <si>
    <t>(ｂ)－(ｃ)</t>
  </si>
  <si>
    <t>（ａ）</t>
  </si>
  <si>
    <t>人件費</t>
  </si>
  <si>
    <t>需用費</t>
  </si>
  <si>
    <t>報奨金等</t>
  </si>
  <si>
    <t>計（ｂ）</t>
  </si>
  <si>
    <t>取扱費(ｃ)</t>
  </si>
  <si>
    <t>(ｄ)</t>
  </si>
  <si>
    <t>(ｄ)／(ａ)</t>
  </si>
  <si>
    <t>Ｈ５</t>
  </si>
  <si>
    <t>Ｈ６</t>
  </si>
  <si>
    <t>Ｈ７</t>
  </si>
  <si>
    <t>Ｈ９</t>
  </si>
  <si>
    <t>Ｈ10</t>
  </si>
  <si>
    <t>Ｈ11</t>
  </si>
  <si>
    <t>Ｈ12</t>
  </si>
  <si>
    <t>Ｈ13</t>
  </si>
  <si>
    <t>経費／税収額</t>
  </si>
  <si>
    <t>Ｈ21</t>
  </si>
  <si>
    <t>年  度</t>
  </si>
  <si>
    <t>徴        税        費</t>
  </si>
  <si>
    <t>Ｈ14</t>
  </si>
  <si>
    <t>Ｈ15</t>
  </si>
  <si>
    <t>Ｈ16</t>
  </si>
  <si>
    <t>Ｈ17</t>
  </si>
  <si>
    <t>Ｈ18</t>
  </si>
  <si>
    <t>Ｈ19</t>
  </si>
  <si>
    <t>Ｈ20</t>
  </si>
  <si>
    <t>Ｈ22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</si>
</sst>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_ "/>
    <numFmt numFmtId="179" formatCode="0.0_);[Red]\(0.0\)"/>
    <numFmt numFmtId="180" formatCode="0.00_);[Red]\(0.00\)"/>
    <numFmt numFmtId="181" formatCode="#,##0_ ;[Red]\-#,##0\ "/>
    <numFmt numFmtId="182" formatCode="#,##0_);[Red]\(#,##0\)"/>
    <numFmt numFmtId="183" formatCode="0.00_ "/>
    <numFmt numFmtId="184" formatCode="0.000_ "/>
    <numFmt numFmtId="185" formatCode="0.000"/>
    <numFmt numFmtId="186" formatCode="0.0000"/>
    <numFmt numFmtId="187" formatCode="0.00000"/>
    <numFmt numFmtId="188" formatCode="#,##0.0;[Red]\-#,##0.0"/>
    <numFmt numFmtId="189" formatCode="0_ "/>
    <numFmt numFmtId="190" formatCode="#,##0_ "/>
    <numFmt numFmtId="191" formatCode="#,##0.0_ "/>
    <numFmt numFmtId="192" formatCode="#,##0.0_);[Red]\(#,##0.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4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81" fontId="2" fillId="0" borderId="16" xfId="49" applyNumberFormat="1" applyFont="1" applyBorder="1" applyAlignment="1">
      <alignment vertical="center"/>
    </xf>
    <xf numFmtId="181" fontId="2" fillId="0" borderId="17" xfId="49" applyNumberFormat="1" applyFont="1" applyBorder="1" applyAlignment="1">
      <alignment vertical="center"/>
    </xf>
    <xf numFmtId="181" fontId="2" fillId="0" borderId="18" xfId="49" applyNumberFormat="1" applyFont="1" applyBorder="1" applyAlignment="1">
      <alignment vertical="center"/>
    </xf>
    <xf numFmtId="181" fontId="2" fillId="0" borderId="19" xfId="49" applyNumberFormat="1" applyFont="1" applyBorder="1" applyAlignment="1">
      <alignment vertical="center"/>
    </xf>
    <xf numFmtId="181" fontId="2" fillId="0" borderId="10" xfId="49" applyNumberFormat="1" applyFont="1" applyBorder="1" applyAlignment="1">
      <alignment vertical="center"/>
    </xf>
    <xf numFmtId="179" fontId="2" fillId="0" borderId="10" xfId="0" applyNumberFormat="1" applyFont="1" applyBorder="1" applyAlignment="1">
      <alignment vertical="center"/>
    </xf>
    <xf numFmtId="181" fontId="2" fillId="0" borderId="12" xfId="49" applyNumberFormat="1" applyFont="1" applyBorder="1" applyAlignment="1">
      <alignment vertical="center"/>
    </xf>
    <xf numFmtId="179" fontId="2" fillId="0" borderId="12" xfId="0" applyNumberFormat="1" applyFont="1" applyBorder="1" applyAlignment="1">
      <alignment vertical="center"/>
    </xf>
    <xf numFmtId="181" fontId="2" fillId="0" borderId="20" xfId="49" applyNumberFormat="1" applyFont="1" applyBorder="1" applyAlignment="1">
      <alignment vertical="center"/>
    </xf>
    <xf numFmtId="181" fontId="2" fillId="0" borderId="21" xfId="49" applyNumberFormat="1" applyFont="1" applyBorder="1" applyAlignment="1">
      <alignment vertical="center"/>
    </xf>
    <xf numFmtId="181" fontId="2" fillId="0" borderId="0" xfId="49" applyNumberFormat="1" applyFont="1" applyBorder="1" applyAlignment="1">
      <alignment vertical="center"/>
    </xf>
    <xf numFmtId="181" fontId="2" fillId="0" borderId="22" xfId="49" applyNumberFormat="1" applyFont="1" applyBorder="1" applyAlignment="1">
      <alignment vertical="center"/>
    </xf>
    <xf numFmtId="181" fontId="2" fillId="0" borderId="23" xfId="49" applyNumberFormat="1" applyFont="1" applyBorder="1" applyAlignment="1">
      <alignment vertical="center"/>
    </xf>
    <xf numFmtId="190" fontId="2" fillId="0" borderId="24" xfId="0" applyNumberFormat="1" applyFont="1" applyBorder="1" applyAlignment="1">
      <alignment vertical="center"/>
    </xf>
    <xf numFmtId="190" fontId="2" fillId="0" borderId="11" xfId="0" applyNumberFormat="1" applyFont="1" applyBorder="1" applyAlignment="1">
      <alignment vertical="center"/>
    </xf>
    <xf numFmtId="191" fontId="2" fillId="0" borderId="25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90" fontId="2" fillId="0" borderId="26" xfId="0" applyNumberFormat="1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0" fillId="0" borderId="0" xfId="0" applyAlignment="1">
      <alignment vertical="center"/>
    </xf>
    <xf numFmtId="190" fontId="2" fillId="0" borderId="12" xfId="0" applyNumberFormat="1" applyFont="1" applyBorder="1" applyAlignment="1">
      <alignment vertical="center"/>
    </xf>
    <xf numFmtId="190" fontId="2" fillId="0" borderId="0" xfId="0" applyNumberFormat="1" applyFont="1" applyBorder="1" applyAlignment="1">
      <alignment vertical="center"/>
    </xf>
    <xf numFmtId="190" fontId="2" fillId="0" borderId="17" xfId="0" applyNumberFormat="1" applyFont="1" applyBorder="1" applyAlignment="1">
      <alignment vertical="center"/>
    </xf>
    <xf numFmtId="191" fontId="2" fillId="0" borderId="28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SheetLayoutView="100" zoomScalePageLayoutView="0" workbookViewId="0" topLeftCell="A1">
      <selection activeCell="F31" sqref="F31"/>
    </sheetView>
  </sheetViews>
  <sheetFormatPr defaultColWidth="9.00390625" defaultRowHeight="13.5"/>
  <cols>
    <col min="1" max="1" width="9.00390625" style="33" customWidth="1"/>
    <col min="2" max="2" width="13.625" style="33" customWidth="1"/>
    <col min="3" max="6" width="11.625" style="33" customWidth="1"/>
    <col min="7" max="7" width="12.25390625" style="33" customWidth="1"/>
    <col min="8" max="9" width="11.625" style="33" customWidth="1"/>
    <col min="10" max="10" width="12.375" style="33" bestFit="1" customWidth="1"/>
    <col min="11" max="16384" width="9.00390625" style="33" customWidth="1"/>
  </cols>
  <sheetData>
    <row r="1" ht="18.75">
      <c r="A1" s="30" t="s">
        <v>1</v>
      </c>
    </row>
    <row r="2" spans="1:10" ht="13.5">
      <c r="A2" s="1"/>
      <c r="B2" s="1"/>
      <c r="C2" s="1"/>
      <c r="D2" s="1"/>
      <c r="E2" s="1"/>
      <c r="F2" s="1"/>
      <c r="G2" s="1"/>
      <c r="H2" s="1"/>
      <c r="I2" s="1"/>
      <c r="J2" s="2" t="s">
        <v>2</v>
      </c>
    </row>
    <row r="3" spans="1:10" ht="15" customHeight="1">
      <c r="A3" s="32" t="s">
        <v>24</v>
      </c>
      <c r="B3" s="3" t="s">
        <v>3</v>
      </c>
      <c r="C3" s="32" t="s">
        <v>25</v>
      </c>
      <c r="D3" s="32"/>
      <c r="E3" s="32"/>
      <c r="F3" s="32"/>
      <c r="G3" s="32"/>
      <c r="H3" s="4" t="s">
        <v>4</v>
      </c>
      <c r="I3" s="3" t="s">
        <v>5</v>
      </c>
      <c r="J3" s="3" t="s">
        <v>22</v>
      </c>
    </row>
    <row r="4" spans="1:10" ht="15" customHeight="1">
      <c r="A4" s="32"/>
      <c r="B4" s="5" t="s">
        <v>6</v>
      </c>
      <c r="C4" s="11" t="s">
        <v>7</v>
      </c>
      <c r="D4" s="12" t="s">
        <v>8</v>
      </c>
      <c r="E4" s="12" t="s">
        <v>9</v>
      </c>
      <c r="F4" s="12" t="s">
        <v>0</v>
      </c>
      <c r="G4" s="13" t="s">
        <v>10</v>
      </c>
      <c r="H4" s="6" t="s">
        <v>11</v>
      </c>
      <c r="I4" s="5" t="s">
        <v>12</v>
      </c>
      <c r="J4" s="7" t="s">
        <v>13</v>
      </c>
    </row>
    <row r="5" spans="1:10" ht="15" customHeight="1" hidden="1">
      <c r="A5" s="8" t="s">
        <v>14</v>
      </c>
      <c r="B5" s="18">
        <v>236561196</v>
      </c>
      <c r="C5" s="16">
        <v>6047802</v>
      </c>
      <c r="D5" s="17">
        <v>2292150</v>
      </c>
      <c r="E5" s="17">
        <v>951152</v>
      </c>
      <c r="F5" s="17">
        <v>944877</v>
      </c>
      <c r="G5" s="22">
        <v>10235981</v>
      </c>
      <c r="H5" s="18">
        <v>2675655</v>
      </c>
      <c r="I5" s="18">
        <v>7560326</v>
      </c>
      <c r="J5" s="19">
        <f aca="true" t="shared" si="0" ref="J5:J20">ROUND(I5/B5*100,2)</f>
        <v>3.2</v>
      </c>
    </row>
    <row r="6" spans="1:10" ht="15" customHeight="1" hidden="1">
      <c r="A6" s="9" t="s">
        <v>15</v>
      </c>
      <c r="B6" s="20">
        <v>228015272</v>
      </c>
      <c r="C6" s="14">
        <v>6090034</v>
      </c>
      <c r="D6" s="15">
        <v>2354098</v>
      </c>
      <c r="E6" s="15">
        <v>903529</v>
      </c>
      <c r="F6" s="15">
        <v>887205</v>
      </c>
      <c r="G6" s="23">
        <v>10234866</v>
      </c>
      <c r="H6" s="20">
        <v>2311582</v>
      </c>
      <c r="I6" s="20">
        <v>7923284</v>
      </c>
      <c r="J6" s="21">
        <f t="shared" si="0"/>
        <v>3.47</v>
      </c>
    </row>
    <row r="7" spans="1:10" ht="15" customHeight="1" hidden="1">
      <c r="A7" s="9" t="s">
        <v>16</v>
      </c>
      <c r="B7" s="20">
        <v>240297135</v>
      </c>
      <c r="C7" s="14">
        <v>6206156</v>
      </c>
      <c r="D7" s="15">
        <v>2999280</v>
      </c>
      <c r="E7" s="15">
        <v>919444</v>
      </c>
      <c r="F7" s="15">
        <v>1074830</v>
      </c>
      <c r="G7" s="23">
        <v>11199710</v>
      </c>
      <c r="H7" s="20">
        <v>2540732</v>
      </c>
      <c r="I7" s="20">
        <v>8658978</v>
      </c>
      <c r="J7" s="21">
        <f t="shared" si="0"/>
        <v>3.6</v>
      </c>
    </row>
    <row r="8" spans="1:10" ht="15" customHeight="1" hidden="1">
      <c r="A8" s="9" t="s">
        <v>17</v>
      </c>
      <c r="B8" s="20">
        <v>266862854</v>
      </c>
      <c r="C8" s="14">
        <v>6362526</v>
      </c>
      <c r="D8" s="15">
        <v>2469693</v>
      </c>
      <c r="E8" s="15">
        <v>965530</v>
      </c>
      <c r="F8" s="15">
        <v>840924</v>
      </c>
      <c r="G8" s="23">
        <v>10638673</v>
      </c>
      <c r="H8" s="20">
        <v>2743064</v>
      </c>
      <c r="I8" s="20">
        <v>7895609</v>
      </c>
      <c r="J8" s="21">
        <f t="shared" si="0"/>
        <v>2.96</v>
      </c>
    </row>
    <row r="9" spans="1:10" ht="15" customHeight="1" hidden="1">
      <c r="A9" s="9" t="s">
        <v>18</v>
      </c>
      <c r="B9" s="20">
        <v>257773502</v>
      </c>
      <c r="C9" s="14">
        <v>6296212</v>
      </c>
      <c r="D9" s="15">
        <v>2821094</v>
      </c>
      <c r="E9" s="15">
        <v>955719</v>
      </c>
      <c r="F9" s="15">
        <v>1028401</v>
      </c>
      <c r="G9" s="23">
        <v>11101426</v>
      </c>
      <c r="H9" s="20">
        <v>2451662</v>
      </c>
      <c r="I9" s="20">
        <v>8649764</v>
      </c>
      <c r="J9" s="21">
        <f t="shared" si="0"/>
        <v>3.36</v>
      </c>
    </row>
    <row r="10" spans="1:10" ht="15" customHeight="1" hidden="1">
      <c r="A10" s="9" t="s">
        <v>19</v>
      </c>
      <c r="B10" s="20">
        <v>261533544</v>
      </c>
      <c r="C10" s="14">
        <v>6236362</v>
      </c>
      <c r="D10" s="15">
        <v>2556331</v>
      </c>
      <c r="E10" s="15">
        <v>784836</v>
      </c>
      <c r="F10" s="15">
        <v>1056398</v>
      </c>
      <c r="G10" s="23">
        <v>10633927</v>
      </c>
      <c r="H10" s="20">
        <v>2483890</v>
      </c>
      <c r="I10" s="20">
        <v>8150037</v>
      </c>
      <c r="J10" s="21">
        <f t="shared" si="0"/>
        <v>3.12</v>
      </c>
    </row>
    <row r="11" spans="1:10" ht="15" customHeight="1" hidden="1">
      <c r="A11" s="9" t="s">
        <v>20</v>
      </c>
      <c r="B11" s="20">
        <v>252089180</v>
      </c>
      <c r="C11" s="14">
        <v>6241558</v>
      </c>
      <c r="D11" s="15">
        <v>2555039</v>
      </c>
      <c r="E11" s="15">
        <v>560062</v>
      </c>
      <c r="F11" s="15">
        <v>896142</v>
      </c>
      <c r="G11" s="23">
        <v>10252801</v>
      </c>
      <c r="H11" s="20">
        <v>2388359</v>
      </c>
      <c r="I11" s="20">
        <v>7864442</v>
      </c>
      <c r="J11" s="21">
        <f t="shared" si="0"/>
        <v>3.12</v>
      </c>
    </row>
    <row r="12" spans="1:10" ht="15" customHeight="1" hidden="1">
      <c r="A12" s="8" t="s">
        <v>21</v>
      </c>
      <c r="B12" s="18">
        <v>253768082</v>
      </c>
      <c r="C12" s="26">
        <v>6215534</v>
      </c>
      <c r="D12" s="15">
        <v>2806849</v>
      </c>
      <c r="E12" s="15">
        <v>469516</v>
      </c>
      <c r="F12" s="15">
        <v>926740</v>
      </c>
      <c r="G12" s="25">
        <v>10418639</v>
      </c>
      <c r="H12" s="18">
        <v>2332427</v>
      </c>
      <c r="I12" s="24">
        <v>8086212</v>
      </c>
      <c r="J12" s="19">
        <f t="shared" si="0"/>
        <v>3.19</v>
      </c>
    </row>
    <row r="13" spans="1:10" ht="15" customHeight="1" hidden="1">
      <c r="A13" s="9" t="s">
        <v>26</v>
      </c>
      <c r="B13" s="20">
        <v>251080063</v>
      </c>
      <c r="C13" s="26">
        <v>6106818</v>
      </c>
      <c r="D13" s="15">
        <v>2588623</v>
      </c>
      <c r="E13" s="15">
        <v>460090</v>
      </c>
      <c r="F13" s="15">
        <v>1027986</v>
      </c>
      <c r="G13" s="25">
        <f aca="true" t="shared" si="1" ref="G13:G18">SUM(C13:F13)</f>
        <v>10183517</v>
      </c>
      <c r="H13" s="20">
        <v>2302391</v>
      </c>
      <c r="I13" s="24">
        <f aca="true" t="shared" si="2" ref="I13:I18">G13-H13</f>
        <v>7881126</v>
      </c>
      <c r="J13" s="21">
        <f t="shared" si="0"/>
        <v>3.14</v>
      </c>
    </row>
    <row r="14" spans="1:10" ht="15" customHeight="1" hidden="1">
      <c r="A14" s="9" t="s">
        <v>27</v>
      </c>
      <c r="B14" s="20">
        <v>244984047</v>
      </c>
      <c r="C14" s="26">
        <v>5773775</v>
      </c>
      <c r="D14" s="15">
        <v>2460124</v>
      </c>
      <c r="E14" s="15">
        <v>395119</v>
      </c>
      <c r="F14" s="15">
        <v>1026862</v>
      </c>
      <c r="G14" s="25">
        <f t="shared" si="1"/>
        <v>9655880</v>
      </c>
      <c r="H14" s="20">
        <v>2179453</v>
      </c>
      <c r="I14" s="24">
        <f t="shared" si="2"/>
        <v>7476427</v>
      </c>
      <c r="J14" s="21">
        <f t="shared" si="0"/>
        <v>3.05</v>
      </c>
    </row>
    <row r="15" spans="1:10" ht="13.5" hidden="1">
      <c r="A15" s="9" t="s">
        <v>28</v>
      </c>
      <c r="B15" s="20">
        <v>247559361</v>
      </c>
      <c r="C15" s="26">
        <v>5728868</v>
      </c>
      <c r="D15" s="15">
        <v>2803836</v>
      </c>
      <c r="E15" s="15">
        <v>383869</v>
      </c>
      <c r="F15" s="15">
        <v>1030138</v>
      </c>
      <c r="G15" s="25">
        <f t="shared" si="1"/>
        <v>9946711</v>
      </c>
      <c r="H15" s="20">
        <v>2093973</v>
      </c>
      <c r="I15" s="24">
        <f t="shared" si="2"/>
        <v>7852738</v>
      </c>
      <c r="J15" s="21">
        <f t="shared" si="0"/>
        <v>3.17</v>
      </c>
    </row>
    <row r="16" spans="1:10" ht="13.5">
      <c r="A16" s="9" t="s">
        <v>29</v>
      </c>
      <c r="B16" s="20">
        <v>256658107</v>
      </c>
      <c r="C16" s="24">
        <v>5451819</v>
      </c>
      <c r="D16" s="15">
        <v>2637243</v>
      </c>
      <c r="E16" s="24">
        <v>330628</v>
      </c>
      <c r="F16" s="15">
        <v>804344</v>
      </c>
      <c r="G16" s="24">
        <f t="shared" si="1"/>
        <v>9224034</v>
      </c>
      <c r="H16" s="20">
        <v>2128555</v>
      </c>
      <c r="I16" s="24">
        <f t="shared" si="2"/>
        <v>7095479</v>
      </c>
      <c r="J16" s="21">
        <f t="shared" si="0"/>
        <v>2.76</v>
      </c>
    </row>
    <row r="17" spans="1:10" ht="13.5">
      <c r="A17" s="9" t="s">
        <v>30</v>
      </c>
      <c r="B17" s="20">
        <v>264358732</v>
      </c>
      <c r="C17" s="26">
        <v>5243297</v>
      </c>
      <c r="D17" s="15">
        <v>2160541</v>
      </c>
      <c r="E17" s="15">
        <v>196393</v>
      </c>
      <c r="F17" s="15">
        <v>482643</v>
      </c>
      <c r="G17" s="25">
        <f t="shared" si="1"/>
        <v>8082874</v>
      </c>
      <c r="H17" s="20">
        <v>2331928</v>
      </c>
      <c r="I17" s="24">
        <f t="shared" si="2"/>
        <v>5750946</v>
      </c>
      <c r="J17" s="21">
        <f t="shared" si="0"/>
        <v>2.18</v>
      </c>
    </row>
    <row r="18" spans="1:10" ht="13.5">
      <c r="A18" s="9" t="s">
        <v>31</v>
      </c>
      <c r="B18" s="20">
        <v>291780742</v>
      </c>
      <c r="C18" s="26">
        <v>5290211</v>
      </c>
      <c r="D18" s="15">
        <v>2434077</v>
      </c>
      <c r="E18" s="15">
        <v>189095</v>
      </c>
      <c r="F18" s="15">
        <v>1005504</v>
      </c>
      <c r="G18" s="25">
        <f t="shared" si="1"/>
        <v>8918887</v>
      </c>
      <c r="H18" s="20">
        <v>3554149</v>
      </c>
      <c r="I18" s="24">
        <f t="shared" si="2"/>
        <v>5364738</v>
      </c>
      <c r="J18" s="21">
        <f t="shared" si="0"/>
        <v>1.84</v>
      </c>
    </row>
    <row r="19" spans="1:10" ht="13.5">
      <c r="A19" s="9" t="s">
        <v>32</v>
      </c>
      <c r="B19" s="20">
        <v>298268978</v>
      </c>
      <c r="C19" s="26">
        <v>5054511</v>
      </c>
      <c r="D19" s="15">
        <v>2620642</v>
      </c>
      <c r="E19" s="15">
        <v>178477</v>
      </c>
      <c r="F19" s="15">
        <v>790290</v>
      </c>
      <c r="G19" s="25">
        <f>SUM(C19:F19)</f>
        <v>8643920</v>
      </c>
      <c r="H19" s="20">
        <v>4077029</v>
      </c>
      <c r="I19" s="24">
        <f>G19-H19</f>
        <v>4566891</v>
      </c>
      <c r="J19" s="21">
        <f t="shared" si="0"/>
        <v>1.53</v>
      </c>
    </row>
    <row r="20" spans="1:10" ht="13.5">
      <c r="A20" s="9" t="s">
        <v>23</v>
      </c>
      <c r="B20" s="34">
        <v>281528426</v>
      </c>
      <c r="C20" s="35">
        <v>4981911</v>
      </c>
      <c r="D20" s="36">
        <v>2315382</v>
      </c>
      <c r="E20" s="36">
        <v>131419</v>
      </c>
      <c r="F20" s="36">
        <v>927426</v>
      </c>
      <c r="G20" s="35">
        <f>SUM(C20:F20)</f>
        <v>8356138</v>
      </c>
      <c r="H20" s="34">
        <v>3178999</v>
      </c>
      <c r="I20" s="34">
        <f>G20-H20</f>
        <v>5177139</v>
      </c>
      <c r="J20" s="37">
        <f t="shared" si="0"/>
        <v>1.84</v>
      </c>
    </row>
    <row r="21" spans="1:10" ht="13.5">
      <c r="A21" s="10" t="s">
        <v>33</v>
      </c>
      <c r="B21" s="28">
        <v>275685992</v>
      </c>
      <c r="C21" s="27">
        <v>4886420</v>
      </c>
      <c r="D21" s="31">
        <v>2621853</v>
      </c>
      <c r="E21" s="31">
        <v>79351</v>
      </c>
      <c r="F21" s="31">
        <v>796075</v>
      </c>
      <c r="G21" s="27">
        <f>SUM(C21:F21)</f>
        <v>8383699</v>
      </c>
      <c r="H21" s="28">
        <v>3056495</v>
      </c>
      <c r="I21" s="28">
        <f>G21-H21</f>
        <v>5327204</v>
      </c>
      <c r="J21" s="29">
        <f>ROUND(I21/B21*100,2)</f>
        <v>1.93</v>
      </c>
    </row>
  </sheetData>
  <sheetProtection/>
  <mergeCells count="2">
    <mergeCell ref="C3:G3"/>
    <mergeCell ref="A3:A4"/>
  </mergeCells>
  <printOptions horizontalCentered="1"/>
  <pageMargins left="0.5905511811023623" right="0.5905511811023623" top="9.44" bottom="0.5905511811023623" header="0" footer="0"/>
  <pageSetup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2011-03-11T00:32:13Z</cp:lastPrinted>
  <dcterms:created xsi:type="dcterms:W3CDTF">2002-03-19T23:51:54Z</dcterms:created>
  <dcterms:modified xsi:type="dcterms:W3CDTF">2012-03-07T23:40:43Z</dcterms:modified>
  <cp:category/>
  <cp:version/>
  <cp:contentType/>
  <cp:contentStatus/>
</cp:coreProperties>
</file>