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'Sheet1'!$A$1:$E$42</definedName>
  </definedNames>
  <calcPr fullCalcOnLoad="1"/>
</workbook>
</file>

<file path=xl/sharedStrings.xml><?xml version="1.0" encoding="utf-8"?>
<sst xmlns="http://schemas.openxmlformats.org/spreadsheetml/2006/main" count="107" uniqueCount="54">
  <si>
    <t>作りたい消毒薬の濃度(%)を入力してください！</t>
  </si>
  <si>
    <t>消毒薬の作り方 計算機</t>
  </si>
  <si>
    <t>作りたい消毒薬の量をmLで入力してください！</t>
  </si>
  <si>
    <t>製品の濃度(%)を入力してください！</t>
  </si>
  <si>
    <t>水に入れる製品の量は右の通りです！</t>
  </si>
  <si>
    <t>ご注意</t>
  </si>
  <si>
    <t>作りたい消毒薬の濃度(ppm)を入力してください！</t>
  </si>
  <si>
    <t>消毒箇所</t>
  </si>
  <si>
    <t>嘔吐・糞便の箇所</t>
  </si>
  <si>
    <t>患者使用のリネン類・下着</t>
  </si>
  <si>
    <t>まな板・包丁・調理器具</t>
  </si>
  <si>
    <t>トイレ・浴槽</t>
  </si>
  <si>
    <t>ドアノブ・テーブル・遊具器具</t>
  </si>
  <si>
    <t>次亜塩素酸ナトリウムによる処理</t>
  </si>
  <si>
    <t>※作業時は、マスクと手袋を使用し、換気を十分に行うこと。</t>
  </si>
  <si>
    <t>【参考資料】丸山努・他：ノロウイルス現場対策;幸書房,p98,(2006.3)</t>
  </si>
  <si>
    <t>→</t>
  </si>
  <si>
    <t>(mL)</t>
  </si>
  <si>
    <t>(%)</t>
  </si>
  <si>
    <t>1Lは1000mLです！</t>
  </si>
  <si>
    <t>1ppmは0.0001%です！</t>
  </si>
  <si>
    <t>(ppm)</t>
  </si>
  <si>
    <t>→</t>
  </si>
  <si>
    <t>遊具器具･･･200～500ppmで拭く。</t>
  </si>
  <si>
    <t>300ppm以上で清拭。</t>
  </si>
  <si>
    <t>1000ppm、30分浸漬。</t>
  </si>
  <si>
    <t>5000ppmペーパータオルで覆う(30分)→1000ppmで清拭。</t>
  </si>
  <si>
    <t>○次亜塩素酸ナトリウムによる処理例(ノロウイルス)</t>
  </si>
  <si>
    <t>(mL)</t>
  </si>
  <si>
    <t>→</t>
  </si>
  <si>
    <t>出来た溶液の希釈倍率は右の通りです！</t>
  </si>
  <si>
    <t>倍</t>
  </si>
  <si>
    <t>何倍に希釈したいか倍数を入力してください！</t>
  </si>
  <si>
    <t>出来た溶液の濃度(%)は右の通りです！</t>
  </si>
  <si>
    <t>出来た溶液の濃度(ppm)は右の通りです！</t>
  </si>
  <si>
    <t>(ppm)</t>
  </si>
  <si>
    <t>(%)</t>
  </si>
  <si>
    <t>→参考値です。</t>
  </si>
  <si>
    <t>※次亜塩素酸ナトリウムは5000ppm以上で、漂白される。また、金属腐食作用があるため、消毒後水拭きする。</t>
  </si>
  <si>
    <t>(%)</t>
  </si>
  <si>
    <t>(ppm)</t>
  </si>
  <si>
    <t>水に入れた製品の量(mL)を入力してください！</t>
  </si>
  <si>
    <t>1Lは1000mLです！</t>
  </si>
  <si>
    <t>1000mLは1Lです！</t>
  </si>
  <si>
    <t>○現在使用している消毒薬の濃度計算機</t>
  </si>
  <si>
    <t>調製した消毒薬の量をmLで入力してください！</t>
  </si>
  <si>
    <t>調製している消毒薬の濃度は右の通りです！</t>
  </si>
  <si>
    <t>調製している溶液の希釈倍率は右の通りです！</t>
  </si>
  <si>
    <t>1ppmは0.0001%です！</t>
  </si>
  <si>
    <t>1%は10000ppmです！</t>
  </si>
  <si>
    <t>三重県桑名保健福祉事務所 食の安全・安心監視課 2008.4.1</t>
  </si>
  <si>
    <t>○消毒薬の作り方計算機(％版)</t>
  </si>
  <si>
    <t>○消毒薬の作り方計算機(PPM版)</t>
  </si>
  <si>
    <t>○消毒薬の作り方計算機(希釈倍率版)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</si>
</sst>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0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u val="single"/>
      <sz val="20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 applyProtection="1">
      <alignment vertical="center"/>
      <protection locked="0"/>
    </xf>
    <xf numFmtId="0" fontId="5" fillId="21" borderId="11" xfId="0" applyFont="1" applyFill="1" applyBorder="1" applyAlignment="1">
      <alignment vertical="center"/>
    </xf>
    <xf numFmtId="0" fontId="5" fillId="21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3" fontId="5" fillId="21" borderId="13" xfId="0" applyNumberFormat="1" applyFont="1" applyFill="1" applyBorder="1" applyAlignment="1" applyProtection="1">
      <alignment vertical="center"/>
      <protection locked="0"/>
    </xf>
    <xf numFmtId="0" fontId="5" fillId="21" borderId="14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center" vertical="center"/>
    </xf>
    <xf numFmtId="0" fontId="5" fillId="21" borderId="15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>
      <alignment vertical="center"/>
    </xf>
    <xf numFmtId="0" fontId="9" fillId="2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/>
    </xf>
    <xf numFmtId="0" fontId="5" fillId="21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5" fillId="21" borderId="24" xfId="0" applyFont="1" applyFill="1" applyBorder="1" applyAlignment="1">
      <alignment vertical="center"/>
    </xf>
    <xf numFmtId="0" fontId="5" fillId="21" borderId="25" xfId="0" applyFont="1" applyFill="1" applyBorder="1" applyAlignment="1">
      <alignment vertical="center"/>
    </xf>
    <xf numFmtId="0" fontId="0" fillId="21" borderId="25" xfId="0" applyFill="1" applyBorder="1" applyAlignment="1">
      <alignment vertical="center"/>
    </xf>
    <xf numFmtId="0" fontId="5" fillId="21" borderId="26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center" vertical="center"/>
    </xf>
    <xf numFmtId="0" fontId="5" fillId="21" borderId="2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0" fontId="9" fillId="2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5" fillId="21" borderId="30" xfId="0" applyFont="1" applyFill="1" applyBorder="1" applyAlignment="1">
      <alignment vertical="center"/>
    </xf>
    <xf numFmtId="0" fontId="5" fillId="21" borderId="31" xfId="0" applyFont="1" applyFill="1" applyBorder="1" applyAlignment="1">
      <alignment vertical="center"/>
    </xf>
    <xf numFmtId="0" fontId="5" fillId="21" borderId="32" xfId="0" applyFont="1" applyFill="1" applyBorder="1" applyAlignment="1">
      <alignment vertical="center"/>
    </xf>
    <xf numFmtId="0" fontId="5" fillId="21" borderId="33" xfId="0" applyFont="1" applyFill="1" applyBorder="1" applyAlignment="1">
      <alignment vertical="center"/>
    </xf>
    <xf numFmtId="0" fontId="5" fillId="24" borderId="34" xfId="0" applyFont="1" applyFill="1" applyBorder="1" applyAlignment="1">
      <alignment horizontal="center" vertical="center"/>
    </xf>
    <xf numFmtId="0" fontId="5" fillId="21" borderId="34" xfId="0" applyFont="1" applyFill="1" applyBorder="1" applyAlignment="1" applyProtection="1">
      <alignment vertical="center"/>
      <protection locked="0"/>
    </xf>
    <xf numFmtId="0" fontId="5" fillId="4" borderId="35" xfId="0" applyFont="1" applyFill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5" fillId="24" borderId="37" xfId="0" applyFont="1" applyFill="1" applyBorder="1" applyAlignment="1">
      <alignment horizontal="center" vertical="center"/>
    </xf>
    <xf numFmtId="0" fontId="5" fillId="21" borderId="37" xfId="0" applyFont="1" applyFill="1" applyBorder="1" applyAlignment="1" applyProtection="1">
      <alignment vertical="center"/>
      <protection locked="0"/>
    </xf>
    <xf numFmtId="0" fontId="5" fillId="4" borderId="38" xfId="0" applyFont="1" applyFill="1" applyBorder="1" applyAlignment="1">
      <alignment vertical="center"/>
    </xf>
    <xf numFmtId="176" fontId="4" fillId="3" borderId="17" xfId="0" applyNumberFormat="1" applyFont="1" applyFill="1" applyBorder="1" applyAlignment="1" applyProtection="1">
      <alignment vertical="center"/>
      <protection hidden="1"/>
    </xf>
    <xf numFmtId="177" fontId="4" fillId="3" borderId="28" xfId="0" applyNumberFormat="1" applyFont="1" applyFill="1" applyBorder="1" applyAlignment="1" applyProtection="1">
      <alignment vertical="center"/>
      <protection hidden="1"/>
    </xf>
    <xf numFmtId="176" fontId="4" fillId="3" borderId="28" xfId="0" applyNumberFormat="1" applyFont="1" applyFill="1" applyBorder="1" applyAlignment="1" applyProtection="1">
      <alignment vertical="center"/>
      <protection hidden="1"/>
    </xf>
    <xf numFmtId="176" fontId="4" fillId="3" borderId="17" xfId="0" applyNumberFormat="1" applyFont="1" applyFill="1" applyBorder="1" applyAlignment="1">
      <alignment vertical="center"/>
    </xf>
    <xf numFmtId="0" fontId="4" fillId="3" borderId="28" xfId="0" applyNumberFormat="1" applyFont="1" applyFill="1" applyBorder="1" applyAlignment="1" applyProtection="1">
      <alignment vertical="center"/>
      <protection hidden="1"/>
    </xf>
    <xf numFmtId="0" fontId="4" fillId="3" borderId="17" xfId="0" applyNumberFormat="1" applyFont="1" applyFill="1" applyBorder="1" applyAlignment="1">
      <alignment vertical="center"/>
    </xf>
    <xf numFmtId="0" fontId="5" fillId="23" borderId="39" xfId="0" applyFont="1" applyFill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5" fillId="23" borderId="32" xfId="0" applyFont="1" applyFill="1" applyBorder="1" applyAlignment="1">
      <alignment vertical="center"/>
    </xf>
    <xf numFmtId="0" fontId="5" fillId="23" borderId="40" xfId="0" applyFont="1" applyFill="1" applyBorder="1" applyAlignment="1">
      <alignment vertical="center"/>
    </xf>
    <xf numFmtId="0" fontId="5" fillId="23" borderId="41" xfId="0" applyFont="1" applyFill="1" applyBorder="1" applyAlignment="1">
      <alignment vertical="center"/>
    </xf>
    <xf numFmtId="0" fontId="5" fillId="23" borderId="31" xfId="0" applyFont="1" applyFill="1" applyBorder="1" applyAlignment="1">
      <alignment vertical="center"/>
    </xf>
    <xf numFmtId="0" fontId="4" fillId="4" borderId="42" xfId="0" applyFont="1" applyFill="1" applyBorder="1" applyAlignment="1">
      <alignment vertical="center"/>
    </xf>
    <xf numFmtId="0" fontId="4" fillId="4" borderId="43" xfId="0" applyFont="1" applyFill="1" applyBorder="1" applyAlignment="1">
      <alignment vertical="center"/>
    </xf>
    <xf numFmtId="0" fontId="4" fillId="4" borderId="44" xfId="0" applyFont="1" applyFill="1" applyBorder="1" applyAlignment="1">
      <alignment vertical="center"/>
    </xf>
    <xf numFmtId="0" fontId="5" fillId="4" borderId="37" xfId="0" applyFont="1" applyFill="1" applyBorder="1" applyAlignment="1">
      <alignment vertical="center"/>
    </xf>
    <xf numFmtId="0" fontId="5" fillId="4" borderId="38" xfId="0" applyFont="1" applyFill="1" applyBorder="1" applyAlignment="1">
      <alignment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vertical="center"/>
    </xf>
    <xf numFmtId="0" fontId="5" fillId="23" borderId="46" xfId="0" applyFont="1" applyFill="1" applyBorder="1" applyAlignment="1">
      <alignment vertical="center"/>
    </xf>
    <xf numFmtId="0" fontId="5" fillId="23" borderId="47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48" xfId="0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7" fillId="3" borderId="42" xfId="0" applyFont="1" applyFill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5" fillId="4" borderId="50" xfId="0" applyFont="1" applyFill="1" applyBorder="1" applyAlignment="1">
      <alignment vertical="center"/>
    </xf>
    <xf numFmtId="0" fontId="8" fillId="23" borderId="42" xfId="0" applyFont="1" applyFill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75" zoomScaleSheetLayoutView="75" zoomScalePageLayoutView="0" workbookViewId="0" topLeftCell="A1">
      <selection activeCell="C6" sqref="C6"/>
    </sheetView>
  </sheetViews>
  <sheetFormatPr defaultColWidth="9.00390625" defaultRowHeight="13.5"/>
  <cols>
    <col min="1" max="1" width="45.375" style="0" customWidth="1"/>
    <col min="2" max="2" width="3.375" style="0" bestFit="1" customWidth="1"/>
    <col min="3" max="3" width="17.00390625" style="0" customWidth="1"/>
    <col min="4" max="4" width="6.75390625" style="0" bestFit="1" customWidth="1"/>
    <col min="5" max="5" width="28.00390625" style="0" customWidth="1"/>
  </cols>
  <sheetData>
    <row r="1" spans="1:5" ht="26.25" customHeight="1" thickBot="1">
      <c r="A1" s="71" t="s">
        <v>1</v>
      </c>
      <c r="B1" s="71"/>
      <c r="C1" s="71"/>
      <c r="D1" s="71"/>
      <c r="E1" s="71"/>
    </row>
    <row r="2" spans="1:5" ht="14.25" thickBot="1">
      <c r="A2" s="74" t="s">
        <v>50</v>
      </c>
      <c r="B2" s="75"/>
      <c r="C2" s="75"/>
      <c r="D2" s="75"/>
      <c r="E2" s="76"/>
    </row>
    <row r="3" spans="1:5" ht="21.75" customHeight="1" thickBot="1">
      <c r="A3" s="52" t="s">
        <v>44</v>
      </c>
      <c r="B3" s="53"/>
      <c r="C3" s="53"/>
      <c r="D3" s="53"/>
      <c r="E3" s="23" t="s">
        <v>5</v>
      </c>
    </row>
    <row r="4" spans="1:5" ht="21.75" customHeight="1">
      <c r="A4" s="4" t="s">
        <v>45</v>
      </c>
      <c r="B4" s="5" t="s">
        <v>16</v>
      </c>
      <c r="C4" s="6"/>
      <c r="D4" s="14" t="s">
        <v>17</v>
      </c>
      <c r="E4" s="18" t="s">
        <v>42</v>
      </c>
    </row>
    <row r="5" spans="1:5" ht="21.75" customHeight="1">
      <c r="A5" s="3" t="s">
        <v>41</v>
      </c>
      <c r="B5" s="1" t="s">
        <v>16</v>
      </c>
      <c r="C5" s="2"/>
      <c r="D5" s="15" t="s">
        <v>28</v>
      </c>
      <c r="E5" s="19" t="s">
        <v>43</v>
      </c>
    </row>
    <row r="6" spans="1:5" ht="21.75" customHeight="1" thickBot="1">
      <c r="A6" s="7" t="s">
        <v>3</v>
      </c>
      <c r="B6" s="8" t="s">
        <v>16</v>
      </c>
      <c r="C6" s="9"/>
      <c r="D6" s="16" t="s">
        <v>18</v>
      </c>
      <c r="E6" s="20"/>
    </row>
    <row r="7" spans="1:5" ht="21.75" customHeight="1" thickBot="1">
      <c r="A7" s="24" t="s">
        <v>46</v>
      </c>
      <c r="B7" s="25" t="s">
        <v>29</v>
      </c>
      <c r="C7" s="44">
        <f>IF(ISERROR(C5*C6/C4)=TRUE,"",C5*C6/C4)</f>
      </c>
      <c r="D7" s="26" t="s">
        <v>39</v>
      </c>
      <c r="E7" s="19" t="s">
        <v>49</v>
      </c>
    </row>
    <row r="8" spans="1:5" ht="21.75" customHeight="1" thickBot="1">
      <c r="A8" s="10" t="s">
        <v>46</v>
      </c>
      <c r="B8" s="11" t="s">
        <v>29</v>
      </c>
      <c r="C8" s="41">
        <f>IF(ISERROR(C5*C6/C4*10000)=TRUE,"",C5*C6/C4*10000)</f>
      </c>
      <c r="D8" s="12" t="s">
        <v>40</v>
      </c>
      <c r="E8" s="31" t="s">
        <v>48</v>
      </c>
    </row>
    <row r="9" spans="1:5" ht="21.75" customHeight="1" thickBot="1">
      <c r="A9" s="10" t="s">
        <v>47</v>
      </c>
      <c r="B9" s="11" t="s">
        <v>22</v>
      </c>
      <c r="C9" s="40">
        <f>IF(ISERROR(C4/C5)=TRUE,"",C4/C5)</f>
      </c>
      <c r="D9" s="28" t="s">
        <v>31</v>
      </c>
      <c r="E9" s="30" t="s">
        <v>37</v>
      </c>
    </row>
    <row r="10" spans="1:5" ht="15" customHeight="1" thickBot="1">
      <c r="A10" s="81"/>
      <c r="B10" s="81"/>
      <c r="C10" s="81"/>
      <c r="D10" s="81"/>
      <c r="E10" s="81"/>
    </row>
    <row r="11" spans="1:5" ht="21.75" customHeight="1" thickBot="1">
      <c r="A11" s="52" t="s">
        <v>51</v>
      </c>
      <c r="B11" s="53"/>
      <c r="C11" s="53"/>
      <c r="D11" s="53"/>
      <c r="E11" s="23" t="s">
        <v>5</v>
      </c>
    </row>
    <row r="12" spans="1:5" ht="21.75" customHeight="1">
      <c r="A12" s="4" t="s">
        <v>2</v>
      </c>
      <c r="B12" s="5" t="s">
        <v>16</v>
      </c>
      <c r="C12" s="6"/>
      <c r="D12" s="14" t="s">
        <v>17</v>
      </c>
      <c r="E12" s="18" t="s">
        <v>19</v>
      </c>
    </row>
    <row r="13" spans="1:5" ht="21.75" customHeight="1">
      <c r="A13" s="3" t="s">
        <v>0</v>
      </c>
      <c r="B13" s="1" t="s">
        <v>16</v>
      </c>
      <c r="C13" s="2"/>
      <c r="D13" s="15" t="s">
        <v>18</v>
      </c>
      <c r="E13" s="19" t="s">
        <v>49</v>
      </c>
    </row>
    <row r="14" spans="1:5" ht="21.75" customHeight="1" thickBot="1">
      <c r="A14" s="7" t="s">
        <v>3</v>
      </c>
      <c r="B14" s="8" t="s">
        <v>16</v>
      </c>
      <c r="C14" s="9"/>
      <c r="D14" s="16" t="s">
        <v>18</v>
      </c>
      <c r="E14" s="20"/>
    </row>
    <row r="15" spans="1:5" ht="21.75" customHeight="1" thickBot="1">
      <c r="A15" s="24" t="s">
        <v>4</v>
      </c>
      <c r="B15" s="25" t="s">
        <v>29</v>
      </c>
      <c r="C15" s="42">
        <f>IF(ISERROR(C12*C13/C14)=TRUE,"",C12*C13/C14)</f>
      </c>
      <c r="D15" s="26" t="s">
        <v>28</v>
      </c>
      <c r="E15" s="20"/>
    </row>
    <row r="16" spans="1:5" ht="21.75" customHeight="1" thickBot="1">
      <c r="A16" s="10" t="s">
        <v>30</v>
      </c>
      <c r="B16" s="11" t="s">
        <v>22</v>
      </c>
      <c r="C16" s="40">
        <f>IF(ISERROR(C12/C15)=TRUE,"",C12/C15)</f>
      </c>
      <c r="D16" s="28" t="s">
        <v>31</v>
      </c>
      <c r="E16" s="30" t="s">
        <v>37</v>
      </c>
    </row>
    <row r="17" spans="1:5" ht="15" customHeight="1" thickBot="1">
      <c r="A17" s="81"/>
      <c r="B17" s="81"/>
      <c r="C17" s="81"/>
      <c r="D17" s="81"/>
      <c r="E17" s="81"/>
    </row>
    <row r="18" spans="1:5" ht="21.75" customHeight="1" thickBot="1">
      <c r="A18" s="52" t="s">
        <v>52</v>
      </c>
      <c r="B18" s="53"/>
      <c r="C18" s="53"/>
      <c r="D18" s="54"/>
      <c r="E18" s="13" t="s">
        <v>5</v>
      </c>
    </row>
    <row r="19" spans="1:5" ht="21.75" customHeight="1">
      <c r="A19" s="32" t="s">
        <v>2</v>
      </c>
      <c r="B19" s="33" t="s">
        <v>22</v>
      </c>
      <c r="C19" s="34"/>
      <c r="D19" s="35" t="s">
        <v>17</v>
      </c>
      <c r="E19" s="18" t="s">
        <v>19</v>
      </c>
    </row>
    <row r="20" spans="1:5" ht="21.75" customHeight="1">
      <c r="A20" s="3" t="s">
        <v>6</v>
      </c>
      <c r="B20" s="1" t="s">
        <v>22</v>
      </c>
      <c r="C20" s="2"/>
      <c r="D20" s="36" t="s">
        <v>21</v>
      </c>
      <c r="E20" s="19" t="s">
        <v>20</v>
      </c>
    </row>
    <row r="21" spans="1:5" ht="21.75" customHeight="1" thickBot="1">
      <c r="A21" s="21" t="s">
        <v>3</v>
      </c>
      <c r="B21" s="37" t="s">
        <v>22</v>
      </c>
      <c r="C21" s="38"/>
      <c r="D21" s="39" t="s">
        <v>18</v>
      </c>
      <c r="E21" s="20"/>
    </row>
    <row r="22" spans="1:5" ht="21.75" customHeight="1" thickBot="1">
      <c r="A22" s="10" t="s">
        <v>4</v>
      </c>
      <c r="B22" s="11" t="s">
        <v>29</v>
      </c>
      <c r="C22" s="43">
        <f>IF(ISERROR(C19*C20/C21/10000)=TRUE,"",C19*C20/C21/10000)</f>
      </c>
      <c r="D22" s="17" t="s">
        <v>28</v>
      </c>
      <c r="E22" s="20"/>
    </row>
    <row r="23" spans="1:5" ht="21.75" customHeight="1" thickBot="1">
      <c r="A23" s="10" t="s">
        <v>30</v>
      </c>
      <c r="B23" s="11" t="s">
        <v>22</v>
      </c>
      <c r="C23" s="40">
        <f>IF(ISERROR(C19/C22)=TRUE,"",C19/C22)</f>
      </c>
      <c r="D23" s="27" t="s">
        <v>31</v>
      </c>
      <c r="E23" s="29" t="s">
        <v>37</v>
      </c>
    </row>
    <row r="24" spans="1:5" ht="15" customHeight="1" thickBot="1">
      <c r="A24" s="81"/>
      <c r="B24" s="81"/>
      <c r="C24" s="81"/>
      <c r="D24" s="81"/>
      <c r="E24" s="81"/>
    </row>
    <row r="25" spans="1:5" ht="21.75" customHeight="1" thickBot="1">
      <c r="A25" s="52" t="s">
        <v>53</v>
      </c>
      <c r="B25" s="77"/>
      <c r="C25" s="77"/>
      <c r="D25" s="78"/>
      <c r="E25" s="13" t="s">
        <v>5</v>
      </c>
    </row>
    <row r="26" spans="1:5" ht="21.75" customHeight="1">
      <c r="A26" s="32" t="s">
        <v>2</v>
      </c>
      <c r="B26" s="33" t="s">
        <v>22</v>
      </c>
      <c r="C26" s="34"/>
      <c r="D26" s="35" t="s">
        <v>17</v>
      </c>
      <c r="E26" s="18" t="s">
        <v>19</v>
      </c>
    </row>
    <row r="27" spans="1:5" ht="21.75" customHeight="1">
      <c r="A27" s="3" t="s">
        <v>32</v>
      </c>
      <c r="B27" s="1" t="s">
        <v>22</v>
      </c>
      <c r="C27" s="2"/>
      <c r="D27" s="36" t="s">
        <v>31</v>
      </c>
      <c r="E27" s="19" t="s">
        <v>20</v>
      </c>
    </row>
    <row r="28" spans="1:5" ht="21.75" customHeight="1" thickBot="1">
      <c r="A28" s="21" t="s">
        <v>3</v>
      </c>
      <c r="B28" s="37" t="s">
        <v>22</v>
      </c>
      <c r="C28" s="38"/>
      <c r="D28" s="39" t="s">
        <v>18</v>
      </c>
      <c r="E28" s="20"/>
    </row>
    <row r="29" spans="1:5" ht="21.75" customHeight="1" thickBot="1">
      <c r="A29" s="10" t="s">
        <v>4</v>
      </c>
      <c r="B29" s="11" t="s">
        <v>29</v>
      </c>
      <c r="C29" s="43">
        <f>IF(ISERROR(C26/C27)=TRUE,"",C26/C27)</f>
      </c>
      <c r="D29" s="17" t="s">
        <v>28</v>
      </c>
      <c r="E29" s="20"/>
    </row>
    <row r="30" spans="1:5" ht="21.75" customHeight="1" thickBot="1">
      <c r="A30" s="10" t="s">
        <v>33</v>
      </c>
      <c r="B30" s="11" t="s">
        <v>22</v>
      </c>
      <c r="C30" s="45">
        <f>IF(ISERROR(C29*C28/C26)=TRUE,"",C29*C28/C26)</f>
      </c>
      <c r="D30" s="28" t="s">
        <v>36</v>
      </c>
      <c r="E30" s="19" t="s">
        <v>37</v>
      </c>
    </row>
    <row r="31" spans="1:5" ht="21.75" customHeight="1" thickBot="1">
      <c r="A31" s="10" t="s">
        <v>34</v>
      </c>
      <c r="B31" s="11" t="s">
        <v>22</v>
      </c>
      <c r="C31" s="43">
        <f>IF(ISERROR(C29*C28/C26*10000)=TRUE,"",C29*C28/C26*10000)</f>
      </c>
      <c r="D31" s="12" t="s">
        <v>35</v>
      </c>
      <c r="E31" s="29" t="s">
        <v>37</v>
      </c>
    </row>
    <row r="32" spans="1:5" ht="15" customHeight="1" thickBot="1">
      <c r="A32" s="79"/>
      <c r="B32" s="80"/>
      <c r="C32" s="80"/>
      <c r="D32" s="80"/>
      <c r="E32" s="80"/>
    </row>
    <row r="33" spans="1:5" ht="21.75" customHeight="1" thickBot="1">
      <c r="A33" s="68" t="s">
        <v>27</v>
      </c>
      <c r="B33" s="69"/>
      <c r="C33" s="69"/>
      <c r="D33" s="69"/>
      <c r="E33" s="70"/>
    </row>
    <row r="34" spans="1:5" ht="21.75" customHeight="1" thickBot="1">
      <c r="A34" s="22" t="s">
        <v>7</v>
      </c>
      <c r="B34" s="57" t="s">
        <v>13</v>
      </c>
      <c r="C34" s="58"/>
      <c r="D34" s="58"/>
      <c r="E34" s="59"/>
    </row>
    <row r="35" spans="1:5" ht="21.75" customHeight="1">
      <c r="A35" s="4" t="s">
        <v>8</v>
      </c>
      <c r="B35" s="72" t="s">
        <v>26</v>
      </c>
      <c r="C35" s="72"/>
      <c r="D35" s="72"/>
      <c r="E35" s="73"/>
    </row>
    <row r="36" spans="1:5" ht="21.75" customHeight="1">
      <c r="A36" s="3" t="s">
        <v>9</v>
      </c>
      <c r="B36" s="63" t="s">
        <v>25</v>
      </c>
      <c r="C36" s="64"/>
      <c r="D36" s="64"/>
      <c r="E36" s="65"/>
    </row>
    <row r="37" spans="1:5" ht="21.75" customHeight="1">
      <c r="A37" s="3" t="s">
        <v>10</v>
      </c>
      <c r="B37" s="63" t="s">
        <v>25</v>
      </c>
      <c r="C37" s="64"/>
      <c r="D37" s="64"/>
      <c r="E37" s="65"/>
    </row>
    <row r="38" spans="1:5" ht="21.75" customHeight="1">
      <c r="A38" s="3" t="s">
        <v>11</v>
      </c>
      <c r="B38" s="66" t="s">
        <v>24</v>
      </c>
      <c r="C38" s="66"/>
      <c r="D38" s="66"/>
      <c r="E38" s="67"/>
    </row>
    <row r="39" spans="1:5" ht="21.75" customHeight="1" thickBot="1">
      <c r="A39" s="21" t="s">
        <v>12</v>
      </c>
      <c r="B39" s="55" t="s">
        <v>23</v>
      </c>
      <c r="C39" s="55"/>
      <c r="D39" s="55"/>
      <c r="E39" s="56"/>
    </row>
    <row r="40" spans="1:5" ht="14.25">
      <c r="A40" s="60" t="s">
        <v>38</v>
      </c>
      <c r="B40" s="61"/>
      <c r="C40" s="61"/>
      <c r="D40" s="61"/>
      <c r="E40" s="62"/>
    </row>
    <row r="41" spans="1:5" ht="14.25">
      <c r="A41" s="46" t="s">
        <v>14</v>
      </c>
      <c r="B41" s="47"/>
      <c r="C41" s="47"/>
      <c r="D41" s="47"/>
      <c r="E41" s="48"/>
    </row>
    <row r="42" spans="1:5" ht="15" thickBot="1">
      <c r="A42" s="49" t="s">
        <v>15</v>
      </c>
      <c r="B42" s="50"/>
      <c r="C42" s="50"/>
      <c r="D42" s="50"/>
      <c r="E42" s="51"/>
    </row>
  </sheetData>
  <sheetProtection password="84C1" sheet="1" objects="1" scenarios="1" selectLockedCells="1"/>
  <mergeCells count="20">
    <mergeCell ref="A3:D3"/>
    <mergeCell ref="A1:E1"/>
    <mergeCell ref="B35:E35"/>
    <mergeCell ref="A2:E2"/>
    <mergeCell ref="A25:D25"/>
    <mergeCell ref="A32:E32"/>
    <mergeCell ref="A24:E24"/>
    <mergeCell ref="A10:E10"/>
    <mergeCell ref="A11:D11"/>
    <mergeCell ref="A17:E17"/>
    <mergeCell ref="A41:E41"/>
    <mergeCell ref="A42:E42"/>
    <mergeCell ref="A18:D18"/>
    <mergeCell ref="B39:E39"/>
    <mergeCell ref="B34:E34"/>
    <mergeCell ref="A40:E40"/>
    <mergeCell ref="B36:E36"/>
    <mergeCell ref="B37:E37"/>
    <mergeCell ref="B38:E38"/>
    <mergeCell ref="A33:E33"/>
  </mergeCells>
  <dataValidations count="7">
    <dataValidation type="whole" allowBlank="1" showInputMessage="1" showErrorMessage="1" prompt="半角英数で！" error="そんな値はないよ！" sqref="C20">
      <formula1>0</formula1>
      <formula2>1000000</formula2>
    </dataValidation>
    <dataValidation type="whole" allowBlank="1" showInputMessage="1" showErrorMessage="1" prompt="半角英数で！" error="100%以上は入力ミスです！" sqref="C28 C6 C21 C14">
      <formula1>0</formula1>
      <formula2>100</formula2>
    </dataValidation>
    <dataValidation errorStyle="warning" type="whole" allowBlank="1" showInputMessage="1" showErrorMessage="1" prompt="半角英数で！" error="そんなに調整するの？100L以上だよ！" sqref="C26">
      <formula1>0</formula1>
      <formula2>100000</formula2>
    </dataValidation>
    <dataValidation type="decimal" allowBlank="1" showInputMessage="1" showErrorMessage="1" prompt="半角英数で！" error="薄すぎるか、濃すぎます！" sqref="C13">
      <formula1>0.00001</formula1>
      <formula2>100</formula2>
    </dataValidation>
    <dataValidation type="whole" allowBlank="1" showInputMessage="1" showErrorMessage="1" prompt="半角英数で！" error="そんな値はないよ！" sqref="C27">
      <formula1>1</formula1>
      <formula2>100000</formula2>
    </dataValidation>
    <dataValidation errorStyle="warning" type="decimal" allowBlank="1" showInputMessage="1" showErrorMessage="1" prompt="半角英数で！" error="そんなに入れるの？製品1本(500mL)以上だよ！" sqref="C5">
      <formula1>1</formula1>
      <formula2>500</formula2>
    </dataValidation>
    <dataValidation errorStyle="warning" type="whole" allowBlank="1" showInputMessage="1" showErrorMessage="1" prompt="半角英数で！" error="そんなに調整するの？100L以上だよ！" sqref="C4 C12 C19">
      <formula1>0</formula1>
      <formula2>100000</formula2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2007-05-22T07:41:41Z</cp:lastPrinted>
  <dcterms:created xsi:type="dcterms:W3CDTF">2006-12-13T05:32:15Z</dcterms:created>
  <dcterms:modified xsi:type="dcterms:W3CDTF">2008-08-19T07:53:40Z</dcterms:modified>
  <cp:category/>
  <cp:version/>
  <cp:contentType/>
  <cp:contentStatus/>
</cp:coreProperties>
</file>