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農林水産商工部" sheetId="1" r:id="rId1"/>
  </sheets>
  <definedNames/>
  <calcPr fullCalcOnLoad="1"/>
</workbook>
</file>

<file path=xl/sharedStrings.xml><?xml version="1.0" encoding="utf-8"?>
<sst xmlns="http://schemas.openxmlformats.org/spreadsheetml/2006/main" count="1968" uniqueCount="819">
  <si>
    <t xml:space="preserve">　当海区における漁業の総合的な調整及び海面利用を図るために海区漁業調整委員会を運営する。                　委員会等開催計画                                  　区分　　　　　　　開催回数                        　委員会　　　　　　　１２                          　小委員会　　　　　　　９                          　連合海区委員会等　　　５                          　全漁調連関係会議　　　４                          　東日本ブロック会議　　１                          　一都六県連絡会議　　　１                                                                                                                                  </t>
  </si>
  <si>
    <t xml:space="preserve">水面総合利用調整推進事業費                                  </t>
  </si>
  <si>
    <t xml:space="preserve">　三重県の重要産業である水産業の活性化を図るため、地域の漁業問題に精通した海区漁業調整委員会が主体となって、①資源回復計画の推進②遊漁等の適正な資源利用③地元漁業者との対話等を促進する。                                                                                                                                                                                                                                                                                                                                                                                                                                                      </t>
  </si>
  <si>
    <t>内水面漁場管理委員会総務費　　　　　　　　　　　　　　　　　</t>
  </si>
  <si>
    <t>内水面漁場管理委員報酬　　　　　　　　　　　　　　　　　　　</t>
  </si>
  <si>
    <t xml:space="preserve">　内水面漁場管理委員会は、地方自治法第１８０条の５第２項に基づき都道府県におかれている執行機関である。  　内水面漁場管理委員会は、漁業法第１３０条により都道府県に置き当該都道府県の区域内に存する内水面動植物の採捕及び増殖に関する事項における事務を処理する。これらの活動に対して報酬を支払う。                                                                                                                                                                                                                                                                                                                                              </t>
  </si>
  <si>
    <t>全国内水面漁場管理委員会連合会負担金　　　　　　　　　　　　</t>
  </si>
  <si>
    <t xml:space="preserve">　内水面漁場管理委員会の相互連絡を密にし、重要諸課題の解決を図り適正円滑な運営を期し、以って全国内水面漁業の発展に寄与し、その使命を達成する。                                                                  １内水面漁場管理委員会の相互連絡協議                ２内水面漁業振興策の研究に関する事項                ３連合会の運営に必要な資料の作成                    ４内水面漁場管理委員会の職員の研修                  ５漁場管理対策検討会の運営                                                                                                                                                                                      </t>
  </si>
  <si>
    <t>内水面漁場管理委員会事務費　　　　　　　　　　　　　　　　　</t>
  </si>
  <si>
    <t xml:space="preserve">　本県内水面漁場における内水面漁業、水産動植物の採捕及び増殖に関する事項の調整を図るため、内水面漁場管理委員会を運営する。                                                                                      委員会等開催計画                                    　区分　　　　　　　　開催回数                      　　委員会　　　　　　　　５                        　　小委員会　　　　　　　２                        　　全内漁関連関係会議　　３                                                                                                                                                                                    </t>
  </si>
  <si>
    <t xml:space="preserve">水環境の保全                                                                                                            </t>
  </si>
  <si>
    <t xml:space="preserve">団体営農業集落排水整備促進事業費                            </t>
  </si>
  <si>
    <t xml:space="preserve">　農業用用排水の水質保全、農業用用排水施設の機能維持又は農村環境の改善を図り、併せて公共用用水域の水質保全に寄与するため、農業集落におけるし尿、生活雑排水又は雨水を処理するための施設を整備し、生産性の高い農業の実現と活力ある農村社会の形成に資する。                                                                                                                                                                                                                                                                                                                                                                                        </t>
  </si>
  <si>
    <t xml:space="preserve">公共事業（生活排水処理緊急対策事業）                        </t>
  </si>
  <si>
    <t xml:space="preserve">　農業用用排水の水質保全、農業用用排水施設の機能維持又は農村生活環境の改善を図り、併せて公共用水域の水質保全に寄与するため、農業集落におけるし尿、生活雑排水又は雨水を処理する施設を整備し、生産性の高い農業の実現と活力ある農村社会の形成に資する。                                                                                                                                                                                                                                                                                                                                                                                            </t>
  </si>
  <si>
    <t xml:space="preserve">団体営農業集落排水整備支援事業費                            </t>
  </si>
  <si>
    <t xml:space="preserve">　団体営農業集落排水整備促進事業を支援するため、市町村の起債償還に対して支援を行う。                                                                                                                                                                                                                                                                                                                                                                                                                                                                                                                                                            </t>
  </si>
  <si>
    <t xml:space="preserve">県単公共事業（生活排水処理緊急対策事業）                    </t>
  </si>
  <si>
    <t xml:space="preserve">　農業集落排水整備促進事業を支援するため、市町村の起債償還に対して支援を行う。                                                                                                                                                                                                                                                                                                                                                                                                                                                                                                                                                                  </t>
  </si>
  <si>
    <t xml:space="preserve">森林・農地・海洋の持つ公益的機能の増進                                                                                  </t>
  </si>
  <si>
    <t xml:space="preserve">  商工会、商工会議所、商工会連合会の行う小規模事業者等の経営、技術の改善、発達のための事業の充実を図り、小規模事業者等の振興と安定を支援する。                                                                                                                                                                                                                                                                                                                                                                                                                                                                                                  </t>
  </si>
  <si>
    <t xml:space="preserve">地域中小企業支援センター事業費補助金                        </t>
  </si>
  <si>
    <t xml:space="preserve">地域中小企業支援センターが行う地域の創業者（創業予定者）等の様々な課題を解決するための事業（相談窓口を設置しての専門家による相談の実施など）に対して補助することにより、中小企業の経営資源の確保等を支援するとともに、地域における新たな事業の創出を促進し、もって活力ある経済社会の構築に寄与する。                                                                        ●根拠法令等                                        中小企業経営資源強化対策費等補助金交付要綱、三重県補助金等交付規則、小規模事業経営資源強化対策費補助金交付要綱、中小企業基本法                                                                                  </t>
  </si>
  <si>
    <t xml:space="preserve">小規模事業対策調査事業費                                    </t>
  </si>
  <si>
    <t xml:space="preserve">　小規模零細な事業者が多く、特に重点的な支援が必要な地域又は業種に係る中小企業者又はその従業員等が、その実態に応じた経営、技術等に関する基本的な知識、方法を習得することにより、当該中小企業の経営の合理化、技術の向上を図り、引いては当該産地の振興を促進する。                                                        ●事業内容                                          　当該産地のオリジナルブランドの確立、及びそのラインナップの充実のため、デザイン研修、マーケティング研修等を実施し、新商品の企画開発能力の向上、販売チャンネル開拓の促進を図る。                                                                                    </t>
  </si>
  <si>
    <t xml:space="preserve">ビジネスフェア開催事業費                                    </t>
  </si>
  <si>
    <t xml:space="preserve">　企業の海外移転による国内の産業空洞化傾向や、景気の回復が横ばい状態を続ける中、経済の活性化や雇用の確保のためには、新産業や新市場の創出などに挑戦する企業の取り組みが不可欠です。また、三重県を基盤として新技術や新製品の開発に取り組む企業関係者等の活動を促進していくためには、自らの開発した技術・製品をアピールし販路拡大に結び付ける機会や不足しがちな経営資源に関する情報を入手する機会が求められています。　　　　　　　　そこで、平成１５年度に引き続き、新しい技術や取り組みで本県をリードする意欲溢れる事業者等による第２回「三重の２１世紀リーディング産業展」を開催します。                                                        </t>
  </si>
  <si>
    <t xml:space="preserve">商工団体強化支援事業費                                      </t>
  </si>
  <si>
    <t xml:space="preserve">組合の「組織」「管理」「事業経営」及び「会計」に関する事項を総点検し、監査や活性化支援を行うことで、商工団体（三重県中小企業団体中央会）による効果的で重点的な中小企業支援を実施する。                                                                                                                                                                                                                                                                                                                                                                                                                                                          </t>
  </si>
  <si>
    <t xml:space="preserve">中小企業支援センター事業費                                  </t>
  </si>
  <si>
    <t xml:space="preserve">　中小企業の経営資源を強化し、経営革新等の取組みを促進するため、中小企業の多様なニーズに対応して、施策情報、診断・助言、取引あっせん等の支援策をきめ細かく提供できるワン・ストップ・サービス型の支援を行う県中小企業支援センター事業に対し補助する。                                                                                                                                                                                                                                                                                                                                                                                            </t>
  </si>
  <si>
    <t xml:space="preserve">経営技術支援事業費                                          </t>
  </si>
  <si>
    <t xml:space="preserve">事業共同化等連携事業等促進診断事業費                        </t>
  </si>
  <si>
    <t xml:space="preserve">　中小企業の経営の合理化、近代化を進めるための高度化　資金、小規模事業設備資金交付に際し、その妥当性を診　断助言する。                                                                                                                                                                                                                                                                                                                                                                                                                                                                                                                          </t>
  </si>
  <si>
    <t xml:space="preserve">地域経済国際化対応費                                        </t>
  </si>
  <si>
    <t xml:space="preserve">産業国際化支援事業費                                        </t>
  </si>
  <si>
    <t xml:space="preserve">　県内中小企業の国際化を支援するため、海外展開に関する企業の基本的な意識調査を行い、県内企業の公的支援に係るニーズを把握するとともに、企業が海外展開に着手したり、個別的に抱える諸課題に対処するのを支援するため、日本貿易振興機構（ジェトロ）など専門機関との連携により、貿易・投資相談や関連情報の提供などのサービスを提供する。                                              また、経済アドバイザー企業とのネットワークの維持強化に努める。                                                                                                                                                                                                  </t>
  </si>
  <si>
    <t xml:space="preserve">中小企業者等支援資金貸付事業費                              </t>
  </si>
  <si>
    <t xml:space="preserve">小規模企業者等設備資金貸付事業貸付事業費                    </t>
  </si>
  <si>
    <t xml:space="preserve">小規模企業の経営合理化を促進し、経営革新及び新規創業に必要な設備の導入を促進するため、（財）三重県産業支援センターに対し、当センターが小規模企業者等に貸付を行うための資金の貸付を行う。                                                                                                                                                                                                                                                                                                                                                                                                                                                        </t>
  </si>
  <si>
    <t xml:space="preserve">小規模企業者等設備貸与事業貸付事業費                        </t>
  </si>
  <si>
    <t xml:space="preserve">中小企業の経営合理化、経営革新及び新規創業に必要な設備の導入を促進するため、（財）三重県産業支援センターに対し、当センターが中小企業者等に貸与及びリースをする機械設備の購入資金の貸付を行う。                                                                                                                                                                                                                                                                                                                                                                                                                                                  </t>
  </si>
  <si>
    <t xml:space="preserve">高度化事業資金貸付事業費                                    </t>
  </si>
  <si>
    <t xml:space="preserve">①農村環境整備センター負担金　　　　　　　　　　　　　　農村整備事業の推進のため農村の景観親水整備等に関　する情報や、技術指導を受けるため負担金支出を行う。②日本農業集落排水協会負担金　　　　　　　　　　　　　　農業集落排水事業を円滑かつ適正に推進するため、こ　れに関連する技術開発、調査研究、普及指導等を行う日　本農業集落排水協会への負担金支出を行う。          ③農業集落排水事業諸基準等作成全国検討委員会負担金　　　農村における環境整備の一環として行う農業集落排水　事業に係る計画、設計、積算及び施工等に関する全国統　一の基準の整備を図るため、都道府県により構成する上　記委員会に参画し、適切な事業実施を図る。          </t>
  </si>
  <si>
    <t xml:space="preserve">団体営田園自然環境・再生支援事業費                          </t>
  </si>
  <si>
    <t xml:space="preserve">田園自然環境・再生支援事業費（個別地区事業）                </t>
  </si>
  <si>
    <t xml:space="preserve">環境との調和への配慮を行っている農業農村整備事業を実施している地域、田園環境マスタープランに基づく環境創造区域を設定している市町村において、自然環境の保全・再生活動を実施している地域又は、実施が見込まれる地域の土地改良施設等における多面的機能の発揮を支援する事業主体への助成と、自然環境の定着を支援する。                                                                                                                                                                                                                                                                                                                                </t>
  </si>
  <si>
    <t xml:space="preserve">過疎・離島・半島地域の振興                                                                                              </t>
  </si>
  <si>
    <t xml:space="preserve">園芸福祉推進事業費                                          </t>
  </si>
  <si>
    <t xml:space="preserve">　園芸福祉とは、花や野菜づくりなどを園芸の効用を活用し、人々がやすらぎ、心身ともに健康で幸福に暮らせるようにすることを目指すものです。                      　これを普及推進するためには、園芸福祉活動をコーディネートするような高度な専門技術者を養成する必要があります。そこで、専門技術者養成の研修を受講させます。（養成者２名）                                        　また、その専門技術者等を活用し、紀南地域を始め、県内各地域で園芸福祉の活動が取り組まれるために、普及推進のための課題や方策を協議し、調査・研究並びに啓発活動などを実施します。                                                                                    </t>
  </si>
  <si>
    <t xml:space="preserve">紀南地域園芸福祉実践支援事業費                              </t>
  </si>
  <si>
    <t xml:space="preserve">　紀南地域の農業を将来に亘り基幹産業として充実・発展させていくには、柱であるかんきつの高品質化とともに、将来性のある新規作物の導入や、園芸福祉等を取り入れた新しい農業分野の開拓が必要である。　　　　　　　　　　平成１５年度に官民で組織する「紀南園芸福祉推進協議会」を立ち上げ、園芸福祉推進プランの策定作業が進められているところであるが、平成１６年度以降は推進プランが示す基本方向に沿って、地域での実践活動に移る必要があるため、人材育成、活動環境整備、プログラムづくり、普及啓発活動を総合的に実施する。                                                                                                                            </t>
  </si>
  <si>
    <t xml:space="preserve">人件費                                                      </t>
  </si>
  <si>
    <t xml:space="preserve">農林水産商工部関係職員人件費                                                                                                                                                                                                                                                                                                                                                                                                                                                                                                                                                                                                                    </t>
  </si>
  <si>
    <t xml:space="preserve">交際費                                                      </t>
  </si>
  <si>
    <t xml:space="preserve">  部長交際費                                                                                                                                                                                                                                                                                                                                                                                                                                                                                                                                                                                                                                    </t>
  </si>
  <si>
    <t xml:space="preserve">　海区漁業調整委員会及び内水面漁場管理委員会に要する会長交際費                                                                                                                                                                                                                                                                                                                                                                                                                                                                                                                                                                                  </t>
  </si>
  <si>
    <t>農水商工部</t>
  </si>
  <si>
    <t xml:space="preserve">   伊勢志摩地域への観光客の誘致及び県営サンアリー    ナ施設の利活用を促進するため、伊勢志摩観光コンベ   ンション機構運営補助金を交付する。                                                                                                                                                                                                                                                                                                                                                                                                                                                                                                      </t>
  </si>
  <si>
    <t xml:space="preserve">県営サンアリーナ管理運営費                                  </t>
  </si>
  <si>
    <t xml:space="preserve">　体育・スポーツの普及振興及び文化の向上、国際交流の促進を図る三重県営サンアリーナの管理運営を財団法人三重ビジターズ推進機構に委託する。                                                                                                                                                                                                                                                                                                                                                                                                                                                                                                        </t>
  </si>
  <si>
    <t xml:space="preserve">県営サンアリーナ環境整備費                                  </t>
  </si>
  <si>
    <t xml:space="preserve">　県営サンアリーナの施設修繕、耐震対策及び利用促進を図るためのバス路線運行に要する経費                                                                                                                                                                                                                                                                                                                                                                                                                                                                                                                                                          </t>
  </si>
  <si>
    <t xml:space="preserve">（財）三重ビジターズ推進機構開発土地整備事業費補助金        </t>
  </si>
  <si>
    <t xml:space="preserve">三重ビジターズ推進機構が鳥羽市国崎地区に保有する売却用不動産（土地）の国土地籍調査に伴う隣接地との境界刈込に要する経費を補助する。                                                                                                                                                                                                                                                                                                                                                                                                                                                                                                              </t>
  </si>
  <si>
    <t xml:space="preserve">（財）三重ビジターズ推進機構集客施設維持管理事業費          </t>
  </si>
  <si>
    <t xml:space="preserve">三重ビジターズ推進機構が所有する鳥羽展望台は、公園、トイレ、駐車場など観光客をはじめ多くの利用者があり、公共的施設と等しい。伊勢志摩地域における集客交流の拠点として三重ビジターズ推進機構が行う維持管理の経費を補助する。                                                                                                                                                                                                                                                                                                                                                                                                                      </t>
  </si>
  <si>
    <t xml:space="preserve">２００５年集客交流戦略推進事業費                            </t>
  </si>
  <si>
    <t xml:space="preserve">（１）中部国際空港の開港、愛知万博の開催など中部のプロジェクトが大きな山場を迎える２００５年を観光地づくりの節目と捉え、伊勢志摩地域を始めとする県内地域を他の地域に負けない競争力を備えた集客交流の核となる地域として強化する。                                    （２）伊勢志摩再生プロジェクトなどの地域が主体となったバリアフリーやサービス向上などの多様な活動を支援するとともに、関連する行政分野の事業を総合的に組み合わせて、観光地の競争力強化を図る。                                                                                                                                                                                </t>
  </si>
  <si>
    <t xml:space="preserve">伊勢志摩地域等快適空間向上事業費                            </t>
  </si>
  <si>
    <t xml:space="preserve">　市場事業債にかかる償還金利子。                                                                                                                                                                                                                                                                                                                                                                                                                                                                                                                                                                                                                </t>
  </si>
  <si>
    <t xml:space="preserve">農林漁業信用基金償還金                                      </t>
  </si>
  <si>
    <t xml:space="preserve">　満期になった農林漁業信用基金からの借入金の元金償還　と利子の支払い。　　　　　　　　　　　　　　　　　●根拠法令　　　　　　　　　　　　　　　　　　　　　　林業経営基盤の強化等の促進のための資金の融通に関す　る暫定措置法　　　　　　　　　　　　　　　　　　　　林業経営基盤の強化等の促進のための資金の融通に関す　る暫定措置法施行令                                                                                                                                                                                                                                                                                                    </t>
  </si>
  <si>
    <t xml:space="preserve">中小企業総合事業団償還金                                    </t>
  </si>
  <si>
    <t xml:space="preserve">高度化事業資金貸付金の一部財源として中小企業総合事業団から借入れた債務（県債）を、償還期日にあわせて中小企業総合事業団へ償還しようとするもの。                                                                                                                                                                                                                                                                                                                                                                                                                                                                                                  </t>
  </si>
  <si>
    <t xml:space="preserve">一般債償還金                                                </t>
  </si>
  <si>
    <t xml:space="preserve">高度化事業資金貸付金の一部財源として借入れた債務（県債）を、償還期日にあわせて償還しようとするもの。                                                                                                                                                                                                                                                                                                                                                                                                                                                                                                                                            </t>
  </si>
  <si>
    <t xml:space="preserve">行政委員会                                                                                                              </t>
  </si>
  <si>
    <t xml:space="preserve">人件費                                                                                                                  </t>
  </si>
  <si>
    <t xml:space="preserve">公債費                                                                                                                  </t>
  </si>
  <si>
    <t xml:space="preserve">ＮＴＴ債（農商）元金償還金                                  </t>
  </si>
  <si>
    <t xml:space="preserve">農林水産商工部関係ＮＴＴ債元金償還金                        </t>
  </si>
  <si>
    <t xml:space="preserve">過年度に借り入れたNTT無利子貸付金の償還を行う                                                                                                                                                                                                                                                                                                                                                                                                                                                                                                                                                                                                   </t>
  </si>
  <si>
    <t xml:space="preserve">その他                                                                                                                  </t>
  </si>
  <si>
    <t xml:space="preserve">近年の本県の観光入込客数は横ばい状態にあることから、地域の魅力的な観光資源を十分に活用した誘客につながる取組を展開することにより、観光入込客数の増加を図る。　◎熊野古道・芭蕉生誕３６０年キャンペーンの実施等  　◎修学旅行の誘致                                                                                                                                                                                                                                                                                                                                                                                                              </t>
  </si>
  <si>
    <t xml:space="preserve">計量検定事業費                                              </t>
  </si>
  <si>
    <t xml:space="preserve">　取引・証明上の計量の安定並びに適正な計量の実施の確保のため、計量器等の検定、検査及び立入検査を行う。　　また、円滑な計量行政を推進するため、計量研修センター教習の受講並びに計量思想の普及啓発を行う。                                                                                                                                                                                                                                                                                                                                                                                                                                        </t>
  </si>
  <si>
    <t xml:space="preserve">公共事業（緊急輸送路関連道路）                              </t>
  </si>
  <si>
    <t xml:space="preserve">治山・治水・海岸保全対策の推進                                                                                          </t>
  </si>
  <si>
    <t xml:space="preserve">県単公共事業（緊急津波対策事業）                            </t>
  </si>
  <si>
    <t xml:space="preserve">イ）地震による津波被害から人命、財産を守り、水の進入を早期に安全に防止できる海岸保全施設とするため、水門等の開閉作業を電動化に整備する。                                                                                                                                                                                                                                                                                                                                                                                                                                                                                                        </t>
  </si>
  <si>
    <t xml:space="preserve">公共事業（緊急津波対策事業）                                </t>
  </si>
  <si>
    <t xml:space="preserve">海岸保全施設である陸閘、水門等の開閉操作の自動化を行うことにより短時間で確実に閉鎖が可能になり、併せて浸水時間を遅らせることで避難時間を確保し、人的な被害を最小限に抑える。                                                                                                                                                                                                                                                                                                                                                                                                                                                                    </t>
  </si>
  <si>
    <t xml:space="preserve">県営海岸保全施設等災害復旧事業費                            </t>
  </si>
  <si>
    <t xml:space="preserve">公共土木施設災害復旧事業費国庫負担法に関する法律により復旧する。                                                                                                                                                                                                                                                                                                                                                                                                                                                                                                                                                                                </t>
  </si>
  <si>
    <t xml:space="preserve">ふるさとの機能発揮促進事業費                                </t>
  </si>
  <si>
    <t xml:space="preserve">ふるさと水と土保全対策事業費                                </t>
  </si>
  <si>
    <t xml:space="preserve">中山間ふるさと・水と土保全基金を活用し、中山間地域等における農地等の多面的機能を良好に発揮させるため、ふるさと水と土指導員の資質向上と地域の独創的保全活動を積極的に支援し、活発かつ継続的な地域住民活動の展開により地域の活性化を図る。                                                                                                                                                                                                                                                                                                                                                                                                        </t>
  </si>
  <si>
    <t xml:space="preserve">中山間ふるさと・水と土保全基金積立金                        </t>
  </si>
  <si>
    <t xml:space="preserve">中山間地域における土地改良施設及びこれと一体的に保全することが必要な農地を対象として、地域全体にかかる各種の保全活動を実施し地域の総合的な活性化を推進する経費の財源に充てるため、基金を活用する。                                                                                                                                                                                                                                                                                                                                                                                                                                              </t>
  </si>
  <si>
    <t xml:space="preserve">中山間地域等直接支払事業費                                  </t>
  </si>
  <si>
    <t xml:space="preserve">耕作放棄地の増加等により、多面的機能の低下が特に懸念されている中山間地域等において、農業生産の維持を図りつつ多面的機能を確保するという観点から、耕作放棄地の主要因となっている生産条件の不利性を直接的に補正するため、平坦地域との生産条件の格差の範囲内の一定額を耕作者に直接支払事業を実施する。　　　　　　　　　　　（根拠法令）　　　　　　　　　　　　　　　　　　　　・食糧・農業・農村基本法                                                                                                                                                                                                                                            </t>
  </si>
  <si>
    <t xml:space="preserve">中山間地域等直接支払事業基金積立金                          </t>
  </si>
  <si>
    <t xml:space="preserve">中山間地域等直接支払事業の円滑な推進を図るため、その国庫負担金相当額の財源を基金に造成する。                                                                                                                                                                                                                                                                                                                                                                                                                                                                                                                                                    </t>
  </si>
  <si>
    <t xml:space="preserve">漁業集落環境整備事業費                                      </t>
  </si>
  <si>
    <t xml:space="preserve">漁業の振興を図るため、その基盤である漁港の機能の増進とその背後の漁業集落における生活環境の改善を総合的に整備する。                                                                                                                                                                                                                                                                                                                                                                                                                                                                                                                              </t>
  </si>
  <si>
    <t xml:space="preserve">産業廃棄物抑制事業費                                        </t>
  </si>
  <si>
    <t xml:space="preserve">産業廃棄物抑制等事業費補助金                                </t>
  </si>
  <si>
    <t xml:space="preserve">県内の産業廃棄物排出事業者等が自ら排出する産業廃棄物の発生抑制・再生・減量化のための研究、技術開発、産業廃棄物を使った製品開発を行う経費の一部や中小企業者等を対象に自ら排出する産業廃棄物の発生抑制・再生・減量化にかかる設備機器を設置する経費の一部を助成する。                                                                                                                                                                                                                                                                                                                                                                              </t>
  </si>
  <si>
    <t xml:space="preserve">安心な消費生活の確保                                                                                                    </t>
  </si>
  <si>
    <t xml:space="preserve">農業集落排水処理施設自然水質浄化機能活用実験事業費          </t>
  </si>
  <si>
    <t xml:space="preserve">自然水質浄化機能実験検証事業費                              </t>
  </si>
  <si>
    <t xml:space="preserve">　農業集落排水処理施設に、自然生態系の持つ水質浄化機能を活用した処理システムを導入するため、整備した実証施設において、処理水を実験的に浄化することにより、農業集落排水処理施設への適用について検証を行う。                                                                                                                                                                                                                                                                                                                                                                                                                                      </t>
  </si>
  <si>
    <t xml:space="preserve">工場等排水対策推進事業費                                    </t>
  </si>
  <si>
    <t xml:space="preserve">休廃止鉱山鉱害防止事業費                                    </t>
  </si>
  <si>
    <t xml:space="preserve">坑廃水処理事業を行う事業者に対し、坑廃水処理に要する経費の一部を補助する市町村に補助することにより、休廃止鉱山から流出する坑廃水による流域河川の汚染（鉱害）を防止する。　　　　　　　　　　　　　　　　　　　　・休廃止鉱山（南牟婁郡紀和町、紀州鉱山）　　　　　　・坑廃水処理事業者（財団法人資源環境センター）                                                                                                                                                                                                                                                                                                                              </t>
  </si>
  <si>
    <t xml:space="preserve">食の安全とくらしの衛生の確保                                                                                            </t>
  </si>
  <si>
    <t xml:space="preserve">食の安全・安心県民運動環境づくり事業費                      </t>
  </si>
  <si>
    <t xml:space="preserve">　「食の安全・安心の確保された三重県」を実現するためには、消費者・事業者・行政の食の安全・安心確保のための主体的な取り組みが広がり、それぞれのパートナーシップによる県民運動として発展していくことが重要である。　平成15年度、有識者（委員の一部は公募）からなる「食の安全・安心座談会」を全5回開催し、県民運動のあり方 等を検討してきた。その検討結果から、県民が主体的に取り組める環境の整備、県民運動を担っていく主体としてのしくみ（県民会議）づくりを実施する。県は県民会議の自立をめざし、そのシステムの確立に向けて初動的に支援することで、食の安全・安心の確保を図る。                                                                  </t>
  </si>
  <si>
    <t xml:space="preserve">水資源の確保と効率的な総合利用                                                                                          </t>
  </si>
  <si>
    <t xml:space="preserve">国営造成施設県管理事業費                                    </t>
  </si>
  <si>
    <t xml:space="preserve">　国営中勢用水事業により造成された安濃ダムは農業専用のダムであるが、安濃川の河川改修があまり進まない現状にあるので、防災的な見地から洪水調整機能をダム管理で発揮させる必要があり、的確な判断と同時に河川管理者との緊急な連絡調整等、高度で複雑な操作技術が求められている。                                              　また、水利協議に際して防災的、公共的な見地から、ダム管理は県（農林水産商工部）が行うことで建設省の了解が得られている。さらに、事業申請にあたりダム管理は県が行うことになっていることから、平成元年度より本ダムを管理しており、これに要する経費を負担する。                                                            </t>
  </si>
  <si>
    <t xml:space="preserve">県営水環境整備事業費                                        </t>
  </si>
  <si>
    <t xml:space="preserve">　水路、ため池、ダム等の農業水利施設の保全及び施設の有する水辺空間を活用し親水・景観に配慮した整備や生態系保護のための施設改修を行うとともに、農業水利施設の持つ地域用水機能を維持・保全するための活動や取り組みの支援をおこなう。                                  　また事業の効率的かつ円滑な推進を図るための計画や、環境に配慮した事業を実施するための計画を策定する。  　1.水環境整備事業                                  　2.地域用水機能増進事業                            　3.魚道整備促進事業                                　4.農業農村整備実施計画策定　　　　　              　5.魚を育む流れづくり推進対策事業                  </t>
  </si>
  <si>
    <t xml:space="preserve">資源循環の推進                                                                                                          </t>
  </si>
  <si>
    <t xml:space="preserve">漁業調整委員会総務費                                        </t>
  </si>
  <si>
    <t xml:space="preserve">漁業調整委員報酬                                            </t>
  </si>
  <si>
    <t xml:space="preserve">　海区漁業調整委員会は、地方自治法第１８０条の５第２項に基づき都道府県に置かれている執行機関である。海区漁業調整委員会は漁業法第８４条により主務大臣が定める海区に置き三重県地先海面は「三重海区」と指定されている。                                                　海区漁業調整委員会の権限は大きく分けて諮問事項（漁業権に関する行政処分への意見）建議事項（知事に対し変更等促す行為）決定事項（漁業調整のための委員会指示）等を有し、これらの委員会活動に対し報酬を支払う。                                                                                                                                                                </t>
  </si>
  <si>
    <t xml:space="preserve">全国海区漁業調整委員会連合会負担金                          </t>
  </si>
  <si>
    <t xml:space="preserve">　海区漁業調整委員会の相互連携を密にし、重要諸問題の解決を図り適正円滑な運営を期し以って全国水産業の発展に寄与してその使命を達成する。                      １　海区漁業調整委員会の相互連絡協議                ２　漁業振興策の研究に関する事項                    ３　連合会の運営に必要な資料の作成                  ４　海区漁業調整委員会の研修                        ５　連合会会報の発行                                ６　その他理事会において必要と認める事項                                                                                                                                                                        </t>
  </si>
  <si>
    <t xml:space="preserve">漁業調整委員会事務費                                        </t>
  </si>
  <si>
    <t xml:space="preserve">    農業改良資金貸付事業の業務勘定及び貸付勘定に属す  る繰越金を管理する。                              ●根拠法令名                                          農業改良資金助成法                                  青年等の就農促進のための資金の貸付に関する特別措置法                                                                                                                                                                                                                                                                                                                                                                          </t>
  </si>
  <si>
    <t xml:space="preserve">林業改善資金貸付事業費                                      </t>
  </si>
  <si>
    <t xml:space="preserve">　林業・木材産業従事者等に林業経営の改善、労働災害の防止及び後継者の育成に要する資金を無利子で融資し、林業の振興を図り、併せて制度の普及啓発、運営協議会の開催、貸付及び償還事務の一部を三重県森林組合連合会等に委託する。                                                                                                                                                                                                                                                                                                                                                                                                                      </t>
  </si>
  <si>
    <t xml:space="preserve">木材産業等高度化推進資金貸付事業費                          </t>
  </si>
  <si>
    <t xml:space="preserve">　木材の生産及び流通の合理化を促進するため、木材関連　事業者等に対し、低利の資金を融通し、併せて資金制度　の普及啓蒙、運営協議会の開催を行う。　   　　　　 ●根拠法令　　　　　　　　　　　　　　　　　　　　　　林業経営基盤の強化等の促進のための資金の融通等に関  する暫定措置法第６条　　　　　　　　　　　　　　　　林業経営基盤の強化等の促進のための資金の融通等に関  す暫定措置法施行規則                                                                                                                                                                                                                                              </t>
  </si>
  <si>
    <t xml:space="preserve">　前年度繰越金、本年度発生する林業改善資金償還にかかる次年度繰越金、木材産業等高度化推進資金利子収入及び特別会計運用益（預金利子）、林業就業促進資金償還に係る繰越金を次年度貸付財源に充当するため、予備費として保留する。                                                                                                                                                                                                                                                                                                                                                                                                                      </t>
  </si>
  <si>
    <t xml:space="preserve">沿岸漁業改善資金貸付事業費                                  </t>
  </si>
  <si>
    <t xml:space="preserve">　沿岸漁業者等に経営等改善資金、生活改善資金及び青年漁業者等養成確保資金を無利子で貸し付けることにより、沿岸漁業の健全な発展と漁業生産力の増大及び沿岸漁業者の福祉の向上を図る。　　　　　　　　　　　　　　　　　沿岸漁業改善資金助成法（昭和５４年法律第２５号）に基づき、沿岸漁業改善資金貸付事業特別会計にかかる事務費。                                                                                                                                                                                                                                                                                                                    </t>
  </si>
  <si>
    <t xml:space="preserve">　沿岸漁業改善資金の貸付財源を預金として一時的に管理する。                                                                                                                                                                                                                                                                                                                                                                                                                                                                                                                                                                                      </t>
  </si>
  <si>
    <t xml:space="preserve">自律的産業集積の推進                                                                                                    </t>
  </si>
  <si>
    <t xml:space="preserve">先端企業等誘致対策事業費                                    </t>
  </si>
  <si>
    <t xml:space="preserve">企業立地推進事業費                                          </t>
  </si>
  <si>
    <t xml:space="preserve">　本県に安定性かつ成長性のある優良企業の導入を図り、本県産業の発展と雇用の場の創出に資す。              (1) 企業訪問・企業の現地案内等誘致活動              (2) 企業立地セミナー（市町村職員対象）の開催        (3) 企業誘致資料の作成・配布                        (4) 日本立地センター、農工センター等主催の立地斡旋会　　・研修会への参加                                (5) 企画調整                                                                                                                                                                                                                                                        </t>
  </si>
  <si>
    <t xml:space="preserve">企業情報活動拠点費                                          </t>
  </si>
  <si>
    <t xml:space="preserve">企業の本社機能や中央省庁とその関係機関が集中する関東圏において、企業誘致に関係するチームが連携して情報発信、情報収集を行い、幅広く企業誘致活動を展開する。また、関西圏においても企業誘致担当職員を配置し、同じく誘致活動を展開する。                                                                                                                                                                                                                                                                                                                                                                                                            </t>
  </si>
  <si>
    <t xml:space="preserve">バレー構想等推進事業費                                      </t>
  </si>
  <si>
    <t xml:space="preserve">国営造成施設県管理更新事業費                                </t>
  </si>
  <si>
    <t xml:space="preserve">安濃ダムは、国営中勢用水事業により造成され、防災的・公共的な見地から県（農林水産商工部）が管理しているが、水管理施設導入後17年が経過し、管理施設の老朽化等で安全管理に支障をきたしていることから、施設を改修し安全管理の維持・向上を図る。                                                                                                                                                                                                                                                                                                                                                                                                      </t>
  </si>
  <si>
    <t xml:space="preserve">大阪事務所費                                                </t>
  </si>
  <si>
    <t xml:space="preserve">大阪事務所管理事業費                                        </t>
  </si>
  <si>
    <t xml:space="preserve">関西圏と三重の行政機関、関係団体、経済界、マスコミ等をつなぐネットワークづくりの前線基地としての機能に加え、「観光誘客」「企業誘致」「新産業創造支援」等について戦略的に活動する大阪事務所の管理運営にかかる経費                                                                                                                                                                                                                                                                                                                                                                                                                                </t>
  </si>
  <si>
    <t xml:space="preserve">関西情報受発信ネットワーク事業費                            </t>
  </si>
  <si>
    <t xml:space="preserve">  本県への観光入込客の３割強が関西圏からであるものの、中部圏と関西圏でメディアが分断されていることもあり、本県から関西圏への情報発信、関西圏から本県への情報受信機能は十分なものではない。                        そこで、関西圏における情報受発信をより効率的・効果的なものにしていくため、「観光誘客」「企業誘致」「新産業創造支援」等の大阪事務所活動で築いてきた各分野のパートナーとの協働関係をより緊密にし、人的ネットワークの拡大充実を図るとともに、関西圏における情報受発信を総合的にコーディネートした観光戦略を展開し、関西圏と本県との情報交流の推進に活用する。                                                                    </t>
  </si>
  <si>
    <t xml:space="preserve">県情報の効果的な発信による情報共有化の推進                                                                              </t>
  </si>
  <si>
    <t xml:space="preserve">山村振興特別対策事業費                                      </t>
  </si>
  <si>
    <t xml:space="preserve">新山村振興計画及び農林漁業等活性化基盤整備計画に掲げる目標に即し、農林漁業の振興、都市との交流促進、生活環境の整備及び就業機会の拡大を図るとともに、山村振興施策の推進に資するため、全国レベルの各種団体に参画し情報収集を行い、山村の振興に資する。                                                                    ●根拠法令                                          　山村振興法、半島振興法、特定農山村法　等          　（新）山村振興等農林漁業特別対策事業実施要領                                                                                                                                                                  </t>
  </si>
  <si>
    <t xml:space="preserve">中山間地域活性化総合推進事業費                              </t>
  </si>
  <si>
    <t xml:space="preserve">　中山間地域の活性化対策として高収益・高付加価値農業の展開するための情報提供、ならびに研究会を開催する。　また、市町村の地域活性化のための事業に対して支援を行う。                                              ●根拠法令                                          　特定農山村法、特定農山村総合支援事業実施要領、農村地域工業等導入促進法、就業機会創出支援事業実施要綱                                                                                                                                                                                                                                                                      </t>
  </si>
  <si>
    <t xml:space="preserve">丹と神の道ネットワーク推進事業費                            </t>
  </si>
  <si>
    <t xml:space="preserve">伊勢本街道周辺に点在している自然・歴史・文化・伝統・人的な地域資源を、関係町村、ＮＰＯ等が広域的に連携し、一体的に活用することで、地域内外との交流を促進し、個性ある地域づくりを行う。                          ①丹と神の道ネットワーク活性化推進活動事業：事業計画の策定及び実施について、総合的な協議を進める。      ②地域資源活用事業：周遊コースを設定し、歴史や伝統文化にふれることにより、都市住民との交流を深める。    ③地域教育連携事業：語り部や案内人の育成を図ることにより、地域への愛着とともにリピーターの確保に努める。④地域資源普及啓発事業：ＨＰの作成と、関係３町村連携のイベントを開催する。                              </t>
  </si>
  <si>
    <t xml:space="preserve">農村総合整備計画推進事業費                                  </t>
  </si>
  <si>
    <t xml:space="preserve">農村整備関連負担金                                          </t>
  </si>
  <si>
    <t xml:space="preserve">燃料電池技術等を活用した産業集積推進事業費                  </t>
  </si>
  <si>
    <t xml:space="preserve">燃料電池実証試験等を活用したモデル地域づくり事業費          </t>
  </si>
  <si>
    <t xml:space="preserve">燃料電池の素材・部材を供給する四日市臨海部工業地帯を中心とする企業群とそれを活用する周辺の加工組立産業との連携を通じて燃料電池関連等の自律的な産業集積を進めるため、実証試験への支援、情報発信、情報収集や普及啓発を行います。                                                                                                                                                                                                                                                                                                                                                                                                                  </t>
  </si>
  <si>
    <t xml:space="preserve">知的ネットワーク形成事業費                                  </t>
  </si>
  <si>
    <t xml:space="preserve">　電気、機械、化学など様々な技術をはじめ、ナノテクノロジー等の最新技術を必要とする燃料電池関連等の研究開発基盤の強化を図るため、産学官が連携するコーディネート機能を持った知的ネットワークを構築します。また、今後、燃料電池普及の鍵を握る水素関連技術の開発を促進するため、水素製造技術等の開発可能性の調査、検討を行います。                                                                                                                                                                                                                                                                                                                  </t>
  </si>
  <si>
    <t xml:space="preserve">自律的産業集積基盤支援事業費                                </t>
  </si>
  <si>
    <t xml:space="preserve">自律的産業集積基盤施設設置費補助金                          </t>
  </si>
  <si>
    <t xml:space="preserve">　地域の産業蓄積等を活かした環境産業の振興等を目的に国が進める「エコタウン事業」は、廃棄物の抑制や環境産業の展開を促進するとともに、自律的な産業集積のために必要な広域的なリサイクル施設の整備を促進するものであることから、具体的な民間プロジェクトを持つ市町村の計画を公募し、第三者機関で審査した上で、国に推薦を行い、エコタウン事業として採択されたプロジェクトについて補助を行うとともに、情報発信を行う。                                                                                                                                                                                                                                </t>
  </si>
  <si>
    <t xml:space="preserve">創造的中小企業振興事業費                                    </t>
  </si>
  <si>
    <t xml:space="preserve">　中小企業の創造的事業活動の促進に関する臨時措置法に基づき、創造的事業活動を行う中小企業者等が取り組む研究開発等事業計画についての指導・助言及び認定事務等を行い、新規産業の創出及び育成を図る。                                                                    ●国の採択基準                                      　補助対象者：都道府県                              　対象事業　：中小企業者等による新規性を有する技術に　　　　　　　関する研究開発及びその成果の利用等を促　　　　　　　進するため、中小企業者等に対し実施する　　　　　　　啓発・指導事業及び事業実施状況の報告の　　　　　　　徴収等に関する事業                    </t>
  </si>
  <si>
    <t xml:space="preserve">みえ次世代産業創造基盤事業費                                </t>
  </si>
  <si>
    <t xml:space="preserve">みえ新産業創出地域プラットフォーム整備事業費                </t>
  </si>
  <si>
    <t xml:space="preserve">　本県における新産業の創出を促進するため、ベンチャー企業等の「チャレンジャー」段階から「経営（生産・販売・流通）」段階に至るまでの各段階において、必要に応じて「技術開発」「資金供給」「経営指導」「販路開拓」「情報提供」「人材育成」等の支援を一元的に行うため、総合的な支援体制を整備する。                                                                                                                                                                                                                                                                                                                                                  </t>
  </si>
  <si>
    <t xml:space="preserve">ベンチャー企業創出促進事業費                                </t>
  </si>
  <si>
    <t xml:space="preserve">　本県が目指す自律的な産業集積を形成するために、ベンチャー企業を支援する中核的なサービスと、ベンチャー企業特有の、実績がないことにより販路が開拓できない、というハンディ（ボトルネック）を克服するためのサービスを提供し、ベンチャー的活動を促進するための基盤を整備します。                                                                                                                                                                                                                                                                                                                                                                    </t>
  </si>
  <si>
    <t xml:space="preserve">給与費                                                      </t>
  </si>
  <si>
    <t xml:space="preserve">農林水産商工部職員人件費                                                                                                                                                                                                                                                                                                                                                                                                                                                                                                                                                                                                                        </t>
  </si>
  <si>
    <t xml:space="preserve">農業改良資金県債償還金                                      </t>
  </si>
  <si>
    <t xml:space="preserve">   貸付の財源である政府貸付金の借入に対する償還を行   う。                                              ●実施期間                                            ①償還期間 １３年                                   ②据置期間   ６年                                 ●根拠法令名                                          農業改良資金助成法                                                                                                                                                                                                                                                                                                    </t>
  </si>
  <si>
    <t xml:space="preserve">市場職員（１３名）人件費。                                                                                                                                                                                                                                                                                                                                                                                                                                                                                                                                                                                                                      </t>
  </si>
  <si>
    <t>公債費　　　　　　　　　　　　　　　　　　　　　　　　　　　</t>
  </si>
  <si>
    <t>県債償還金　　　　　　　　　　　　　　　　　　　　　　　　　</t>
  </si>
  <si>
    <t xml:space="preserve">　市場事業債にかかる償還金。                                                                                                                                                                                                                                                                                                                                                                                                                                                                                                                                                                                                                    </t>
  </si>
  <si>
    <t>県債償還金利子　　　　　　　　　　　　　　　　　　　　　　　</t>
  </si>
  <si>
    <t xml:space="preserve">  昭和５１年度に実施された軽油引取税の税率の引き上げが営業用バス、トラックの輸送コストに与える影響を考慮し、当面の間、（社）三重県バス協会・（社）三重県トラック協会が行う輸送力の確保、輸送サービスの改善、安全運転の確保、公共の利便の増進等に資する事業に対して助成する。                                                                                                                                                                                                                                                                                                                                                                    </t>
  </si>
  <si>
    <t xml:space="preserve">産業功労者表彰事業費                                        </t>
  </si>
  <si>
    <t xml:space="preserve">  毎年１１月を産業振興月間と定め、そのメイン行事として商工業をはじめ、土木建設業、農林水産業等県内の全ての産業分野において、その振興発展に特に優れた功労のあった者を表彰する。                                    表彰式典    平成１６年１１月１０日                  表彰予定者  ８人                                    式典参加者  ５０名                                                                                                                                                                                                                                                                                                    </t>
  </si>
  <si>
    <t xml:space="preserve">中小企業振興基金積立金                                      </t>
  </si>
  <si>
    <t xml:space="preserve">地域経済に対して重要な役割を担っている中小企業の振興を図るため、三重県中小企業振興基金を積み立てる。                                                                                                                                                                                                                                                                                                                                                                                                                                                                                                                                            </t>
  </si>
  <si>
    <t xml:space="preserve">経営革新支援プラットフォーム事業費                          </t>
  </si>
  <si>
    <t xml:space="preserve">　中小企業の経営革新を促進するための企業を総合的に支援する体制を整備し、経営革新支援法のPRの強化、ﾋﾞｼﾞﾈｽﾌﾟﾗﾝの策定支援、ﾌｫﾛｰｱｯﾌﾟの充実等中小企業の計画作成から事業実施後のﾌｫﾛｰに至るまでの各段階に応じたｻｰﾋﾞｽを 提供し、経営革新の成功事例の輩出を目指す。          ●国の採択基準                                      　補助対象者　計画の承認を受けた中小企業者及び組合等　対象事業　　承認された経営革新計画に基づいて行う新商品・新技術開発等にかかる事業及び中小企業者及び組合等の事業を支援するための法の普及・指導等事業                                                                                                                </t>
  </si>
  <si>
    <t xml:space="preserve">経営革新販路開拓支援事業費                                  </t>
  </si>
  <si>
    <t xml:space="preserve"> 経営革新等に取り組む県内中小企業者の新開発製品等の 新たな販路開拓を支援するため、ビジネスチャンスコーディネーターによる企業情報等の収集、提供、販路拡大へのアドバイス等を行っていますが、さらに新年度の活動を充実・拡大するため、対象企業の範囲拡大及びビジネスチャンスコーディネーターの増員を行い、新たな販路開拓を支援し県内中小企業の収益を上げて経営状況を好転させ企業の活性化と雇用の確保につながり、その結果、元気な産業おこしができ地域社会への貢献ができる。                                                                                                                                                                          </t>
  </si>
  <si>
    <t xml:space="preserve">三重産業振興センター補助金                                  </t>
  </si>
  <si>
    <t xml:space="preserve">中小企業の新製品やデザイン等の研究開発の支援並びに開発された新製品や県内物産等の展示を行うための産業展示施設「三重産業振興センター」の振興を図るため、（財）三重産業振興センターに補助する。                    ●実施期間、全体計画、年次計画                        平成２年度～５年度  建設工事、竣工、供用開始        平成７年度～25年度  中小企業高度化資金償還        ●負担区分                                            建設費補助金  県：津市＝６：４                    ●根拠法令名                                          三重産業振興センター関係補助金交付要綱                                                                </t>
  </si>
  <si>
    <t xml:space="preserve">広域連携交流事業費                                          </t>
  </si>
  <si>
    <t xml:space="preserve">　福井、岐阜、滋賀、三重県が連携した「日本まんなか共和国」事業の一環として、陶磁器産地を有する４県が陶磁器トーク等の共同イベント事業を実施することにより陶磁器産地の活性化を図る。                                                                                                                                                                                                                                                                                                                                                                                                                                                              </t>
  </si>
  <si>
    <t xml:space="preserve">商業振興対策費                                              </t>
  </si>
  <si>
    <t xml:space="preserve">商業振興指導費                                              </t>
  </si>
  <si>
    <t xml:space="preserve">①大規模小売店舗対策                                　店舗周辺の生活環境の保持を目的とする大規模小売店舗立地法の適正かつ円滑な運用を図るための現地調査や審議会及び担当者会議にかかる経費。                      ②全国小売商業対策推進連絡協議会負担金              　全国都道府県により設置された協議会に対する負担金。③商業振興対策                                      　商業振興のための関係団体との協議にかかる経費                                                                                                                                                                                                                      </t>
  </si>
  <si>
    <t xml:space="preserve">商店街振興組合指導事業費補助金                              </t>
  </si>
  <si>
    <t xml:space="preserve">　三重県商店街振興組合連合会が各商店街振興組合に対する情報提供や助言・指導、研修会を行う際にかかる経費を助成することにより、商店街振興組合及び中小小売商業者の振興を図る。                                                                                                                                                                                                                                                                                                                                                                                                                                                                      </t>
  </si>
  <si>
    <t xml:space="preserve">小売商業経営革新総合支援事業費                              </t>
  </si>
  <si>
    <t xml:space="preserve">  中小商業者の経営力の強化・向上を図るために、(財)三重県産業支援センターにて実施する専門家派遣・窓口相談・研修会・セミナーなどに係る経費を助成することにより、経営革新に向けて意欲的に自助努力する個店を支援する。                                                                                                                                                                                                                                                                                                                                                                                                                              </t>
  </si>
  <si>
    <t xml:space="preserve">中小企業連携組織対策事業費                                  </t>
  </si>
  <si>
    <t xml:space="preserve">（１）中小企業団体中央会が行う中小企業の組織化及び中　小企業団体の育成指導を行うために要する窓口・巡回指　導、中小企業の連携のための交流、専門家による指導な　どにより、中小企業者の経済的地位の向上を図る。　　（２）中小企業団体中央会に対する指導、中小企業の組織　化の推進、協同組合の設立認可等を行う。　　　　　　　　　　　　　　　　　　　　　　　　　　　　　　　　●根拠法令等　　　　　　　　　　　　　　　　　　    　中小企業基本法、中小企業連携組織対策事業費補助金交  付要綱、三重県補助金等交付規則、中小企業等協同組合  法、中小企業団体の組織に関する法律                                                                    </t>
  </si>
  <si>
    <t xml:space="preserve">中小企業金融対策事業費                                      </t>
  </si>
  <si>
    <t xml:space="preserve">県内中小企業の金融の円滑化を図るため、民間金融機関の協力を得て、信用保証制度を取り入れながら、県単融資制度を運用し、中小企業の健全な発展を図る。　　　　　　①中小企業金融対策利子補給補助金                    ②信用保証協会保証料補助金                          ③損失補償補助金　　　　　　　　　　　　　　　　　　④利子補給計算システム設計　　　　　　　　　　　　　⑤金融嘱託員の設置                                                                                                                                                                                                                                                  </t>
  </si>
  <si>
    <t xml:space="preserve">信用保証協会保証料補助金                                    </t>
  </si>
  <si>
    <t xml:space="preserve">県内同和小規模事業者の金融の円滑化を図るため民間金融機関の協力を得て、信用保証制度を取り入れながら運用している同和関係小規模事業資金の信用保証料補助を行う。                                                                                                                                                                                                                                                                                                                                                                                                                                                                                    </t>
  </si>
  <si>
    <t xml:space="preserve">金融対策事業費                                              </t>
  </si>
  <si>
    <t xml:space="preserve">県内中小企業の金融の円滑化を図るため金融に関する相談、指導を行うとともに、民間金融機関の協力を得て、信用保証制度を取り入れながら、県単融資制度を運用し、中小企業の健全な発展を図る。                       　　 ①中小企業金融対策事業費（残高対応分に係る預託及び事務費）　　　　　　　　　　　　　　　　　　          ②創造的中小企業創出支援補助金                                                                                                                                                                                                                                                                                          </t>
  </si>
  <si>
    <t xml:space="preserve">中小企業県単設備貸与事業貸付金                              </t>
  </si>
  <si>
    <t xml:space="preserve">中小企業の育成と振興に資するため、（財）三重県産業支援センターに資金を貸付け、センターが中小企業に近代化設備を貸与する。　　　　　　　　　　　　　　　　　　　国補貸与事業の業種制限が廃止されるため、当該事業の新規貸付は廃止し、継続分のみの貸付を行う。                                                                                                                                                                                                                                                                                                                                                                                      </t>
  </si>
  <si>
    <t xml:space="preserve">中小企業者等支援資金貸付事業等特別会計繰出金                </t>
  </si>
  <si>
    <t xml:space="preserve">中小企業者等支援資金貸付事業等特別会計への県費繰出金                                                                                                                                                                                                                                                                                                                                                                                                                                                                                                                                                                                            </t>
  </si>
  <si>
    <t xml:space="preserve">貸金業指導監督事業費                                        </t>
  </si>
  <si>
    <t xml:space="preserve"> 貸金業者の登録事務、諸報告の徴収、立入検査及び（社 ）三重県貸金業協会の指導を行うとともに貸金業協会に対し苦情処理事業、登録申請、業務報告の徴収及び業務研修等の委託を行い、貸金業界の適正な運営を図る。                                                                                                                                                                                                                                                                                                                                                                                                                                        </t>
  </si>
  <si>
    <t xml:space="preserve">信用保証協会出捐金                                          </t>
  </si>
  <si>
    <t xml:space="preserve">三重県信用保証協会の経営基盤を強化し、中小企業の保証需要の拡大を図るため、県単融資制度を含めた中小企業金融の円滑化を図るため基本財産の増強を行う。                                                                                                                                                                                                                                                                                                                                                                                                                                                                                              </t>
  </si>
  <si>
    <t xml:space="preserve">中心市街地活性化対策総合促進事業費                          </t>
  </si>
  <si>
    <t xml:space="preserve">活力ある商店街づくり支援事業費                              </t>
  </si>
  <si>
    <t xml:space="preserve">  商工会議所・社会福祉法人等が商店街の空き店舗解消と少子高齢化等のコミュニティの課題への対応等を図るために実施する空き店舗対策事業(コミュニティ施設運営事業 ・チャ レンジショップ事業等)等に支援を行うことを通じ、商店 街に賑わいを創出し、商店街の活性化を図る。                                                                                                                                                                                                                                                                                                                                                                               </t>
  </si>
  <si>
    <t xml:space="preserve">中心市街地商業活性化基金補助金                              </t>
  </si>
  <si>
    <t xml:space="preserve">  （財）三重県産業支援センターが造成している中心市街地商業活性化基金４億円の運用益と同額の補助金を交付しＴＭＯ（タウンマネジメント機関）等が行う中心市街地活性化のための次のソフト事業に対して支援する。        ・コンセンサス形成事業                              ・テナントミックス管理事業                          ・広域ソフト事業                                    ・事業設計、調査、システム開発事業                                                                                                                                                                                                                                  </t>
  </si>
  <si>
    <t xml:space="preserve">中心市街地等商店街リノベーション補助金                      </t>
  </si>
  <si>
    <t xml:space="preserve">  中心市街地等商店街において、ＴＭＯや商店街振興組合が行うコミュニティホール、駐車場、街路灯などの整備に対して補助することにより、中心市街地等商店街・商業集積の活性化を図る。                                                                                      ●負担区分                                             事業費ベース  国１／４、県１／４                   （予算ベース  国１／２、県１／２）                                                                                                                                                                                                                                </t>
  </si>
  <si>
    <t xml:space="preserve">中心市街地活性化総合対策事業費                              </t>
  </si>
  <si>
    <t xml:space="preserve"> 地域住民等が主体の地域のグランドデザインづくりや、 地域が目指す中心市街地活性化を実現するため、次のとおり事業を実施する。                                   ①事業経費                                          ・専門家の派遣                                      ・まちづくりビジョン策定支援 等                     ②情報発信事業                                      ・先進事例調査・分析                                ・ホームページデータ作成  等                        ③まちづくりシステム検討事業                        ・検討会開催                                                                                           </t>
  </si>
  <si>
    <t xml:space="preserve">三重県経営品質向上推進事業費                                </t>
  </si>
  <si>
    <t xml:space="preserve">三重県経営品質賞推進事業費                                  </t>
  </si>
  <si>
    <t xml:space="preserve">　県内企業の一層の高度化と競争力のある自立型企業への成長を促進し、事業環境や市場の変化に即応しながら経営革新を実現する体質を作り上げるための県内企業の経営改善ツールとして、また、県のパートナーである外郭団体や農林水産商工団体等が住民満足・顧客満足を実現するための経営改革とレベルアップに活用するため、三重県独自の「三重県経営品質賞」を創設し運営するとともに、経営品質向上プログラムの普及・推進を図る。                                                                                                                                                                                                                                </t>
  </si>
  <si>
    <t xml:space="preserve">小規模事業支援費                                            </t>
  </si>
  <si>
    <t xml:space="preserve">小規模事業等支援事業費補助金                                </t>
  </si>
  <si>
    <t xml:space="preserve">　過去に取得した農道敷等で、既に登記が完了しているにもかかわらず、関係者からの申出等により、県に測量図等の瑕疵があったと認められる場合等に、適切な登記の処理を行う。                                                                                                                                                                                                                                                                                                                                                                                                                                                                            </t>
  </si>
  <si>
    <t xml:space="preserve">土地改良推進事業費                                          </t>
  </si>
  <si>
    <t xml:space="preserve">土地改良推進対策事業費                                      </t>
  </si>
  <si>
    <t xml:space="preserve">土地改良事業の円滑な推進を図るため土地改良事業団体連合会（土地改良管理指導センター）において、土地改良施設の診断及び指導、土地改良事業計画の樹立、土地改良事業実施等についての助言・指導を行う。                                                                                                                                                                                                                                                                                                                                                                                                                                                </t>
  </si>
  <si>
    <t xml:space="preserve">土地改良事業計画審査対策事業費                              </t>
  </si>
  <si>
    <t xml:space="preserve">土地改良事業計画の審査の適正化を図る。                                                                                                                                                                                                                                                                                                                                                                                                                                                                                                                                                                                                          </t>
  </si>
  <si>
    <t xml:space="preserve">経営体育成促進換地等調整事業費                              </t>
  </si>
  <si>
    <t xml:space="preserve">換地を伴う土地改良事業実施予定地区において事業採択の前年度に土地改良法に基づく換地計画樹立のための基礎調査及び設計基準の作成等を行うことにより、換地処分による農用地の集団化を図るとともに、育成すべき経営体への新規利用権設定、農作業の受託等の促進を図る。また、事業着工後においても継続的に農用地の集積を図ることにより、経営体の育成を図りつつ、土地利用の合理化を図る。                                                                                                                                                                                                                                                                    </t>
  </si>
  <si>
    <t xml:space="preserve">土地改良施設安全管理指導事業費                              </t>
  </si>
  <si>
    <t xml:space="preserve">　頭首工及び排水機場等の施設につき、常時機能を十分に発揮させるために施設管理の技術指導及び点検整備を行い管理の適正化を図るとともに未然に災害を防止する。                                                                                                                                                                                                                                                                                                                                                                                                                                                                                        </t>
  </si>
  <si>
    <t xml:space="preserve">担い手育成支援事業費                                        </t>
  </si>
  <si>
    <t xml:space="preserve">　ガット・ウルグアイラウンド農業合意に伴う新たな国境措置の下で、農地の効率的利用の促進により、土地改良事業効果が一層発現されるよう担い手への農用地の利用集積を進めることが緊急の課題となっている。                　このため、担い手への農用地利用集積に積極的に取り組む土地改良事業地区であって、土地改良負担金の水準が一定以上の地区について、農家負担の軽減や土地改良事業の効果の高度化を図るための諸活動に対して、資金協会が土地改良区等へ交付する助成金の１／２を補助する。    　また、助成金を交付する資金協会から県が事務の一部（土地改良区への指導等）を受託する。                                                                      </t>
  </si>
  <si>
    <t xml:space="preserve">換地処分促進対策事業費                                      </t>
  </si>
  <si>
    <t xml:space="preserve">ほ場整備事業などの換地を必要とする事業の換地処分を促進するため、換地業務従事者などに対する研修等を通じて換地事務の円滑な推進体制を確立する。                                                                                                                                                                                                                                                                                                                                                                                                                                                                                                    </t>
  </si>
  <si>
    <t xml:space="preserve">土地改良区整備推進対策事業費                                </t>
  </si>
  <si>
    <t xml:space="preserve">　農村地域の都市化、混住化、施設管理の粗放化、水質の悪化等が進んでいることから、土地改良区の組織及び施設管理体制の整備を推進し、運営基盤の強化を図る。                                                          ●土地改良区の合併を実施することにより、業務運営の合理化、簡素化を図り土地改良区の運営基盤を強化する。                                                                                                                                                                                                                                                                                                                          </t>
  </si>
  <si>
    <t xml:space="preserve">県営事業実施計画調査費                                      </t>
  </si>
  <si>
    <t xml:space="preserve">　高度な技術を要する県営土地改良事業を適切に実施するため、事業計画の策定を行う。                                                                            事業種類                                            １．県営ほ場整備事業等計画調査                      ２．県営ため池等整備事業計画調査                    ３．県営農道整備事業計画調査                        ４．国営関連県営かんがい排水事業計画調査            ５．節水型土地改良事業計画調査                                                                          採択基準                                            次年度において、事業採択が確実な地区                </t>
  </si>
  <si>
    <t xml:space="preserve">農業農村整備事業生態系調査費                                </t>
  </si>
  <si>
    <t xml:space="preserve">中小企業者が経営体質の改善、環境変化の対応を図るために組合等を組織し、事業の共同化、協業化、集団化等を実施する場合、これらの組合等に対し事業に必要な資金の貸付を行い、またベンチャー企業や商店街の活性化を支援するための事業を行う（財）三重県産業支援センターへの貸付を行う。                                                                                                                                                                                                                                                                                                                                                                  </t>
  </si>
  <si>
    <t xml:space="preserve">一般会計繰出金                                              </t>
  </si>
  <si>
    <t xml:space="preserve">高度化事業資金貸付金の一部財源として一般会計から繰入れた繰入金を、一般会計へ繰出そうとするもの。                                                                                                                                                                                                                                                                                                                                                                                                                                                                                                                                                </t>
  </si>
  <si>
    <t xml:space="preserve">観光・交流産業の振興                                                                                                    </t>
  </si>
  <si>
    <t xml:space="preserve">観光情報提供事業費                                          </t>
  </si>
  <si>
    <t xml:space="preserve">観光リゾート事業推進費                                      </t>
  </si>
  <si>
    <t xml:space="preserve">観光リゾート事業の推進等を図るため、次の活動を行う。◎一般活動経費                                       ・観光入込客数等の調査                              ・旅行業法等の法律事務                              ・本省、近隣府県との協議・調整                      ・リゾート情報収集                                  ・一般管理費                                                                                                                                                                                                                                                                                                           </t>
  </si>
  <si>
    <t xml:space="preserve">「みえとあそんで」観光振興事業費                            </t>
  </si>
  <si>
    <t xml:space="preserve">三重県の観光振興を図り、本県の知名度の向上、観光イメージ付けを行うために、（社）三重県観光連盟等と協働して観光情報発信事業などを実施する。                                                                                                                                                                                                                                                                                                                                                                                                                                                                                                      </t>
  </si>
  <si>
    <t xml:space="preserve">観光リゾート整備促進事業費                                  </t>
  </si>
  <si>
    <t xml:space="preserve">リゾート地域活性化助成事業費補助金                          </t>
  </si>
  <si>
    <t xml:space="preserve">紀南地域の活性化を図るため、紀南地域の広域市町村が組織する協議会が行う地域活性化事業に要する経費を助成する。                                                                                                                                                                                                                                                                                                                                                                                                                                                                                                                                    </t>
  </si>
  <si>
    <t xml:space="preserve">集客交流のしかけづくり事業費                                </t>
  </si>
  <si>
    <t xml:space="preserve">（財）三重ビジターズ推進機構利子補給補助金                  </t>
  </si>
  <si>
    <t xml:space="preserve"> 県の指導のもと三重ビジターズ推進機構が行った土地開 発事業で保有した鳥羽市浦村町の土地の購入費等の借入金利息について簿価を抑制するため利息相当分を補助する。                                                                                                                                                                                                                                                                                                                                                                                                                                                                                    </t>
  </si>
  <si>
    <t xml:space="preserve">伊勢志摩観光コンベンション機構運営補助金                    </t>
  </si>
  <si>
    <t xml:space="preserve">１　事業又は細事業の目的及び効果又は必要性　　　　　　農業委員会交付金　　　　　　　　　　　　　　　　　　　  農業委員会の委員手当、職員設置費及び業務費等に      対する助成を行う。　　　　　　　　　　　　　　　農業委員会費補助金   　　　　　　　　　　　　　　 　　　農業委員会が実施する農業経営管理能力向上支援事      業、農地情報管理システム整備事業に対する助成を      行う。                     　　　　　　　　　 ２　根拠法令　　　　　　　　　　　　　　　　　　　　　　農業委員会等に関する法律　　　　　　　　　　　　３　負担区分 　補助金・交付金　国１０／１０、       　　　　　　　 県指導費　　　　県１０／１０         </t>
  </si>
  <si>
    <t xml:space="preserve">農業会議手当等負担金及び農業会議費補助金                    </t>
  </si>
  <si>
    <t xml:space="preserve">１　事業又は細事業の目的及び効果又は必要性　　　　　　農業会議手当等負担金                                   三重県金農業会議の会議員手当、職員設置費等に対      する助成を行う。                                 農業会議費補助金                                       三重県農業会議が行う業務（農業委員会関係事業、      農業会議の運営）に対する助成を行う。           ２　根拠法令　　　　　　　　　　　　　　　　　　　　　　農業委会等に関する法律　　                      ３　負区分　　　　　　　　　                        　　国　１／２　　県　１／２                                                                            </t>
  </si>
  <si>
    <t xml:space="preserve">農地調整費                                                  </t>
  </si>
  <si>
    <t xml:space="preserve">　①農地に関する許可、民事調停等を実施することにより　　、農地法の適正な運用を図る。　　　　　　　　　　　②農地の一時転用を伴う砂利採取の認可を行い、砂利採　　取後早急に農地に復元することにより、農地の形質の　　向上を図り、農業生産の維持増進と砂利の供給を図る　　。　　　　　　　　　　　　　　　　　　　　　　　　③「農業振興地域の整備に関する法律」に基づき市町村　　農業振興地域整備計画の適正な管理について助言をお　　こなうとともに、都市計画関連土地利用調整調査の実　　施を通じ良好な農業振興地域の保全・形成に努める。                                                                                                        </t>
  </si>
  <si>
    <t xml:space="preserve">未墾地処理費                                                </t>
  </si>
  <si>
    <t xml:space="preserve">未墾地処理事業費                                            </t>
  </si>
  <si>
    <t xml:space="preserve">１　事業又は細事業の目的及び効果、内容              　　開拓財産（未墾地）、開拓道水路の管理及び売渡・売　払・譲与等の処分。県民等の相談・要望に対応する登記　是正等の措置。                                                                                        ２　根拠法令（要綱）名、条項                        　　農地法第８０条等                                　　農業経営基盤強化措置特別会計法第１条等          　　国有農地等売払事務処理要領                                                                          ３　負担区分　国１０／１０（一部県費）                                                                  </t>
  </si>
  <si>
    <t xml:space="preserve">農地対価経理事業費                                          </t>
  </si>
  <si>
    <t xml:space="preserve">１　事業又は細事業の目的及び効果、内容              　　農地法第７８条の規定に基づく国有農地（既墾地）の　管理、売渡び売払事務を行う。また、農業経営基盤強化　措置特別会計法に基づき、売渡対価及び使用料の徴収事　務について市町村の指導・監査を行う。                                                                  ２　根拠法令（要綱）名、条項                        　　農地法第３６条・第７８条・第８０条等            　　農業経営基盤強化措置特別会計法第１条等          　　農地対価等徴収令第１条・第２条等                                                                    ３　負担区分　国１０／１０（一部県費）              </t>
  </si>
  <si>
    <t xml:space="preserve">国営等関連対策事業費                                        </t>
  </si>
  <si>
    <t xml:space="preserve">三重用水事業負担金償還金                                    </t>
  </si>
  <si>
    <t xml:space="preserve">　三重用水事業は、北勢１１市町に係る農水・上水・工水の多目的大規模利水事業である。昭和３９年度に国営事業として着手し、昭和４６年度に水資源開発公団に継承され、平成４年度に事業完了し、平成５年度から管理に移行している。                                            　本事業に関する平成１６年度建設費償還と（独）水資源機構が直接管理する管理費について負担する。                                                                                                                                                                                                                                                                              </t>
  </si>
  <si>
    <t xml:space="preserve">中勢用水事業負担金                                          </t>
  </si>
  <si>
    <t xml:space="preserve">　国営中勢用水事業は、中勢２市３町に係る農水の不安を解消するため、昭和４７年度に着工し、平成２年度に安濃ダム、第三頭首工、幹線水路が完成した。              　本事業に係る平成１６年度県負担金及び地元負担金を償 還する。                                                                                                                                                                                                                                                                                                                                                                                                                       </t>
  </si>
  <si>
    <t xml:space="preserve">国営宮川用水第二期負担金償還金                              </t>
  </si>
  <si>
    <t xml:space="preserve">　伊勢志摩地域では、観光地としての雰囲気やアメニティといった空間快適性の評価が大きく劣っており、当該地域の魅力度を引き下げる結果となっている。              　このため、地域住民との協働のもと、来訪者にとっても快適なまちづくりを行うことにより、空間快適性の向上を図るものとする。                                    （２００５年集客交流戦略推進事業費からの一部組替）                                                    　　①伊勢志摩快適まちなみ空間創造事業                　②まちづくりパートナーリング推進事業                                                                                                                      </t>
  </si>
  <si>
    <t xml:space="preserve">２００５年集客交流戦略に向けたふるさと悠遊コリドール事業費  </t>
  </si>
  <si>
    <t>２００５年集客交流戦略に向けた集客資源の発掘と情報発信事業費</t>
  </si>
  <si>
    <t xml:space="preserve">平成１４年度に立ち上げた「御在所・湯の山地域ふるさとづくり推進協議会」が主体となった取り組みを支援し、御在所・湯の山地域を核とした北勢地域の観光産業の振興を図ります。３年目となる１６年度は、これまでの事業の成果や課題を地元が中心となって検討し、体験型観光や自然環境を生かした観光などを中心に、魅力ある観光商品づくりを行い、情報発信を強化しつつ、１７年度以降を見据えて、地元が自立的に実施していくことができる体制を確立させながら、事業を支援していきます。また、愛知万博を見据えた外人観光客に対するもてなし向上を図ります。  ○御在所・湯の山応援団「御在所・湯の山YOUくらぶ」活 用事業                                              </t>
  </si>
  <si>
    <t xml:space="preserve">観光資源ネットワーク化推進事業費                            </t>
  </si>
  <si>
    <t>２００５年に開催する日本国際博覧会（愛知万博）は、中部の「ものづくりの拠点」であることを世界に発信するとの方針であることから、本県の「ものづくりの拠点」である北勢地域を情報発信するには絶好の機会となります。また、平成１４年にあける訪日外国人旅行者数は対前年比9.8%増の５２４万人にのぼりました。愛知万博の開催にあたり、２００５年には更に多くの外国人旅行者が見込まれるため、これらの旅行者の受入態勢を整えるために、外国語通訳ボランテアの養成・登録・活用、外国人観光客向け観光パンフレットの作成を行います。（北伊勢広域観光推進協議会と協議）。また、本県の「ものづくりの拠点」である北勢地域の産業観光や外国人向けの集客事業を魅力ある</t>
  </si>
  <si>
    <t xml:space="preserve">伊賀甲賀広域連携事業費                                      </t>
  </si>
  <si>
    <t xml:space="preserve">両地域に共通する地域資源を連携して情報発信することで、その効果を高めるとともに、伊賀の地域イメージを向上させ、集客交流の拡大や地場産業の振興に繋げる。また、住民参加型の連携事業や伊賀・甲賀交流サロンの開催を通じて、両地域の相互理解と交流の拡大を促し、県境のバリアフリー化と両地域の一体感の醸成に資することを目的とし、次の事業を行う。さらに、両地域にとっての重要なターゲットである中部地域は、伊賀地域にとって、より重要性が高いものの、十分な市場開発が行われていない地域であることから、中部地域への情報発信事業を、三重県独自で行う。                                                                                                </t>
  </si>
  <si>
    <t xml:space="preserve">観光振興戦略推進事業費                                      </t>
  </si>
  <si>
    <t xml:space="preserve">観光商品づくり推進事業費                                    </t>
  </si>
  <si>
    <t xml:space="preserve">本県の各地域の観光資源を最大限に活かし、観光客が訪れてみたくなるような魅力的な観光商品を提供することにより、本県への観光入込客数を増加させるため、観光商品づくりの仕組みを構築するとともに、市町村の取組を支援する。                                                  ◎三重の観光プロデュース事業                        ◎観光商品づくり市町村等支援事業                    ◎観光商品販売促進事業                                                                                                                                                                                                                                            </t>
  </si>
  <si>
    <t xml:space="preserve">外客誘致推進事業費                                          </t>
  </si>
  <si>
    <t xml:space="preserve">  中部国際空港の開港や愛知万博の開催が予定されている、この期を活かし本県への外国人観光客の誘客を積極的に進めるため、広告宣伝や誘客活動などを実施し、本県への誘客を図る。                                                                                                                                                                                                                                                                                                                                                                                                                                                                        </t>
  </si>
  <si>
    <t xml:space="preserve">観光客誘客推進事業費                                        </t>
  </si>
  <si>
    <t xml:space="preserve">　漁村は、地域住民の生活の場であると同時に、水産業の持続的発展の基盤としての役割を担っているが、都市部に比べて高齢化の進行が著しく、生活基盤の整備水準も低いことから、早急に生活環境の改善を図り、高齢者が安心して暮らせる生活基盤の整備を推進するとともに、地域資源を活用した都市との交流促進、水産業のＩＴ化等による漁村の活性化に資する。                                  ＜内容＞生活基盤施設、交流基盤施設、情報基盤施設                                                                                                                                                                                                                  </t>
  </si>
  <si>
    <t xml:space="preserve">漁港漁村活性化対策事業費                                    </t>
  </si>
  <si>
    <t>漁村は、地域住民の生活の場であると同時に、水産業の持続的発展の基盤としての役割を担っているが、都市部に比べて高齢化の進行が著しく、生活基盤の整備水準も低いことから、早急に生活環境の改善を図り、高齢者が安心して暮らせる生活基盤の整備を推進するとともに、地域資源を活用した都市との交流促進、就業機会の創出等による漁村の活性化に資する。　　　　　　　　　　　　　　　　　＜漁港高度利用対策＞放置艇収容施設、美化・利用整序施設、漁港環境改善推進施設、深層水等利活用施設、情報基盤施設　　　　　　　　　　　　　　　　　　　　　　　＜漁村振興対策＞循環型社会創造推進施設、高齢者対策推進施設、漁村空間創造推進施設、地域資源利活用支援施設</t>
  </si>
  <si>
    <t xml:space="preserve">食の安全にかかる漁業経営構造改善事業費                      </t>
  </si>
  <si>
    <t xml:space="preserve">  消費者の食品の安全性に対する関心の高まりに対応するため、より高度な衛生管理に配慮した漁業生産関連共同利用施設の整備を推進し、自主衛生管理体制の強化を図る。　内容                                              　 （１）持続的漁業生産環境整備事業                    （２）漁業経営・担い手対策事業                      （３）水産物流通高度化事業                          （４）漁業地域活性化事業                                                                                                                                                                                                                                         </t>
  </si>
  <si>
    <t xml:space="preserve">漁業協同組合組織強化事業費                                  </t>
  </si>
  <si>
    <t xml:space="preserve">漁協合併等対策指導事業費                                    </t>
  </si>
  <si>
    <t xml:space="preserve">　漁業を取り巻く情勢は厳しいものがあり、漁協経営は益々不安定な状況になっている。　　　　　　　　　　　　　このような状況に対処するため、経営内容の正確な把握を行い、改善指導を実施するとともに、合併及び信用事業の一元化を推進し、漁協組織を再編する。                                                                    ①漁協合併等対策指導事業費                          ②地区合併協議会推進事業費補助金                                                                                                                                                                                                                                  </t>
  </si>
  <si>
    <t xml:space="preserve">漁協再編促進事業費補助金                                    </t>
  </si>
  <si>
    <t xml:space="preserve">　県の「漁協の組織・事業基盤の強化に関する基本方針」に基づき合併した新漁協又は信用事業を譲渡した漁協の経営基盤を確立し、早期自立を促進するため運営体制、施設及び機器整備等に要する経費の一部を助成する。　　　　  ①漁協マーケティング等強化事業                      ②合併漁協自立支援事業（利子補給）                  ③合併漁協自立基盤確立事業                          ④合併等漁協自立促進事業（利子補給）　　　　　　　  ⑤合併漁協流通施設等整備事業                                                                          ●負担区分                                            別紙のとおり                                      </t>
  </si>
  <si>
    <t xml:space="preserve">漁協組織緊急再編対策事業利子補給補助金                      </t>
  </si>
  <si>
    <t xml:space="preserve">　漁協合併を行った新漁協及び信用事業譲渡を行った漁協の経営基盤を確立するため、財務改善計画を樹立し実行している漁協に対し助成（利子補給）を行う。                                                                  ①漁協事業基盤強化総合対策事業                                      （Ｈ４～Ｈ８から助成開始）          ②漁協組織緊急再編対策事業                                          （Ｈ１３～Ｈ１５から助成開始）      ③漁協等経営基盤強化対策事業                                        （Ｈ１６～Ｈ１７から助成開始）                                                                                                            </t>
  </si>
  <si>
    <t xml:space="preserve">漁業共済推進事業費                                          </t>
  </si>
  <si>
    <t xml:space="preserve">①漁業共済推進事業費（事務費）　　　　　　　　　　　　異常気象又は不慮の事故等によって、受ける損失を補填することにより、漁業の再生産と経営の安定化を図るため、漁業災害補償法に基づく漁業共済の加入推進に努める。②漁業共済（赤潮特約）事業費補助金　　　　　　　　　　異常な赤潮による損失に備え、養殖漁業経営の安定を図るため、漁業共済の養殖共済・赤潮特約の掛け金の一部を補助する。                                                                                                                                                                                                                                                          </t>
  </si>
  <si>
    <t xml:space="preserve">漁港管理費                                                  </t>
  </si>
  <si>
    <t xml:space="preserve">県営漁港の管理に伴う経費                                                                                                                                                                                                                                                                                                                                                                                                                                                                                                                                                                                                                        </t>
  </si>
  <si>
    <t xml:space="preserve">県営漁港環境整備事業費                                      </t>
  </si>
  <si>
    <t xml:space="preserve">漁港区域内の漁港施設用地等において、植栽・休憩所・運動施設等の整備を行い、漁港環境の向上を図る。                                                                                                                                                                                                                                                                                                                                                                                                                                                                                                                                                </t>
  </si>
  <si>
    <t xml:space="preserve">県営漁港関連道路事業費                                      </t>
  </si>
  <si>
    <t xml:space="preserve">農林漁業用揮発油税財源身替措置の一環として、漁獲物の流通及び漁業用資材の輸送の合理化によって、漁港施設の充実と漁業生産の近代化を図り、併せて漁村環境の改善を図ることを目途として漁港関連道整備事業を行う。                                                                                                                                                                                                                                                                                                                                                                                                                                      </t>
  </si>
  <si>
    <t xml:space="preserve">県単漁港改良事業費                                          </t>
  </si>
  <si>
    <t xml:space="preserve">　漁港の基盤である漁港のの計画的な施設整備を行い、漁港能の推進と安全性の確保を図りもって地域漁業の健全な発展を図る。また、漁港区域内における諸施設の老朽化、損壊等に伴う緊急を要する調査及び今後の津波対策に資するための海岸保全施設等の調査事業を行う。　　　　　　　国補対象の漁港事業の効果を一層発揮するために      整備の必要な施設、他に水産施設と有機的連携を        もたすのに必要な施設等について整備する。                                                                                                                                                                                                                            </t>
  </si>
  <si>
    <t xml:space="preserve">県単漁港環境整備事業費                                      </t>
  </si>
  <si>
    <t xml:space="preserve">近年における親水性ブームに伴い漁港区域内に来航する外来者が増加している。これに伴い、これらの利用者が落としていくゴミ及び河川又は漁港全面の海域から流入する大小のゴミのために漁港区域内における漁業活動に支障を来す等放置できない状況にある。このため、安全で使いやすい漁港及び漁港区域内の美化、環境保全に資することを目指し、漁港区域内の清掃等を行う。                                                                                                                                                                                                                                                                                        </t>
  </si>
  <si>
    <t xml:space="preserve">県単沿岸漁場整備事業費                                      </t>
  </si>
  <si>
    <t xml:space="preserve">　水産業振興対策の一環として、漁業者から要望があり、また、効果の高い事業であるにもかかわらず、受益者、構造、規模等が国の採択基準に満たないため、国の補助対象とならない小規模な事業で市町村及び漁協等が実施する事業に対して、補助及び指導を行う。                    　また、海洋牧場等、県の財産である施設の維持管理等に係る事業を行う。                                                                                                                                                                                                                                                                                                        </t>
  </si>
  <si>
    <t xml:space="preserve">県営地域水産物供給基盤整備事業費                            </t>
  </si>
  <si>
    <t xml:space="preserve">本格的な２００海里時代を迎える中で、水産資源の回復、漁場等の保全、漁村の振興といった水産業をめぐる主要課題に対応して、資源管理型漁業、つくり育てる漁業の一層の推進を図るとともに、水産物の生産性の向上等が喫緊の課題となっている。このため、共同漁業権の区域内等地先の漁場と密接に関連する第１種漁港及び一部第２種漁港等を計画的かつ一体的に整備し、地域における水産資源の維持・増大と水産物の生産流通機能の増大を図り、県民のニーズに的確に対応した水産物の安定供給と漁業地域の活性化に資する。                                                                                                                                                </t>
  </si>
  <si>
    <t xml:space="preserve">市町村営地域水産物供給基盤整備事業費                        </t>
  </si>
  <si>
    <t xml:space="preserve">本格的な２００海里時代を迎える中で、水産資源の回復、漁場等の保全、漁村の振興といった水産業をめぐる主要課題に対応して、資源管理型漁業、つくり育てる漁業の一層の推進を図るとともに、水産物の生産性の向上等が喫緊の課題となっている。このため、共同漁業権の区域内等地先の漁場と密接に関連する第１種漁港及び一部第２種漁港等を計画的かつ一体的に整備し、地域における水産資源の維持・増大と水産物の生産機能の増大を図り、県民のニーズに的確に対応した水産物の安定供給と漁業地域の活性化に資する。                                                                                                                                                    </t>
  </si>
  <si>
    <t xml:space="preserve">広域漁場整備事業費                                          </t>
  </si>
  <si>
    <t xml:space="preserve">　利用が地元の漁業より広い共同漁業権の区域外の漁場を計画的かつ一体的、大規模に整備することにより、水産資源の持続的利用と水産物の安定的な供給に資することを目的とする。                                          ○事業内容                                          ・共同漁業権の区域外において、利用が広範囲にわたる規　模の大きな漁場施設を整備する事業                                                                                                                                                                                                                                                                                      </t>
  </si>
  <si>
    <t xml:space="preserve">市町村営漁港漁場機能高度化事業費                            </t>
  </si>
  <si>
    <t xml:space="preserve">水産物の生産及び流通の基盤となる漁港及び漁場に対する各種ニーズに的確に対応するため、漁港・漁場施設を総合的に維持、補強若しくは改良することにより、漁港・漁場施設の利用を増進させるとともに、水産資源の生息環境の保全、品質・衛生管理強化、高齢者への配慮、新技術を応用した施設の導入等による既存漁港・漁場施設の機能の高度化、多機能利用の増大を図る。                                                                                                                                                                                                                                                                                          </t>
  </si>
  <si>
    <t xml:space="preserve">県営漁場環境保全創造事業費                                  </t>
  </si>
  <si>
    <t xml:space="preserve">　近年、沿岸域の工業化、都市化の進展に伴う工業排水、都市排水、各種廃棄物の流入等により、沿岸の漁場環境が悪化しており、漁場としての効用の低下が問題となっている。                                                　このため、効用の低下している漁場の生産力の回復や水産資源の生息場の環境改善及び一定期間の採捕の制限等による資源保護のための施設の整備により、水産資源の生息環境の保全・創造に資することを目的とする。          ○事業内容                                          ・堆積物除去                                        ・底質改善（しゅんせつ、作れい、耕耘、客土、覆土等）・着底基質（投石、コンクリートブロック等）の設置等  </t>
  </si>
  <si>
    <t xml:space="preserve">漁村総合整備事業費                                          </t>
  </si>
  <si>
    <t xml:space="preserve">　条件不利地域に立地する漁村においては、過疎化、高齢化による地域活力の低下が著しく、基幹産業である水産業の振興とあわせて、生活基盤の整備などにより定住環境の改善を総合的に進める必要がある。このため、水産業の基盤となる漁港・漁場の整備と、生活環境の改善、都市との交流促進、高齢者等福祉に資する施設の整備を地域特性に応じて組み合わせて実施し、もって、水産業の振興を核とした総合的な漁業振興に資する。                                                                                                                                                                                                                                      </t>
  </si>
  <si>
    <t xml:space="preserve">県営広域漁港整備事業費                                      </t>
  </si>
  <si>
    <t xml:space="preserve">本格的な２００海里時代を迎える中で、我が国周辺水域を高度に利用し、県民に安全な水産物を効率的に供給していくため、産地市場の統合の促進、水産物の品質・衛生管理の強化、水産物の生産性の向上と物流の効率化等による水産物の集出荷機能の強化や広域的に活動する漁船の安全性の確保が求められている。このため、一部第２種漁港、第３種漁港又は第４種漁港等の計画的な整備による、水産物の生産・流通の拠点づくりを推進し、県民のニーズに的確に対応した水産物の安定供給に資する。                                                                                                                                                                            </t>
  </si>
  <si>
    <t xml:space="preserve">市町村営漁場環境保全創造事業費                              </t>
  </si>
  <si>
    <t xml:space="preserve">市町村営広域漁港整備事業費                                  </t>
  </si>
  <si>
    <t xml:space="preserve">　本格的な２００海里時代を迎える中で、我が国周辺水域を高度に利用し、県民に安全な水産物を効率的に供給していくため、産地市場の統合の促進、水産物の品質・衛生管理の強化、水産物の生産性の向上と物流の効率化等による水産物の集出荷機能の強化や広域的に活動する漁船の安全性の確保が求められている。このため、一部第２種漁港、第３種漁港又は第４種漁港等の計画的な整備による、水産物の生産・流通の拠点づくりを推進し、県民のニーズに的確に対応した水産物の安定供給に資する。                                                                                                                                                                          </t>
  </si>
  <si>
    <t xml:space="preserve">県営漁港漁場機能高度化事業費                                </t>
  </si>
  <si>
    <t xml:space="preserve">団体営災害耕地復旧事業費                                    </t>
  </si>
  <si>
    <t xml:space="preserve">平成１５年災害復旧事業費                                    </t>
  </si>
  <si>
    <t xml:space="preserve">　農地、農業施設の災害を農林水産施設災害復旧事業費、国庫補助の暫定処置に関する法律により復旧する。                                                                                                                                                                                                                                                                                                                                                                                                                                                                                                                                              </t>
  </si>
  <si>
    <t xml:space="preserve">平成１６年災害復旧事業費                                    </t>
  </si>
  <si>
    <t xml:space="preserve">奨励貸付事業費                                              </t>
  </si>
  <si>
    <t xml:space="preserve">農業改良資金貸付事業費                                      </t>
  </si>
  <si>
    <t xml:space="preserve">  ①農業者に対し農業改良資金の貸付を行う。　　　　　　②農業改良資金制度の運営に必要な事務費　　　　    ●実施期間                                            ①償還期間 ５～１０年以内                           ②無利子貸付                                      ●根拠法令名                                          農業改良資金助成法                                                                                                                                                                                                                                                                                                    </t>
  </si>
  <si>
    <t xml:space="preserve">農業改良資金一般会計繰出金                                  </t>
  </si>
  <si>
    <t xml:space="preserve">    貸付の財源である政府貸付金の借入に対する償還（県  債償還）に伴い、一般会計への繰り出しを行う。      ●根拠法令                                            農業改良資金助成法                                                                                                                                                                                                                                                                                                                                                                                                                                                                </t>
  </si>
  <si>
    <t xml:space="preserve">就農施設等資金貸付金                                        </t>
  </si>
  <si>
    <t xml:space="preserve">　青年等の新規就農促進と、経営の定着を支援するため、経営の開始等をしようとする認定就農者に対し、就農支援資金のうち、就農施設等資金の貸付を行う。            ●根拠法令（要綱）名、条項                            青年等の就農促進のための資金の貸付に関する特別措置法                                                  　就農施設等資金三重県貸付金貸付等要領                                                                                                                                                                                                                                                                                  </t>
  </si>
  <si>
    <t>予備費　　　　　　　　　　　　　　　　　　　　　　　　　　　</t>
  </si>
  <si>
    <t xml:space="preserve">農業大学校の実践学習用圃場の管理運営に要する経費。  (1)野菜、花き温室及び露地圃場の管理、運営           (2)水田作圃場の管理、運営                           (3)実践教育用家畜(乳牛)の管理、運営                                                                                                                                                                                                                                                                                                                                                                                                                                                 </t>
  </si>
  <si>
    <t xml:space="preserve">青年農業士育成事業費                                        </t>
  </si>
  <si>
    <t xml:space="preserve">　①意欲的に農業経営を行っている農業青年を青年農業士として知事が認定し、研究会活動等自主的な組織活動を支援することにより地域農業のリーダーとして育成を図る。現在は県内で６７名が活動を行っている。　　　　　　　　　　　　　　　　　　　　　　　　　　　　　　　　　　②リーダーとして地域の農業振興に取り組むとともに就農希望者等を農家研修生として受け入れる等農業後継者の育成を行う農業者を指導農業士として知事が認定し、その活動を支援する。県内で１２９名の指導農業士が活躍している。                                                                                                                                                      </t>
  </si>
  <si>
    <t xml:space="preserve">農業大学校施設等整備事業費                                  </t>
  </si>
  <si>
    <t xml:space="preserve">農業後継者育成のための教育機関として実習等を通じて実践的技術を取得できるよう、先進的な技術体系の施設の整備を図る。                                                                                                                                                                                                      ●事業実施期間                                      　平成１３年度～平成１９年度                                                                                                                                                                                                                                        </t>
  </si>
  <si>
    <t xml:space="preserve">青年農業者等確保育成対策事業費                              </t>
  </si>
  <si>
    <t xml:space="preserve">みえ未来担い手育成推進事業費                                </t>
  </si>
  <si>
    <t xml:space="preserve">　新規就農青年等の就農希望者が意欲を持って就農できる支援体制の整備を図ります。就農計画の作成支援・認定及び就農支援資金の貸付推進等就農促進活動を行う一方、次代の農業を担う人材の育成を推進するために農業高校及び農業系大学等と連携し、就農前農業・農村体験や農業機械研修を行う「みえ農業未来塾」等を開催します。          また、農業高校生等の就業体験の受入先等の情報収集・提供活動を行います。                                                                                                                                                                                                                                                </t>
  </si>
  <si>
    <t xml:space="preserve">Ｉ・Ｊ・Ｕターン就農促進モデル事業費                        </t>
  </si>
  <si>
    <t xml:space="preserve">　市町村等の段階において円滑なＵターン就農者等の受け入れ体制の整備を進めます。                          　また、中長期的な視点に立って地域における農業体験学習の推進体制の整備等を進めます。                                                                                                                                                                                                                                                                                                                                                                                                                                                    </t>
  </si>
  <si>
    <t xml:space="preserve">漁業生産の担い手育成事業費                                  </t>
  </si>
  <si>
    <t xml:space="preserve">　意欲ある青年・女性漁業者等の育成及び活動の活性化並びに漁業士の育成・活用を図る。　　　　　　　　　　　　青年漁業者活動等促進事業　　　　　　　　　　　　　　漁村女性活動支援事業　　　　　　　　　　　　　　　　漁業士活用育成事業                                                                                                                                                                                                                                                                                                                                                                                                            </t>
  </si>
  <si>
    <t xml:space="preserve">水産業改良普及事業費                                        </t>
  </si>
  <si>
    <t xml:space="preserve">　企業間競争が国際的規模で激化する中、県内産業が国際間、地域間競争に打ち勝つため、その構造の一層の高度化を図る必要がある。                                  　既に県内に相当の集積が進んでいる産業を軸に、地域産業クラスターを形成するため、さらなる企業誘致活動の戦略強化を図り、効果的な企業誘致を進める。            　併せて、国内市場だけでなくアジアのマーケットもターゲットとするような外資系企業の誘致施策を強化する。                                                                                                                                                                                                                  </t>
  </si>
  <si>
    <t xml:space="preserve">立地企業誘置活動事業費                                      </t>
  </si>
  <si>
    <t xml:space="preserve">　県内において立地操業する企業や関係機関等を訪問し、情報交換を行うことにより、県政に対する要望・提案等について県政に反映させるとともに今後の企業活動の支援・環境の改善に努める。                                (1) 企業訪問（各県民局管内）                        (2) コンビナート企業意見交換                        (3) 工場立地法届出受理事務                          (4) 誘置企業情報ネットワーク構築                                                                                                                                                                                                                                    </t>
  </si>
  <si>
    <t xml:space="preserve">企業立地促進補助事業費                                      </t>
  </si>
  <si>
    <t xml:space="preserve">　バレー構想関連産業等の将来的な成長が期待される分野に属する工場や、企業の研究開発施設の新増設などに対して補助を行うことで、県内への立地や設備投資を誘導し、雇用創出（確保）、地域経済の活性化、並びに産業の高度化を図ります。                                      ・企業立地促進特別対策事業費補助金                  ・情報通信関連産業立地促進補助金                                                                                                                                                                                                                                                                                        </t>
  </si>
  <si>
    <t xml:space="preserve">クリスタルバレー構想推進プロジェクト事業費                  </t>
  </si>
  <si>
    <t xml:space="preserve">(1)クリスタルバレー構想が国内外の関連企業や研究機関 に携わる人々に周知され、また、地域の人々にも構想が理解され、支持されるように、クリスタルバレー構想について効果的な情報発信を行う。また、構想推進のための産学官連携による推進体制等を強化する。                  (2)地域内のＦＰＤ（フラット・パネル・ディスプレイ） 産業活動が最先端の技術・研究開発に基づいて展開されるようにするため、産学官連携の推進とともに、新技術・新製品の開発などの事業活動を支援していく。                                                                                                                                                                        </t>
  </si>
  <si>
    <t xml:space="preserve">産業集積促進補助金                                          </t>
  </si>
  <si>
    <t xml:space="preserve">　情報通信関連産業の集積の核となる企業の新規立地に対して補助を行うことにより、産業集積がさらなる産業集積を引き起こす自律的産業集積を形成し、県内産業の活性化や雇用機会の確保を図る。                             (1)交付対象　情報通信関連産業の核となる企業立地     (2)交付要件　投下固定資産額６００億円以上　　　　　 　　　　　　 増加する事業従事者６００人、うち常用雇 　　　　　　 用者３００人、うち県内常用雇用者１００ 　　　　　　 人以上                                 (3)交付額　投下固定資産額×１５％（限度額９０億円、 　　　　　 最大１５年分割）                                                                            </t>
  </si>
  <si>
    <t xml:space="preserve">工業用地整備事業費                                          </t>
  </si>
  <si>
    <t xml:space="preserve">工場立地受け皿調査費                                        </t>
  </si>
  <si>
    <t>(1)工場立地法に基づき、工場立地が環境の保全を図りつ 　つ適正に行われるようにするため調査等を行う。      (2)近年、企業の事業展開にかかる意思決定のスピード化 　に伴い、受け皿となる工業用地を企業のオーダーに合わ　せて迅速に提供する必要が出てきた。また、景況の芳し　くない中、事業主体である市町村は先行造成のもつリス　クを回避するという点からも、工場適地等を企業進出の　確定とともに整備する方が得策であると考えられる。工　業用地の開発には、土地の選定から実際の開発にかかる　まで様々な調査及び許認可が絡むことから、これらの諸　手続をいかに短縮できるかを検討し、企業にスムーズな　工業用地を提供することができるよう調査を実施する。</t>
  </si>
  <si>
    <t xml:space="preserve">地域間競争を勝ち抜くための北勢経済競争力強化事業費          </t>
  </si>
  <si>
    <t xml:space="preserve">地域産業政策推進強化事業費                                  </t>
  </si>
  <si>
    <t xml:space="preserve">○１４年度に設置した北勢地域経済振興会議から提案された産業政策を的確かつ迅速に推進するため、全体会議と燃料電池技術などの先端技術の研究開発を地域で進めるための分科会を開催する。                                ○企業を地域に留め置く（企業誘置）ため、企業の事業方向や要望等の企業情報の収集力を強化するとともに、工場立地法の相談などに対し、職員が企業を訪問して対応するなどのワンストップサービスを進める。                ○北勢地域立地企業の産業基盤を強化するため、道路など、立地企業の事業環境の課題などを調査し、解決策の産業政策への反映を図る。                                                                                    </t>
  </si>
  <si>
    <t xml:space="preserve">経営基盤確立事業費                                          </t>
  </si>
  <si>
    <t xml:space="preserve">工業立地促進資金貸付金                                      </t>
  </si>
  <si>
    <t xml:space="preserve">　本県に立地しようとする企業に対して資金を融資することにより、立地の促進を図る。　　　　　　　　　　　　　・対象企業　　　大企業　　　　　　　　　　　　　　　・貸付限度額　　５億円（特認７億円）                                                                                                                                                                                                                                                                                                                                                                                                                                              </t>
  </si>
  <si>
    <t xml:space="preserve">　農業経営基盤強化資金（農林漁業金融公庫資金）に対して利子助成を行い、認定農業者の金利負担の軽減を図る。                                                                                                                                                                                                                                                                                                                                                                                                                                                                                                                                        </t>
  </si>
  <si>
    <t xml:space="preserve">農家負担軽減支援特別資金融通事業費                          </t>
  </si>
  <si>
    <t xml:space="preserve">　農業者の金利負担の軽減を図り、効率的かつ安定的な経営体の育成を支援するため既往債務の借換に対して国、県が利子助成を行う。                                                                                                                                                                                                                                                                                                                                                                                                                                                                                                                      </t>
  </si>
  <si>
    <t xml:space="preserve">漁業近代化資金融通事業費                                    </t>
  </si>
  <si>
    <t xml:space="preserve">　三重県漁業近代化資金利子補給金交付規則及び三重県漁業近代化資金融通制度要綱に基づき、漁業者等の資本装備の高度化と近代化に必要な資金の円滑な融通を図るため、利子補給措置を講ずる。　　　　　　　　　　　　　　　●根拠法令等　　　　　　　　　　　　　　　　　　　　　漁業近代化資金助成法                              ●融資枠等　　　　　　　　　　　　　　　　　　　　  　(1)平成１６年度融資枠　　１９．５億円　　　　　　 　   　　内訳：一般資金　１７．５億円　　　　　　　 　　　　　　　　特定資金　 ２．０億円　　　　　　　 　　　  (2)利子補給率　０．４％～１．５５％　　　　 　　　 　(3)利子補給期間　最長２０年間              </t>
  </si>
  <si>
    <t xml:space="preserve">合併漁協漁家経営対策資金融通事業費                          </t>
  </si>
  <si>
    <t xml:space="preserve">  合併後の新漁業協同組合の組合員が、資本装備の高度化及び漁業経営の近代化を推進するため借り入れた漁業近代化資金の利子負担等の軽減を図ると共に漁協合併の促進を図る。                                                                                                                                                                                                                                                                                                                                                                                                                                                                              </t>
  </si>
  <si>
    <t xml:space="preserve">真珠養殖業特別災害資金融通事業費                            </t>
  </si>
  <si>
    <t xml:space="preserve"> 近年に類を見ない低水温により被害を受けた真珠養殖業 者の経営状況が悪化し、既存の融資制度では対応が難しいので、損失補償と融資機関への利子補給による無担保の融資制度を創設し、被害を受けた真珠養殖業者の経営再建を図る。                                              ●目的及び効果、内容                                融資機関に対し利子補給を行うことで円滑な融資を可能にすることで、被害を受けた真珠養殖業者の再生を図る。                                                                                                                                                                                                                  </t>
  </si>
  <si>
    <t xml:space="preserve">漁業経営維持安定資金融通事業費                              </t>
  </si>
  <si>
    <t xml:space="preserve">　漁業経営再建計画に従い経営の再建を図ろうとする沿岸漁業者及び鰹鮪漁業者に対し、固定化債権の整理等に必要な資金（漁業経営維持安定資金）を融資した金融機関に利子補給措置を講ずる。　　　　　　　　　　　　　　　　●融資枠等　　　　　　　　　　　　　　　　　　　　　（１）漁業経営維持安定資金　　　　　　　　　　　　　　イ　平成16年度融資枠1.0億円（沿岸漁業者）　    　 　ロ　利子補給率　1.25％   　　　　　 　　　　　　　　ハ　利子補給期間　原則7年間（特認10年間）　　　　 　ニ　漁業経営維持安定資金融通事業費補助金                                                                                                                  </t>
  </si>
  <si>
    <t xml:space="preserve">漁業経営改善促進資金融通事業費                              </t>
  </si>
  <si>
    <t xml:space="preserve">研究技術開発促進普及事業費                                  </t>
  </si>
  <si>
    <t xml:space="preserve">○北勢地域企業の燃料電池などの技術力の向上や研究開発を促進するため、北勢県民局内に北勢地域リエゾンコーナーを設置し、企業の研究技術開発支援のための専門人材などに関する相談窓口を開設する。                                                                                                                                                                                                                                                                                                                                                                                                                                                      </t>
  </si>
  <si>
    <t xml:space="preserve">産業による地域づくり事業費                                  </t>
  </si>
  <si>
    <t xml:space="preserve">　北勢地域の大手企業のリタイア人材などを地域で活用し、ものづくり人材による地域活性化を進めます。        （１）経営・技術指導が必要な中小企業に対する企業OB人材の活用                                            　北勢地域の中小企業の経営や技術の高度化を図るため、大手企業などを退職した技術者や高度技能者、経営ノウハウを持った人材を活用し、経営・技術指導が必要な中小企業の指導を推進する。                                （２）企業OB人材のネットワーク化                    　リタイア人材のネットワークを構築し、人材が自律的に中小企業の指導等を行えるよう支援する。                                                                  </t>
  </si>
  <si>
    <t xml:space="preserve">産業政策企画広報事業費                                      </t>
  </si>
  <si>
    <t xml:space="preserve">産業行政の円滑な推進を図るため、情報収集、事業広報等を行う。                                            　１　部及び本庁各チームの施策概要等の作成          　２　国家予算要望及び施策情報等の収集              　３　企画広報関係会議への参加                      　４　部内リスクマネジメントの推進                                                                                                                                                                                                                                                                                                                                          </t>
  </si>
  <si>
    <t xml:space="preserve">地域産業総合事業費                                          </t>
  </si>
  <si>
    <t xml:space="preserve">地域産業調整事業費                                          </t>
  </si>
  <si>
    <t xml:space="preserve">農林水産商工部及び各県民局農林（水産）商工部の運営にかかる経費                                                                                                                                                                                                                                                                                                                                                                                                                                                                                                                                                                                  </t>
  </si>
  <si>
    <t xml:space="preserve">運輸事業振興助成交付金                                      </t>
  </si>
  <si>
    <t xml:space="preserve">①　農業共済団体等事務費補助金　　　　　　　　　　　　農業災害補償法第１４条の規定に基づき、農業共済団体に対して国が負担する事務費の交付を行う。　　　　　　　農業共済団体が実施する農業共済事業の適正な実施と組織強化推進のため指導、調査・啓蒙活動を行う。　　　　②　農業共済損害防止事業費補助金　　　　　　　　　　　家畜、畑作物（大豆）及び園芸施設内作物の損害防止及び事故率の低下を図る。                                                                                                                                                                                                                                              </t>
  </si>
  <si>
    <t xml:space="preserve">農林水産団体検査事業費                                      </t>
  </si>
  <si>
    <t xml:space="preserve">　農業協同組合、漁業協同組合、農業共済団体、土地改良区について、法に基づき各団体の事業運営や経営の健全性を確保するため、業務や会計の状況について検査を実施する。                                                ①法令遵守とリスク管理体制の整備及び実施状況　　　　②決算及び債権管理の適正性の検証                    ③不祥事件の発生防止対策の確立                                                                                                                                                                                                                                                                                          </t>
  </si>
  <si>
    <t xml:space="preserve">地域農政推進対策事業費                                      </t>
  </si>
  <si>
    <t xml:space="preserve">農業経営基盤強化促進事業費                                  </t>
  </si>
  <si>
    <t xml:space="preserve">　経営感覚に優れた効率的かつ安定的な農業経営体が農業生産の相当部分を担うような農業構造を確立するため、市町村基本構想の実現に向けての活動実践、実践のための施設整備等の活動等の農業経営基盤の強化を図る。        　①農業経営体活性化事業費補助金（国）              　②地域農業構造改革緊急対策推進事業費補助金（国）  　③農業経営体活性化事業推進費（国）                　④地域農業構造改革緊急対策推進事業費（国）                                                                                                                                                                                                                        </t>
  </si>
  <si>
    <t xml:space="preserve">農用地利用集積特別対策事業費                                </t>
  </si>
  <si>
    <t xml:space="preserve">認定農業者等への農用地の利用集積を高めるため、地域の実態に即し、集落機能等を活用した活動を展開する。  　①農地流動化地域総合推進事業費補助金　　　H12～H16　②農地利用集積実践事業費補助金　　　　　　　　　　　　　（認定農業者農地集積促進事業）　      H15～H17  ③認定農業者農地集積調整事業費補助金　    H15～H17　④遊休農地解消総合対策事業費補助金　　　　H13～H17　⑤農地流動化地域総合推進事業費補助金　　　H12～H16　⑥農地保有合理化担い手育成地域推進事業　　H16～H20　⑦農用地利用集積促進指導費　　　　　　　　H12～H16                                                                                                          </t>
  </si>
  <si>
    <t xml:space="preserve">農業法人育成支援事業費                                      </t>
  </si>
  <si>
    <t xml:space="preserve">　地域の実態に応じた形態による農業法人を積極的に育成・支援するため、農業法人化への誘導、設立、育成、経営の確立、既存法人の体制強化に関する支援体制を整備し、法人化の推進、法人経営の体質強化を図るとともに、経営発展のためのモデル的取り組みを支援する。　　　　　　　①農業法人育成支援事業費　　　　　　　　　　　　　　②農業法人経営能力向上モデル事業費補助金              　　　　　　　　　　　　　　　　　　          　●負担区分（事業費ベース）　　　　　　　　　　　　　　　①国１／２県１／２ 一部国10／10　②　国10／10                                                                                                           </t>
  </si>
  <si>
    <t xml:space="preserve">農業者年金等監査指導費                                      </t>
  </si>
  <si>
    <t xml:space="preserve">農業者年金の業務受託機関である市町村農業委員会及び農業協同組合に対し、国の委託を受けて監査指導を行い、農業者年金業務の適正な執行を図る。                                                                        ●負担区分、財源措置                                　国10/10                                                                                               ●根拠法令（要綱）名、条項                          　独立行政法人農業者年金基金法                      　独立行政法人農業者年金基金法施行令                　独立行政法人農業者年金基金法施行規則                                                                  </t>
  </si>
  <si>
    <t xml:space="preserve">紀南広域交流「うめの郷」創生事業費                          </t>
  </si>
  <si>
    <t xml:space="preserve">平成１１～１５年度、紀南地区において、梅園の整備により集客交流資源として活用を図るとともに、担い手の確保と高齢農業者でも対応しうる農業形態を創生するため実施した事業について、県が平成１６年度全額補助することを前提に（財）三重県農林水産支援センターが借り入れした資金の元金相当分を補助する。                                                                                                                                                                                                                                                                                                                                                </t>
  </si>
  <si>
    <t xml:space="preserve">農林水産業版プラットフォーム整備事業費                      </t>
  </si>
  <si>
    <t xml:space="preserve">新規参入者総合支援事業費                                    </t>
  </si>
  <si>
    <t xml:space="preserve">　新規参入者を積極的に受け入れるため、（財）三重県農林水産支援センターの農地集積機能を活用し、新規参入者に供給できる農地、機械施設についてリース事業を実施し、そのリース料に補助を行うことで、新規参入者の初期投資の負担を軽減する。                                                                                                                                                                                                                                                                                                                                                                                                            </t>
  </si>
  <si>
    <t xml:space="preserve">漁業就業者確保育成センター事業費                            </t>
  </si>
  <si>
    <t xml:space="preserve">　漁業就業者の減少、高齢化が進み、漁業生産を維持していく上で支障が生じることが危惧される。このため県漁業就業者確保育成センターを設置し、中央のセンターとの連携を図るとともに、漁業就業者を確保育成することを目的とする。　　　　　　　　　　　　　　　　　　　　　　　財団法人三重県農林水産支援センターに県漁業就業者確保育成センターを設置して、漁業就業促進事業・漁業就業希望者受入支援事業を行う。                                                                                                                                                                                                                                          </t>
  </si>
  <si>
    <t xml:space="preserve">青年農業者就農支援事業費                                    </t>
  </si>
  <si>
    <t xml:space="preserve">　青年農業者等育成センター（三重県農林水産支援センター）が行う青年の就農促進に関する資金の貸付制度の円滑な実施、併せて就農相談窓口の整備及び青年等に対する各種の就農促進活動等の実施を図ります。                                                                                                                                                                                                                                                                                                                                                                                                                                                </t>
  </si>
  <si>
    <t xml:space="preserve">就農支援資金償還免除事業費                                  </t>
  </si>
  <si>
    <t xml:space="preserve">　本県への新規就農を積極的に誘致、支援する事を目的に、就農支援資金のうち、就農研修資金を借り受けて先進農家で研修した者で償還免除の基準に該当する者に対して、１，８００千円を限度に償還免除を行うため、（財）三重県農林水産支援センターに償還金を補助をします。      　なお、農業大学校生については、借入額の１／２を限度に償還を免除します。                                                                                                                                                                                                                                                                                                    </t>
  </si>
  <si>
    <t xml:space="preserve">農地保有合理化促進事業費                                    </t>
  </si>
  <si>
    <t xml:space="preserve">農業者等の経営規模拡大、農地の集団化、その他農地保有の合理化を図るため、（財）三重県農林水産支援センターが行う農地保有合理化関連事業の実施に必要な経費に対し補助を行う。                                        ●負担区分、財源措置                                ［事業費ベース］                                    　　国　7/10 6/10 1/2 1/2   -    -                  　　県　3/10 4/10 1/2  -  10/10 1/2                 　その他 -    -    -  1/2   -   1/2                 ［補助金ベース］                                    　　国　7/10 6/10 1/2 10/10   -                     　　県　3/10 4/10 1/2   -   10/10                   </t>
  </si>
  <si>
    <t xml:space="preserve">農作業受委託促進特別事業費                                  </t>
  </si>
  <si>
    <t xml:space="preserve">　農作業受委託は１年単位の部分作業請負の形態が主体であり、作業量の変動が大きく料金決裁時期が受委託者間で意向が異なる等、受託者の経営基盤は不安定である。    　このため、一定規模以上の農作業を３年間以上受委託契約を締結した農業者・組織に対し、受託料相当額の３～５年分の一括貸付を行い、受託者の経営安定と規模拡大を促進する。                                                                                                ●負担区分、財源措置                                　国6/10 県4/10 一部県費                                                                                                                                    </t>
  </si>
  <si>
    <t xml:space="preserve">農林水産業版ハロープロジェクト事業費                        </t>
  </si>
  <si>
    <t xml:space="preserve">　近年、非農林漁家で農林水産業への就業を希望する人は増えてきているが、実際の就業できる機会は非常に少ない。就業先を考えてる若年者に対し、農林水産業を選択肢の１つとして提供できる体制をつくることで、新たな就業機会を創出できる。                                    　また、産業が少なく、過疎や高齢化の進む農山漁村での新規就業者の確保推進は、産地の再生や地域の活性化などに必要な取り組みとなる。                                                                                                                                                                                                                                            </t>
  </si>
  <si>
    <t xml:space="preserve">みえの農産物安全・安心確保モデル育成事業費                  </t>
  </si>
  <si>
    <t xml:space="preserve">県内農産物の安全性、品質に関わる三重県版農産物品質衛生管理マニュアルの開発・導入と、みえの認証制度の導入推進を行うことで、消費者と農業者の信頼関係を再構築し、消費者の食に対する安全安心の満足度を向上させるとともに農業経営体の自立を支援する。　　　　　　　　　　　　　①職員研修（ISO,HACCP）実施　　　　　　　　　 　　  ②先進導入事例調査等実施　　　　　　　　　　　　　　③現地実証モデル経営体設置　　　　　　　　　　　　　④農産物品質衛生管理マニュアル作成　　　　　　　　　⑤県域研修大会（生産者）開催　　　　　　　　　　　　⑥マニュアルの検証及び継続的改善　　　　　　　　　　⑦農産物品質衛生管理マニュアルの普及定着      </t>
  </si>
  <si>
    <t xml:space="preserve">農的企業の誘致促進事業費                                    </t>
  </si>
  <si>
    <t xml:space="preserve">　近年、大手企業の農業分野への直接参入あるいは契約栽培の分野でも異業種からの参入が進みつつあります。さらに、最近では、食の安全・安心を強く志向する消費者心理や規制緩和の方向性などにより、食品関連企業による直接的な原料確保・生産、生産者と小売・加工業者、消費者との直接取引などの動きが見られます。　　　　　　　　　　そこで、本県における①企業による直接的な農業生産活動、②企業と農業者の事業連携などの動きを促進することにより、従来の農業者の枠外から、安全・安心な食料生産を積極的に実践する事業活動を誘致し、消費者のニーズや志向に的確に応え得るよう本県農業を加速させるとともに、農業者の経営レベルの向上を図ります。              </t>
  </si>
  <si>
    <t xml:space="preserve">農地総務費                                                  </t>
  </si>
  <si>
    <t xml:space="preserve">①訴訟対策費                                        　県営ほ場整備事業上野南部第二地区                  　　　　　〃　　　丹生地区                          ②東海農用地等集団化協議会費                        ③三重地区用地対策連絡協議会負担金                  ④全国猿害対策協議会負担金                                                                                                                                                                                                                                                                                                                                                  </t>
  </si>
  <si>
    <t xml:space="preserve">換地清算金                                                  </t>
  </si>
  <si>
    <t xml:space="preserve">換地処分を伴う県営経営体育成基盤整備事業、県営中山間地域総合整備事業、県営農村振興総合整備事業についての換地清算金                                                                                                                                                                                                                                                                                                                                                                                                                                                                                                                              </t>
  </si>
  <si>
    <t xml:space="preserve">県営かんがい排水事業費                                      </t>
  </si>
  <si>
    <t xml:space="preserve">１．一般型                                          　基幹かんがい排水施設の整備を図る。                ２．排水対策特別型                                  　水田農業経営確立対策の円滑な推進及び転作の定着のた　めの施設整備を行う。                              ３．基幹水利施設補修事業                            　土地改良事業で造成された基幹水利施設の機能維持を図　るための改良及び補強を行う。                      ４．農業水利施設保全対策事業                          既存の農業水利施設の劣化を防ぐため施設の現況調査を　行い適切な予防対策を行う。                                                                            </t>
  </si>
  <si>
    <t xml:space="preserve">団体営かんがい排水事業費                                    </t>
  </si>
  <si>
    <t xml:space="preserve">１．土地改良施設修繕保全事業                        　土地改良事業で造成された基幹施設の修繕又は保全工事　を行う。                                          ２．農業水利保全支援事業                            　土地改良区等が水利権の変更更新をする場合、技術的支　援を行う。                                                                                                                                                                                                                                                                                                                                                                </t>
  </si>
  <si>
    <t xml:space="preserve">基盤整備促進事業費                                          </t>
  </si>
  <si>
    <t xml:space="preserve">　農作物の需要動向に即応できる多様な営農形態の選択が可能となる、きめの細かい土地基盤の整備及び農用地の利用集積等の加速的な推進を図る。                                                                          事業種類                                            ・一般型                                            ・農道環境整備型         　　　　                                                                       採択基準                                              受益面積　５ha以上                                                                                                                                        </t>
  </si>
  <si>
    <t xml:space="preserve">団体営調査設計事業費                                        </t>
  </si>
  <si>
    <t xml:space="preserve">　団体営土地改良事業を有効かつ適切に実施するため、  事業実施予定地区の事業計画書及び実施設計書を作成    する経費に対して補助するものである。                                                                    採択基準                                            団体営土地改良事業を実施することが確実な地区                                                                                                                根拠法令等                                          団体営調査設計事業実施要綱                          土地改良関係補助金交付要綱                                                                              </t>
  </si>
  <si>
    <t xml:space="preserve">県単土地基盤整備事業費                                      </t>
  </si>
  <si>
    <t xml:space="preserve">　農業生産性の向上と良好な営農が営まれるよう農業生産基盤や農村生活環境の整備及び農林作物の被害防止を行い、農業農村にとって最も基礎的な資源である農地や、農村環境、自然環境を確保し、担い手を育成する。          １．小規模土地改良事業   ４.土地改良施設整備補修事業２．農村基盤総合整備事業 ５．農産物獣害対策事業 　  ３．小草地造成改良事業   ６．林産物獣害対策事業     採択基準                                            １，２　受益面積２ha以上１０ha未満                  ３　　　受益面積０．３ha以上１０ha未満              ４      受益面積２０ha以上　　　　　　　　　　　　　５，６　受益戸数　２戸以上                          </t>
  </si>
  <si>
    <t xml:space="preserve">国営等関連特別県単事業費                                    </t>
  </si>
  <si>
    <t xml:space="preserve">　国営及び公団営事業の事業効果を早期に発現するため、その受益地内において補助事業で対応できない末端用水路及び施設の整備を５ヶ年計画（H3～H7）、第２次５ヶ年計画（H8～H12）に基づき整備を行ってきたところであるが 、 この５ヶ年計画及び第２次５ヶ年計画で対応できない 事業量を抱えている現状を鑑み、第３次５ヶ年計画（H13 ～H17）により、上位事業との整合を図りながら、実施要 望地区を計画的に推進していく。                                                                                                                                                                                                                                      </t>
  </si>
  <si>
    <t xml:space="preserve">土地改良財産管理事業費                                      </t>
  </si>
  <si>
    <t xml:space="preserve">　漁業秩序を維持するため、関係機関との連絡を密にしながら、漁業取締業務を実施する。　　　　　　　　　　　　また、漁業取締船の機能維持管理を行う。　　　　　　１）漁業取締業務　　　　　　　　　　　　　　　　　　２）海上保安部との連携　　　　　　　　　　　　　　　３）密漁防止対策協議会・海難防止連絡協議会との連携　４）漁業取締船の乗務員等の関係者に対する研修　　　　５）漁業取締船の修理等維持管理                                                                                                                                                                                                                                      </t>
  </si>
  <si>
    <t xml:space="preserve">漁業取締船整備費                                            </t>
  </si>
  <si>
    <t xml:space="preserve">　漁業取締船の安全航行を図るため、エンジン、レーダー等の主要な機器について、老朽化が著しく、修理部品の入手も困難となっている機器について、順次更新を行う。                                                                                                                                                                                                                                                                                                                                                                                                                                                                                      </t>
  </si>
  <si>
    <t xml:space="preserve">栽培漁業推進事業費                                          </t>
  </si>
  <si>
    <t xml:space="preserve">種苗生産推進事業費                                          </t>
  </si>
  <si>
    <t xml:space="preserve">県内のつくり育てる漁業の促進を図るため、県栽培漁業センター(浜島）においてアワビ、クルマエビ、ヒラメ等の 種苗生産を行う必要があり、この種苗生産推進事業を財団法人三重県水産振興事業団に委託する。                また、あわせて県尾鷲栽培漁業センターにおいてマダイ、トラフグ、カサゴ等の種苗生産を行う必要があり、この種苗生産を財団法人三重県水産振興事業団に補助する。                                                                                                                                                                                                                                                                        </t>
  </si>
  <si>
    <t xml:space="preserve">全国豊かな海づくり推進協会負担金                            </t>
  </si>
  <si>
    <t xml:space="preserve">(社)全国豊かな海づくり推進協会は、水産動植物の生育環境の適切な保全および改善、水産資源の適切な保存管理の実践のため、つくり育てる漁業の展開を図ることにより、水産物の安定供給の確保ならびに水産業の発展及び漁村の振興を推進する目的で設立された。                    本県の水産業の発展を図るため会員として加入しているので、その負担金を拠出する。                                                                                                                                                                                                                                                                                              </t>
  </si>
  <si>
    <t xml:space="preserve">資源増大実証事業費                                          </t>
  </si>
  <si>
    <t xml:space="preserve"> 放流効果を発現させ、その効果を検証するために、種苗 の大量放流、放流による資源や地元経済への効果・影響等のモニタリング調査、その結果等の県民に対するＰＲ等を実施し、広く関係者に費用負担を求めながら栽培漁業を推進していく体制を構築する。                                                                                                                                                                                                                                                                                                                                                                                                      </t>
  </si>
  <si>
    <t xml:space="preserve">内水面域振興活動推進事業費                                  </t>
  </si>
  <si>
    <t xml:space="preserve">内水面域振興活動推進事業費補助金                            </t>
  </si>
  <si>
    <t xml:space="preserve">　環境問題に対する意識が高まる中で、内水面漁業の振興においても、内水面生態系、環境の保全が重要な課題となっているため、次の事業を実施する。　　　　　　　　　①内水面域振興活動推進事業                          　内水面利用者に対する知識普及啓発活動や河川清掃等。②海産稚あゆの利用可能性試験事業                    　未利用となっている本県沿岸域に生息する海産稚あゆを　生態系に配慮した放流用種苗として有効活用するための　漁獲方法や飼育方法の確立。　　　　　　　　　　　　③全国内水面振興大会補助金                          　大会開催経費に対し、定額補助を行う。                                                                  </t>
  </si>
  <si>
    <t xml:space="preserve">稚あゆ放流事業費補助金                                      </t>
  </si>
  <si>
    <t xml:space="preserve">(1)第５種共同漁業権に基づく稚あゆの放流は主に琵琶湖 産稚あゆに頼っているが、放流適期に適正な放流サイズの稚あゆが入手困難であることから、種苗の高騰に苦慮している現状にある。　　　　　　　　　　　　　　　　　　　種苗を安定確保することが、水産資源の確保につながるため、あゆ種苗放流費に対して助成する。　　　　　　　（２）遊漁者の要請に応えるため、義務放流量の維持及び良質種苗の確保を図る。　　　　　　　　　　　　　　　（３）放流河川　　　　　　　　　　　　　　　　　　　　熊野川を含む県内河川                                                                                                                                      </t>
  </si>
  <si>
    <t xml:space="preserve">栽培漁業センター整備費                                      </t>
  </si>
  <si>
    <t xml:space="preserve">三重県栽培漁業センターは昭和53年から55年にかけて建設されたので、施設の老朽化が目立っているので、円滑な業務の遂行や作業の安全確保のために施設の整備を図る。  また、平成7年に竣工し平成8年から始動した三重県尾鷲栽培漁業センターも修繕の必要が出てきたため、施設の整備を図る。                                                                                                                                                                                                                                                                                                                                                                    </t>
  </si>
  <si>
    <t xml:space="preserve">農業農村整備を実施する地域における動植物の生態系を調査し、希少生物の有無について調査するとともに、ため池改修工事が希少生物に及ぼす影響と影響を回避する方法について検討する。                                                                                        採択基準                                            生態系調査は農業農村整備事業により工事を計画している事業実施前の事業予定地区                            魚類の詳細調査については、事業採択後に施設の初落水をする施設。                                                                                                                                                  </t>
  </si>
  <si>
    <t xml:space="preserve">財産適正管理処理委託等事業費                                </t>
  </si>
  <si>
    <t xml:space="preserve">１．県営土地改良事業により取得した公共用地のうち事業完了地区の登記未済について、平成１４年度からの第６次５カ年計画により、未登記の解消を図り財産を確定する。                                                    ２．過年度未登記土地解消のための調査・調印・測量・登記事務                                                                                                                                                                                                                                                                                                                                                                      </t>
  </si>
  <si>
    <t xml:space="preserve">希少生物保全事業費                                          </t>
  </si>
  <si>
    <t xml:space="preserve">農業基盤整備を実施するにあたり、絶滅危惧種や地域において保全が必要とされている希少生物等が生息する場合は、従来工法との差額にかかる工事費の地元負担金を県が補助することにより、生態系に配慮した整備を推進し、自然と共生する社会づくり、都市住民にとっても魅力的な、個性ある地域づくりを進めます。                                                                            採択基準                                            絶滅危惧種や希少生物などが生息する水路やため池など農業用施設の改修にあたり、生態系に配慮した工法を採用する地区において、従来工法との差額分に係る地元負担金を補助する。                                          </t>
  </si>
  <si>
    <t xml:space="preserve">麦・大豆づくりスケールアップ事業費                          </t>
  </si>
  <si>
    <t xml:space="preserve">排水不良のため集団的な麦・大豆作の団地形成の障害となっている水田に対して、排水対策を実施することにより、集落全体のブロックローテーションによる麦・大豆作の集団化と担い手への利用集積を誘導する。                                                                    採択基準                                            受益面積５ha未満                                    市町村が地域の合意のもと、水田農業経営確立対策に沿った麦・大豆の作付け計画を策定し、次年度に受益地を含めておおむね１ha以上の麦・大豆等の集団的な営農が確実な地域                                                                                                    </t>
  </si>
  <si>
    <t xml:space="preserve">経営体育成基盤整備事業費                                    </t>
  </si>
  <si>
    <t xml:space="preserve">　自立した経営体の育成・確保を重点的に進めるため、大区画整理や農道及び農業用用排水施設などの生産基盤を整備するとともに、認定農業者や農業生産法人等への農地集積を行い、農業の構造改革を図る。　　　　　　　　　　　ハード事業　　　　　　　　　　　　　　　　　　　　　（ほ場整備）担い手育成・一般・大区画型　　　　　　　（土地総）　担い手育成・担い手支援・一般型　　　　　ソフト事業　　　　　　　　　　　　　　　　　　　　　　21世紀モデル　　　　　　　　　　　　　　　　　　　　経営体育成促進事業　　　　　　　　　　　　　　　　生態系保全型水田整備推進事業　　　　　　　　　　　　実施計画                                          </t>
  </si>
  <si>
    <t xml:space="preserve">農地等高度利用促進事業費                                    </t>
  </si>
  <si>
    <t xml:space="preserve">　地域の特性に応じて、農地の汎用化等の高度利用を行うためのきめ細かい整備を機動的に促進するとともに、農用地の利用集積の加速的な推進を図る。　　　　　　　　　　　　　　　　　　　　　　　　　　　　　　　　　　　事業種類　　　　　　　　　　　　　　　　　　　　　　・農地維持保全型　　　　　　　　　　　　　　　　　　・担い手育成型　　　　　　　　　　　　　　　　　　　　　　　　　　　　　　　　　　　　　　　　　　　　　採択基準　　　　　　　　　　　　　　　　　　　　　　　受益面積　5ha以上                                                                                                                                         </t>
  </si>
  <si>
    <t xml:space="preserve">松阪地域里地づくり実践事業費                                </t>
  </si>
  <si>
    <t xml:space="preserve">　松阪市山添町地内の谷地田には、ホトケドジョウ、メダカ等の希少動植物が確認され、日本古来のすばらしい自然環境が残されています。このため、つぎの事業を行い、地域住民と行政とが協働で、この地域の恵まれた自然環境を保全していきます。　　　　　　　　　　　　　　　　　　　　　　　　　　　　　　　　　　　　　　　　　　　　　①県民との情報共有戦略　　　　　　　　　　　　　　　②希少種の保護育成戦略　　　　　　　　　　　　　　　③多様で柔軟な連携強化戦略　　　　　　　　　　　　　④生活者基盤強化拡充戦略　　　　　　　　　　　　　　⑤地域住民内発力向上戦略                                                                            </t>
  </si>
  <si>
    <t xml:space="preserve">国営農地開発事業負担金償還金                                </t>
  </si>
  <si>
    <t xml:space="preserve">　国営青蓮寺地区総合農地開発事業に係る県負担金及び地元負担金、並びに国営御浜地区農地開発事業に係る県負担金及び地元負担金の平成１６年度分を償還する。                                                                                                                                                                                                                                                                                                                                                                                                                                                                                            </t>
  </si>
  <si>
    <t xml:space="preserve">農業委員会及び農業会議助成費                                </t>
  </si>
  <si>
    <t xml:space="preserve">農業委員会交付金及び補助金                                  </t>
  </si>
  <si>
    <t xml:space="preserve">水産物自主衛生管理強化促進事業費                            </t>
  </si>
  <si>
    <t xml:space="preserve">  消費者へ安全で高品質な水産物を供給するため、生産者の自主衛生管理を強化促進し、消費者ニーズにあった県内水産物を安定的に供給する。                                                                                                                                                                                                                                                                                                                                                                                                                                                                                                              </t>
  </si>
  <si>
    <t xml:space="preserve">一般管理費                                                  </t>
  </si>
  <si>
    <t xml:space="preserve">一般運営事務費                                              </t>
  </si>
  <si>
    <t xml:space="preserve">市場事業にかかる一般事務経費。                                                                                                                                                                                                                                                                                                                                                                                                                                                                                                                                                                                                                  </t>
  </si>
  <si>
    <t xml:space="preserve">県有資産所在市町村交付金・消費税                            </t>
  </si>
  <si>
    <t xml:space="preserve">（１）「国有財産等所在市町村交付金法」に基づき、三雲町に対して交付金を交付する。　　　　　　　　　　　　（２）事業収入に対しての消費税を納付する。                                                                                                                                                                                                                                                                                                                                                                                                                                                                                              </t>
  </si>
  <si>
    <t xml:space="preserve">市場環境対策事業費                                          </t>
  </si>
  <si>
    <t xml:space="preserve">　三重県中央卸売市場協力会が行う場内の清掃及びごみ処理事業に対し助成を行い、市場環境の改善を図る。                                                                                                                                                                                                                                                                                                                                                                                                                                                                                                                                              </t>
  </si>
  <si>
    <t xml:space="preserve">施設管理費                                                  </t>
  </si>
  <si>
    <t xml:space="preserve">市場施設維持管理費                                          </t>
  </si>
  <si>
    <t xml:space="preserve">　市場の各施設について、関係法令（電気事業法、消防法、水質汚濁防止法、高圧ガス保安法、水道法、小規模水道条例等）に基づき、点検修理を行い、安定かつ適切な施設の維持管理を行う。                                                                                                                                                                                                                                                                                                                                                                                                                                                                  </t>
  </si>
  <si>
    <t xml:space="preserve">業務運営管理費                                              </t>
  </si>
  <si>
    <t xml:space="preserve">市場業務運営事務費                                          </t>
  </si>
  <si>
    <t xml:space="preserve">１　目的　　　　　　　　　　　　　　　　　　　　　　　卸売市場法、県条例等に基づき中央卸売市場の適正かつ効果的な業務運営を行うための検査及び指導監督を行う。　卸売業者、仲卸業者の財務健全化のための指導を行う。２　効果　　　　　　　　　　　　　　　　　　　　　　　生鮮食料品の公正かつ円滑な取引を通じ適正価格の形成と安定供給を確保し、もって県民食生活の安定に貢献する。                                                                                                                                                                                                                                                                  </t>
  </si>
  <si>
    <t xml:space="preserve">市場業務団体指導費                                          </t>
  </si>
  <si>
    <t xml:space="preserve">　国営宮川用水事業は、昭和３２年度に着工し、昭和４１年度に４０億円の事業費を投じて粟生頭首工、導水路、幹線用水路が完成した。                                　しかし、施設の老朽化が進むと共に、営農形態の変化、土地利用の変化等により、用水不足が生じてきたことから、用水の確保と老朽した施設の改修及び水管理施設の拡充を行うため、国営かんがい排水事業「宮川用水第二期地区」として、平成７年度に着工した。                    　本事業に係る平成１６年度分の県負担金を償還する。                                                                                                                                                              </t>
  </si>
  <si>
    <t xml:space="preserve">木曽川用水負担金償還金                                      </t>
  </si>
  <si>
    <t xml:space="preserve">　木曽川用水事業の三重県農業用水は、長島町及び木曽岬町地域の農業用水の取水の安定化と用水施設の近代化を図る目的で、水資源開発公団事業として特別会計により、昭和３９年度から実施し、昭和５７年度に建設事業が完了した。                                                　本事業に関し、（独）水資源機構が直接管理する管理費について負担する。                                                                                                                                                                                                                                                                                                      </t>
  </si>
  <si>
    <t xml:space="preserve">　事業が完了し管理体制に移行している水資源公団営三重用水事業及び中勢用水事業について、関係管理機関に協力するとともに関係市町村や受益者との連絡協議を行い、建設事業費の償還を円滑に推進し、管理に協力する。　　　　平成７年度から工事着手した国営宮川用水第二期事業について、①斎宮調整池や導水路等の大規模工事についての地元交渉に、国（東海農政局）に協力して参加するとともに、②２１世紀型大規模経営を樹立するため、営農対策に協力する。                                                                                                                                                                                                      </t>
  </si>
  <si>
    <t xml:space="preserve">木曽川用水施設緊急改築事業負担金償還金                      </t>
  </si>
  <si>
    <t xml:space="preserve">木曽川用水事業の三重県農業用水は、長島町及び木曽岬町地域の農業用水の取水の安定化と用水施設の近代化を図る目的で、水資源開発公団事業として特別会計により、昭和３９年度から実施し、昭和５７年度に建設事業が完了した。しかし、通水開始以来１８年余りが経過し、施設の老朽化や地盤沈下の影響等により安全通水に著しい支障をきたしていたことから、水管理・施設管理及び防災上の見地から緊急に対策を講じる必要があったことから、平成８年度より水資源開発公団により「木曽川用水施設緊急改築事業」として着手し１３年度に完了した。本事業に係る平成１６年度分の県負担金を償還する。                                                                          </t>
  </si>
  <si>
    <t xml:space="preserve">国営造成施設管理体制整備促進事業費                          </t>
  </si>
  <si>
    <t xml:space="preserve">　農業水利施設は農業生産面での役割だけでなく、水資源の涵養や洪水防止等の多面的機能を有している。さらに、これらの施設に対し、近年の都市化・混住化に伴い環境への配慮や安全管理の強化等複雑かつ高度な管理が必要となってきている。                                      　このため、国営造成施設を管理する土地改良区の管理体制の整備・強化のために県及び市町村が事業主体となり、管理体制整備計画の策定事業、整備推進事業、強化支援事業を行う。                                                                                                                                                                                                      </t>
  </si>
  <si>
    <t xml:space="preserve">森林組合振興対策費                                          </t>
  </si>
  <si>
    <t xml:space="preserve">森林組合指導事業費                                          </t>
  </si>
  <si>
    <t xml:space="preserve">森林組合法第１１１条第４項の規定による常例検査後の森林組合の運営の適正化を図るための指導を行う。　　　　生産森林組合については、その実態が極めて脆弱であることから、地域森林の適正管理を実施するための指導を行う。　　　　　　　　　　　　　　　　　　　　　　　　　森林組合統計事業は、林野庁が全国一斉に実施する森林統計調査のための事務で、森林組合等の財務の実態を把握し基礎資料を得ることを目的にしている。                                                                                                                                                                                                                                </t>
  </si>
  <si>
    <t xml:space="preserve">ノリ養殖振興施設整備対策事業費                              </t>
  </si>
  <si>
    <t xml:space="preserve">ノリ養殖振興施設整備資金融通事業費                          </t>
  </si>
  <si>
    <t xml:space="preserve">　木曽三川河口地域では、古くから漁業と農業が複合的に営まれ、特に漁業でノリ養殖が全国的に有名であったが、近年、価格低迷、漁場環境悪化等により、漁業経営は厳しい状況にある。さらに、農業所得の拡大の拡大を目指した木曽岬干拓事業の干拓地利用計画の変更により、漁業振興を早急に図る必要が生じてきた。このため、ノリ養殖業の関連施設の整備等により、地域の漁業振興を図る。　　　・　漁業近代貸金に上乗せ利子補給                                                                                                                                                                                                                                    </t>
  </si>
  <si>
    <t xml:space="preserve">漁業経営構造改善事業費                                      </t>
  </si>
  <si>
    <t xml:space="preserve">  水産基本法の基本理念を踏まえ、効率的かつ安定的な漁業経営の育成と水産物供給機能を維持強化する観点から、広域的な視点からの事業推進、担い手の育成・確保の強化を図り、持続的漁業生産体制を構築するのに必要な漁業生産基盤としてのしての共同利用施設等の整備を推進するために必要な事業を総合的かつ有機的に実施する。 　　　 　内容                                              　 （１）持続的漁業生産環境整備事業                    （２）漁業経営・担い手対策事業                      （３）水産物流通高度化事業                          （４）漁業地域活性化事業                                                                             </t>
  </si>
  <si>
    <t xml:space="preserve">漁村コミュニティ基盤整備事業費                              </t>
  </si>
  <si>
    <t xml:space="preserve">伊賀地域ブランド戦略プラン策定事業費                        </t>
  </si>
  <si>
    <t xml:space="preserve">最近、食の安全・健康志向などを背景に地産地消への回帰や地域ブランドによる地場産業の活性化の動きがある。このため、伊賀地域の活性化を図るため、地産地消と地域ブランドを柱とした戦略プランを策定する。                                                                                                                                                                                                                                                                                                                                                                                                                                              </t>
  </si>
  <si>
    <t xml:space="preserve">なしのあるまちづくり推進事業費                              </t>
  </si>
  <si>
    <t xml:space="preserve">産地まるごと「環境保全」推進事業費                          </t>
  </si>
  <si>
    <t xml:space="preserve">香良洲梨部会ではエコファーマー認証を積極的に取得し、土づくりや化学肥料・化学農薬を減らした栽培に取り組んでいる。これをいっそう進めていくために、性フェロモン剤導入とフェロモントラップを利用した適期防除による減農薬に、産地全体で取り組むことを支援する。                                                                                                                                                                                                                                                                                                                                                                                      </t>
  </si>
  <si>
    <t xml:space="preserve">６次産業化・アグリビジネス支援事業費                        </t>
  </si>
  <si>
    <t xml:space="preserve">　消費者が地産地消による地域農林水産資源の物・サービスを享受できるための体制を整備し、その提供に向けて生産や供給が強化して地域産業が活性化するため、三重県産の農林水産資源を活用した新しい物・サービスを提供できる６次産業化・アグリビジネスを実践する事業者等の支援対策を実施します。                                                                                                                                                                                                                                                                                                                                                          </t>
  </si>
  <si>
    <t xml:space="preserve">地産地消情報基盤整備事業費                                  </t>
  </si>
  <si>
    <t xml:space="preserve">  地産地消定着による地域産業活性化を推進・実現するためには県民の地産地消運動へのさらなる理解が必要であり、そのためにはよりわかりやすく質の高い情報・サービス・付加価値の提供を実現する情報発信基盤の整備が必要である。地産地消に関する様々な情報を一元的に管理できるＩＴネットワークシステムを構築し、広く県民が参画し、県民が主役となった積極的な情報の収集ができる情報発信の基盤を整備する。                                                                                                                                                                                                                                                  </t>
  </si>
  <si>
    <t xml:space="preserve">地産地消暮らしの魅力発見事業費                              </t>
  </si>
  <si>
    <t xml:space="preserve">　県民の価値観・生活習慣の多様化や食に関する関心が高まる一方で、食糧自給率の低下、環境保全、食生活の乱れによる生活習慣病の増加などが問題となっています。    　そこで、豊かで健康的な暮らしの実現を目指し、県民の一人ひとりが地域の農林水産業やその産物への理解・認識を高めて地域産業を支え、環境保全や食生活を見つめ直すことにより、地域産業の活性化や県内産品の利用を進めるために、「人づくり（地域の活動の核となるリーダーの養成と人・活動の表彰と交流）、「プロジェクト（地域リーダーなどの活動への支援）」、「情報発信（フォーラムの開催、情報誌の発行）」、「みえ食材の日の設定」を行い、みえの地産地消運動を推進します。                  </t>
  </si>
  <si>
    <t xml:space="preserve">地産地消子供の元気づくり事業費                              </t>
  </si>
  <si>
    <t xml:space="preserve">　農林水産業者や食品産業事業者等と教育現場をつなぐ活動を通して、子供たちや保護者が地域の農林水産業に触れる機会を増やし、農林水産業に対する正しい理解を深める。また、子供たちや保護者が地域食材を見つめ直すことによって、将来的に県産食材を意識して購入（活用）する行動につなげる。                                                                                                                                                                                                                                                                                                                                                              </t>
  </si>
  <si>
    <t xml:space="preserve">地域食品振興対策事業費                                      </t>
  </si>
  <si>
    <t xml:space="preserve">消費者の多様なニーズを起点に、地域農林水産物素材を活用した地域ブランドの新製品開発、地域食品産業等との連携による製品化に向けた食品産業の振興対策を実施する。①食品産業振興推進事業費                            ②地域ブランド新製品開発事業費                                                                                                                                                                                                                                                                                                                                                                                                  </t>
  </si>
  <si>
    <t xml:space="preserve">日本まんなか共和国食文化事業費                              </t>
  </si>
  <si>
    <t xml:space="preserve">本県は、平成１６年度開催県として、福井、滋賀、岐阜、三重４県で構成する「日本まんなか共和国」食文化交流をテーマとした企画を行い地域連携を深めるため、４県の特色ある農林水産物の情報を広く発信するとともに、消費者ニーズを把握し、今後の農林水産施策に繋げる。                                                                                                                                                                                                                                                                                                                                                                                    </t>
  </si>
  <si>
    <t xml:space="preserve">食品リサイクル推進事業費                                    </t>
  </si>
  <si>
    <t xml:space="preserve">　食品リサイクル法において、平成１８年度までに食品の食べ残し又は食品の製造過程において大量に発生している食品廃棄物の再生利用等の実施率を２０％向上させることが定められている。本事業では食品廃棄物の地域における状況を把握しリサイクルを促進させるための取組や食品廃棄物を肥料等の原材料として再生利用するための取組を実施する。                                            ①　食品廃棄物等利活用地区推進事業費                　　　　　　　　　　　　　　　５００千円            ②　食品廃棄物等肥料化施設整備事業費                　　　　　　　　　　　３２１，２３４千円                                                                </t>
  </si>
  <si>
    <t xml:space="preserve">地域が支持する農林水産経営育成事業費                        </t>
  </si>
  <si>
    <t xml:space="preserve">　農林水産業が発揮する多面的機能の価値について、生産側・消費者側双方が理解したうえで成り立つ新しい産消連携のモデル実践を支援するとともに、これら実践事例や県民のニーズを基に多面的機能の高度な発揮に貢献する農林水産業の活動内容についての評価手法を明らかにすることで、事業者が多面的機能を経営展開に当たっての有効な資源として十分に活用できるとともに県民が多面的機能を実感・享受できる機会を増大します。　　　　　　　　　　①研究会による経営等の評価手法の調査検討、確立　　　②産消連携モデル経営体の発掘、育成、支援　　　　　　③産消連携実践拡大のためのアドバイザーの育成                                                            </t>
  </si>
  <si>
    <t xml:space="preserve">資源循環型畜産確立対策推進事業費                            </t>
  </si>
  <si>
    <t xml:space="preserve">①総合対策指導事業                                  　環境保全型畜産の総合的な推進                      ②畜産環境保全事業                                  　簡易なふん尿処理施設の実証展示及び普及啓発        ③家畜ふん尿利活用推進事業                          　家畜ふん尿堆肥化施設・機械及び稲わら収集のための機械整備                                              ④簡易低コスト家畜排せつ物処理施設開発普及促進委託事業                                                  　高品質鶏糞ペレットの生産体系の実証及び普及        ⑤家畜排せつ物利活用施設整備事業                    　家畜排せつ物利活用のための施設・機械の整備        </t>
  </si>
  <si>
    <t xml:space="preserve">農林水産業を支える生産・経営基盤の充実                                                                                  </t>
  </si>
  <si>
    <t xml:space="preserve">農政総務費                                                  </t>
  </si>
  <si>
    <t xml:space="preserve">一般管理事業費                                              </t>
  </si>
  <si>
    <t xml:space="preserve">農林水産商工部及び各県民局農政・農林（水産）商工部の運営にかかる経費                                                                                                                                                                                                                                                                                                                                                                                                                                                                                                                                                                            </t>
  </si>
  <si>
    <t xml:space="preserve">農政関係団体育成負担金                                      </t>
  </si>
  <si>
    <t xml:space="preserve"> 農林水産顕彰、啓発関係行事並びに農林水産業に関する 調査研究等を実施することにより、国民の農林水産業に対する認識を深め、農林水産業者の技術改善及び経営発展の意欲の高揚を図る。                                                                                                                                                                                                                                                                                                                                                                                                                                                                  </t>
  </si>
  <si>
    <t xml:space="preserve">研修会参加負担金                                            </t>
  </si>
  <si>
    <t xml:space="preserve"> 各種研修会参加に係る負担金                                                                                                                                                                                                                                                                                                                                                                                                                                                                                                                                                                                                                     </t>
  </si>
  <si>
    <t xml:space="preserve">懇話会開催費                                                </t>
  </si>
  <si>
    <t xml:space="preserve">  農林水産商工部の主要な事務事業において、委員として出席した県民からそれぞれの立場で評価を受け、新規事業の計画立案並びに継続事業の変更及び廃止の判断材料として活用する。                                                                                                                                                                                                                                                                                                                                                                                                                                                                        </t>
  </si>
  <si>
    <t xml:space="preserve">職員研修事業費                                              </t>
  </si>
  <si>
    <t xml:space="preserve">政策開発研修センターにおける職員研修にかかる経費                                                                                                                                                                                                                                                                                                                                                                                                                                                                                                                                                                                                </t>
  </si>
  <si>
    <t xml:space="preserve">土地改良直轄調査受託事業費                                  </t>
  </si>
  <si>
    <t xml:space="preserve">土地改良直轄調査費                                          </t>
  </si>
  <si>
    <t xml:space="preserve">　農業生産基盤及び農村環境整備等を円滑に推進するための、水・土地等に関する国の直轄調査の一部を受託、実施する。                                              ①農村総合開発整備調査　②農業基盤整備基礎調査　③経済効果測定基準調査　④農業水利基本調査　⑤中山間地域農林地整備計画策定調査　⑥事業計画管理調査（営農推進台帳作成） ⑦事業計画管理調査（優良経営体事例調 査）⑧農業用水資源環境基礎調査 ⑨広域農村総合整備基 本調査                                                                                                                                                                                                              </t>
  </si>
  <si>
    <t xml:space="preserve">農業経営総務費                                              </t>
  </si>
  <si>
    <t xml:space="preserve">改良普及員資格試験実施事業費                                </t>
  </si>
  <si>
    <t xml:space="preserve">　農業及び農家生活並びに水産業の変革、急速な技術の進展、経営の高度化等に応え普及指導に従事する改良普及員・水産業改良普及員の資質について筆記試験及び口述試験を実施する。毎年１回実施。                                                                                                                                                                                                                                                                                                                                                                                                                                                          </t>
  </si>
  <si>
    <t xml:space="preserve">　経営感覚に優れた経営体の育成、担い手農業者の確保育成、地産地消をふまえた産地育成指導等を行う農業改良普及センターの充実、整備、普及員の資質向上を図る。                                                                                                                                                                                                                                                                                                                                                                                                                                                                                        </t>
  </si>
  <si>
    <t xml:space="preserve">食の安全・農業技術情報提供事業費                            </t>
  </si>
  <si>
    <t xml:space="preserve">三重県農業技術情報システム整備事業費                        </t>
  </si>
  <si>
    <t xml:space="preserve">農業農村に関する最新情報や農業技術施策等の情報を一元的管理・蓄積し、迅速かつ正確に提供するシステムの整備及び運営を図る。このシステムを利用し自主衛生管理の強化に取り組む農業者等に農薬、肥料等の生産資材の適正利用を啓発し、農産物品質衛生管理マニュアル作成等食の安全安心にかかる情報提供をするために新たなコンテンツの作成と既存コンテンツの改善充実を図る。さらに、インターネットの双方向性を利用して、農業者、県民との情報の交流を促進することを目的とする。                                                                                                                                                                                </t>
  </si>
  <si>
    <t xml:space="preserve">経営構造対策事業費                                          </t>
  </si>
  <si>
    <t xml:space="preserve">　食料・農業・農村基本法の基本理念と政策課題に即し、効率的・安定的な経営体が地域農業の相当部分を占める農業構造を確立するため、新規就農の促進、認定農業者の育成、法人経営への発展等担い手となる経営体の確保・育成を目的とした経営構造対策を推進する。                                                                                                                                                                                                                                                                                                                                                                                            </t>
  </si>
  <si>
    <t xml:space="preserve">農業研修教育支援事業費                                      </t>
  </si>
  <si>
    <t xml:space="preserve">農業大学校教育運営費                                        </t>
  </si>
  <si>
    <t xml:space="preserve">　農業後継者育成のための教育機関として、教育計画に基づき、一般教養、農業基礎、専攻の各講義並びに実習を実施し、知識や能力を付与する。                                                                            ●事業実施期間（全体計画）                          　２年課程及び１年課程                                                                                                                                                                                                                                                                                                                                                      </t>
  </si>
  <si>
    <t xml:space="preserve">農業大学校管理費                                            </t>
  </si>
  <si>
    <t xml:space="preserve">　農業大学校の一般的な運営管理に必要な経費　　　　　●事業実施期間、全体計画、年次計画                  　２年課程、１年課程、学生寮運営による。                                                                                                                                                                                                                                                                                                                                                                                                                                                                                                </t>
  </si>
  <si>
    <t xml:space="preserve">実践圃場管理費                                              </t>
  </si>
  <si>
    <t xml:space="preserve">中山間地域などを対象に、農業農村の活性化を目的に、集落を単位とする一般型事業の、生産基盤整備、生活環境基盤整備、生態系保全等の、総合的整備を実施する。                                                                                                                                                                                                                                                                                                                                                                                                                                                                                          </t>
  </si>
  <si>
    <t xml:space="preserve">揮発油税財源身替農道整備事業費                              </t>
  </si>
  <si>
    <t xml:space="preserve">農林漁業用揮発油税身替措置の一環として農業生産および農業生産物の流通の合理化を図り、併せて農村環境の改善に資することを目的とする。                                                                                                                                                                                                                                                                                                                                                                                                                                                                                                              </t>
  </si>
  <si>
    <t xml:space="preserve">広域農道整備事業費                                          </t>
  </si>
  <si>
    <t xml:space="preserve">広域営農団地育成対策の一環として、その地域に近代農業に適合する理想的な農道網を整備して、零細団地の集団化・経営の協業化を図ると共に、地域内における農耕・収穫・運搬・選別・加工・出荷等の諸作業を広域的に一貫した流れ作業化することにより高生産性農業を展開し、併せて農村生活環境を整備することを目的とする。                                                                                                                                                                                                                                                                                                                                    </t>
  </si>
  <si>
    <t xml:space="preserve">一般農道整備事業費                                          </t>
  </si>
  <si>
    <t xml:space="preserve">農業の振興を図るべき地域において、農業生産の近代化、農業生産物等の流通機構の合理化を図るうえで必要な農道のうち基幹的な農道及び農道環境の整備を行い生産環境の近代化を図ることを目的とする。                                                       　                 ●根拠法令                                          ・土地改良法                                        ・土地改良法施行令                                  ・土地改良事業関係補助金交付要綱・農道整備事業実施要　綱・要領                                          ・農道環境整備事業実施要領                                                                              </t>
  </si>
  <si>
    <t xml:space="preserve">ふるさと農道整備事業費                                      </t>
  </si>
  <si>
    <t xml:space="preserve">　農村地帯において緊急に対応しなければならない課題に応えるため、早急に整備する必要がある農道について国庫補助事業と地方単独事業を効果的かつ積極的に推進していくことにより、その整備を大幅に促進し、もって農村地帯の振興と生活環境の改善に資することを目的とする。                                                        ●根拠法令　　　　　　　　　　　　　　　　　　　　　　農林水産省農村振興局長通達　１４農振第２４５６号　　総務省自治財政局長通達　　　総財務第２３号                                                                                                                                                                    </t>
  </si>
  <si>
    <t xml:space="preserve">団体営農村振興総合整備事業費                                </t>
  </si>
  <si>
    <t xml:space="preserve">農業の健全な発展との調和を図りつつ、優良農地へのスプロール的潰廃を防止し、農村における地域資源である農地を多面的に利活用するため、ほ場整備等により非農用地を創造したり、地域の宅地需要に対するとともに緑地空間、水辺環境整等の生活環境を整備することにより農村地域の住環境の快適性の向上を図る。                                                                                                                                                                                                                                                                                                                                                </t>
  </si>
  <si>
    <t xml:space="preserve">団体営農村総合整備事業費                                    </t>
  </si>
  <si>
    <t xml:space="preserve">　地域における自然的、社会的諸条件を踏まえつつ農業生産基盤の整備及びこれと関連をもつ農村生活環境の整備を総合的に実施し、活力ある農村地域社会の発展を図る。                                                      ●根拠法令                                          ・土地改良法                                        ・農村総合整備事業実施要綱                                                                                                                                                                                                                                                                                              </t>
  </si>
  <si>
    <t xml:space="preserve">県営農村総合整備事業費                                      </t>
  </si>
  <si>
    <t xml:space="preserve">　水産業改良普及職員を配置することにより、沿岸漁業等の近代化を促進し、沿岸漁業等の従事者が地域の特性に適応した合理的な漁業経営を行うように、その自主的な努力の助長を図る。また普及職員の普及指導能力を高めるための各研修への派遣等を行う。　　　　　　　　　　　　　　　漁家指導　巡回指導、情報収集、情報提供　　　　　　　普及職員研修　専門技術員研修、普及員行政研修　　　　　　　　　　　新任普及員研修、普及員一般研修                                                                                                                                                                                                                    </t>
  </si>
  <si>
    <t xml:space="preserve">普及活動高度化特別対策事業費                                </t>
  </si>
  <si>
    <t xml:space="preserve">　漁業技術の高度化に対応し、普及職員の資質向上を図る。                                                                                                                                                                                                                                                                                                                                                                                                                                                                                                                                                                                          </t>
  </si>
  <si>
    <t xml:space="preserve">漁業就業者確保総合対策事業費                                </t>
  </si>
  <si>
    <t xml:space="preserve">漁業の担い手確保促進事業費                                  </t>
  </si>
  <si>
    <t xml:space="preserve">　小中学生に漁業への理解を深めるための教育的支援を行う。                                                                                                                                                                                                                                                                                                                                                                                                                                                                                                                                                                                        </t>
  </si>
  <si>
    <t xml:space="preserve">農業経営近代化資金融通事業費                                </t>
  </si>
  <si>
    <t xml:space="preserve"> 資本整備の高度化を図ろうとする農業者に対する施設資 金等の融通に対して、国･県が利子助成を行う。またそれ に係る事務費等必要な経費。                          ●実施期間                                          ①償還期間  25年以内 ②融資枠 38.5億円（内訳 農業経 営近代化資金 35.1億円  天災融資資金0.4億円　中山間地域活性化資金 3億円）③融資機関  農協、信農連、銀行等● 根拠法令名等  農業近代化資金助成法、三重県農業経 営近代化資金利子補給金交付規則、農業信用保証保険法、農業経営負担軽減支援資金融通措置要綱 三重県補助金等 交付要綱 中山間地域活性化資金の融通に関する措置要綱 天災融資法                                          </t>
  </si>
  <si>
    <t xml:space="preserve">中山間地域活性化資金融通事業費                              </t>
  </si>
  <si>
    <t xml:space="preserve">　中山間地域で生産される農林畜水産物の加工流通施設整備、中山間地域の農林漁業資源の総合的利用施設整備及び生活環境施設整備に対して、国と県が利子助成を行う。                                                                                                                                                                                                                                                                                                                                                                                                                                                                                      </t>
  </si>
  <si>
    <t xml:space="preserve">農業経営改善促進資金融通事業費                              </t>
  </si>
  <si>
    <t xml:space="preserve">　認定農業者に対して経営改善を図るため必要な低利運転資金を供給するため、農業信用基金協会に低利預託基金（信農連からの借入）を造成し、借入金に利子助成を行う。　　　　　　　　　　　　　　　　　　　　　　　　　　（農業改善促進資金融通事業費補助金）                                                                                                                                                                                                                                                                                                                                                                                            </t>
  </si>
  <si>
    <t xml:space="preserve">農業経営基盤強化資金融通事業費                              </t>
  </si>
  <si>
    <t xml:space="preserve">果樹産地において、低コスト、高品質生産を推進することにより、産地の体質強化を図る。また、果実の長期需要見通しに立脚した生産誘導を推進し消費者の求める安全･安 心な果実生産を推進する。うんしゅうみかんについては、需給調整並びに認定農業者の経営安定に関する事業を実施するための交付準備金に対して、助成を行なうとともに、関係団体に対して指導を行なう。また、紀南地域の振興策に基づく産業振興を進めるため、基幹作物であるうんしゅうみかんの販売力、商品力向上の取り組みを支援する｡                                                                                                                                                               </t>
  </si>
  <si>
    <t xml:space="preserve">茶花き生産振興対策事業費                                    </t>
  </si>
  <si>
    <t xml:space="preserve">  輸入品や他県産品に対して競争力を持つ農産物特産ブランド品目を全国に提供するため、県産農産物の牽引役となる特産品目（茶、花き）について、生産施設等の整備や技術指導により高品質化と低コスト化を推進するとともに、生産者と協働して消費宣伝のための情報発信を戦略的に推進します                                                                                                                                                                                                                                                                                                                                                                    </t>
  </si>
  <si>
    <t xml:space="preserve">水田農業推進対策事業費                                      </t>
  </si>
  <si>
    <t xml:space="preserve">生産調整推進対策推進費                                      </t>
  </si>
  <si>
    <t xml:space="preserve">  需給調整については、需要に見合った米作りを推進する観点から、数量により調整する手法に転換し、需要に応じた米の生産、需給と価格の安定に資するため、生産調整方針の作成等に関する助言・指導等を行うとともに、市町村における生産調整方針の作成等に関する助言・指導、生産出荷実施計画書の配布・回収及び実施状況の確認、生産出荷実施計画書の電算処理等に要する経費について助成を行う。                                                  また、水田農業構造改革対策及び担い手経営安定対策の円滑な運用に資するため県水田農業推進協議会が行う交付金の支払いに係る事務等に要する経費について助成を行う。                                                  </t>
  </si>
  <si>
    <t xml:space="preserve">農畜産物食の安全推進事業費                                  </t>
  </si>
  <si>
    <t xml:space="preserve">畜産物安全安心確保事業費                                    </t>
  </si>
  <si>
    <t xml:space="preserve">①家畜個体識別情報活用促進事業                      　三重県の牛肉生産情報提供システムの円滑な運営を図るため、推進会議、農家等巡回指導を実施する。          ②三重の牛肉安全安心システム構築事業                　構築されたシステムの信頼性を確保するため、と畜場に保管する枝肉サンプルと店頭販売牛肉の同一性をＤＮＡ検査で確認する。                                      ③畜産物安全安心確保対策事業                        　「三重の安全安心確保対策協議会」を設置し、畜種別の飼養管理、品質管理基準マニュアルを整備、基準に基づく畜産物生産を進め、積極的に情報提供できる体制を確立する。                                                </t>
  </si>
  <si>
    <t xml:space="preserve">三重の農産物安全・安心づくり支援事業費                      </t>
  </si>
  <si>
    <t xml:space="preserve">無登録農薬の使用や食品の偽装表示等により生じた消費者の食に対する不安を解消し、消費者への安全で安心できる県内産農産物の生産供給体制を構築するため、生産者組織が主体的に行う生産履歴記帳等の自主管理の取り組みや消費者への情報提供に対して支援する。また、生産者と消費者の意見交換会、研修会を開催する。                                                                                                                                                                                                                                                                                                                                          </t>
  </si>
  <si>
    <t xml:space="preserve">食の安全・農林水産物安全確保事業費                          </t>
  </si>
  <si>
    <t xml:space="preserve">ＪＡＳ表示適正化指導事業費                                  </t>
  </si>
  <si>
    <t xml:space="preserve">　最近の原産地表示の偽装等ＪＡＳ法違反事例が多発している中で、食品の不適正表示を減らすため、小規模小売店等で監視を強化するとともに、食品表示ウォッチャー（３年間で３００名）など消費者の協力を得た監視指導体制を確立します。                                                                                                                                                                                                                                                                                                                                                                                                                    </t>
  </si>
  <si>
    <t xml:space="preserve">米穀流通対策事業費                                          </t>
  </si>
  <si>
    <t xml:space="preserve">米の消費動向と食生活の現状等に鑑み、米食を中心とした日本型食生活の推進、米の消費拡大及び米飯給食推進を図る。                                                                                                                                                                                                                                                                                                                                                                                                                                                                                                                                    </t>
  </si>
  <si>
    <t xml:space="preserve">農作物等適正管理推進事業費                                  </t>
  </si>
  <si>
    <t xml:space="preserve">　中小漁業者の経営の改善合理化に向けた取組みを支援するため、漁業経営の改善及び再建整備に関する特別措置法に基づく漁業経営改善計画の認定を受けた中小漁業者のうち、経営の多角化や協業化、販売方法の改善等の取組みを行うものに対して、低利の短期運転資金を融通する。                                                                                                                                                                                                                                                                                                                                                                                </t>
  </si>
  <si>
    <t xml:space="preserve">水産物生産流通等高度化資金融通事業費                        </t>
  </si>
  <si>
    <t xml:space="preserve">　中小漁業者及び漁業団体が資源管理型漁業又は生産から販売までの各段階における流通高度化の取り組みに必要な低利の運転資金等を融通する融資機関に対し利子補給を行うことにより、漁業経営の安定を図るとともに、魚価の安定にも資することを目的とする。　　　　　　　　　　　・融資枠等　　　　　　　　　　　　　　　　　　　　　　（１）水産物生産流通等高度貸金　　　　　　　　　　　　　イ　利子補給率　１．２％　　　　　　　　　　　　　　ロ　負担区分　　国費１／２　県費１／２                                                                                                                                                                    </t>
  </si>
  <si>
    <t xml:space="preserve">農林水産金融推進事業費                                      </t>
  </si>
  <si>
    <t xml:space="preserve">金融公庫受託事務費                                          </t>
  </si>
  <si>
    <t xml:space="preserve">（農林漁業資金融通事務費）                            農林漁業金融公庫の有功活用を推進するため、関係機関、団体との連携を図る。                              （公営企業金融公庫業務受託事務費）                    公営企業金融公庫から委嘱を受け、公有林造林資金等の借入に関する指導を行う。                                                                                                                                                                                                                                                                                                                                                    </t>
  </si>
  <si>
    <t xml:space="preserve">特別会計繰出金                                              </t>
  </si>
  <si>
    <t xml:space="preserve">農林漁業資金貸付事業特別会計繰出金                          </t>
  </si>
  <si>
    <t xml:space="preserve">・農業改良資金貸付事業の運営に要する事務費及び貸付所　額を充足するに必要な資金造成費を特別会計へ繰出す。                                                    ・沿岸漁業者に経営等改善資金等を無利子で貸付けする沿　岸漁業改善資金貸付事業特別会計に事務費を繰出す。                                                                                                                                                                                                                                                                                                                                                                              </t>
  </si>
  <si>
    <t xml:space="preserve">農業協同組合育成指導事業費                                  </t>
  </si>
  <si>
    <t xml:space="preserve">農業協同組合等指導事務事業費                                </t>
  </si>
  <si>
    <t xml:space="preserve">農業協同組合等が農業協同組合法に基づく適正な運営が確保されるよう指導を行うとともに、食料・農業・農村基本法の基本理念の実現に向けての指導・調整・支援を行う。                                                                                                                                                                                                                                                                                                                                                                                                                                                                                    </t>
  </si>
  <si>
    <t xml:space="preserve">農業共済推進費                                              </t>
  </si>
  <si>
    <t xml:space="preserve">農業共済推進事業費                                          </t>
  </si>
  <si>
    <t xml:space="preserve">人畜共通伝染病等の家畜伝染病の発生及び、万一発生した場合のまん延防止を図るとともに、衛生技術指導による家畜の損耗防止と動物用医薬品等の適正使用を推進し安全な畜産物の安定的な供給に資する。                                                                                                                                                                                                                                                                                                                                                                                                                                                      </t>
  </si>
  <si>
    <t xml:space="preserve">家畜衛生安全確保事業費                                      </t>
  </si>
  <si>
    <t xml:space="preserve">・生産段階の飼料及び動物・水産用医薬品の適正使用の徹底を図るため、法令に基づく立入検査を強化、畜産農家・水産養殖漁家の使用記録記帳の推進を図ることで、生産段階の畜水産物の安全性を確保する。・家畜使用環境の適正管理により生産者に健康な家畜生産の徹底を図るため疾病予防等の巡回を充実し、生産段階における畜産物の安全性を確保する。・家畜伝染病予防法の改正に対応した家畜の飼養衛生管理基準遵守により、生産者による健康な家畜生産の徹底を図るため、畜産農家への巡回指導を強化し、生産段階における畜産物の安全性を確保する。・牛肉を購入する消費者の安全を高めるため、県内の乳肉用牛のBSE感 染牛を発見淘汰する全頭検査体制を整備する。          </t>
  </si>
  <si>
    <t xml:space="preserve">食の安全・自主衛生管理強化事業費                            </t>
  </si>
  <si>
    <t xml:space="preserve">畜産物ＨＡＣＣＰ実証事業費                                  </t>
  </si>
  <si>
    <t xml:space="preserve">　畜産物の生産段階での自主衛生管理の強化を図るため、鶏卵に加え、肉牛、乳牛、豚等でのHACCP手法の導入を推 進するとともに、家畜保健衛生所による危害因子の調査結果等を踏まえ、モデル地域・農場の衛生管理方式の改善指導を行う。                                                                                                                                                                                                                                                                                                                                                                                                                      </t>
  </si>
  <si>
    <t xml:space="preserve">林業普及指導事業費                                          </t>
  </si>
  <si>
    <t xml:space="preserve">普及指導活動事業費                                          </t>
  </si>
  <si>
    <t xml:space="preserve">　森林所有者に対して、林業に関する技術及び知識の普及と森林施業に関する指導を行い、林業技術の改善、経営の合理化、森林の整備を促進するとともに、林業経営体及び事業体の育成、流域管理システムを推進し、林業の振興と森林の有する諸機能の高度発揮に資する。　　　　　　　1　巡回指導                                         2　地区運営                                         3　技術研修                                         4　現地適応化事業                                   5　普及情報活動システム化事業                                                                                                                               </t>
  </si>
  <si>
    <t xml:space="preserve">森林組合等経営基盤強化対策事業費                            </t>
  </si>
  <si>
    <t xml:space="preserve">森林組合等経営基盤強化対策事業費補助金                      </t>
  </si>
  <si>
    <t xml:space="preserve">　森林法の改正により森林の利活用にゾーニング手法が取り入れられたことから、林業経営体が樹立する森林施業計画は資源循環利用林、共生林及び環境林の３タイプに適応する計画が求められている。                          　このため、経営計画樹立に係る生産・森林管理の効率化を推進するとともに、森林組合が経営受託する不在村所有者の顧客満足度の向上を推進する。                                                                                                                                                                                                                                                                                        </t>
  </si>
  <si>
    <t xml:space="preserve">新優良木造住宅建設促進事業費                                </t>
  </si>
  <si>
    <t xml:space="preserve">　森林は木材生産による雇用の場の創出はもとより、二酸化炭素の固定等、様々な公益的機能を有し、地域経済・環境に対して大きな貢献をしている。　　　　　　　　　　　しかし、長期的な木材価格の低迷等が林業・木材産業の収益性の低下をもたらし、森林の循環的利用を困難なものとしている。林業・木材産業の活性化を図るためには、木造住宅の建設促進による木材の需要拡大が必要である。　　このため、県産材を利用した木造住宅建設への低利融資を実施して、木材の需要を促進する。　　　　　　　　　　また、低利融資を円滑に進めるため、事務の委託を行う。                                                                                                      </t>
  </si>
  <si>
    <t xml:space="preserve">林業・木材産業構造改革事業費                                </t>
  </si>
  <si>
    <t xml:space="preserve">林業・木材産業構造改革事業費補助金                          </t>
  </si>
  <si>
    <t xml:space="preserve">　林業の持続的かつ健全な発展と林産物を安定供給できる「望ましい林業構造」を実現するため、経営や施業の担い手を育成するとともに、コストの低減、ニーズにあった製品を供給する「木材産業の構造改革」を推進するため、競争力のある木材産地の形成と地域材製品の安定的な供給を図る。                                              ①林業経営構造対策事業                              ②木材産業構造改革事業                              ③木質バイオマスエネルギー利用促進事業                                                                  ●根拠法令　森林・林業基本法                                                                            </t>
  </si>
  <si>
    <t xml:space="preserve">林業・木材産業構造改革推進事業費                            </t>
  </si>
  <si>
    <t xml:space="preserve">　「望ましい林業構造」と「木材産業の構造改革」の実現を目指す林業・木材産業構造改革事業を円滑に実施するため、関係者の相互連携を推進するとともに、県が事業実施市町村及び実施主体に対する指導等を行うために必要な経費                                                                                                                                                                                                                                                                                                                                                                                                                              </t>
  </si>
  <si>
    <t xml:space="preserve">林業・木材産業経営評価促進事業費補助金                      </t>
  </si>
  <si>
    <t xml:space="preserve">　森林・林業基本法が制定され、林業政策の大幅な転換が図られたが、その前提として林業構造改善事業を始めとする、これまでの施策により整備された施設を最大限活用し、その効果をより向上させる必要があることから、既存施設の中で経営が思わしくない施設について、計画の時点修正を行い、経営評価と管理指導を行うことによって、経営の合理化と今後の経営戦略の構築を図る。              ①経営管理指導事業（国補）                          ②専門的経営指導事業（県単）                        ③経営改善推進費（県単）                                                                                                                                    </t>
  </si>
  <si>
    <t xml:space="preserve">入会資源総合活用促進対策事業費                              </t>
  </si>
  <si>
    <t xml:space="preserve">　入会林野等の整備と入会資源の活用を適正に推進するため、入会資源総合活用促進対策事業実施要領に基づき、コンサルタントの設置、市町村や入会集団に対する助言指導及び嘱託登記を行う。                                                                                                                                                                                                                                                                                                                                                                                                                                                                </t>
  </si>
  <si>
    <t xml:space="preserve">森林整備対策費                                              </t>
  </si>
  <si>
    <t xml:space="preserve">森林整備促進事業費                                          </t>
  </si>
  <si>
    <t xml:space="preserve">　適切な森林整備を通じての森林の有する多面的機能の発揮や森林施業の結果供給される木材を適切に利用し森林資源の循環利用を促進する観点から、対象森林の調査・分析、森林所有者の意向調査、森林施業の受託促進のための普及・啓発など森林組合等の地域における担い手への支援を実施する。                                                                                                                                                                                                                                                                                                                                                                  </t>
  </si>
  <si>
    <t>木材コンビナートを核とした森林資源循環利用システム構築事業費</t>
  </si>
  <si>
    <t xml:space="preserve">木材コンビナート機能強化・向上対策事業費                    </t>
  </si>
  <si>
    <t xml:space="preserve">　成熟しつつある本県の森林資源を、消費者ニーズに合った形で供給するため、技術・商品開発に関する支援、ブランド化・販売促進に関する支援を行います。                                                                １．規格材普及推進事業                                                                                  ２．技術・経営高度化事業                                                                                                                                                                                                                                                                                                </t>
  </si>
  <si>
    <t xml:space="preserve">木材コンビナート施設整備事業費補助金                        </t>
  </si>
  <si>
    <t xml:space="preserve">　再生産が可能で環境に優しい自然の素材である木材製品を社会へ安く、かつ安定して供給できる体制を整備するため、松阪木材コンビナートにおいて木材加工流通の拠点施設を整備する。                                                                                                                                              ●根拠法令　森林・林業基本法                                                                                                                                                                                                                                                                                            </t>
  </si>
  <si>
    <t xml:space="preserve">木材コンビナート施設整備推進事業費                          </t>
  </si>
  <si>
    <t xml:space="preserve">　木材コンビナート施設整備事業を円滑に推進するため、県が事業実施市町村及び実施主体に対する指導等を行うために必要な経費。                                                                                                                                                                                                                                                                                                                                                                                                                                                                                                                        </t>
  </si>
  <si>
    <t xml:space="preserve">消費が変える林業・木材産業創造事業費                        </t>
  </si>
  <si>
    <t xml:space="preserve">　他県産材との差別化を図るためのＣＯＣ認証材の販売戦略を構築するとともに、森林所有者による計画的かつ一体的な森林施業の実施に不可欠な地域活動の支援を行う。  （１）ＣＯＣ製品の販売戦略                          （２）木材生産活動支援                                                                                                                                                                                                                                                                                                                                                                                                          </t>
  </si>
  <si>
    <t xml:space="preserve">食の安全・特用林産物供給事業費                              </t>
  </si>
  <si>
    <t xml:space="preserve">安全・安心きのこづくり推進事業費                            </t>
  </si>
  <si>
    <t xml:space="preserve">　特用林産物であるきのこ類は、農山村における短期的収入源として重要な位置を占めている。                  　消費者の食材に対する安全性の意識が高まる中、消費者ニーズに合った安全・安心なきのこ類を安定的に生産するため、栽培マニュアルを作成し、生産者に普及する。    　また、消費者に安全・安心な栽培システムで生産された県内産きのこ類に関する情報を提供し、需要拡大を図る。                                                                                                                                                                                                                                                                    </t>
  </si>
  <si>
    <t xml:space="preserve">水産調整費                                                  </t>
  </si>
  <si>
    <t xml:space="preserve">連絡調整事務費                                              </t>
  </si>
  <si>
    <t xml:space="preserve">水産行政を円滑に推進するため、下記事業等を実施する。１．水産施策推進会議開催、水産関係団体負担金支出等  ２．漁業権設定河川における地域開発等に関する連絡会議３．水産要覧印刷                                                                                                                                                                                                                                                                                                                                                                                                                                                                    </t>
  </si>
  <si>
    <t xml:space="preserve">漁船登録事務費                                              </t>
  </si>
  <si>
    <t xml:space="preserve">①漁船の登録をさせることによって、その動向を把握するとともに、適正な管理等を促す。　　　　　　　　　　　　１）漁船の建造の許可、登録及び検認等　　　　　　　　２）小型船舶の船籍簿の管理等　　　　　　　　　　　　３）漁船保険に関する事務　　　　　　　　　　　　　②漁船登録事務は漁業者からの申請に基づき漁船法に定める手続きに従う事務であり、正当な要件を備えた申請者に対し登録票の交付等を速やかに行うための電算処理を実施する。　　　　　　　　　　　　　　　　　　　　　　　③事務の迅速化、データベース化、経費の節減等のため、平成１５年度に開発した電算処理システムの保守・改良を実施する。                                          </t>
  </si>
  <si>
    <t xml:space="preserve">陸上無線局維持費                                            </t>
  </si>
  <si>
    <t xml:space="preserve">三重県漁業無線局負担金                                      </t>
  </si>
  <si>
    <t xml:space="preserve">　県と三重県鰹鮪漁業協同組合との二重免許で運用している三重県漁業無線局（中短波・短波）において、県が実施する公共通信に必要な維持運営費を負担する。　　　　　　また、平成８年度から運用を開始した超短波無線（県と三重県漁業協同組合連合会との二重免許）についても公共通信分を負担する。　　　　　　　　　　　　　　　　　　県内の遠洋、近海かつお・まぐろ漁船、まき網漁船及び沿岸漁船などに対して、指導、安全、緊急、遭難、非常、医療等の公共通信を行う。                                                                                                                                                                                        </t>
  </si>
  <si>
    <t xml:space="preserve">固定局保守点検費                                            </t>
  </si>
  <si>
    <t xml:space="preserve">　三重県漁業無線局は、県下の沿岸漁船に対して、指導、安全、緊急、遭難、非常、医療等の公共通信を行っている。当該通信を行う通信システムは、海岸局の連絡線として県防災無線の中継局にチャンネルを増設して使用しており、人命財産の保全等の観点から等チャンネルについて年２回の保守点検を行う。                                                                                                                                                                                                                                                                                                                                                        </t>
  </si>
  <si>
    <t xml:space="preserve">新鮮でおいしい養殖水産物確立総合対策事業費                  </t>
  </si>
  <si>
    <t xml:space="preserve">輸入水産物の増加、養殖漁場の悪化による生産性・競争力の低下等の状況に対処するため、地域の特性に即した持続的養殖の推進や経営の合理化等により養殖水産物の安定的な供給体制の確立を図る。                                                                                                                                                                                                                                                                                                                                                                                                                                                            </t>
  </si>
  <si>
    <t xml:space="preserve">東紀州特産水産物活用事業費                                  </t>
  </si>
  <si>
    <t xml:space="preserve">　東紀州は、水産業が主要な産業でありますが、近年、水産物の価格は低迷しています。また、東紀州では、熊野古道の世界遺産登録が予定されており、古道客の増加が見込まれます。                                            地域の特産物である水産物の斬新な活用並びに消費方法を開拓し、古道客等に広めることにより、地域特産物としての定着化を図り、漁業経営の安定化の一助とし、水産物の安定的な供給体制を確立します。                    ・東紀州の名物弁当の作成                              養殖マダイをはじめとした、東紀州地域で漁獲される水産物を使用した弁当・丼等を作成して、古道客等へのＰＲを行い、東紀州の名物としての定着等を図ります。      </t>
  </si>
  <si>
    <t xml:space="preserve">漁業監督費                                                  </t>
  </si>
  <si>
    <t xml:space="preserve">漁業取締事業費                                              </t>
  </si>
  <si>
    <t xml:space="preserve">　地域における自然的、社会的諸条件等を踏まえつつ農業生産基盤の整備及びこれと関連をもつ農村生活環境の整備を総合的に実施し活力ある農村地域社会の発展を図る。                                                      ●事業の内容　　　　　　　　　　　　　　　　　　　　・農業生産基盤　　　　　　　　　　　　　　　　　　　・農村生活環境基盤整備事業　　　　　　　　　　　　　・農村交流基盤整備　　　　　　　　　　　　　　　　　・特認事業                                                                                                                                                                                                      </t>
  </si>
  <si>
    <t xml:space="preserve">安全で安心な農林水産物の安定的な供給                                                                                    </t>
  </si>
  <si>
    <t xml:space="preserve">農業・林業・水産業振興対策審議会費                          </t>
  </si>
  <si>
    <t xml:space="preserve">　本県農林水産業の振興に関する重要事項についての諮問機関である農業、林業及び水産業の各振興対策審議会を設置し、本県農林水産業の振興に資する。                ●実施期間、全体計画、年次計画                      　平成１６年度開催計画　３審議会　１回              ●負担区分                                          　事業費ベース　県１０／１０                                                                                                                                                                                                                                                                                            </t>
  </si>
  <si>
    <t xml:space="preserve">農業経営体育成普及事業費                                    </t>
  </si>
  <si>
    <t xml:space="preserve">国内産地競争力強化支援事業費                                </t>
  </si>
  <si>
    <t xml:space="preserve">　①国内産地競争力強化支援事業                      　　農業を核とした農村地域の自立・活性化を図るため、　産地としての農業経営基盤確立を図る。　　　　　　　　②担い手育成支援高度化事業                        　　担い手に対し個別の農業者の経営全般に対する技術・　経営の両面における支援活動を行う。                　③普及職員資質向上対策                            　　農業者のニーズの多様化及び高度化に対応した普及活　動を実施する上で必要な普及職員の資質向上を図る。　　④農業経営合理化推進事業                          　　効率的な農業機械の利用により、低コスト生産並びに　農作業の安全推進を図る。                          </t>
  </si>
  <si>
    <t xml:space="preserve">卸売市場流通対策事業費                                      </t>
  </si>
  <si>
    <t xml:space="preserve">県内における生鮮食料品の合理的安定的な流通を推進する。また、卸売市場における生鮮食料品の効率的・安定的流通を推進する。                                      (1)卸売市場審議会開催事業                           (2)中央卸売市場事業特別会計繰出事業                 (3)卸売市場調査指導監督事業                                                                                                                                                                                                                                                                                                                                                 </t>
  </si>
  <si>
    <t xml:space="preserve">農産物の生産振興事業費                                      </t>
  </si>
  <si>
    <t xml:space="preserve">米の生産振興対策事業費                                      </t>
  </si>
  <si>
    <t xml:space="preserve">  米・麦・大豆の生産振興を図るため、農産物種子対策、生産体制の整備を行う。                                また、全国農産園芸主務課長会の負担金を負担する。  ①主要農産物種子対策費                              ②米・麦・大豆生産総合対策事業費                      ア 米産地体制確立推進事業費                         イ 「人と自然にやさしい三重の米」普及推進事業費     ウ 麦生産総合対策事業費                             エ 大豆生産総合対策事業費                           オ 天候に負けない麦大豆生産対策事業費               カ 米・麦・大豆生産総合対策事業費                                                                     </t>
  </si>
  <si>
    <t xml:space="preserve">野菜生産振興対策事業費                                      </t>
  </si>
  <si>
    <t xml:space="preserve">野菜生産に大きな役割を果たす指定産地と特定産地について安定出荷と産地維持のため価格低落時に価格安定対策事業を実施する。また、それらの産地について、安定的な生産出荷体制確立のため野菜指定産地等整備活性化協議会を設置し、総合的、専門的な産地指導を行う。さらに、輸入急増野菜に対抗できる産地を確立するため、低コスト化や契約取引の推進、高付加価値化等の取り組みに対し支援する。                                                                                                                                                                                                                                                                </t>
  </si>
  <si>
    <t xml:space="preserve">果実生産振興対策事業費                                      </t>
  </si>
  <si>
    <t>１．鶏卵及びﾌﾞﾛｲﾗｰの安定的な生産及び供給のために、羽数や生産量の調査を行い協議会を通じて計画生産を推進し、併せて県内養鶏の振興を図る。                      
２．優れた資質を持つ鶏の普及のため、養鶏振興法に基づき、ふ化業者の登録を行なう。                        
３．養鶏安定対策推進協議会は、養鶏主産道県が緊密な連携のもとに、養鶏安定のための施策を検討促進し、もって養鶏産業の振興と養鶏経営の安定を図る。              
４．東紀州地どりの特産品化により、地域産業及び東紀州地域の活性化を図るため、雄種鶏の維持を図る。        
５．調査により連続して収集された養豚農家の飼養に係る各種データの相関を回帰分析することで、今後の出荷動向を予測することにより、肉豚生産者及び流通・輸入関係者等に国内生産見通しの的確な情報を提供することで豚肉の供給や価格安定を図る。</t>
  </si>
  <si>
    <t xml:space="preserve">漁業管理事務費                                              </t>
  </si>
  <si>
    <t xml:space="preserve">漁業調整通常事務費                                          </t>
  </si>
  <si>
    <t xml:space="preserve">海面及び内水面漁業における漁業生産力の向上及び高度利用を目的として、漁業の安全操業、経営安定化等を図るための漁業調整を行う。　　　　　　　　　　　　　　　　・漁業の免許、登録及び漁業許可に関する事務　　　　　・漁業間の調整及び紛争処理　　　　　　　　　　　　　・漁業権漁場の行使実態調査　　　　　　　　　　　　　・大臣許可漁業における他県との連絡調整                                                                                                                                                                                                                                                                                  </t>
  </si>
  <si>
    <t xml:space="preserve">遊漁調整費                                                  </t>
  </si>
  <si>
    <t xml:space="preserve">遊漁調整通常事務費                                          </t>
  </si>
  <si>
    <t xml:space="preserve">１．海面における遊漁と漁業との間の漁場海面利用調整を　図るために次の事業を行う。　　　　　　　　　　　　・漁場利用協定等の促進、海面利用協議会の運営　　　　・遊漁船業者への安全講習会及び立入検査等　　　　　　・プレジャーボート等の漁場利用適正化対策　　　　　　２．遊漁船業の適正化に関する法律に基づく遊漁船業者を　登録するために次の事業を行う。　　　　　　　　　　・遊漁船業者の登録原簿の作成　　　　　　　　　　　　・遊漁船業者登録システムへの入力作業　　　　　　　　・遊漁船業務主任者に対する講習会の開催　　　　　　　３．（社）全国遊漁船業協会への負担金                                                                    </t>
  </si>
  <si>
    <t xml:space="preserve">漁場環境保全推進事業費                                      </t>
  </si>
  <si>
    <t xml:space="preserve">漁場保全対策推進事業費                                      </t>
  </si>
  <si>
    <t xml:space="preserve"> 沿岸及び内水面の漁場を保全するため、漁場の監視及び 保全、被害発生時の情報連絡等、漁場監視体制を整備し、公害等による漁業被害の未然防止を図る。               (1)調査指導員による水質監視と生物モニタリング調査   (2)情報連絡体制の整備                               (3)検討会の開催                                     (4)漁場環境保全推進ブロック会議への参加             (5)漁民の森づくり活動の推進                                                                                                                                                                                                                                        </t>
  </si>
  <si>
    <t xml:space="preserve">伊勢湾漁業振興計画事業費                                    </t>
  </si>
  <si>
    <t xml:space="preserve">伊勢湾漁業振興基金出捐金                                    </t>
  </si>
  <si>
    <t xml:space="preserve"> 湾内の漁場環境悪化により大きな影響を受けるクルマエ ビ、ヨシエビ等は早急に資源の回復措置を講じる必要がある種の１つである。これらの資源量の回復を図るには漁場環境の回復策を講じることとあわせ、中間育成を行った後に放流するといった効果的な栽培漁業の手法を長期にわたり実施していく必要がある。このため、伊勢湾におけるクルマエビ、ヨシエビ等の資源回復を目指した栽培漁業の推進に資するため、財団法人三重県水産振興事業団に創設した基金に出捐するものである。                                                                                                                                                                                    </t>
  </si>
  <si>
    <t xml:space="preserve">美しい「みえのうみ」維持・創造プロジェクト事業費            </t>
  </si>
  <si>
    <t xml:space="preserve">　内湾域の環境悪化は、生活排水、産業系排水等の不特定多数の原因者によるものであることから、海域の環境問題を改善するためには、住民と漁業者の参画・協働が不可欠です。                                                当プロジェクトは、「さかなの立場」に立って、住民自らが海や流域環境の実態、問題点を認識し、美しい「みえのうみ」の創造に向けた取り組みの方向性を提言、実践することで、その効果として海の恵みを実感し、県民一人が生活のあり方を考え、自発的、主体的な行動を広げていくことを目的とします。また、愛知・三重両県の漁業者の協働による伊勢湾の海底ゴミ回収活動に対して支援を行い、今後の自発的・主体的な行動に広げていきます。        </t>
  </si>
  <si>
    <t xml:space="preserve">資源管理体制・機能強化総合対策事業費                        </t>
  </si>
  <si>
    <t xml:space="preserve">漁獲可能量の適切な管理推進事業費                            </t>
  </si>
  <si>
    <t xml:space="preserve">  漁獲可能量制度（ＴＡＣ）に基づき水産資源の管理を行うため、漁獲量の解析、漁業指導などにより、計画に基づく適切な漁業管理、漁獲量管理を行います。                                                                                                                                                                                                                                                                                                                                                                                                                                                                                                </t>
  </si>
  <si>
    <t xml:space="preserve">資源回復計画推進事業費                                      </t>
  </si>
  <si>
    <t xml:space="preserve">地域の重要な産業である水産業の活性化を図るために、地域における資源管理の実施主体である漁業者団体の機能強化を図るとともに、資源の適切な利用、管理を実現する上で必要な資源回復計画の策定及び推進、モニタリング調査、資源管理指針の策定等の取り組みを推進する。                                                                                                                                                                                                                                                                                                                                                                                    </t>
  </si>
  <si>
    <t>政策体系コード</t>
  </si>
  <si>
    <t>政策体系名称</t>
  </si>
  <si>
    <t>事業費</t>
  </si>
  <si>
    <t>県費</t>
  </si>
  <si>
    <t xml:space="preserve">　農作物の安全安心な供給に資するため、関係する以下の事業を推進する。　　　　　　　　　　　　　　　　　　◆病害虫発生予察等総合推進事業　　　　　　　　　　　　農作物に被害を与える病害虫の発生動向を調査分析し、県内生産者に対し防除の必要性の有無を判断する材料となる情報を発信する。また、鳥獣害被害を軽減する市町村の取り組みに対し補助する。　　　　　　　　　　　　　　◆土壌適性管理調査・指導事業費　　　　　　　　　　　　県内土壌の理化学性等を調査するとともに、有機物資源の養分発現量等を組み込んだ有機質肥料適性施用指針を策定する。また、硝酸性窒素等による地下水への負担軽減対策を実施する。                                      </t>
  </si>
  <si>
    <t xml:space="preserve">農産物生産資材等監視事業費                                  </t>
  </si>
  <si>
    <t xml:space="preserve">　農業生産資材の適正な流通並びに使用の確保、農産物等に含まれる有害物質の吸収抑制技術を活用したリスク低減対策等を進めることにより、事業者の自主管理を促進させ、安全で安心な農産物が安定的に消費者に対して供給されるような体制を構築するため、当該事業を実施する。　　　（１）肥料監視・指導対策事業　　　　　　　　　　　　（２）農薬監視・指導対策事業　　　　　　　　　　　　（３）カドミウム吸収抑制対策事業　　　　　　　　　　（４）ダイオキシン類調査事業　　　　　　　　　　　　（５）土壌重金属対策事業                                                                                                                                  </t>
  </si>
  <si>
    <t xml:space="preserve">畜産物の生産振興事業費                                      </t>
  </si>
  <si>
    <t xml:space="preserve">畜産総合対策事業費                                          </t>
  </si>
  <si>
    <t xml:space="preserve">効率的で生産性の高い畜産経営体の育成、体質強化、家畜・鶏の改良増殖、適正な家畜取引に係る支援による畜産業の振興に資する。また、養蜂振興法に基づき養蜂業者の指導監督、転飼調整を実施する。                        ①畜産総合対策推進指導事業費                        ②畜産関係中央団体委託事業費                        ③畜産経営技術高度化促進事業費                      ④家畜改良増殖推進事業費                            ⑤家畜取引改善対策事業費                                                                                                                                                                                        </t>
  </si>
  <si>
    <t xml:space="preserve">肉牛振興対策事業費                                          </t>
  </si>
  <si>
    <t xml:space="preserve">肉用牛肥育経営及び繁殖経営のため、以下の事業を行う。①肉用子牛生産者積立金助成事業費補助金（子牛生産者が肉用子牛価格安定基金加入時に積立てる生産者積立金に県が１／４助成する。）                                ②肉用牛経営安定対策等受託事業費（農畜産業振興機構が行なう肥育経営、子牛生産者対策の円滑な推進を図るため当該業務の一部を受託する。）                        ③三重の牛肉生産振興事業費（エライザ検査で陽性となり確認検査で陰性となった牛の販売価格差を補てんする。）④銘柄牛肉生産振興対策事業（銘柄牛の維持のため、肉質の維持・確保、生産体制の整備等を行なう。）                                                              </t>
  </si>
  <si>
    <t xml:space="preserve">酪農振興対策事業費                                          </t>
  </si>
  <si>
    <t xml:space="preserve">乳用牛群の効率的な能力検定を普及定着させるとともに、生乳乳製品の流通改善に取り組み、生乳の適性な取引価格を形成することにより、酪農経営の安定的発展を図るため、以下の事業を実施する。                            （１）乳用牛群検定普及定着化促進事業費補助金        　　　乳用牛群検定の普及定着及び後代検定実施による優　　　良雄牛の確保                                  （２）生乳乳製品流通対策事業費                      　　　生乳計画生産・乳質改善の推進指導に対し助成する　　　また、学校給食用牛乳の安定的確保を図る。                                                                                                              </t>
  </si>
  <si>
    <t xml:space="preserve">中小家畜対策事業費                                          </t>
  </si>
  <si>
    <t xml:space="preserve">飼料対策事業費                                              </t>
  </si>
  <si>
    <t xml:space="preserve">　飼料作物等の作付け拡大、生産性の向上による飼料自給率の向上を目指し、平成12年度に策定した「三重県飼料増産推進計画」を実現するため、関係機関の連携を進めるとともに、本県に適した優良草種・品種の選定、飼料作物等の生産・利用技術を確立する。                                                                                                                                                                                                                                                                                                                                                                                                    </t>
  </si>
  <si>
    <t xml:space="preserve">食肉市場再編事業費                                          </t>
  </si>
  <si>
    <t xml:space="preserve">１．市場機能強化対策事業費補助金・・・最近の食肉輸入の増加による全国的な生産農家の廃業等で出荷頭数が減少し集荷に対する市場競争を招いていることに鑑み、四日市畜産公社が行う卸売市場機能強化対策を支援し、公社の経営安定化を図る。                                    ２．食肉処理施設再整備事業費補助金・・・四日市市が実施した四日市畜産公社の食肉処理施設再整備費の市債償還元金・利子に対して補助する。                        ３．食肉処理施設経営安定対策事業費（新規）・・・県南部地域の基幹食肉処理施設として松阪牛等食肉の生産流通を支える松阪食肉センターの安定した運営を確保するため、施設維持管理に必要な経費等に対し補助する。        </t>
  </si>
  <si>
    <t xml:space="preserve">家畜衛生防疫事業費                                          </t>
  </si>
  <si>
    <t xml:space="preserve">１　目的及び効果　　　　　　　　　　　　　　　　　　　卸売市場の公平な取引の確保のため、場内業者に講習会を実施し、資質の向上を図る。　　　　　　　　　　　　　また、利害の対立する業者間の取引ルールの確立を図る取引部会に出席する。　　　　　　　　　　　　　　　　２　内容　　　　　　　　　　　　　　　　　　　　　　（１）せり人試験及びせり人講習会　　　　　　　　　　（２）取引部会指導　　　　　　　　　　　　　　　　　（３）売買参加者等承認、登録事務                                                                                                                                                                                </t>
  </si>
  <si>
    <t xml:space="preserve">戦略的なマーケティングプロジェクトの展開                                                                                </t>
  </si>
  <si>
    <t xml:space="preserve">「三重の顔」商品力強化支援事業                              </t>
  </si>
  <si>
    <t xml:space="preserve">　農林水産物の産地間競争に打ち勝つため、意欲のある生産者や団体等が構造改革を進めることにより、商品の競争力を高める必要があります。このため、県では「三重の顔」づくりにチャレンジする意欲的な生産者や団体等が自ら策定した「産地構造改革プログラム」の実践に支援します。                                                  1.「三重の顔」商品力強化産地構造改革プログラム認定事　業                                                2.「三重の顔」商品力強化コーディネイト事業          3.「三重の顔」商品力強化支援補助事業                                                                                                                        </t>
  </si>
  <si>
    <t xml:space="preserve">食の安全安心確保経営戦略支援事業費                          </t>
  </si>
  <si>
    <t xml:space="preserve">食品産業安全安心取組強化支援事業費                          </t>
  </si>
  <si>
    <t xml:space="preserve">食品産業界自らが「食の安全・安心」に向けた取組を強化するため、事業者の技術力向上、人材育成を行うための、食品の衛生管理、製造過程等に関する知識、修得ができる環境を整備し、事業者自らの取組強化を支援する。                                                                                                                                                                                                                                                                                                                                                                                                                                      </t>
  </si>
  <si>
    <t xml:space="preserve">人と自然にやさしいみえの安心食材表示制度推進事業費          </t>
  </si>
  <si>
    <t xml:space="preserve">三重県産農産物、畜産物、林産物、水産物および県内で製造・加工された食品について、事業者の食の安全・安心確保と環境負荷の低減に積極的な取組を促し、消費者が安心して三重県産の食材を購入できるようにすることを目的に、統一的な表示制度を推進する。                                                                                                                                                                                                                                                                                                                                                                                                  </t>
  </si>
  <si>
    <t xml:space="preserve">食の安心リーディングビジネス創出事業費                      </t>
  </si>
  <si>
    <t xml:space="preserve">食の安全・安心を確保するための事業展開が、経営上プラスに働く環境を整備するため、食の安全・安心確保をキーコンセプトとした新商品開発やその取組を消費者に的確に伝達するコミュニケーション戦略展開、流通チャネル開拓等を促進することを目的にビジネスプランコンペを実施し、その優秀なプランの実践を支援する。                                                                                                                                                                                                                                                                                                                                        </t>
  </si>
  <si>
    <t xml:space="preserve">食の安全・持続的農業総合対策事業費                          </t>
  </si>
  <si>
    <t xml:space="preserve">持続的農業総合対策事業費                                    </t>
  </si>
  <si>
    <t xml:space="preserve">　食の安全・安心や資源循環型社会に対する県民の関心が高まっていることから、農業分野においても環境にやさしい生産活動を実践することで多面的機能の発揮や食の安全・安心に貢献し、県民に支持される経営を展開することが求められている。　環境にやさしい持続的な農業の推進体制を整備するとともに、エコファーマーの育成・支援、土づくり等に必要な堆肥の適切な生産・利用の推進等の対策を総合的に講じる。                                                                                                                                                                                                                                                  </t>
  </si>
  <si>
    <t xml:space="preserve">新「三重ブランド」推進事業費                                </t>
  </si>
  <si>
    <t xml:space="preserve">①「三重ブランド」認定・情報発信事業　　　　　　　　　　全国に通用する高い商品力のある県産品を「三重ブランド」として認定・情報発信し、三重県の知名度向上を図り県物産全体の評価向上、観光誘客の促進等、外部経済効果の拡大に繋げる。　　　　　　　　　　　　　　　　　②「三重ブランド」創出支援事業　　　　　　　　　　　　　新たな「三重ブランド」の創出に向けて、三重ブランドのコンセプト「自然を生かす技術」を共有する新商品の事業化に関するビジネスプランコンペを実施し、その優秀なプランの実践を支援する。                                                                                                                                  </t>
  </si>
  <si>
    <t>事業名称</t>
  </si>
  <si>
    <t>細事業名称</t>
  </si>
  <si>
    <t>事業概要（目的）</t>
  </si>
  <si>
    <t>所属名称</t>
  </si>
  <si>
    <t xml:space="preserve">人権尊重社会の実現                                                                                                      </t>
  </si>
  <si>
    <t xml:space="preserve">人権問題啓発推進事業費                                      </t>
  </si>
  <si>
    <t xml:space="preserve">　農山漁村地域、農林漁業団体の職員を対象に、人権問題に関する啓発を推進する。                                                                                                                                                                                                                                                                                                                                                                                                                                                                                                                                                                    </t>
  </si>
  <si>
    <t xml:space="preserve">人権問題職員研修会開催事業費                                </t>
  </si>
  <si>
    <t xml:space="preserve">　部内職員及び関係団体職員を対象に研修会を開催して、人権問題に対する認識と理解を深める。                　事業内容                                          　（１）部内職員及び関係団体職員研修会の開催        　（２）全国研究集会等への参加                                                                                                                                                                                                                                                                                                                                                                                                  </t>
  </si>
  <si>
    <t xml:space="preserve">企業啓発推進事業費                                          </t>
  </si>
  <si>
    <t xml:space="preserve">　企業等の県内の事業所に対して様々な啓発活動を実施して、同和問題をはじめとする人権問題の正しい理解と認識を促進し、人権条例の普及とそれに伴う施策を推進する。　事業内容                                          　・企業と人権を考える集いの実施                    　・人権啓発懇話会の実施                            　・企業啓発パンフレットの作成                      　・人権週間啓発活動　等                                                                                                                                                                                                                                            </t>
  </si>
  <si>
    <t xml:space="preserve">男女共同参画社会の実現                                                                                                  </t>
  </si>
  <si>
    <t xml:space="preserve">きらめく農山漁村女性育成事業費                              </t>
  </si>
  <si>
    <t xml:space="preserve">　農林水産業において重要な役割を果たしている農山漁村女性が、その働きに見合った適正な評価を受けるとともに、経営や地域社会における方針決定の場への参画を促進するための環境づくりを推進する。                                                                                                                                                                                                                                                                                                                                                                                                                                                      </t>
  </si>
  <si>
    <t xml:space="preserve">既存産業の高度化・高付加価値化の促進                                                                                    </t>
  </si>
  <si>
    <t xml:space="preserve">地域地場産業振興事業費                                      </t>
  </si>
  <si>
    <t xml:space="preserve">中小企業経営改革チャレンジ支援事業費                        </t>
  </si>
  <si>
    <t xml:space="preserve">　中小企業の経営改革を促進するため、新商品や新技術の開発・提供、新たな事業活動等自ら経営改革にチャレンジする中小企業者等に対し、機動的な支援を実施する。                                                        ●内容                                              ①事業戦略策定等コンサルティング支援事業            ②新商品・新技術開発支援事業                        ③技術開発等支援事業                                ④地域産業経営改革支援事業                                                                                                                                                                                      </t>
  </si>
  <si>
    <t xml:space="preserve">湛水防除事業費                                              </t>
  </si>
  <si>
    <t xml:space="preserve">公共事業                                                    </t>
  </si>
  <si>
    <t xml:space="preserve">排水条件の悪化した地域の湛水被害の発生を未然に防止するため排水機、樋門、排水路等の新設改修を行う。                                                                                                                                                                                                                                                                                                                                                                                                                                                                                                                                              </t>
  </si>
  <si>
    <t xml:space="preserve">県営ため池等整備事業費                                      </t>
  </si>
  <si>
    <t xml:space="preserve">１．ため池等整備一般型　　　　　　　　　            　老朽化による決壊、漏水を防止するための堤体の改修。２．農業用河川工作物応急対策　　                    　河川に設置された農業用河川工作物の構造が不適当なも　のについて、災害を未然に防止するための改善措置。　３．用排水施設整備（土砂崩壊）　　　　　　　　　　　　水路等の改修を行い、農用地、農用施設の災害を未然に　防止する。                                        ４．利活用保全整備                                  　ため池の利活用上必要な施設の整備。                                                                                                                        </t>
  </si>
  <si>
    <t xml:space="preserve">団体営ため池等整備事業費                                    </t>
  </si>
  <si>
    <t xml:space="preserve">１．用排水施設整備                                  　改築後における自然的社会状況の変化等に対応して早急に整備を要する頭首工、揚排水機場水路等の用排水施設の改修を行う。                                        ２．危険ため池緊急整備                              　灌漑用ため池で老朽化による決壊、漏水を防止するため、堤体及び付帯施設の改修を行う。                                                                                                                                                                                                                                                                                        </t>
  </si>
  <si>
    <t xml:space="preserve">地すべり対策事業費                                          </t>
  </si>
  <si>
    <t xml:space="preserve">　地すべりによる被害を除去または軽減し国土の保全と民生の安定を図るため、地すべり防止施設の新設を行う。                                                                                                                                                                                                                                                                                                                                                                                                                                                                                                                                          </t>
  </si>
  <si>
    <t xml:space="preserve">防災ダム事業費                                              </t>
  </si>
  <si>
    <t xml:space="preserve">１．防災ダム                                        　河川の上流に洪水調節用ダムの新設又は改修を行って下流沿岸耕地及び農業施設等の洪水被害を防止する。      ２．防災ため池                                      　既設の農業用ため池に洪水調節機能を賦与するとともに改修を行い、洪水による被害を未然に防止する。        ３．地震対策ため池防災                              　大規模な地震の発生により決壊する恐れのある農業用ため池を改修し、民生の安全及び国土の保全を図る。                                                                                                                                                                  </t>
  </si>
  <si>
    <t xml:space="preserve">地盤沈下対策事業費                                          </t>
  </si>
  <si>
    <t xml:space="preserve">　地盤沈下に起因して生じた農用地及び農業用施設の効用の低下を従前の状態に回復させるために行う。                                                                                                                                                                                                                                                                                                                                                                                                                                                                                                                                                  </t>
  </si>
  <si>
    <t xml:space="preserve">海岸保全施設整備事業費                                      </t>
  </si>
  <si>
    <t xml:space="preserve">　海岸保全区域内で高潮、波浪、津波等による被害を防止するため堤防、樋門、樋管等を新設改修を行う。　　　　　                                                  国の採択基準                                        １　高潮　　　イ）1km当たり防護面積５ha以上又       　　　　　　　　は防護人口５０人以上。              ２　局部改良　イ）単年度施行をもって事業効果の      　　　　　　　　あるもの。                          ３　内地補修　イ）堤防・護岸・水門等の海岸保全施設及　　　　　　　　びその付帯設備に係るもの。                                                                                                                  </t>
  </si>
  <si>
    <t xml:space="preserve">海岸環境整備事業費                                          </t>
  </si>
  <si>
    <t xml:space="preserve">　農地保全に係る海岸区域において国土保全と調和を図りつつ、国民の休養の場としてその利用に供するため、海岸環境の整備を行い、併せて豊かで潤いのある農村の実現に資することを目的とする。                                                                                国の採択基準                                        　周辺に公共のﾘｸﾘｪｰｼｮﾝ施設のある地域又設置が計画されている地域において、より総合的なﾘｸﾘｪｰｼｮﾝ機能を発揮するために行う離岸提、護岸、堤防水叩兼用の遊歩道の新設又は改良。                                                                                                                                                  </t>
  </si>
  <si>
    <t xml:space="preserve">県単耕地施設管理事業費                                      </t>
  </si>
  <si>
    <t xml:space="preserve">県単公共事業                                                </t>
  </si>
  <si>
    <t xml:space="preserve">イ）海岸保全区域及び地すべり防止区域の維持管理は知事　が行うものと法に記載されており、県は市町村長に維持　管理を委託し、海岸保全区域、地すべり防止区域の巡視　を行い、災害を未然に防ぐと共に、不法建築物の設置、　堤防の加工等届け出行為の監視を行い海岸施設の管理に　あたる。                                          ロ）海岸保全施設整備の損傷が小規模なものについて、修　繕等を行うことにより、災害の防止と国土保全に資する                                                                                                                                                                                                                </t>
  </si>
  <si>
    <t xml:space="preserve">県行造林事業費                                              </t>
  </si>
  <si>
    <t xml:space="preserve">　県行造林は、県内２５市町村３，５３０ｈａに地上権を設定し、木材生産活動を通じて森林資源の保続培養と森林の持つ公益的機能の維持増進を図るため、森林管理を行い災害に強い森林づくりを推進する。                                                                                                                                                                                                                                                                                                                                                                                                                                                    </t>
  </si>
  <si>
    <t xml:space="preserve">県営漁港海岸保全事業費                                      </t>
  </si>
  <si>
    <t xml:space="preserve">津波、高潮、波浪等による被害から海岸を防護し、国土の保全に資するとともに、魅力ある海岸環境の保全と創出を図るため海岸保全基本計画に基づき、施設整備を行う。                                                                                                                                                                                                                                                                                                                                                                                                                                                                                      </t>
  </si>
  <si>
    <t xml:space="preserve">市町村営漁港海岸保全事業費                                  </t>
  </si>
  <si>
    <t xml:space="preserve">津波、高潮、波浪等による被害から海岸を防護し、国土の保全に資するとともに魅力ある海岸環境の保全と創出を図るため、海岸保全基本計画に基づき、施設整備を行う。                                                                                                                                                                                                                                                                                                                                                                                                                                                                                      </t>
  </si>
  <si>
    <t xml:space="preserve">漁港・海岸維持修繕事業費                                    </t>
  </si>
  <si>
    <t xml:space="preserve">老朽化等により、著しく機能が低下した施設の維持修繕を実施することにより、既存施設を有効に機能させ災害発生を未然に防止する。                                                                                                                                                                                                                                                                                                                                                                                                                                                                                                                      </t>
  </si>
  <si>
    <t xml:space="preserve">快適で豊かな農山漁村づくり                                                                                              </t>
  </si>
  <si>
    <t xml:space="preserve">農山漁村交流支援事業費                                      </t>
  </si>
  <si>
    <t xml:space="preserve">新グリーンツーリズム総合推進事業費                          </t>
  </si>
  <si>
    <t xml:space="preserve">　都市と農山漁村の交流を促進し、地域資源を活用した取り組みにより、農山漁村の活性化を図る。              　また、都市住民の農林水産業・農山漁村に対する理解を深めるとともに、ゆとりある生活の実現や子供たちへの体験活動の場の提供に資する観点から、都市との交流の一層の推進を図るため交流拠点の整備や受け入れ体制の整備等を実施する。                                        　農村交流型　山村交流型　漁村交流型                                                                                                                                                                                                                                </t>
  </si>
  <si>
    <t xml:space="preserve">心豊かな里づくり支援事業費                                  </t>
  </si>
  <si>
    <t xml:space="preserve">目的                                                　県民に対して「心の豊かさ」など里の多面的機能を生かしたサービスを提供できるシステムを確立するため、県民、地域、行政が一体となった「里づくり」を推進するとともに、県民のニーズを踏まえたモデル的な里づくりに支援を行う。　　　　　　　　　　　　                    効果                                                　多面的機能の供給源である農山漁村地域の重要性が認識され、県民と農山漁村地域の相互理解により、地産地消の認識が高まる。                                                                                                                                              </t>
  </si>
  <si>
    <t xml:space="preserve">県営中山間地域総合整備事業費                                </t>
  </si>
  <si>
    <t xml:space="preserve">自然的、社会的、経済的諸条件に恵まれない中山間地域における農業・農村の活性化を図るため、地域の特性に応じた生産及び生活環境の基盤を総合的に整備し、地域の立地条件に適応した活力ある農業の確立と快適で住みよい農村づくりを行う。                                                                                                                                                                                                                                                                                                                                                                                                                  </t>
  </si>
  <si>
    <t xml:space="preserve">団体営中山間地域総合整備事業費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</si>
</sst>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
    <xf numFmtId="0" fontId="0" fillId="0" borderId="0" xfId="0" applyAlignment="1">
      <alignment/>
    </xf>
    <xf numFmtId="0" fontId="2" fillId="0" borderId="0" xfId="0" applyFont="1" applyAlignment="1">
      <alignment horizontal="left" vertical="top" wrapText="1"/>
    </xf>
    <xf numFmtId="0" fontId="0" fillId="0" borderId="0" xfId="0" applyAlignment="1">
      <alignment horizontal="left" vertical="top" wrapText="1"/>
    </xf>
    <xf numFmtId="176" fontId="2" fillId="0" borderId="0" xfId="0" applyNumberFormat="1" applyFont="1" applyAlignment="1">
      <alignment horizontal="left" vertical="top" wrapText="1"/>
    </xf>
    <xf numFmtId="0" fontId="2" fillId="0" borderId="1" xfId="0" applyFont="1" applyBorder="1" applyAlignment="1">
      <alignment horizontal="left" vertical="top" wrapText="1"/>
    </xf>
    <xf numFmtId="176" fontId="2" fillId="0" borderId="1" xfId="0" applyNumberFormat="1" applyFont="1" applyBorder="1" applyAlignment="1">
      <alignment horizontal="lef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93"/>
  <sheetViews>
    <sheetView tabSelected="1" workbookViewId="0" topLeftCell="A1">
      <selection activeCell="J35" sqref="J35"/>
    </sheetView>
  </sheetViews>
  <sheetFormatPr defaultColWidth="9.00390625" defaultRowHeight="13.5"/>
  <cols>
    <col min="1" max="4" width="9.00390625" style="1" customWidth="1"/>
    <col min="5" max="6" width="9.00390625" style="3" customWidth="1"/>
    <col min="7" max="7" width="40.625" style="1" customWidth="1"/>
    <col min="8" max="9" width="9.00390625" style="1" customWidth="1"/>
    <col min="10" max="16384" width="9.00390625" style="2" customWidth="1"/>
  </cols>
  <sheetData>
    <row r="1" spans="1:8" ht="22.5">
      <c r="A1" s="4" t="s">
        <v>728</v>
      </c>
      <c r="B1" s="4" t="s">
        <v>729</v>
      </c>
      <c r="C1" s="4" t="s">
        <v>764</v>
      </c>
      <c r="D1" s="4" t="s">
        <v>765</v>
      </c>
      <c r="E1" s="5" t="s">
        <v>730</v>
      </c>
      <c r="F1" s="5" t="s">
        <v>731</v>
      </c>
      <c r="G1" s="4" t="s">
        <v>766</v>
      </c>
      <c r="H1" s="4" t="s">
        <v>767</v>
      </c>
    </row>
    <row r="2" spans="1:8" ht="33.75">
      <c r="A2" s="4" t="str">
        <f>"10101"</f>
        <v>10101</v>
      </c>
      <c r="B2" s="4" t="s">
        <v>768</v>
      </c>
      <c r="C2" s="4" t="s">
        <v>769</v>
      </c>
      <c r="D2" s="4" t="s">
        <v>769</v>
      </c>
      <c r="E2" s="5">
        <v>3195</v>
      </c>
      <c r="F2" s="5">
        <v>1598</v>
      </c>
      <c r="G2" s="4" t="s">
        <v>770</v>
      </c>
      <c r="H2" s="4" t="s">
        <v>57</v>
      </c>
    </row>
    <row r="3" spans="1:8" ht="45">
      <c r="A3" s="4" t="str">
        <f>"10101"</f>
        <v>10101</v>
      </c>
      <c r="B3" s="4" t="s">
        <v>768</v>
      </c>
      <c r="C3" s="4" t="s">
        <v>771</v>
      </c>
      <c r="D3" s="4" t="s">
        <v>771</v>
      </c>
      <c r="E3" s="5">
        <v>778</v>
      </c>
      <c r="F3" s="5">
        <v>778</v>
      </c>
      <c r="G3" s="4" t="s">
        <v>772</v>
      </c>
      <c r="H3" s="4" t="s">
        <v>57</v>
      </c>
    </row>
    <row r="4" spans="1:8" ht="67.5">
      <c r="A4" s="4" t="str">
        <f>"10101"</f>
        <v>10101</v>
      </c>
      <c r="B4" s="4" t="s">
        <v>768</v>
      </c>
      <c r="C4" s="4" t="s">
        <v>773</v>
      </c>
      <c r="D4" s="4" t="s">
        <v>773</v>
      </c>
      <c r="E4" s="5">
        <v>3691</v>
      </c>
      <c r="F4" s="5">
        <v>3140</v>
      </c>
      <c r="G4" s="4" t="s">
        <v>774</v>
      </c>
      <c r="H4" s="4" t="s">
        <v>57</v>
      </c>
    </row>
    <row r="5" spans="1:8" ht="45">
      <c r="A5" s="4" t="str">
        <f>"10102"</f>
        <v>10102</v>
      </c>
      <c r="B5" s="4" t="s">
        <v>775</v>
      </c>
      <c r="C5" s="4" t="s">
        <v>776</v>
      </c>
      <c r="D5" s="4" t="s">
        <v>776</v>
      </c>
      <c r="E5" s="5">
        <v>3632</v>
      </c>
      <c r="F5" s="5">
        <v>1709</v>
      </c>
      <c r="G5" s="4" t="s">
        <v>777</v>
      </c>
      <c r="H5" s="4" t="s">
        <v>57</v>
      </c>
    </row>
    <row r="6" spans="1:8" ht="78.75">
      <c r="A6" s="4" t="str">
        <f>"20302"</f>
        <v>20302</v>
      </c>
      <c r="B6" s="4" t="s">
        <v>778</v>
      </c>
      <c r="C6" s="4" t="s">
        <v>779</v>
      </c>
      <c r="D6" s="4" t="s">
        <v>780</v>
      </c>
      <c r="E6" s="5">
        <v>171463</v>
      </c>
      <c r="F6" s="5">
        <v>162315</v>
      </c>
      <c r="G6" s="4" t="s">
        <v>781</v>
      </c>
      <c r="H6" s="4" t="s">
        <v>57</v>
      </c>
    </row>
    <row r="7" spans="1:8" ht="78.75">
      <c r="A7" s="4" t="str">
        <f aca="true" t="shared" si="0" ref="A7:A17">"50302"</f>
        <v>50302</v>
      </c>
      <c r="B7" s="4" t="s">
        <v>810</v>
      </c>
      <c r="C7" s="4" t="s">
        <v>811</v>
      </c>
      <c r="D7" s="4" t="s">
        <v>812</v>
      </c>
      <c r="E7" s="5">
        <v>15500</v>
      </c>
      <c r="F7" s="5">
        <v>0</v>
      </c>
      <c r="G7" s="4" t="s">
        <v>813</v>
      </c>
      <c r="H7" s="4" t="s">
        <v>57</v>
      </c>
    </row>
    <row r="8" spans="1:8" ht="90">
      <c r="A8" s="4" t="str">
        <f t="shared" si="0"/>
        <v>50302</v>
      </c>
      <c r="B8" s="4" t="s">
        <v>810</v>
      </c>
      <c r="C8" s="4" t="s">
        <v>811</v>
      </c>
      <c r="D8" s="4" t="s">
        <v>814</v>
      </c>
      <c r="E8" s="5">
        <v>7000</v>
      </c>
      <c r="F8" s="5">
        <v>7000</v>
      </c>
      <c r="G8" s="4" t="s">
        <v>815</v>
      </c>
      <c r="H8" s="4" t="s">
        <v>57</v>
      </c>
    </row>
    <row r="9" spans="1:8" ht="45">
      <c r="A9" s="4" t="str">
        <f t="shared" si="0"/>
        <v>50302</v>
      </c>
      <c r="B9" s="4" t="s">
        <v>810</v>
      </c>
      <c r="C9" s="4" t="s">
        <v>816</v>
      </c>
      <c r="D9" s="4" t="s">
        <v>783</v>
      </c>
      <c r="E9" s="5">
        <v>1228702</v>
      </c>
      <c r="F9" s="5">
        <v>123826</v>
      </c>
      <c r="G9" s="4" t="s">
        <v>817</v>
      </c>
      <c r="H9" s="4" t="s">
        <v>57</v>
      </c>
    </row>
    <row r="10" spans="1:8" ht="33.75">
      <c r="A10" s="4" t="str">
        <f t="shared" si="0"/>
        <v>50302</v>
      </c>
      <c r="B10" s="4" t="s">
        <v>810</v>
      </c>
      <c r="C10" s="4" t="s">
        <v>818</v>
      </c>
      <c r="D10" s="4" t="s">
        <v>783</v>
      </c>
      <c r="E10" s="5">
        <v>249600</v>
      </c>
      <c r="F10" s="5">
        <v>68000</v>
      </c>
      <c r="G10" s="4" t="s">
        <v>581</v>
      </c>
      <c r="H10" s="4" t="s">
        <v>57</v>
      </c>
    </row>
    <row r="11" spans="1:8" ht="33.75">
      <c r="A11" s="4" t="str">
        <f t="shared" si="0"/>
        <v>50302</v>
      </c>
      <c r="B11" s="4" t="s">
        <v>810</v>
      </c>
      <c r="C11" s="4" t="s">
        <v>582</v>
      </c>
      <c r="D11" s="4" t="s">
        <v>783</v>
      </c>
      <c r="E11" s="5">
        <v>176400</v>
      </c>
      <c r="F11" s="5">
        <v>5361</v>
      </c>
      <c r="G11" s="4" t="s">
        <v>583</v>
      </c>
      <c r="H11" s="4" t="s">
        <v>57</v>
      </c>
    </row>
    <row r="12" spans="1:8" ht="67.5">
      <c r="A12" s="4" t="str">
        <f t="shared" si="0"/>
        <v>50302</v>
      </c>
      <c r="B12" s="4" t="s">
        <v>810</v>
      </c>
      <c r="C12" s="4" t="s">
        <v>584</v>
      </c>
      <c r="D12" s="4" t="s">
        <v>783</v>
      </c>
      <c r="E12" s="5">
        <v>598500</v>
      </c>
      <c r="F12" s="5">
        <v>21200</v>
      </c>
      <c r="G12" s="4" t="s">
        <v>585</v>
      </c>
      <c r="H12" s="4" t="s">
        <v>57</v>
      </c>
    </row>
    <row r="13" spans="1:8" ht="90">
      <c r="A13" s="4" t="str">
        <f t="shared" si="0"/>
        <v>50302</v>
      </c>
      <c r="B13" s="4" t="s">
        <v>810</v>
      </c>
      <c r="C13" s="4" t="s">
        <v>586</v>
      </c>
      <c r="D13" s="4" t="s">
        <v>783</v>
      </c>
      <c r="E13" s="5">
        <v>202650</v>
      </c>
      <c r="F13" s="5">
        <v>6488</v>
      </c>
      <c r="G13" s="4" t="s">
        <v>587</v>
      </c>
      <c r="H13" s="4" t="s">
        <v>57</v>
      </c>
    </row>
    <row r="14" spans="1:8" ht="90">
      <c r="A14" s="4" t="str">
        <f t="shared" si="0"/>
        <v>50302</v>
      </c>
      <c r="B14" s="4" t="s">
        <v>810</v>
      </c>
      <c r="C14" s="4" t="s">
        <v>588</v>
      </c>
      <c r="D14" s="4" t="s">
        <v>800</v>
      </c>
      <c r="E14" s="5">
        <v>992812</v>
      </c>
      <c r="F14" s="5">
        <v>68347</v>
      </c>
      <c r="G14" s="4" t="s">
        <v>589</v>
      </c>
      <c r="H14" s="4" t="s">
        <v>57</v>
      </c>
    </row>
    <row r="15" spans="1:8" ht="67.5">
      <c r="A15" s="4" t="str">
        <f t="shared" si="0"/>
        <v>50302</v>
      </c>
      <c r="B15" s="4" t="s">
        <v>810</v>
      </c>
      <c r="C15" s="4" t="s">
        <v>590</v>
      </c>
      <c r="D15" s="4" t="s">
        <v>783</v>
      </c>
      <c r="E15" s="5">
        <v>257175</v>
      </c>
      <c r="F15" s="5">
        <v>61457</v>
      </c>
      <c r="G15" s="4" t="s">
        <v>591</v>
      </c>
      <c r="H15" s="4" t="s">
        <v>57</v>
      </c>
    </row>
    <row r="16" spans="1:8" ht="56.25">
      <c r="A16" s="4" t="str">
        <f t="shared" si="0"/>
        <v>50302</v>
      </c>
      <c r="B16" s="4" t="s">
        <v>810</v>
      </c>
      <c r="C16" s="4" t="s">
        <v>592</v>
      </c>
      <c r="D16" s="4" t="s">
        <v>783</v>
      </c>
      <c r="E16" s="5">
        <v>203700</v>
      </c>
      <c r="F16" s="5">
        <v>53625</v>
      </c>
      <c r="G16" s="4" t="s">
        <v>593</v>
      </c>
      <c r="H16" s="4" t="s">
        <v>57</v>
      </c>
    </row>
    <row r="17" spans="1:8" ht="67.5">
      <c r="A17" s="4" t="str">
        <f t="shared" si="0"/>
        <v>50302</v>
      </c>
      <c r="B17" s="4" t="s">
        <v>810</v>
      </c>
      <c r="C17" s="4" t="s">
        <v>594</v>
      </c>
      <c r="D17" s="4" t="s">
        <v>783</v>
      </c>
      <c r="E17" s="5">
        <v>293500</v>
      </c>
      <c r="F17" s="5">
        <v>43875</v>
      </c>
      <c r="G17" s="4" t="s">
        <v>693</v>
      </c>
      <c r="H17" s="4" t="s">
        <v>57</v>
      </c>
    </row>
    <row r="18" spans="1:8" ht="67.5">
      <c r="A18" s="4" t="str">
        <f aca="true" t="shared" si="1" ref="A18:A46">"20201"</f>
        <v>20201</v>
      </c>
      <c r="B18" s="4" t="s">
        <v>694</v>
      </c>
      <c r="C18" s="4" t="s">
        <v>695</v>
      </c>
      <c r="D18" s="4" t="s">
        <v>695</v>
      </c>
      <c r="E18" s="5">
        <v>433</v>
      </c>
      <c r="F18" s="5">
        <v>433</v>
      </c>
      <c r="G18" s="4" t="s">
        <v>696</v>
      </c>
      <c r="H18" s="4" t="s">
        <v>57</v>
      </c>
    </row>
    <row r="19" spans="1:8" ht="112.5">
      <c r="A19" s="4" t="str">
        <f t="shared" si="1"/>
        <v>20201</v>
      </c>
      <c r="B19" s="4" t="s">
        <v>694</v>
      </c>
      <c r="C19" s="4" t="s">
        <v>697</v>
      </c>
      <c r="D19" s="4" t="s">
        <v>698</v>
      </c>
      <c r="E19" s="5">
        <v>3396</v>
      </c>
      <c r="F19" s="5">
        <v>1698</v>
      </c>
      <c r="G19" s="4" t="s">
        <v>699</v>
      </c>
      <c r="H19" s="4" t="s">
        <v>57</v>
      </c>
    </row>
    <row r="20" spans="1:8" ht="56.25">
      <c r="A20" s="4" t="str">
        <f t="shared" si="1"/>
        <v>20201</v>
      </c>
      <c r="B20" s="4" t="s">
        <v>694</v>
      </c>
      <c r="C20" s="4" t="s">
        <v>700</v>
      </c>
      <c r="D20" s="4" t="s">
        <v>700</v>
      </c>
      <c r="E20" s="5">
        <v>127333</v>
      </c>
      <c r="F20" s="5">
        <v>127333</v>
      </c>
      <c r="G20" s="4" t="s">
        <v>701</v>
      </c>
      <c r="H20" s="4" t="s">
        <v>57</v>
      </c>
    </row>
    <row r="21" spans="1:8" ht="101.25">
      <c r="A21" s="4" t="str">
        <f t="shared" si="1"/>
        <v>20201</v>
      </c>
      <c r="B21" s="4" t="s">
        <v>694</v>
      </c>
      <c r="C21" s="4" t="s">
        <v>702</v>
      </c>
      <c r="D21" s="4" t="s">
        <v>703</v>
      </c>
      <c r="E21" s="5">
        <v>268444</v>
      </c>
      <c r="F21" s="5">
        <v>15095</v>
      </c>
      <c r="G21" s="4" t="s">
        <v>704</v>
      </c>
      <c r="H21" s="4" t="s">
        <v>57</v>
      </c>
    </row>
    <row r="22" spans="1:8" ht="78.75">
      <c r="A22" s="4" t="str">
        <f t="shared" si="1"/>
        <v>20201</v>
      </c>
      <c r="B22" s="4" t="s">
        <v>694</v>
      </c>
      <c r="C22" s="4" t="s">
        <v>702</v>
      </c>
      <c r="D22" s="4" t="s">
        <v>705</v>
      </c>
      <c r="E22" s="5">
        <v>385546</v>
      </c>
      <c r="F22" s="5">
        <v>18156</v>
      </c>
      <c r="G22" s="4" t="s">
        <v>706</v>
      </c>
      <c r="H22" s="4" t="s">
        <v>57</v>
      </c>
    </row>
    <row r="23" spans="1:8" ht="101.25">
      <c r="A23" s="4" t="str">
        <f t="shared" si="1"/>
        <v>20201</v>
      </c>
      <c r="B23" s="4" t="s">
        <v>694</v>
      </c>
      <c r="C23" s="4" t="s">
        <v>702</v>
      </c>
      <c r="D23" s="4" t="s">
        <v>707</v>
      </c>
      <c r="E23" s="5">
        <v>44342</v>
      </c>
      <c r="F23" s="5">
        <v>42761</v>
      </c>
      <c r="G23" s="4" t="s">
        <v>608</v>
      </c>
      <c r="H23" s="4" t="s">
        <v>57</v>
      </c>
    </row>
    <row r="24" spans="1:8" ht="56.25">
      <c r="A24" s="4" t="str">
        <f t="shared" si="1"/>
        <v>20201</v>
      </c>
      <c r="B24" s="4" t="s">
        <v>694</v>
      </c>
      <c r="C24" s="4" t="s">
        <v>702</v>
      </c>
      <c r="D24" s="4" t="s">
        <v>609</v>
      </c>
      <c r="E24" s="5">
        <v>11921</v>
      </c>
      <c r="F24" s="5">
        <v>10497</v>
      </c>
      <c r="G24" s="4" t="s">
        <v>610</v>
      </c>
      <c r="H24" s="4" t="s">
        <v>57</v>
      </c>
    </row>
    <row r="25" spans="1:8" ht="112.5">
      <c r="A25" s="4" t="str">
        <f t="shared" si="1"/>
        <v>20201</v>
      </c>
      <c r="B25" s="4" t="s">
        <v>694</v>
      </c>
      <c r="C25" s="4" t="s">
        <v>611</v>
      </c>
      <c r="D25" s="4" t="s">
        <v>612</v>
      </c>
      <c r="E25" s="5">
        <v>48724</v>
      </c>
      <c r="F25" s="5">
        <v>7377</v>
      </c>
      <c r="G25" s="4" t="s">
        <v>613</v>
      </c>
      <c r="H25" s="4" t="s">
        <v>57</v>
      </c>
    </row>
    <row r="26" spans="1:8" ht="112.5">
      <c r="A26" s="4" t="str">
        <f t="shared" si="1"/>
        <v>20201</v>
      </c>
      <c r="B26" s="4" t="s">
        <v>694</v>
      </c>
      <c r="C26" s="4" t="s">
        <v>614</v>
      </c>
      <c r="D26" s="4" t="s">
        <v>615</v>
      </c>
      <c r="E26" s="5">
        <v>2141</v>
      </c>
      <c r="F26" s="5">
        <v>1941</v>
      </c>
      <c r="G26" s="4" t="s">
        <v>616</v>
      </c>
      <c r="H26" s="4" t="s">
        <v>57</v>
      </c>
    </row>
    <row r="27" spans="1:8" ht="67.5">
      <c r="A27" s="4" t="str">
        <f t="shared" si="1"/>
        <v>20201</v>
      </c>
      <c r="B27" s="4" t="s">
        <v>694</v>
      </c>
      <c r="C27" s="4" t="s">
        <v>614</v>
      </c>
      <c r="D27" s="4" t="s">
        <v>617</v>
      </c>
      <c r="E27" s="5">
        <v>8473</v>
      </c>
      <c r="F27" s="5">
        <v>8053</v>
      </c>
      <c r="G27" s="4" t="s">
        <v>618</v>
      </c>
      <c r="H27" s="4" t="s">
        <v>57</v>
      </c>
    </row>
    <row r="28" spans="1:8" ht="45">
      <c r="A28" s="4" t="str">
        <f t="shared" si="1"/>
        <v>20201</v>
      </c>
      <c r="B28" s="4" t="s">
        <v>694</v>
      </c>
      <c r="C28" s="4" t="s">
        <v>619</v>
      </c>
      <c r="D28" s="4" t="s">
        <v>620</v>
      </c>
      <c r="E28" s="5">
        <v>2778</v>
      </c>
      <c r="F28" s="5">
        <v>2081</v>
      </c>
      <c r="G28" s="4" t="s">
        <v>621</v>
      </c>
      <c r="H28" s="4" t="s">
        <v>57</v>
      </c>
    </row>
    <row r="29" spans="1:8" ht="45">
      <c r="A29" s="4" t="str">
        <f t="shared" si="1"/>
        <v>20201</v>
      </c>
      <c r="B29" s="4" t="s">
        <v>694</v>
      </c>
      <c r="C29" s="4" t="s">
        <v>622</v>
      </c>
      <c r="D29" s="4" t="s">
        <v>622</v>
      </c>
      <c r="E29" s="5">
        <v>1881</v>
      </c>
      <c r="F29" s="5">
        <v>0</v>
      </c>
      <c r="G29" s="4" t="s">
        <v>623</v>
      </c>
      <c r="H29" s="4" t="s">
        <v>57</v>
      </c>
    </row>
    <row r="30" spans="1:8" ht="112.5">
      <c r="A30" s="4" t="str">
        <f t="shared" si="1"/>
        <v>20201</v>
      </c>
      <c r="B30" s="4" t="s">
        <v>694</v>
      </c>
      <c r="C30" s="4" t="s">
        <v>624</v>
      </c>
      <c r="D30" s="4" t="s">
        <v>624</v>
      </c>
      <c r="E30" s="5">
        <v>27275</v>
      </c>
      <c r="F30" s="5">
        <v>8037</v>
      </c>
      <c r="G30" s="4" t="s">
        <v>732</v>
      </c>
      <c r="H30" s="4" t="s">
        <v>57</v>
      </c>
    </row>
    <row r="31" spans="1:8" ht="90">
      <c r="A31" s="4" t="str">
        <f t="shared" si="1"/>
        <v>20201</v>
      </c>
      <c r="B31" s="4" t="s">
        <v>694</v>
      </c>
      <c r="C31" s="4" t="s">
        <v>619</v>
      </c>
      <c r="D31" s="4" t="s">
        <v>733</v>
      </c>
      <c r="E31" s="5">
        <v>55628</v>
      </c>
      <c r="F31" s="5">
        <v>31982</v>
      </c>
      <c r="G31" s="4" t="s">
        <v>734</v>
      </c>
      <c r="H31" s="4" t="s">
        <v>57</v>
      </c>
    </row>
    <row r="32" spans="1:8" ht="90">
      <c r="A32" s="4" t="str">
        <f t="shared" si="1"/>
        <v>20201</v>
      </c>
      <c r="B32" s="4" t="s">
        <v>694</v>
      </c>
      <c r="C32" s="4" t="s">
        <v>735</v>
      </c>
      <c r="D32" s="4" t="s">
        <v>736</v>
      </c>
      <c r="E32" s="5">
        <v>8341</v>
      </c>
      <c r="F32" s="5">
        <v>2939</v>
      </c>
      <c r="G32" s="4" t="s">
        <v>737</v>
      </c>
      <c r="H32" s="4" t="s">
        <v>57</v>
      </c>
    </row>
    <row r="33" spans="1:8" ht="112.5">
      <c r="A33" s="4" t="str">
        <f t="shared" si="1"/>
        <v>20201</v>
      </c>
      <c r="B33" s="4" t="s">
        <v>694</v>
      </c>
      <c r="C33" s="4" t="s">
        <v>735</v>
      </c>
      <c r="D33" s="4" t="s">
        <v>738</v>
      </c>
      <c r="E33" s="5">
        <v>2880</v>
      </c>
      <c r="F33" s="5">
        <v>1570</v>
      </c>
      <c r="G33" s="4" t="s">
        <v>739</v>
      </c>
      <c r="H33" s="4" t="s">
        <v>57</v>
      </c>
    </row>
    <row r="34" spans="1:8" ht="101.25">
      <c r="A34" s="4" t="str">
        <f t="shared" si="1"/>
        <v>20201</v>
      </c>
      <c r="B34" s="4" t="s">
        <v>694</v>
      </c>
      <c r="C34" s="4" t="s">
        <v>735</v>
      </c>
      <c r="D34" s="4" t="s">
        <v>740</v>
      </c>
      <c r="E34" s="5">
        <v>3547</v>
      </c>
      <c r="F34" s="5">
        <v>1392</v>
      </c>
      <c r="G34" s="4" t="s">
        <v>741</v>
      </c>
      <c r="H34" s="4" t="s">
        <v>57</v>
      </c>
    </row>
    <row r="35" spans="1:8" ht="173.25" customHeight="1">
      <c r="A35" s="4" t="str">
        <f t="shared" si="1"/>
        <v>20201</v>
      </c>
      <c r="B35" s="4" t="s">
        <v>694</v>
      </c>
      <c r="C35" s="4" t="s">
        <v>735</v>
      </c>
      <c r="D35" s="4" t="s">
        <v>742</v>
      </c>
      <c r="E35" s="5">
        <v>2478</v>
      </c>
      <c r="F35" s="5">
        <v>2013</v>
      </c>
      <c r="G35" s="4" t="s">
        <v>708</v>
      </c>
      <c r="H35" s="4" t="s">
        <v>57</v>
      </c>
    </row>
    <row r="36" spans="1:8" ht="56.25">
      <c r="A36" s="4" t="str">
        <f t="shared" si="1"/>
        <v>20201</v>
      </c>
      <c r="B36" s="4" t="s">
        <v>694</v>
      </c>
      <c r="C36" s="4" t="s">
        <v>735</v>
      </c>
      <c r="D36" s="4" t="s">
        <v>743</v>
      </c>
      <c r="E36" s="5">
        <v>2765</v>
      </c>
      <c r="F36" s="5">
        <v>1382</v>
      </c>
      <c r="G36" s="4" t="s">
        <v>744</v>
      </c>
      <c r="H36" s="4" t="s">
        <v>57</v>
      </c>
    </row>
    <row r="37" spans="1:8" ht="123.75">
      <c r="A37" s="4" t="str">
        <f t="shared" si="1"/>
        <v>20201</v>
      </c>
      <c r="B37" s="4" t="s">
        <v>694</v>
      </c>
      <c r="C37" s="4" t="s">
        <v>745</v>
      </c>
      <c r="D37" s="4" t="s">
        <v>745</v>
      </c>
      <c r="E37" s="5">
        <v>88363</v>
      </c>
      <c r="F37" s="5">
        <v>88363</v>
      </c>
      <c r="G37" s="4" t="s">
        <v>746</v>
      </c>
      <c r="H37" s="4" t="s">
        <v>57</v>
      </c>
    </row>
    <row r="38" spans="1:8" ht="45">
      <c r="A38" s="4" t="str">
        <f t="shared" si="1"/>
        <v>20201</v>
      </c>
      <c r="B38" s="4" t="s">
        <v>694</v>
      </c>
      <c r="C38" s="4" t="s">
        <v>747</v>
      </c>
      <c r="D38" s="4" t="s">
        <v>747</v>
      </c>
      <c r="E38" s="5">
        <v>65007</v>
      </c>
      <c r="F38" s="5">
        <v>24620</v>
      </c>
      <c r="G38" s="4" t="s">
        <v>639</v>
      </c>
      <c r="H38" s="4" t="s">
        <v>57</v>
      </c>
    </row>
    <row r="39" spans="1:8" ht="135">
      <c r="A39" s="4" t="str">
        <f t="shared" si="1"/>
        <v>20201</v>
      </c>
      <c r="B39" s="4" t="s">
        <v>694</v>
      </c>
      <c r="C39" s="4" t="s">
        <v>619</v>
      </c>
      <c r="D39" s="4" t="s">
        <v>640</v>
      </c>
      <c r="E39" s="5">
        <v>23022</v>
      </c>
      <c r="F39" s="5">
        <v>11761</v>
      </c>
      <c r="G39" s="4" t="s">
        <v>641</v>
      </c>
      <c r="H39" s="4" t="s">
        <v>57</v>
      </c>
    </row>
    <row r="40" spans="1:8" ht="45">
      <c r="A40" s="4" t="str">
        <f t="shared" si="1"/>
        <v>20201</v>
      </c>
      <c r="B40" s="4" t="s">
        <v>694</v>
      </c>
      <c r="C40" s="4" t="s">
        <v>642</v>
      </c>
      <c r="D40" s="4" t="s">
        <v>643</v>
      </c>
      <c r="E40" s="5">
        <v>8550</v>
      </c>
      <c r="F40" s="5">
        <v>4275</v>
      </c>
      <c r="G40" s="4" t="s">
        <v>644</v>
      </c>
      <c r="H40" s="4" t="s">
        <v>57</v>
      </c>
    </row>
    <row r="41" spans="1:8" ht="90">
      <c r="A41" s="4" t="str">
        <f t="shared" si="1"/>
        <v>20201</v>
      </c>
      <c r="B41" s="4" t="s">
        <v>694</v>
      </c>
      <c r="C41" s="4" t="s">
        <v>645</v>
      </c>
      <c r="D41" s="4" t="s">
        <v>646</v>
      </c>
      <c r="E41" s="5">
        <v>8156</v>
      </c>
      <c r="F41" s="5">
        <v>4078</v>
      </c>
      <c r="G41" s="4" t="s">
        <v>647</v>
      </c>
      <c r="H41" s="4" t="s">
        <v>57</v>
      </c>
    </row>
    <row r="42" spans="1:8" ht="78.75">
      <c r="A42" s="4" t="str">
        <f t="shared" si="1"/>
        <v>20201</v>
      </c>
      <c r="B42" s="4" t="s">
        <v>694</v>
      </c>
      <c r="C42" s="4" t="s">
        <v>648</v>
      </c>
      <c r="D42" s="4" t="s">
        <v>649</v>
      </c>
      <c r="E42" s="5">
        <v>5250</v>
      </c>
      <c r="F42" s="5">
        <v>0</v>
      </c>
      <c r="G42" s="4" t="s">
        <v>650</v>
      </c>
      <c r="H42" s="4" t="s">
        <v>57</v>
      </c>
    </row>
    <row r="43" spans="1:8" ht="101.25">
      <c r="A43" s="4" t="str">
        <f t="shared" si="1"/>
        <v>20201</v>
      </c>
      <c r="B43" s="4" t="s">
        <v>694</v>
      </c>
      <c r="C43" s="4" t="s">
        <v>651</v>
      </c>
      <c r="D43" s="4" t="s">
        <v>651</v>
      </c>
      <c r="E43" s="5">
        <v>1815101</v>
      </c>
      <c r="F43" s="5">
        <v>686</v>
      </c>
      <c r="G43" s="4" t="s">
        <v>652</v>
      </c>
      <c r="H43" s="4" t="s">
        <v>57</v>
      </c>
    </row>
    <row r="44" spans="1:8" ht="101.25">
      <c r="A44" s="4" t="str">
        <f t="shared" si="1"/>
        <v>20201</v>
      </c>
      <c r="B44" s="4" t="s">
        <v>694</v>
      </c>
      <c r="C44" s="4" t="s">
        <v>653</v>
      </c>
      <c r="D44" s="4" t="s">
        <v>654</v>
      </c>
      <c r="E44" s="5">
        <v>19190</v>
      </c>
      <c r="F44" s="5">
        <v>2830</v>
      </c>
      <c r="G44" s="4" t="s">
        <v>655</v>
      </c>
      <c r="H44" s="4" t="s">
        <v>57</v>
      </c>
    </row>
    <row r="45" spans="1:8" ht="45">
      <c r="A45" s="4" t="str">
        <f t="shared" si="1"/>
        <v>20201</v>
      </c>
      <c r="B45" s="4" t="s">
        <v>694</v>
      </c>
      <c r="C45" s="4" t="s">
        <v>653</v>
      </c>
      <c r="D45" s="4" t="s">
        <v>656</v>
      </c>
      <c r="E45" s="5">
        <v>550</v>
      </c>
      <c r="F45" s="5">
        <v>275</v>
      </c>
      <c r="G45" s="4" t="s">
        <v>657</v>
      </c>
      <c r="H45" s="4" t="s">
        <v>57</v>
      </c>
    </row>
    <row r="46" spans="1:8" ht="101.25">
      <c r="A46" s="4" t="str">
        <f t="shared" si="1"/>
        <v>20201</v>
      </c>
      <c r="B46" s="4" t="s">
        <v>694</v>
      </c>
      <c r="C46" s="4" t="s">
        <v>653</v>
      </c>
      <c r="D46" s="4" t="s">
        <v>658</v>
      </c>
      <c r="E46" s="5">
        <v>1380</v>
      </c>
      <c r="F46" s="5">
        <v>1186</v>
      </c>
      <c r="G46" s="4" t="s">
        <v>659</v>
      </c>
      <c r="H46" s="4" t="s">
        <v>57</v>
      </c>
    </row>
    <row r="47" spans="1:8" ht="45">
      <c r="A47" s="4" t="str">
        <f aca="true" t="shared" si="2" ref="A47:A82">"20201"</f>
        <v>20201</v>
      </c>
      <c r="B47" s="4" t="s">
        <v>694</v>
      </c>
      <c r="C47" s="4" t="s">
        <v>660</v>
      </c>
      <c r="D47" s="4" t="s">
        <v>660</v>
      </c>
      <c r="E47" s="5">
        <v>280</v>
      </c>
      <c r="F47" s="5">
        <v>140</v>
      </c>
      <c r="G47" s="4" t="s">
        <v>661</v>
      </c>
      <c r="H47" s="4" t="s">
        <v>57</v>
      </c>
    </row>
    <row r="48" spans="1:8" ht="45">
      <c r="A48" s="4" t="str">
        <f t="shared" si="2"/>
        <v>20201</v>
      </c>
      <c r="B48" s="4" t="s">
        <v>694</v>
      </c>
      <c r="C48" s="4" t="s">
        <v>802</v>
      </c>
      <c r="D48" s="4" t="s">
        <v>802</v>
      </c>
      <c r="E48" s="5">
        <v>336678</v>
      </c>
      <c r="F48" s="5">
        <v>99480</v>
      </c>
      <c r="G48" s="4" t="s">
        <v>803</v>
      </c>
      <c r="H48" s="4" t="s">
        <v>57</v>
      </c>
    </row>
    <row r="49" spans="1:8" ht="56.25">
      <c r="A49" s="4" t="str">
        <f t="shared" si="2"/>
        <v>20201</v>
      </c>
      <c r="B49" s="4" t="s">
        <v>694</v>
      </c>
      <c r="C49" s="4" t="s">
        <v>662</v>
      </c>
      <c r="D49" s="4" t="s">
        <v>663</v>
      </c>
      <c r="E49" s="5">
        <v>2000</v>
      </c>
      <c r="F49" s="5">
        <v>0</v>
      </c>
      <c r="G49" s="4" t="s">
        <v>664</v>
      </c>
      <c r="H49" s="4" t="s">
        <v>57</v>
      </c>
    </row>
    <row r="50" spans="1:8" ht="67.5">
      <c r="A50" s="4" t="str">
        <f t="shared" si="2"/>
        <v>20201</v>
      </c>
      <c r="B50" s="4" t="s">
        <v>694</v>
      </c>
      <c r="C50" s="4" t="s">
        <v>665</v>
      </c>
      <c r="D50" s="4" t="s">
        <v>666</v>
      </c>
      <c r="E50" s="5">
        <v>4500</v>
      </c>
      <c r="F50" s="5">
        <v>4500</v>
      </c>
      <c r="G50" s="4" t="s">
        <v>667</v>
      </c>
      <c r="H50" s="4" t="s">
        <v>57</v>
      </c>
    </row>
    <row r="51" spans="1:8" ht="67.5">
      <c r="A51" s="4" t="str">
        <f t="shared" si="2"/>
        <v>20201</v>
      </c>
      <c r="B51" s="4" t="s">
        <v>694</v>
      </c>
      <c r="C51" s="4" t="s">
        <v>665</v>
      </c>
      <c r="D51" s="4" t="s">
        <v>668</v>
      </c>
      <c r="E51" s="5">
        <v>737000</v>
      </c>
      <c r="F51" s="5">
        <v>67000</v>
      </c>
      <c r="G51" s="4" t="s">
        <v>669</v>
      </c>
      <c r="H51" s="4" t="s">
        <v>57</v>
      </c>
    </row>
    <row r="52" spans="1:8" ht="67.5">
      <c r="A52" s="4" t="str">
        <f t="shared" si="2"/>
        <v>20201</v>
      </c>
      <c r="B52" s="4" t="s">
        <v>694</v>
      </c>
      <c r="C52" s="4" t="s">
        <v>665</v>
      </c>
      <c r="D52" s="4" t="s">
        <v>670</v>
      </c>
      <c r="E52" s="5">
        <v>16000</v>
      </c>
      <c r="F52" s="5">
        <v>8000</v>
      </c>
      <c r="G52" s="4" t="s">
        <v>671</v>
      </c>
      <c r="H52" s="4" t="s">
        <v>57</v>
      </c>
    </row>
    <row r="53" spans="1:8" ht="45">
      <c r="A53" s="4" t="str">
        <f t="shared" si="2"/>
        <v>20201</v>
      </c>
      <c r="B53" s="4" t="s">
        <v>694</v>
      </c>
      <c r="C53" s="4" t="s">
        <v>672</v>
      </c>
      <c r="D53" s="4" t="s">
        <v>672</v>
      </c>
      <c r="E53" s="5">
        <v>83805</v>
      </c>
      <c r="F53" s="5">
        <v>27325</v>
      </c>
      <c r="G53" s="4" t="s">
        <v>673</v>
      </c>
      <c r="H53" s="4" t="s">
        <v>57</v>
      </c>
    </row>
    <row r="54" spans="1:8" ht="78.75">
      <c r="A54" s="4" t="str">
        <f t="shared" si="2"/>
        <v>20201</v>
      </c>
      <c r="B54" s="4" t="s">
        <v>694</v>
      </c>
      <c r="C54" s="4" t="s">
        <v>674</v>
      </c>
      <c r="D54" s="4" t="s">
        <v>675</v>
      </c>
      <c r="E54" s="5">
        <v>910</v>
      </c>
      <c r="F54" s="5">
        <v>205</v>
      </c>
      <c r="G54" s="4" t="s">
        <v>676</v>
      </c>
      <c r="H54" s="4" t="s">
        <v>57</v>
      </c>
    </row>
    <row r="55" spans="1:8" ht="45">
      <c r="A55" s="4" t="str">
        <f t="shared" si="2"/>
        <v>20201</v>
      </c>
      <c r="B55" s="4" t="s">
        <v>694</v>
      </c>
      <c r="C55" s="4" t="s">
        <v>677</v>
      </c>
      <c r="D55" s="4" t="s">
        <v>678</v>
      </c>
      <c r="E55" s="5">
        <v>1787</v>
      </c>
      <c r="F55" s="5">
        <v>1787</v>
      </c>
      <c r="G55" s="4" t="s">
        <v>679</v>
      </c>
      <c r="H55" s="4" t="s">
        <v>57</v>
      </c>
    </row>
    <row r="56" spans="1:8" ht="101.25">
      <c r="A56" s="4" t="str">
        <f t="shared" si="2"/>
        <v>20201</v>
      </c>
      <c r="B56" s="4" t="s">
        <v>694</v>
      </c>
      <c r="C56" s="4" t="s">
        <v>680</v>
      </c>
      <c r="D56" s="4" t="s">
        <v>680</v>
      </c>
      <c r="E56" s="5">
        <v>8045</v>
      </c>
      <c r="F56" s="5">
        <v>-18576</v>
      </c>
      <c r="G56" s="4" t="s">
        <v>681</v>
      </c>
      <c r="H56" s="4" t="s">
        <v>57</v>
      </c>
    </row>
    <row r="57" spans="1:8" ht="90">
      <c r="A57" s="4" t="str">
        <f t="shared" si="2"/>
        <v>20201</v>
      </c>
      <c r="B57" s="4" t="s">
        <v>694</v>
      </c>
      <c r="C57" s="4" t="s">
        <v>682</v>
      </c>
      <c r="D57" s="4" t="s">
        <v>683</v>
      </c>
      <c r="E57" s="5">
        <v>21985</v>
      </c>
      <c r="F57" s="5">
        <v>21985</v>
      </c>
      <c r="G57" s="4" t="s">
        <v>684</v>
      </c>
      <c r="H57" s="4" t="s">
        <v>57</v>
      </c>
    </row>
    <row r="58" spans="1:8" ht="56.25">
      <c r="A58" s="4" t="str">
        <f t="shared" si="2"/>
        <v>20201</v>
      </c>
      <c r="B58" s="4" t="s">
        <v>694</v>
      </c>
      <c r="C58" s="4" t="s">
        <v>682</v>
      </c>
      <c r="D58" s="4" t="s">
        <v>685</v>
      </c>
      <c r="E58" s="5">
        <v>810</v>
      </c>
      <c r="F58" s="5">
        <v>423</v>
      </c>
      <c r="G58" s="4" t="s">
        <v>686</v>
      </c>
      <c r="H58" s="4" t="s">
        <v>57</v>
      </c>
    </row>
    <row r="59" spans="1:8" ht="45">
      <c r="A59" s="4" t="str">
        <f t="shared" si="2"/>
        <v>20201</v>
      </c>
      <c r="B59" s="4" t="s">
        <v>694</v>
      </c>
      <c r="C59" s="4" t="s">
        <v>687</v>
      </c>
      <c r="D59" s="4" t="s">
        <v>687</v>
      </c>
      <c r="E59" s="5">
        <v>10664</v>
      </c>
      <c r="F59" s="5">
        <v>4527</v>
      </c>
      <c r="G59" s="4" t="s">
        <v>688</v>
      </c>
      <c r="H59" s="4" t="s">
        <v>57</v>
      </c>
    </row>
    <row r="60" spans="1:8" ht="112.5">
      <c r="A60" s="4" t="str">
        <f t="shared" si="2"/>
        <v>20201</v>
      </c>
      <c r="B60" s="4" t="s">
        <v>694</v>
      </c>
      <c r="C60" s="4" t="s">
        <v>687</v>
      </c>
      <c r="D60" s="4" t="s">
        <v>689</v>
      </c>
      <c r="E60" s="5">
        <v>1650</v>
      </c>
      <c r="F60" s="5">
        <v>1650</v>
      </c>
      <c r="G60" s="4" t="s">
        <v>690</v>
      </c>
      <c r="H60" s="4" t="s">
        <v>57</v>
      </c>
    </row>
    <row r="61" spans="1:8" ht="78.75">
      <c r="A61" s="4" t="str">
        <f t="shared" si="2"/>
        <v>20201</v>
      </c>
      <c r="B61" s="4" t="s">
        <v>694</v>
      </c>
      <c r="C61" s="4" t="s">
        <v>691</v>
      </c>
      <c r="D61" s="4" t="s">
        <v>692</v>
      </c>
      <c r="E61" s="5">
        <v>33662</v>
      </c>
      <c r="F61" s="5">
        <v>33662</v>
      </c>
      <c r="G61" s="4" t="s">
        <v>461</v>
      </c>
      <c r="H61" s="4" t="s">
        <v>57</v>
      </c>
    </row>
    <row r="62" spans="1:8" ht="45">
      <c r="A62" s="4" t="str">
        <f t="shared" si="2"/>
        <v>20201</v>
      </c>
      <c r="B62" s="4" t="s">
        <v>694</v>
      </c>
      <c r="C62" s="4" t="s">
        <v>462</v>
      </c>
      <c r="D62" s="4" t="s">
        <v>462</v>
      </c>
      <c r="E62" s="5">
        <v>5224</v>
      </c>
      <c r="F62" s="5">
        <v>5224</v>
      </c>
      <c r="G62" s="4" t="s">
        <v>463</v>
      </c>
      <c r="H62" s="4" t="s">
        <v>57</v>
      </c>
    </row>
    <row r="63" spans="1:8" ht="78.75">
      <c r="A63" s="4" t="str">
        <f t="shared" si="2"/>
        <v>20201</v>
      </c>
      <c r="B63" s="4" t="s">
        <v>694</v>
      </c>
      <c r="C63" s="4" t="s">
        <v>464</v>
      </c>
      <c r="D63" s="4" t="s">
        <v>465</v>
      </c>
      <c r="E63" s="5">
        <v>145607</v>
      </c>
      <c r="F63" s="5">
        <v>103357</v>
      </c>
      <c r="G63" s="4" t="s">
        <v>466</v>
      </c>
      <c r="H63" s="4" t="s">
        <v>57</v>
      </c>
    </row>
    <row r="64" spans="1:8" ht="67.5">
      <c r="A64" s="4" t="str">
        <f t="shared" si="2"/>
        <v>20201</v>
      </c>
      <c r="B64" s="4" t="s">
        <v>694</v>
      </c>
      <c r="C64" s="4" t="s">
        <v>464</v>
      </c>
      <c r="D64" s="4" t="s">
        <v>467</v>
      </c>
      <c r="E64" s="5">
        <v>2400</v>
      </c>
      <c r="F64" s="5">
        <v>2400</v>
      </c>
      <c r="G64" s="4" t="s">
        <v>468</v>
      </c>
      <c r="H64" s="4" t="s">
        <v>57</v>
      </c>
    </row>
    <row r="65" spans="1:8" ht="56.25">
      <c r="A65" s="4" t="str">
        <f t="shared" si="2"/>
        <v>20201</v>
      </c>
      <c r="B65" s="4" t="s">
        <v>694</v>
      </c>
      <c r="C65" s="4" t="s">
        <v>464</v>
      </c>
      <c r="D65" s="4" t="s">
        <v>469</v>
      </c>
      <c r="E65" s="5">
        <v>25324</v>
      </c>
      <c r="F65" s="5">
        <v>5779</v>
      </c>
      <c r="G65" s="4" t="s">
        <v>470</v>
      </c>
      <c r="H65" s="4" t="s">
        <v>57</v>
      </c>
    </row>
    <row r="66" spans="1:8" ht="112.5">
      <c r="A66" s="4" t="str">
        <f t="shared" si="2"/>
        <v>20201</v>
      </c>
      <c r="B66" s="4" t="s">
        <v>694</v>
      </c>
      <c r="C66" s="4" t="s">
        <v>471</v>
      </c>
      <c r="D66" s="4" t="s">
        <v>472</v>
      </c>
      <c r="E66" s="5">
        <v>5058</v>
      </c>
      <c r="F66" s="5">
        <v>5058</v>
      </c>
      <c r="G66" s="4" t="s">
        <v>473</v>
      </c>
      <c r="H66" s="4" t="s">
        <v>57</v>
      </c>
    </row>
    <row r="67" spans="1:8" ht="101.25">
      <c r="A67" s="4" t="str">
        <f t="shared" si="2"/>
        <v>20201</v>
      </c>
      <c r="B67" s="4" t="s">
        <v>694</v>
      </c>
      <c r="C67" s="4" t="s">
        <v>471</v>
      </c>
      <c r="D67" s="4" t="s">
        <v>474</v>
      </c>
      <c r="E67" s="5">
        <v>19500</v>
      </c>
      <c r="F67" s="5">
        <v>19500</v>
      </c>
      <c r="G67" s="4" t="s">
        <v>475</v>
      </c>
      <c r="H67" s="4" t="s">
        <v>57</v>
      </c>
    </row>
    <row r="68" spans="1:8" ht="56.25">
      <c r="A68" s="4" t="str">
        <f t="shared" si="2"/>
        <v>20201</v>
      </c>
      <c r="B68" s="4" t="s">
        <v>694</v>
      </c>
      <c r="C68" s="4" t="s">
        <v>476</v>
      </c>
      <c r="D68" s="4" t="s">
        <v>476</v>
      </c>
      <c r="E68" s="5">
        <v>2072</v>
      </c>
      <c r="F68" s="5">
        <v>2072</v>
      </c>
      <c r="G68" s="4" t="s">
        <v>477</v>
      </c>
      <c r="H68" s="4" t="s">
        <v>57</v>
      </c>
    </row>
    <row r="69" spans="1:8" ht="67.5">
      <c r="A69" s="4" t="str">
        <f t="shared" si="2"/>
        <v>20201</v>
      </c>
      <c r="B69" s="4" t="s">
        <v>694</v>
      </c>
      <c r="C69" s="4" t="s">
        <v>709</v>
      </c>
      <c r="D69" s="4" t="s">
        <v>710</v>
      </c>
      <c r="E69" s="5">
        <v>4894</v>
      </c>
      <c r="F69" s="5">
        <v>1021</v>
      </c>
      <c r="G69" s="4" t="s">
        <v>711</v>
      </c>
      <c r="H69" s="4" t="s">
        <v>57</v>
      </c>
    </row>
    <row r="70" spans="1:8" ht="112.5">
      <c r="A70" s="4" t="str">
        <f t="shared" si="2"/>
        <v>20201</v>
      </c>
      <c r="B70" s="4" t="s">
        <v>694</v>
      </c>
      <c r="C70" s="4" t="s">
        <v>712</v>
      </c>
      <c r="D70" s="4" t="s">
        <v>713</v>
      </c>
      <c r="E70" s="5">
        <v>2213</v>
      </c>
      <c r="F70" s="5">
        <v>-8243</v>
      </c>
      <c r="G70" s="4" t="s">
        <v>714</v>
      </c>
      <c r="H70" s="4" t="s">
        <v>57</v>
      </c>
    </row>
    <row r="71" spans="1:8" ht="78.75">
      <c r="A71" s="4" t="str">
        <f t="shared" si="2"/>
        <v>20201</v>
      </c>
      <c r="B71" s="4" t="s">
        <v>694</v>
      </c>
      <c r="C71" s="4" t="s">
        <v>715</v>
      </c>
      <c r="D71" s="4" t="s">
        <v>716</v>
      </c>
      <c r="E71" s="5">
        <v>1717</v>
      </c>
      <c r="F71" s="5">
        <v>559</v>
      </c>
      <c r="G71" s="4" t="s">
        <v>717</v>
      </c>
      <c r="H71" s="4" t="s">
        <v>57</v>
      </c>
    </row>
    <row r="72" spans="1:8" ht="90">
      <c r="A72" s="4" t="str">
        <f t="shared" si="2"/>
        <v>20201</v>
      </c>
      <c r="B72" s="4" t="s">
        <v>694</v>
      </c>
      <c r="C72" s="4" t="s">
        <v>718</v>
      </c>
      <c r="D72" s="4" t="s">
        <v>719</v>
      </c>
      <c r="E72" s="5">
        <v>405000</v>
      </c>
      <c r="F72" s="5">
        <v>405000</v>
      </c>
      <c r="G72" s="4" t="s">
        <v>720</v>
      </c>
      <c r="H72" s="4" t="s">
        <v>57</v>
      </c>
    </row>
    <row r="73" spans="1:8" ht="123.75">
      <c r="A73" s="4" t="str">
        <f t="shared" si="2"/>
        <v>20201</v>
      </c>
      <c r="B73" s="4" t="s">
        <v>694</v>
      </c>
      <c r="C73" s="4" t="s">
        <v>721</v>
      </c>
      <c r="D73" s="4" t="s">
        <v>721</v>
      </c>
      <c r="E73" s="5">
        <v>43628</v>
      </c>
      <c r="F73" s="5">
        <v>43628</v>
      </c>
      <c r="G73" s="4" t="s">
        <v>722</v>
      </c>
      <c r="H73" s="4" t="s">
        <v>57</v>
      </c>
    </row>
    <row r="74" spans="1:8" ht="45">
      <c r="A74" s="4" t="str">
        <f t="shared" si="2"/>
        <v>20201</v>
      </c>
      <c r="B74" s="4" t="s">
        <v>694</v>
      </c>
      <c r="C74" s="4" t="s">
        <v>723</v>
      </c>
      <c r="D74" s="4" t="s">
        <v>724</v>
      </c>
      <c r="E74" s="5">
        <v>8599</v>
      </c>
      <c r="F74" s="5">
        <v>3781</v>
      </c>
      <c r="G74" s="4" t="s">
        <v>725</v>
      </c>
      <c r="H74" s="4" t="s">
        <v>57</v>
      </c>
    </row>
    <row r="75" spans="1:8" ht="56.25">
      <c r="A75" s="4" t="str">
        <f t="shared" si="2"/>
        <v>20201</v>
      </c>
      <c r="B75" s="4" t="s">
        <v>694</v>
      </c>
      <c r="C75" s="4" t="s">
        <v>723</v>
      </c>
      <c r="D75" s="4" t="s">
        <v>726</v>
      </c>
      <c r="E75" s="5">
        <v>7881</v>
      </c>
      <c r="F75" s="5">
        <v>3234</v>
      </c>
      <c r="G75" s="4" t="s">
        <v>727</v>
      </c>
      <c r="H75" s="4" t="s">
        <v>57</v>
      </c>
    </row>
    <row r="76" spans="1:8" ht="45">
      <c r="A76" s="4" t="str">
        <f t="shared" si="2"/>
        <v>20201</v>
      </c>
      <c r="B76" s="4" t="s">
        <v>694</v>
      </c>
      <c r="C76" s="4" t="s">
        <v>495</v>
      </c>
      <c r="D76" s="4" t="s">
        <v>495</v>
      </c>
      <c r="E76" s="5">
        <v>23969</v>
      </c>
      <c r="F76" s="5">
        <v>21248</v>
      </c>
      <c r="G76" s="4" t="s">
        <v>496</v>
      </c>
      <c r="H76" s="4" t="s">
        <v>57</v>
      </c>
    </row>
    <row r="77" spans="1:8" ht="45">
      <c r="A77" s="4" t="str">
        <f t="shared" si="2"/>
        <v>20201</v>
      </c>
      <c r="B77" s="4" t="s">
        <v>694</v>
      </c>
      <c r="C77" s="4" t="s">
        <v>497</v>
      </c>
      <c r="D77" s="4" t="s">
        <v>498</v>
      </c>
      <c r="E77" s="5">
        <v>4628</v>
      </c>
      <c r="F77" s="5">
        <v>0</v>
      </c>
      <c r="G77" s="4" t="s">
        <v>499</v>
      </c>
      <c r="H77" s="4" t="s">
        <v>57</v>
      </c>
    </row>
    <row r="78" spans="1:8" ht="45">
      <c r="A78" s="4" t="str">
        <f t="shared" si="2"/>
        <v>20201</v>
      </c>
      <c r="B78" s="4" t="s">
        <v>694</v>
      </c>
      <c r="C78" s="4" t="s">
        <v>497</v>
      </c>
      <c r="D78" s="4" t="s">
        <v>500</v>
      </c>
      <c r="E78" s="5">
        <v>36646</v>
      </c>
      <c r="F78" s="5">
        <v>0</v>
      </c>
      <c r="G78" s="4" t="s">
        <v>501</v>
      </c>
      <c r="H78" s="4" t="s">
        <v>57</v>
      </c>
    </row>
    <row r="79" spans="1:8" ht="45">
      <c r="A79" s="4" t="str">
        <f t="shared" si="2"/>
        <v>20201</v>
      </c>
      <c r="B79" s="4" t="s">
        <v>694</v>
      </c>
      <c r="C79" s="4" t="s">
        <v>497</v>
      </c>
      <c r="D79" s="4" t="s">
        <v>502</v>
      </c>
      <c r="E79" s="5">
        <v>29680</v>
      </c>
      <c r="F79" s="5">
        <v>0</v>
      </c>
      <c r="G79" s="4" t="s">
        <v>503</v>
      </c>
      <c r="H79" s="4" t="s">
        <v>57</v>
      </c>
    </row>
    <row r="80" spans="1:8" ht="45">
      <c r="A80" s="4" t="str">
        <f t="shared" si="2"/>
        <v>20201</v>
      </c>
      <c r="B80" s="4" t="s">
        <v>694</v>
      </c>
      <c r="C80" s="4" t="s">
        <v>504</v>
      </c>
      <c r="D80" s="4" t="s">
        <v>505</v>
      </c>
      <c r="E80" s="5">
        <v>249055</v>
      </c>
      <c r="F80" s="5">
        <v>0</v>
      </c>
      <c r="G80" s="4" t="s">
        <v>506</v>
      </c>
      <c r="H80" s="4" t="s">
        <v>57</v>
      </c>
    </row>
    <row r="81" spans="1:8" ht="67.5">
      <c r="A81" s="4" t="str">
        <f t="shared" si="2"/>
        <v>20201</v>
      </c>
      <c r="B81" s="4" t="s">
        <v>694</v>
      </c>
      <c r="C81" s="4" t="s">
        <v>507</v>
      </c>
      <c r="D81" s="4" t="s">
        <v>508</v>
      </c>
      <c r="E81" s="5">
        <v>4328</v>
      </c>
      <c r="F81" s="5">
        <v>0</v>
      </c>
      <c r="G81" s="4" t="s">
        <v>509</v>
      </c>
      <c r="H81" s="4" t="s">
        <v>57</v>
      </c>
    </row>
    <row r="82" spans="1:8" ht="78.75">
      <c r="A82" s="4" t="str">
        <f t="shared" si="2"/>
        <v>20201</v>
      </c>
      <c r="B82" s="4" t="s">
        <v>694</v>
      </c>
      <c r="C82" s="4" t="s">
        <v>507</v>
      </c>
      <c r="D82" s="4" t="s">
        <v>510</v>
      </c>
      <c r="E82" s="5">
        <v>470</v>
      </c>
      <c r="F82" s="5">
        <v>0</v>
      </c>
      <c r="G82" s="4" t="s">
        <v>748</v>
      </c>
      <c r="H82" s="4" t="s">
        <v>57</v>
      </c>
    </row>
    <row r="83" spans="1:8" ht="90">
      <c r="A83" s="4" t="str">
        <f aca="true" t="shared" si="3" ref="A83:A99">"20202"</f>
        <v>20202</v>
      </c>
      <c r="B83" s="4" t="s">
        <v>749</v>
      </c>
      <c r="C83" s="4" t="s">
        <v>750</v>
      </c>
      <c r="D83" s="4" t="s">
        <v>750</v>
      </c>
      <c r="E83" s="5">
        <v>26900</v>
      </c>
      <c r="F83" s="5">
        <v>26900</v>
      </c>
      <c r="G83" s="4" t="s">
        <v>751</v>
      </c>
      <c r="H83" s="4" t="s">
        <v>57</v>
      </c>
    </row>
    <row r="84" spans="1:8" ht="45">
      <c r="A84" s="4" t="str">
        <f t="shared" si="3"/>
        <v>20202</v>
      </c>
      <c r="B84" s="4" t="s">
        <v>749</v>
      </c>
      <c r="C84" s="4" t="s">
        <v>752</v>
      </c>
      <c r="D84" s="4" t="s">
        <v>753</v>
      </c>
      <c r="E84" s="5">
        <v>1850</v>
      </c>
      <c r="F84" s="5">
        <v>0</v>
      </c>
      <c r="G84" s="4" t="s">
        <v>754</v>
      </c>
      <c r="H84" s="4" t="s">
        <v>57</v>
      </c>
    </row>
    <row r="85" spans="1:8" ht="56.25">
      <c r="A85" s="4" t="str">
        <f t="shared" si="3"/>
        <v>20202</v>
      </c>
      <c r="B85" s="4" t="s">
        <v>749</v>
      </c>
      <c r="C85" s="4" t="s">
        <v>752</v>
      </c>
      <c r="D85" s="4" t="s">
        <v>755</v>
      </c>
      <c r="E85" s="5">
        <v>13347</v>
      </c>
      <c r="F85" s="5">
        <v>13347</v>
      </c>
      <c r="G85" s="4" t="s">
        <v>756</v>
      </c>
      <c r="H85" s="4" t="s">
        <v>57</v>
      </c>
    </row>
    <row r="86" spans="1:8" ht="67.5">
      <c r="A86" s="4" t="str">
        <f t="shared" si="3"/>
        <v>20202</v>
      </c>
      <c r="B86" s="4" t="s">
        <v>749</v>
      </c>
      <c r="C86" s="4" t="s">
        <v>752</v>
      </c>
      <c r="D86" s="4" t="s">
        <v>757</v>
      </c>
      <c r="E86" s="5">
        <v>19142</v>
      </c>
      <c r="F86" s="5">
        <v>19142</v>
      </c>
      <c r="G86" s="4" t="s">
        <v>758</v>
      </c>
      <c r="H86" s="4" t="s">
        <v>57</v>
      </c>
    </row>
    <row r="87" spans="1:8" ht="78.75">
      <c r="A87" s="4" t="str">
        <f t="shared" si="3"/>
        <v>20202</v>
      </c>
      <c r="B87" s="4" t="s">
        <v>749</v>
      </c>
      <c r="C87" s="4" t="s">
        <v>759</v>
      </c>
      <c r="D87" s="4" t="s">
        <v>760</v>
      </c>
      <c r="E87" s="5">
        <v>5118</v>
      </c>
      <c r="F87" s="5">
        <v>2384</v>
      </c>
      <c r="G87" s="4" t="s">
        <v>761</v>
      </c>
      <c r="H87" s="4" t="s">
        <v>57</v>
      </c>
    </row>
    <row r="88" spans="1:8" ht="90">
      <c r="A88" s="4" t="str">
        <f t="shared" si="3"/>
        <v>20202</v>
      </c>
      <c r="B88" s="4" t="s">
        <v>749</v>
      </c>
      <c r="C88" s="4" t="s">
        <v>762</v>
      </c>
      <c r="D88" s="4" t="s">
        <v>762</v>
      </c>
      <c r="E88" s="5">
        <v>37000</v>
      </c>
      <c r="F88" s="5">
        <v>37000</v>
      </c>
      <c r="G88" s="4" t="s">
        <v>763</v>
      </c>
      <c r="H88" s="4" t="s">
        <v>57</v>
      </c>
    </row>
    <row r="89" spans="1:8" ht="45">
      <c r="A89" s="4" t="str">
        <f t="shared" si="3"/>
        <v>20202</v>
      </c>
      <c r="B89" s="4" t="s">
        <v>749</v>
      </c>
      <c r="C89" s="4" t="s">
        <v>528</v>
      </c>
      <c r="D89" s="4" t="s">
        <v>528</v>
      </c>
      <c r="E89" s="5">
        <v>1550</v>
      </c>
      <c r="F89" s="5">
        <v>1550</v>
      </c>
      <c r="G89" s="4" t="s">
        <v>529</v>
      </c>
      <c r="H89" s="4" t="s">
        <v>57</v>
      </c>
    </row>
    <row r="90" spans="1:8" ht="56.25">
      <c r="A90" s="4" t="str">
        <f t="shared" si="3"/>
        <v>20202</v>
      </c>
      <c r="B90" s="4" t="s">
        <v>749</v>
      </c>
      <c r="C90" s="4" t="s">
        <v>530</v>
      </c>
      <c r="D90" s="4" t="s">
        <v>531</v>
      </c>
      <c r="E90" s="5">
        <v>633</v>
      </c>
      <c r="F90" s="5">
        <v>633</v>
      </c>
      <c r="G90" s="4" t="s">
        <v>532</v>
      </c>
      <c r="H90" s="4" t="s">
        <v>57</v>
      </c>
    </row>
    <row r="91" spans="1:8" ht="56.25">
      <c r="A91" s="4" t="str">
        <f t="shared" si="3"/>
        <v>20202</v>
      </c>
      <c r="B91" s="4" t="s">
        <v>749</v>
      </c>
      <c r="C91" s="4" t="s">
        <v>533</v>
      </c>
      <c r="D91" s="4" t="s">
        <v>533</v>
      </c>
      <c r="E91" s="5">
        <v>10877</v>
      </c>
      <c r="F91" s="5">
        <v>10877</v>
      </c>
      <c r="G91" s="4" t="s">
        <v>534</v>
      </c>
      <c r="H91" s="4" t="s">
        <v>57</v>
      </c>
    </row>
    <row r="92" spans="1:8" ht="78.75">
      <c r="A92" s="4" t="str">
        <f t="shared" si="3"/>
        <v>20202</v>
      </c>
      <c r="B92" s="4" t="s">
        <v>749</v>
      </c>
      <c r="C92" s="4" t="s">
        <v>535</v>
      </c>
      <c r="D92" s="4" t="s">
        <v>535</v>
      </c>
      <c r="E92" s="5">
        <v>27000</v>
      </c>
      <c r="F92" s="5">
        <v>27000</v>
      </c>
      <c r="G92" s="4" t="s">
        <v>536</v>
      </c>
      <c r="H92" s="4" t="s">
        <v>57</v>
      </c>
    </row>
    <row r="93" spans="1:8" ht="123.75">
      <c r="A93" s="4" t="str">
        <f t="shared" si="3"/>
        <v>20202</v>
      </c>
      <c r="B93" s="4" t="s">
        <v>749</v>
      </c>
      <c r="C93" s="4" t="s">
        <v>537</v>
      </c>
      <c r="D93" s="4" t="s">
        <v>537</v>
      </c>
      <c r="E93" s="5">
        <v>40038</v>
      </c>
      <c r="F93" s="5">
        <v>24053</v>
      </c>
      <c r="G93" s="4" t="s">
        <v>538</v>
      </c>
      <c r="H93" s="4" t="s">
        <v>57</v>
      </c>
    </row>
    <row r="94" spans="1:8" ht="56.25">
      <c r="A94" s="4" t="str">
        <f t="shared" si="3"/>
        <v>20202</v>
      </c>
      <c r="B94" s="4" t="s">
        <v>749</v>
      </c>
      <c r="C94" s="4" t="s">
        <v>539</v>
      </c>
      <c r="D94" s="4" t="s">
        <v>539</v>
      </c>
      <c r="E94" s="5">
        <v>5868</v>
      </c>
      <c r="F94" s="5">
        <v>5868</v>
      </c>
      <c r="G94" s="4" t="s">
        <v>540</v>
      </c>
      <c r="H94" s="4" t="s">
        <v>57</v>
      </c>
    </row>
    <row r="95" spans="1:8" ht="56.25">
      <c r="A95" s="4" t="str">
        <f t="shared" si="3"/>
        <v>20202</v>
      </c>
      <c r="B95" s="4" t="s">
        <v>749</v>
      </c>
      <c r="C95" s="4" t="s">
        <v>541</v>
      </c>
      <c r="D95" s="4" t="s">
        <v>541</v>
      </c>
      <c r="E95" s="5">
        <v>5339</v>
      </c>
      <c r="F95" s="5">
        <v>4825</v>
      </c>
      <c r="G95" s="4" t="s">
        <v>542</v>
      </c>
      <c r="H95" s="4" t="s">
        <v>57</v>
      </c>
    </row>
    <row r="96" spans="1:8" ht="56.25">
      <c r="A96" s="4" t="str">
        <f t="shared" si="3"/>
        <v>20202</v>
      </c>
      <c r="B96" s="4" t="s">
        <v>749</v>
      </c>
      <c r="C96" s="4" t="s">
        <v>543</v>
      </c>
      <c r="D96" s="4" t="s">
        <v>543</v>
      </c>
      <c r="E96" s="5">
        <v>1250</v>
      </c>
      <c r="F96" s="5">
        <v>1250</v>
      </c>
      <c r="G96" s="4" t="s">
        <v>544</v>
      </c>
      <c r="H96" s="4" t="s">
        <v>57</v>
      </c>
    </row>
    <row r="97" spans="1:8" ht="101.25">
      <c r="A97" s="4" t="str">
        <f t="shared" si="3"/>
        <v>20202</v>
      </c>
      <c r="B97" s="4" t="s">
        <v>749</v>
      </c>
      <c r="C97" s="4" t="s">
        <v>545</v>
      </c>
      <c r="D97" s="4" t="s">
        <v>545</v>
      </c>
      <c r="E97" s="5">
        <v>321734</v>
      </c>
      <c r="F97" s="5">
        <v>0</v>
      </c>
      <c r="G97" s="4" t="s">
        <v>546</v>
      </c>
      <c r="H97" s="4" t="s">
        <v>57</v>
      </c>
    </row>
    <row r="98" spans="1:8" ht="112.5">
      <c r="A98" s="4" t="str">
        <f t="shared" si="3"/>
        <v>20202</v>
      </c>
      <c r="B98" s="4" t="s">
        <v>749</v>
      </c>
      <c r="C98" s="4" t="s">
        <v>547</v>
      </c>
      <c r="D98" s="4" t="s">
        <v>547</v>
      </c>
      <c r="E98" s="5">
        <v>13149</v>
      </c>
      <c r="F98" s="5">
        <v>13149</v>
      </c>
      <c r="G98" s="4" t="s">
        <v>548</v>
      </c>
      <c r="H98" s="4" t="s">
        <v>57</v>
      </c>
    </row>
    <row r="99" spans="1:8" ht="101.25">
      <c r="A99" s="4" t="str">
        <f t="shared" si="3"/>
        <v>20202</v>
      </c>
      <c r="B99" s="4" t="s">
        <v>749</v>
      </c>
      <c r="C99" s="4" t="s">
        <v>735</v>
      </c>
      <c r="D99" s="4" t="s">
        <v>549</v>
      </c>
      <c r="E99" s="5">
        <v>1196066</v>
      </c>
      <c r="F99" s="5">
        <v>10409</v>
      </c>
      <c r="G99" s="4" t="s">
        <v>550</v>
      </c>
      <c r="H99" s="4" t="s">
        <v>57</v>
      </c>
    </row>
    <row r="100" spans="1:8" ht="45">
      <c r="A100" s="4" t="str">
        <f aca="true" t="shared" si="4" ref="A100:A129">"20203"</f>
        <v>20203</v>
      </c>
      <c r="B100" s="4" t="s">
        <v>551</v>
      </c>
      <c r="C100" s="4" t="s">
        <v>552</v>
      </c>
      <c r="D100" s="4" t="s">
        <v>553</v>
      </c>
      <c r="E100" s="5">
        <v>35577</v>
      </c>
      <c r="F100" s="5">
        <v>34779</v>
      </c>
      <c r="G100" s="4" t="s">
        <v>554</v>
      </c>
      <c r="H100" s="4" t="s">
        <v>57</v>
      </c>
    </row>
    <row r="101" spans="1:8" ht="45">
      <c r="A101" s="4" t="str">
        <f t="shared" si="4"/>
        <v>20203</v>
      </c>
      <c r="B101" s="4" t="s">
        <v>551</v>
      </c>
      <c r="C101" s="4" t="s">
        <v>552</v>
      </c>
      <c r="D101" s="4" t="s">
        <v>555</v>
      </c>
      <c r="E101" s="5">
        <v>880</v>
      </c>
      <c r="F101" s="5">
        <v>880</v>
      </c>
      <c r="G101" s="4" t="s">
        <v>556</v>
      </c>
      <c r="H101" s="4" t="s">
        <v>57</v>
      </c>
    </row>
    <row r="102" spans="1:8" ht="45">
      <c r="A102" s="4" t="str">
        <f t="shared" si="4"/>
        <v>20203</v>
      </c>
      <c r="B102" s="4" t="s">
        <v>551</v>
      </c>
      <c r="C102" s="4" t="s">
        <v>552</v>
      </c>
      <c r="D102" s="4" t="s">
        <v>557</v>
      </c>
      <c r="E102" s="5">
        <v>1971</v>
      </c>
      <c r="F102" s="5">
        <v>1971</v>
      </c>
      <c r="G102" s="4" t="s">
        <v>558</v>
      </c>
      <c r="H102" s="4" t="s">
        <v>57</v>
      </c>
    </row>
    <row r="103" spans="1:8" ht="45">
      <c r="A103" s="4" t="str">
        <f t="shared" si="4"/>
        <v>20203</v>
      </c>
      <c r="B103" s="4" t="s">
        <v>551</v>
      </c>
      <c r="C103" s="4" t="s">
        <v>552</v>
      </c>
      <c r="D103" s="4" t="s">
        <v>559</v>
      </c>
      <c r="E103" s="5">
        <v>570</v>
      </c>
      <c r="F103" s="5">
        <v>570</v>
      </c>
      <c r="G103" s="4" t="s">
        <v>560</v>
      </c>
      <c r="H103" s="4" t="s">
        <v>57</v>
      </c>
    </row>
    <row r="104" spans="1:8" ht="45">
      <c r="A104" s="4" t="str">
        <f t="shared" si="4"/>
        <v>20203</v>
      </c>
      <c r="B104" s="4" t="s">
        <v>551</v>
      </c>
      <c r="C104" s="4" t="s">
        <v>561</v>
      </c>
      <c r="D104" s="4" t="s">
        <v>561</v>
      </c>
      <c r="E104" s="5">
        <v>4301</v>
      </c>
      <c r="F104" s="5">
        <v>4301</v>
      </c>
      <c r="G104" s="4" t="s">
        <v>562</v>
      </c>
      <c r="H104" s="4" t="s">
        <v>57</v>
      </c>
    </row>
    <row r="105" spans="1:8" ht="90">
      <c r="A105" s="4" t="str">
        <f t="shared" si="4"/>
        <v>20203</v>
      </c>
      <c r="B105" s="4" t="s">
        <v>551</v>
      </c>
      <c r="C105" s="4" t="s">
        <v>563</v>
      </c>
      <c r="D105" s="4" t="s">
        <v>564</v>
      </c>
      <c r="E105" s="5">
        <v>2900</v>
      </c>
      <c r="F105" s="5">
        <v>0</v>
      </c>
      <c r="G105" s="4" t="s">
        <v>565</v>
      </c>
      <c r="H105" s="4" t="s">
        <v>57</v>
      </c>
    </row>
    <row r="106" spans="1:8" ht="45">
      <c r="A106" s="4" t="str">
        <f t="shared" si="4"/>
        <v>20203</v>
      </c>
      <c r="B106" s="4" t="s">
        <v>551</v>
      </c>
      <c r="C106" s="4" t="s">
        <v>566</v>
      </c>
      <c r="D106" s="4" t="s">
        <v>567</v>
      </c>
      <c r="E106" s="5">
        <v>300</v>
      </c>
      <c r="F106" s="5">
        <v>180</v>
      </c>
      <c r="G106" s="4" t="s">
        <v>568</v>
      </c>
      <c r="H106" s="4" t="s">
        <v>57</v>
      </c>
    </row>
    <row r="107" spans="1:8" ht="45">
      <c r="A107" s="4" t="str">
        <f t="shared" si="4"/>
        <v>20203</v>
      </c>
      <c r="B107" s="4" t="s">
        <v>551</v>
      </c>
      <c r="C107" s="4" t="s">
        <v>697</v>
      </c>
      <c r="D107" s="4" t="s">
        <v>697</v>
      </c>
      <c r="E107" s="5">
        <v>70866</v>
      </c>
      <c r="F107" s="5">
        <v>800</v>
      </c>
      <c r="G107" s="4" t="s">
        <v>569</v>
      </c>
      <c r="H107" s="4" t="s">
        <v>57</v>
      </c>
    </row>
    <row r="108" spans="1:8" ht="90">
      <c r="A108" s="4" t="str">
        <f t="shared" si="4"/>
        <v>20203</v>
      </c>
      <c r="B108" s="4" t="s">
        <v>551</v>
      </c>
      <c r="C108" s="4" t="s">
        <v>570</v>
      </c>
      <c r="D108" s="4" t="s">
        <v>571</v>
      </c>
      <c r="E108" s="5">
        <v>4054</v>
      </c>
      <c r="F108" s="5">
        <v>4054</v>
      </c>
      <c r="G108" s="4" t="s">
        <v>572</v>
      </c>
      <c r="H108" s="4" t="s">
        <v>57</v>
      </c>
    </row>
    <row r="109" spans="1:8" ht="56.25">
      <c r="A109" s="4" t="str">
        <f t="shared" si="4"/>
        <v>20203</v>
      </c>
      <c r="B109" s="4" t="s">
        <v>551</v>
      </c>
      <c r="C109" s="4" t="s">
        <v>573</v>
      </c>
      <c r="D109" s="4" t="s">
        <v>573</v>
      </c>
      <c r="E109" s="5">
        <v>428279</v>
      </c>
      <c r="F109" s="5">
        <v>5966</v>
      </c>
      <c r="G109" s="4" t="s">
        <v>574</v>
      </c>
      <c r="H109" s="4" t="s">
        <v>57</v>
      </c>
    </row>
    <row r="110" spans="1:8" ht="56.25">
      <c r="A110" s="4" t="str">
        <f t="shared" si="4"/>
        <v>20203</v>
      </c>
      <c r="B110" s="4" t="s">
        <v>551</v>
      </c>
      <c r="C110" s="4" t="s">
        <v>575</v>
      </c>
      <c r="D110" s="4" t="s">
        <v>576</v>
      </c>
      <c r="E110" s="5">
        <v>26340</v>
      </c>
      <c r="F110" s="5">
        <v>180</v>
      </c>
      <c r="G110" s="4" t="s">
        <v>577</v>
      </c>
      <c r="H110" s="4" t="s">
        <v>57</v>
      </c>
    </row>
    <row r="111" spans="1:8" ht="45">
      <c r="A111" s="4" t="str">
        <f t="shared" si="4"/>
        <v>20203</v>
      </c>
      <c r="B111" s="4" t="s">
        <v>551</v>
      </c>
      <c r="C111" s="4" t="s">
        <v>575</v>
      </c>
      <c r="D111" s="4" t="s">
        <v>578</v>
      </c>
      <c r="E111" s="5">
        <v>17438</v>
      </c>
      <c r="F111" s="5">
        <v>17229</v>
      </c>
      <c r="G111" s="4" t="s">
        <v>579</v>
      </c>
      <c r="H111" s="4" t="s">
        <v>57</v>
      </c>
    </row>
    <row r="112" spans="1:8" ht="45">
      <c r="A112" s="4" t="str">
        <f t="shared" si="4"/>
        <v>20203</v>
      </c>
      <c r="B112" s="4" t="s">
        <v>551</v>
      </c>
      <c r="C112" s="4" t="s">
        <v>575</v>
      </c>
      <c r="D112" s="4" t="s">
        <v>580</v>
      </c>
      <c r="E112" s="5">
        <v>8586</v>
      </c>
      <c r="F112" s="5">
        <v>-1774</v>
      </c>
      <c r="G112" s="4" t="s">
        <v>358</v>
      </c>
      <c r="H112" s="4" t="s">
        <v>57</v>
      </c>
    </row>
    <row r="113" spans="1:8" ht="90">
      <c r="A113" s="4" t="str">
        <f t="shared" si="4"/>
        <v>20203</v>
      </c>
      <c r="B113" s="4" t="s">
        <v>551</v>
      </c>
      <c r="C113" s="4" t="s">
        <v>575</v>
      </c>
      <c r="D113" s="4" t="s">
        <v>359</v>
      </c>
      <c r="E113" s="5">
        <v>935</v>
      </c>
      <c r="F113" s="5">
        <v>144</v>
      </c>
      <c r="G113" s="4" t="s">
        <v>360</v>
      </c>
      <c r="H113" s="4" t="s">
        <v>57</v>
      </c>
    </row>
    <row r="114" spans="1:8" ht="56.25">
      <c r="A114" s="4" t="str">
        <f t="shared" si="4"/>
        <v>20203</v>
      </c>
      <c r="B114" s="4" t="s">
        <v>551</v>
      </c>
      <c r="C114" s="4" t="s">
        <v>575</v>
      </c>
      <c r="D114" s="4" t="s">
        <v>361</v>
      </c>
      <c r="E114" s="5">
        <v>15618</v>
      </c>
      <c r="F114" s="5">
        <v>7810</v>
      </c>
      <c r="G114" s="4" t="s">
        <v>362</v>
      </c>
      <c r="H114" s="4" t="s">
        <v>57</v>
      </c>
    </row>
    <row r="115" spans="1:8" ht="78.75">
      <c r="A115" s="4" t="str">
        <f t="shared" si="4"/>
        <v>20203</v>
      </c>
      <c r="B115" s="4" t="s">
        <v>551</v>
      </c>
      <c r="C115" s="4" t="s">
        <v>363</v>
      </c>
      <c r="D115" s="4" t="s">
        <v>364</v>
      </c>
      <c r="E115" s="5">
        <v>1410</v>
      </c>
      <c r="F115" s="5">
        <v>705</v>
      </c>
      <c r="G115" s="4" t="s">
        <v>365</v>
      </c>
      <c r="H115" s="4" t="s">
        <v>57</v>
      </c>
    </row>
    <row r="116" spans="1:8" ht="45">
      <c r="A116" s="4" t="str">
        <f t="shared" si="4"/>
        <v>20203</v>
      </c>
      <c r="B116" s="4" t="s">
        <v>551</v>
      </c>
      <c r="C116" s="4" t="s">
        <v>363</v>
      </c>
      <c r="D116" s="4" t="s">
        <v>366</v>
      </c>
      <c r="E116" s="5">
        <v>1450</v>
      </c>
      <c r="F116" s="5">
        <v>0</v>
      </c>
      <c r="G116" s="4" t="s">
        <v>367</v>
      </c>
      <c r="H116" s="4" t="s">
        <v>57</v>
      </c>
    </row>
    <row r="117" spans="1:8" ht="45">
      <c r="A117" s="4" t="str">
        <f t="shared" si="4"/>
        <v>20203</v>
      </c>
      <c r="B117" s="4" t="s">
        <v>551</v>
      </c>
      <c r="C117" s="4" t="s">
        <v>368</v>
      </c>
      <c r="D117" s="4" t="s">
        <v>368</v>
      </c>
      <c r="E117" s="5">
        <v>2004</v>
      </c>
      <c r="F117" s="5">
        <v>1002</v>
      </c>
      <c r="G117" s="4" t="s">
        <v>369</v>
      </c>
      <c r="H117" s="4" t="s">
        <v>57</v>
      </c>
    </row>
    <row r="118" spans="1:8" ht="90">
      <c r="A118" s="4" t="str">
        <f t="shared" si="4"/>
        <v>20203</v>
      </c>
      <c r="B118" s="4" t="s">
        <v>551</v>
      </c>
      <c r="C118" s="4" t="s">
        <v>370</v>
      </c>
      <c r="D118" s="4" t="s">
        <v>370</v>
      </c>
      <c r="E118" s="5">
        <v>2550</v>
      </c>
      <c r="F118" s="5">
        <v>1275</v>
      </c>
      <c r="G118" s="4" t="s">
        <v>595</v>
      </c>
      <c r="H118" s="4" t="s">
        <v>57</v>
      </c>
    </row>
    <row r="119" spans="1:8" ht="45">
      <c r="A119" s="4" t="str">
        <f t="shared" si="4"/>
        <v>20203</v>
      </c>
      <c r="B119" s="4" t="s">
        <v>551</v>
      </c>
      <c r="C119" s="4" t="s">
        <v>370</v>
      </c>
      <c r="D119" s="4" t="s">
        <v>596</v>
      </c>
      <c r="E119" s="5">
        <v>98</v>
      </c>
      <c r="F119" s="5">
        <v>49</v>
      </c>
      <c r="G119" s="4" t="s">
        <v>597</v>
      </c>
      <c r="H119" s="4" t="s">
        <v>57</v>
      </c>
    </row>
    <row r="120" spans="1:8" ht="45">
      <c r="A120" s="4" t="str">
        <f t="shared" si="4"/>
        <v>20203</v>
      </c>
      <c r="B120" s="4" t="s">
        <v>551</v>
      </c>
      <c r="C120" s="4" t="s">
        <v>598</v>
      </c>
      <c r="D120" s="4" t="s">
        <v>599</v>
      </c>
      <c r="E120" s="5">
        <v>700</v>
      </c>
      <c r="F120" s="5">
        <v>350</v>
      </c>
      <c r="G120" s="4" t="s">
        <v>600</v>
      </c>
      <c r="H120" s="4" t="s">
        <v>57</v>
      </c>
    </row>
    <row r="121" spans="1:8" ht="112.5">
      <c r="A121" s="4" t="str">
        <f t="shared" si="4"/>
        <v>20203</v>
      </c>
      <c r="B121" s="4" t="s">
        <v>551</v>
      </c>
      <c r="C121" s="4" t="s">
        <v>601</v>
      </c>
      <c r="D121" s="4" t="s">
        <v>601</v>
      </c>
      <c r="E121" s="5">
        <v>226402</v>
      </c>
      <c r="F121" s="5">
        <v>126030</v>
      </c>
      <c r="G121" s="4" t="s">
        <v>602</v>
      </c>
      <c r="H121" s="4" t="s">
        <v>57</v>
      </c>
    </row>
    <row r="122" spans="1:8" ht="45">
      <c r="A122" s="4" t="str">
        <f t="shared" si="4"/>
        <v>20203</v>
      </c>
      <c r="B122" s="4" t="s">
        <v>551</v>
      </c>
      <c r="C122" s="4" t="s">
        <v>603</v>
      </c>
      <c r="D122" s="4" t="s">
        <v>603</v>
      </c>
      <c r="E122" s="5">
        <v>3284</v>
      </c>
      <c r="F122" s="5">
        <v>1642</v>
      </c>
      <c r="G122" s="4" t="s">
        <v>604</v>
      </c>
      <c r="H122" s="4" t="s">
        <v>57</v>
      </c>
    </row>
    <row r="123" spans="1:8" ht="45">
      <c r="A123" s="4" t="str">
        <f t="shared" si="4"/>
        <v>20203</v>
      </c>
      <c r="B123" s="4" t="s">
        <v>551</v>
      </c>
      <c r="C123" s="4" t="s">
        <v>605</v>
      </c>
      <c r="D123" s="4" t="s">
        <v>605</v>
      </c>
      <c r="E123" s="5">
        <v>3603</v>
      </c>
      <c r="F123" s="5">
        <v>3603</v>
      </c>
      <c r="G123" s="4" t="s">
        <v>606</v>
      </c>
      <c r="H123" s="4" t="s">
        <v>57</v>
      </c>
    </row>
    <row r="124" spans="1:8" ht="45">
      <c r="A124" s="4" t="str">
        <f t="shared" si="4"/>
        <v>20203</v>
      </c>
      <c r="B124" s="4" t="s">
        <v>551</v>
      </c>
      <c r="C124" s="4" t="s">
        <v>607</v>
      </c>
      <c r="D124" s="4" t="s">
        <v>607</v>
      </c>
      <c r="E124" s="5">
        <v>4529</v>
      </c>
      <c r="F124" s="5">
        <v>4529</v>
      </c>
      <c r="G124" s="4" t="s">
        <v>389</v>
      </c>
      <c r="H124" s="4" t="s">
        <v>57</v>
      </c>
    </row>
    <row r="125" spans="1:8" ht="45">
      <c r="A125" s="4" t="str">
        <f t="shared" si="4"/>
        <v>20203</v>
      </c>
      <c r="B125" s="4" t="s">
        <v>551</v>
      </c>
      <c r="C125" s="4" t="s">
        <v>390</v>
      </c>
      <c r="D125" s="4" t="s">
        <v>390</v>
      </c>
      <c r="E125" s="5">
        <v>5263</v>
      </c>
      <c r="F125" s="5">
        <v>2632</v>
      </c>
      <c r="G125" s="4" t="s">
        <v>391</v>
      </c>
      <c r="H125" s="4" t="s">
        <v>57</v>
      </c>
    </row>
    <row r="126" spans="1:8" ht="101.25">
      <c r="A126" s="4" t="str">
        <f t="shared" si="4"/>
        <v>20203</v>
      </c>
      <c r="B126" s="4" t="s">
        <v>551</v>
      </c>
      <c r="C126" s="4" t="s">
        <v>392</v>
      </c>
      <c r="D126" s="4" t="s">
        <v>392</v>
      </c>
      <c r="E126" s="5">
        <v>79800</v>
      </c>
      <c r="F126" s="5">
        <v>42422</v>
      </c>
      <c r="G126" s="4" t="s">
        <v>393</v>
      </c>
      <c r="H126" s="4" t="s">
        <v>57</v>
      </c>
    </row>
    <row r="127" spans="1:8" ht="45">
      <c r="A127" s="4" t="str">
        <f t="shared" si="4"/>
        <v>20203</v>
      </c>
      <c r="B127" s="4" t="s">
        <v>551</v>
      </c>
      <c r="C127" s="4" t="s">
        <v>392</v>
      </c>
      <c r="D127" s="4" t="s">
        <v>394</v>
      </c>
      <c r="E127" s="5">
        <v>15</v>
      </c>
      <c r="F127" s="5">
        <v>15</v>
      </c>
      <c r="G127" s="4" t="s">
        <v>395</v>
      </c>
      <c r="H127" s="4" t="s">
        <v>57</v>
      </c>
    </row>
    <row r="128" spans="1:8" ht="78.75">
      <c r="A128" s="4" t="str">
        <f t="shared" si="4"/>
        <v>20203</v>
      </c>
      <c r="B128" s="4" t="s">
        <v>551</v>
      </c>
      <c r="C128" s="4" t="s">
        <v>392</v>
      </c>
      <c r="D128" s="4" t="s">
        <v>396</v>
      </c>
      <c r="E128" s="5">
        <v>3917</v>
      </c>
      <c r="F128" s="5">
        <v>3917</v>
      </c>
      <c r="G128" s="4" t="s">
        <v>397</v>
      </c>
      <c r="H128" s="4" t="s">
        <v>57</v>
      </c>
    </row>
    <row r="129" spans="1:8" ht="90">
      <c r="A129" s="4" t="str">
        <f t="shared" si="4"/>
        <v>20203</v>
      </c>
      <c r="B129" s="4" t="s">
        <v>551</v>
      </c>
      <c r="C129" s="4" t="s">
        <v>398</v>
      </c>
      <c r="D129" s="4" t="s">
        <v>398</v>
      </c>
      <c r="E129" s="5">
        <v>1532</v>
      </c>
      <c r="F129" s="5">
        <v>946</v>
      </c>
      <c r="G129" s="4" t="s">
        <v>399</v>
      </c>
      <c r="H129" s="4" t="s">
        <v>57</v>
      </c>
    </row>
    <row r="130" spans="1:8" ht="56.25">
      <c r="A130" s="4" t="str">
        <f aca="true" t="shared" si="5" ref="A130:A158">"20203"</f>
        <v>20203</v>
      </c>
      <c r="B130" s="4" t="s">
        <v>551</v>
      </c>
      <c r="C130" s="4" t="s">
        <v>400</v>
      </c>
      <c r="D130" s="4" t="s">
        <v>400</v>
      </c>
      <c r="E130" s="5">
        <v>703</v>
      </c>
      <c r="F130" s="5">
        <v>703</v>
      </c>
      <c r="G130" s="4" t="s">
        <v>625</v>
      </c>
      <c r="H130" s="4" t="s">
        <v>57</v>
      </c>
    </row>
    <row r="131" spans="1:8" ht="90">
      <c r="A131" s="4" t="str">
        <f t="shared" si="5"/>
        <v>20203</v>
      </c>
      <c r="B131" s="4" t="s">
        <v>551</v>
      </c>
      <c r="C131" s="4" t="s">
        <v>626</v>
      </c>
      <c r="D131" s="4" t="s">
        <v>626</v>
      </c>
      <c r="E131" s="5">
        <v>77</v>
      </c>
      <c r="F131" s="5">
        <v>39</v>
      </c>
      <c r="G131" s="4" t="s">
        <v>627</v>
      </c>
      <c r="H131" s="4" t="s">
        <v>57</v>
      </c>
    </row>
    <row r="132" spans="1:8" ht="56.25">
      <c r="A132" s="4" t="str">
        <f t="shared" si="5"/>
        <v>20203</v>
      </c>
      <c r="B132" s="4" t="s">
        <v>551</v>
      </c>
      <c r="C132" s="4" t="s">
        <v>628</v>
      </c>
      <c r="D132" s="4" t="s">
        <v>629</v>
      </c>
      <c r="E132" s="5">
        <v>3100</v>
      </c>
      <c r="F132" s="5">
        <v>0</v>
      </c>
      <c r="G132" s="4" t="s">
        <v>630</v>
      </c>
      <c r="H132" s="4" t="s">
        <v>57</v>
      </c>
    </row>
    <row r="133" spans="1:8" ht="45">
      <c r="A133" s="4" t="str">
        <f t="shared" si="5"/>
        <v>20203</v>
      </c>
      <c r="B133" s="4" t="s">
        <v>551</v>
      </c>
      <c r="C133" s="4" t="s">
        <v>631</v>
      </c>
      <c r="D133" s="4" t="s">
        <v>632</v>
      </c>
      <c r="E133" s="5">
        <v>50694</v>
      </c>
      <c r="F133" s="5">
        <v>40726</v>
      </c>
      <c r="G133" s="4" t="s">
        <v>633</v>
      </c>
      <c r="H133" s="4" t="s">
        <v>57</v>
      </c>
    </row>
    <row r="134" spans="1:8" ht="45">
      <c r="A134" s="4" t="str">
        <f t="shared" si="5"/>
        <v>20203</v>
      </c>
      <c r="B134" s="4" t="s">
        <v>551</v>
      </c>
      <c r="C134" s="4" t="s">
        <v>634</v>
      </c>
      <c r="D134" s="4" t="s">
        <v>635</v>
      </c>
      <c r="E134" s="5">
        <v>665</v>
      </c>
      <c r="F134" s="5">
        <v>665</v>
      </c>
      <c r="G134" s="4" t="s">
        <v>636</v>
      </c>
      <c r="H134" s="4" t="s">
        <v>57</v>
      </c>
    </row>
    <row r="135" spans="1:8" ht="78.75">
      <c r="A135" s="4" t="str">
        <f t="shared" si="5"/>
        <v>20203</v>
      </c>
      <c r="B135" s="4" t="s">
        <v>551</v>
      </c>
      <c r="C135" s="4" t="s">
        <v>637</v>
      </c>
      <c r="D135" s="4" t="s">
        <v>638</v>
      </c>
      <c r="E135" s="5">
        <v>814619</v>
      </c>
      <c r="F135" s="5">
        <v>6019</v>
      </c>
      <c r="G135" s="4" t="s">
        <v>411</v>
      </c>
      <c r="H135" s="4" t="s">
        <v>57</v>
      </c>
    </row>
    <row r="136" spans="1:8" ht="67.5">
      <c r="A136" s="4" t="str">
        <f t="shared" si="5"/>
        <v>20203</v>
      </c>
      <c r="B136" s="4" t="s">
        <v>551</v>
      </c>
      <c r="C136" s="4" t="s">
        <v>412</v>
      </c>
      <c r="D136" s="4" t="s">
        <v>412</v>
      </c>
      <c r="E136" s="5">
        <v>8948</v>
      </c>
      <c r="F136" s="5">
        <v>8948</v>
      </c>
      <c r="G136" s="4" t="s">
        <v>413</v>
      </c>
      <c r="H136" s="4" t="s">
        <v>57</v>
      </c>
    </row>
    <row r="137" spans="1:8" ht="90">
      <c r="A137" s="4" t="str">
        <f t="shared" si="5"/>
        <v>20203</v>
      </c>
      <c r="B137" s="4" t="s">
        <v>551</v>
      </c>
      <c r="C137" s="4" t="s">
        <v>414</v>
      </c>
      <c r="D137" s="4" t="s">
        <v>415</v>
      </c>
      <c r="E137" s="5">
        <v>17598</v>
      </c>
      <c r="F137" s="5">
        <v>524</v>
      </c>
      <c r="G137" s="4" t="s">
        <v>416</v>
      </c>
      <c r="H137" s="4" t="s">
        <v>57</v>
      </c>
    </row>
    <row r="138" spans="1:8" ht="112.5">
      <c r="A138" s="4" t="str">
        <f t="shared" si="5"/>
        <v>20203</v>
      </c>
      <c r="B138" s="4" t="s">
        <v>551</v>
      </c>
      <c r="C138" s="4" t="s">
        <v>414</v>
      </c>
      <c r="D138" s="4" t="s">
        <v>417</v>
      </c>
      <c r="E138" s="5">
        <v>34640</v>
      </c>
      <c r="F138" s="5">
        <v>2085</v>
      </c>
      <c r="G138" s="4" t="s">
        <v>418</v>
      </c>
      <c r="H138" s="4" t="s">
        <v>57</v>
      </c>
    </row>
    <row r="139" spans="1:8" ht="101.25">
      <c r="A139" s="4" t="str">
        <f t="shared" si="5"/>
        <v>20203</v>
      </c>
      <c r="B139" s="4" t="s">
        <v>551</v>
      </c>
      <c r="C139" s="4" t="s">
        <v>414</v>
      </c>
      <c r="D139" s="4" t="s">
        <v>419</v>
      </c>
      <c r="E139" s="5">
        <v>6510</v>
      </c>
      <c r="F139" s="5">
        <v>2330</v>
      </c>
      <c r="G139" s="4" t="s">
        <v>420</v>
      </c>
      <c r="H139" s="4" t="s">
        <v>57</v>
      </c>
    </row>
    <row r="140" spans="1:8" ht="90">
      <c r="A140" s="4" t="str">
        <f t="shared" si="5"/>
        <v>20203</v>
      </c>
      <c r="B140" s="4" t="s">
        <v>551</v>
      </c>
      <c r="C140" s="4" t="s">
        <v>414</v>
      </c>
      <c r="D140" s="4" t="s">
        <v>421</v>
      </c>
      <c r="E140" s="5">
        <v>179</v>
      </c>
      <c r="F140" s="5">
        <v>0</v>
      </c>
      <c r="G140" s="4" t="s">
        <v>422</v>
      </c>
      <c r="H140" s="4" t="s">
        <v>57</v>
      </c>
    </row>
    <row r="141" spans="1:8" ht="56.25">
      <c r="A141" s="4" t="str">
        <f t="shared" si="5"/>
        <v>20203</v>
      </c>
      <c r="B141" s="4" t="s">
        <v>551</v>
      </c>
      <c r="C141" s="4" t="s">
        <v>423</v>
      </c>
      <c r="D141" s="4" t="s">
        <v>423</v>
      </c>
      <c r="E141" s="5">
        <v>78667</v>
      </c>
      <c r="F141" s="5">
        <v>78667</v>
      </c>
      <c r="G141" s="4" t="s">
        <v>424</v>
      </c>
      <c r="H141" s="4" t="s">
        <v>57</v>
      </c>
    </row>
    <row r="142" spans="1:8" ht="56.25">
      <c r="A142" s="4" t="str">
        <f t="shared" si="5"/>
        <v>20203</v>
      </c>
      <c r="B142" s="4" t="s">
        <v>551</v>
      </c>
      <c r="C142" s="4" t="s">
        <v>425</v>
      </c>
      <c r="D142" s="4" t="s">
        <v>426</v>
      </c>
      <c r="E142" s="5">
        <v>2004</v>
      </c>
      <c r="F142" s="5">
        <v>2004</v>
      </c>
      <c r="G142" s="4" t="s">
        <v>427</v>
      </c>
      <c r="H142" s="4" t="s">
        <v>57</v>
      </c>
    </row>
    <row r="143" spans="1:8" ht="78.75">
      <c r="A143" s="4" t="str">
        <f t="shared" si="5"/>
        <v>20203</v>
      </c>
      <c r="B143" s="4" t="s">
        <v>551</v>
      </c>
      <c r="C143" s="4" t="s">
        <v>425</v>
      </c>
      <c r="D143" s="4" t="s">
        <v>428</v>
      </c>
      <c r="E143" s="5">
        <v>1450</v>
      </c>
      <c r="F143" s="5">
        <v>725</v>
      </c>
      <c r="G143" s="4" t="s">
        <v>429</v>
      </c>
      <c r="H143" s="4" t="s">
        <v>57</v>
      </c>
    </row>
    <row r="144" spans="1:8" ht="45">
      <c r="A144" s="4" t="str">
        <f t="shared" si="5"/>
        <v>20203</v>
      </c>
      <c r="B144" s="4" t="s">
        <v>551</v>
      </c>
      <c r="C144" s="4" t="s">
        <v>425</v>
      </c>
      <c r="D144" s="4" t="s">
        <v>430</v>
      </c>
      <c r="E144" s="5">
        <v>8092</v>
      </c>
      <c r="F144" s="5">
        <v>4356</v>
      </c>
      <c r="G144" s="4" t="s">
        <v>431</v>
      </c>
      <c r="H144" s="4" t="s">
        <v>57</v>
      </c>
    </row>
    <row r="145" spans="1:8" ht="67.5">
      <c r="A145" s="4" t="str">
        <f t="shared" si="5"/>
        <v>20203</v>
      </c>
      <c r="B145" s="4" t="s">
        <v>551</v>
      </c>
      <c r="C145" s="4" t="s">
        <v>425</v>
      </c>
      <c r="D145" s="4" t="s">
        <v>432</v>
      </c>
      <c r="E145" s="5">
        <v>1695</v>
      </c>
      <c r="F145" s="5">
        <v>1695</v>
      </c>
      <c r="G145" s="4" t="s">
        <v>433</v>
      </c>
      <c r="H145" s="4" t="s">
        <v>57</v>
      </c>
    </row>
    <row r="146" spans="1:8" ht="101.25">
      <c r="A146" s="4" t="str">
        <f t="shared" si="5"/>
        <v>20203</v>
      </c>
      <c r="B146" s="4" t="s">
        <v>551</v>
      </c>
      <c r="C146" s="4" t="s">
        <v>425</v>
      </c>
      <c r="D146" s="4" t="s">
        <v>434</v>
      </c>
      <c r="E146" s="5">
        <v>82728</v>
      </c>
      <c r="F146" s="5">
        <v>32377</v>
      </c>
      <c r="G146" s="4" t="s">
        <v>435</v>
      </c>
      <c r="H146" s="4" t="s">
        <v>57</v>
      </c>
    </row>
    <row r="147" spans="1:8" ht="90">
      <c r="A147" s="4" t="str">
        <f t="shared" si="5"/>
        <v>20203</v>
      </c>
      <c r="B147" s="4" t="s">
        <v>551</v>
      </c>
      <c r="C147" s="4" t="s">
        <v>425</v>
      </c>
      <c r="D147" s="4" t="s">
        <v>436</v>
      </c>
      <c r="E147" s="5">
        <v>7818</v>
      </c>
      <c r="F147" s="5">
        <v>3660</v>
      </c>
      <c r="G147" s="4" t="s">
        <v>437</v>
      </c>
      <c r="H147" s="4" t="s">
        <v>57</v>
      </c>
    </row>
    <row r="148" spans="1:8" ht="78.75">
      <c r="A148" s="4" t="str">
        <f t="shared" si="5"/>
        <v>20203</v>
      </c>
      <c r="B148" s="4" t="s">
        <v>551</v>
      </c>
      <c r="C148" s="4" t="s">
        <v>425</v>
      </c>
      <c r="D148" s="4" t="s">
        <v>438</v>
      </c>
      <c r="E148" s="5">
        <v>6296</v>
      </c>
      <c r="F148" s="5">
        <v>6296</v>
      </c>
      <c r="G148" s="4" t="s">
        <v>439</v>
      </c>
      <c r="H148" s="4" t="s">
        <v>57</v>
      </c>
    </row>
    <row r="149" spans="1:8" ht="123.75">
      <c r="A149" s="4" t="str">
        <f t="shared" si="5"/>
        <v>20203</v>
      </c>
      <c r="B149" s="4" t="s">
        <v>551</v>
      </c>
      <c r="C149" s="4" t="s">
        <v>440</v>
      </c>
      <c r="D149" s="4" t="s">
        <v>440</v>
      </c>
      <c r="E149" s="5">
        <v>5279</v>
      </c>
      <c r="F149" s="5">
        <v>5279</v>
      </c>
      <c r="G149" s="4" t="s">
        <v>441</v>
      </c>
      <c r="H149" s="4" t="s">
        <v>57</v>
      </c>
    </row>
    <row r="150" spans="1:8" ht="123.75">
      <c r="A150" s="4" t="str">
        <f t="shared" si="5"/>
        <v>20203</v>
      </c>
      <c r="B150" s="4" t="s">
        <v>551</v>
      </c>
      <c r="C150" s="4" t="s">
        <v>442</v>
      </c>
      <c r="D150" s="4" t="s">
        <v>442</v>
      </c>
      <c r="E150" s="5">
        <v>9500</v>
      </c>
      <c r="F150" s="5">
        <v>9500</v>
      </c>
      <c r="G150" s="4" t="s">
        <v>443</v>
      </c>
      <c r="H150" s="4" t="s">
        <v>57</v>
      </c>
    </row>
    <row r="151" spans="1:8" ht="56.25">
      <c r="A151" s="4" t="str">
        <f t="shared" si="5"/>
        <v>20203</v>
      </c>
      <c r="B151" s="4" t="s">
        <v>551</v>
      </c>
      <c r="C151" s="4" t="s">
        <v>444</v>
      </c>
      <c r="D151" s="4" t="s">
        <v>444</v>
      </c>
      <c r="E151" s="5">
        <v>325</v>
      </c>
      <c r="F151" s="5">
        <v>325</v>
      </c>
      <c r="G151" s="4" t="s">
        <v>445</v>
      </c>
      <c r="H151" s="4" t="s">
        <v>57</v>
      </c>
    </row>
    <row r="152" spans="1:8" ht="45">
      <c r="A152" s="4" t="str">
        <f t="shared" si="5"/>
        <v>20203</v>
      </c>
      <c r="B152" s="4" t="s">
        <v>551</v>
      </c>
      <c r="C152" s="4" t="s">
        <v>444</v>
      </c>
      <c r="D152" s="4" t="s">
        <v>446</v>
      </c>
      <c r="E152" s="5">
        <v>1264169</v>
      </c>
      <c r="F152" s="5">
        <v>0</v>
      </c>
      <c r="G152" s="4" t="s">
        <v>447</v>
      </c>
      <c r="H152" s="4" t="s">
        <v>57</v>
      </c>
    </row>
    <row r="153" spans="1:8" ht="101.25">
      <c r="A153" s="4" t="str">
        <f t="shared" si="5"/>
        <v>20203</v>
      </c>
      <c r="B153" s="4" t="s">
        <v>551</v>
      </c>
      <c r="C153" s="4" t="s">
        <v>448</v>
      </c>
      <c r="D153" s="4" t="s">
        <v>783</v>
      </c>
      <c r="E153" s="5">
        <v>679350</v>
      </c>
      <c r="F153" s="5">
        <v>37838</v>
      </c>
      <c r="G153" s="4" t="s">
        <v>449</v>
      </c>
      <c r="H153" s="4" t="s">
        <v>57</v>
      </c>
    </row>
    <row r="154" spans="1:8" ht="45">
      <c r="A154" s="4" t="str">
        <f t="shared" si="5"/>
        <v>20203</v>
      </c>
      <c r="B154" s="4" t="s">
        <v>551</v>
      </c>
      <c r="C154" s="4" t="s">
        <v>450</v>
      </c>
      <c r="D154" s="4" t="s">
        <v>783</v>
      </c>
      <c r="E154" s="5">
        <v>23849</v>
      </c>
      <c r="F154" s="5">
        <v>8062</v>
      </c>
      <c r="G154" s="4" t="s">
        <v>451</v>
      </c>
      <c r="H154" s="4" t="s">
        <v>57</v>
      </c>
    </row>
    <row r="155" spans="1:8" ht="78.75">
      <c r="A155" s="4" t="str">
        <f t="shared" si="5"/>
        <v>20203</v>
      </c>
      <c r="B155" s="4" t="s">
        <v>551</v>
      </c>
      <c r="C155" s="4" t="s">
        <v>452</v>
      </c>
      <c r="D155" s="4" t="s">
        <v>783</v>
      </c>
      <c r="E155" s="5">
        <v>41045</v>
      </c>
      <c r="F155" s="5">
        <v>6714</v>
      </c>
      <c r="G155" s="4" t="s">
        <v>453</v>
      </c>
      <c r="H155" s="4" t="s">
        <v>57</v>
      </c>
    </row>
    <row r="156" spans="1:8" ht="90">
      <c r="A156" s="4" t="str">
        <f t="shared" si="5"/>
        <v>20203</v>
      </c>
      <c r="B156" s="4" t="s">
        <v>551</v>
      </c>
      <c r="C156" s="4" t="s">
        <v>454</v>
      </c>
      <c r="D156" s="4" t="s">
        <v>454</v>
      </c>
      <c r="E156" s="5">
        <v>25435</v>
      </c>
      <c r="F156" s="5">
        <v>6381</v>
      </c>
      <c r="G156" s="4" t="s">
        <v>455</v>
      </c>
      <c r="H156" s="4" t="s">
        <v>57</v>
      </c>
    </row>
    <row r="157" spans="1:8" ht="112.5">
      <c r="A157" s="4" t="str">
        <f t="shared" si="5"/>
        <v>20203</v>
      </c>
      <c r="B157" s="4" t="s">
        <v>551</v>
      </c>
      <c r="C157" s="4" t="s">
        <v>456</v>
      </c>
      <c r="D157" s="4" t="s">
        <v>800</v>
      </c>
      <c r="E157" s="5">
        <v>179726</v>
      </c>
      <c r="F157" s="5">
        <v>179726</v>
      </c>
      <c r="G157" s="4" t="s">
        <v>457</v>
      </c>
      <c r="H157" s="4" t="s">
        <v>57</v>
      </c>
    </row>
    <row r="158" spans="1:8" ht="78.75">
      <c r="A158" s="4" t="str">
        <f t="shared" si="5"/>
        <v>20203</v>
      </c>
      <c r="B158" s="4" t="s">
        <v>551</v>
      </c>
      <c r="C158" s="4" t="s">
        <v>458</v>
      </c>
      <c r="D158" s="4" t="s">
        <v>800</v>
      </c>
      <c r="E158" s="5">
        <v>2500</v>
      </c>
      <c r="F158" s="5">
        <v>2500</v>
      </c>
      <c r="G158" s="4" t="s">
        <v>459</v>
      </c>
      <c r="H158" s="4" t="s">
        <v>57</v>
      </c>
    </row>
    <row r="159" spans="1:8" ht="45">
      <c r="A159" s="4" t="str">
        <f aca="true" t="shared" si="6" ref="A159:A190">"20203"</f>
        <v>20203</v>
      </c>
      <c r="B159" s="4" t="s">
        <v>551</v>
      </c>
      <c r="C159" s="4" t="s">
        <v>460</v>
      </c>
      <c r="D159" s="4" t="s">
        <v>460</v>
      </c>
      <c r="E159" s="5">
        <v>2467</v>
      </c>
      <c r="F159" s="5">
        <v>2467</v>
      </c>
      <c r="G159" s="4" t="s">
        <v>237</v>
      </c>
      <c r="H159" s="4" t="s">
        <v>57</v>
      </c>
    </row>
    <row r="160" spans="1:8" ht="45">
      <c r="A160" s="4" t="str">
        <f t="shared" si="6"/>
        <v>20203</v>
      </c>
      <c r="B160" s="4" t="s">
        <v>551</v>
      </c>
      <c r="C160" s="4" t="s">
        <v>238</v>
      </c>
      <c r="D160" s="4" t="s">
        <v>239</v>
      </c>
      <c r="E160" s="5">
        <v>6172</v>
      </c>
      <c r="F160" s="5">
        <v>3086</v>
      </c>
      <c r="G160" s="4" t="s">
        <v>240</v>
      </c>
      <c r="H160" s="4" t="s">
        <v>57</v>
      </c>
    </row>
    <row r="161" spans="1:8" ht="45">
      <c r="A161" s="4" t="str">
        <f t="shared" si="6"/>
        <v>20203</v>
      </c>
      <c r="B161" s="4" t="s">
        <v>551</v>
      </c>
      <c r="C161" s="4" t="s">
        <v>238</v>
      </c>
      <c r="D161" s="4" t="s">
        <v>241</v>
      </c>
      <c r="E161" s="5">
        <v>796</v>
      </c>
      <c r="F161" s="5">
        <v>796</v>
      </c>
      <c r="G161" s="4" t="s">
        <v>242</v>
      </c>
      <c r="H161" s="4" t="s">
        <v>57</v>
      </c>
    </row>
    <row r="162" spans="1:8" ht="78.75">
      <c r="A162" s="4" t="str">
        <f t="shared" si="6"/>
        <v>20203</v>
      </c>
      <c r="B162" s="4" t="s">
        <v>551</v>
      </c>
      <c r="C162" s="4" t="s">
        <v>238</v>
      </c>
      <c r="D162" s="4" t="s">
        <v>243</v>
      </c>
      <c r="E162" s="5">
        <v>689</v>
      </c>
      <c r="F162" s="5">
        <v>37</v>
      </c>
      <c r="G162" s="4" t="s">
        <v>244</v>
      </c>
      <c r="H162" s="4" t="s">
        <v>57</v>
      </c>
    </row>
    <row r="163" spans="1:8" ht="45">
      <c r="A163" s="4" t="str">
        <f t="shared" si="6"/>
        <v>20203</v>
      </c>
      <c r="B163" s="4" t="s">
        <v>551</v>
      </c>
      <c r="C163" s="4" t="s">
        <v>238</v>
      </c>
      <c r="D163" s="4" t="s">
        <v>245</v>
      </c>
      <c r="E163" s="5">
        <v>28193</v>
      </c>
      <c r="F163" s="5">
        <v>13980</v>
      </c>
      <c r="G163" s="4" t="s">
        <v>246</v>
      </c>
      <c r="H163" s="4" t="s">
        <v>57</v>
      </c>
    </row>
    <row r="164" spans="1:8" ht="112.5">
      <c r="A164" s="4" t="str">
        <f t="shared" si="6"/>
        <v>20203</v>
      </c>
      <c r="B164" s="4" t="s">
        <v>551</v>
      </c>
      <c r="C164" s="4" t="s">
        <v>238</v>
      </c>
      <c r="D164" s="4" t="s">
        <v>247</v>
      </c>
      <c r="E164" s="5">
        <v>15097</v>
      </c>
      <c r="F164" s="5">
        <v>14307</v>
      </c>
      <c r="G164" s="4" t="s">
        <v>248</v>
      </c>
      <c r="H164" s="4" t="s">
        <v>57</v>
      </c>
    </row>
    <row r="165" spans="1:8" ht="45">
      <c r="A165" s="4" t="str">
        <f t="shared" si="6"/>
        <v>20203</v>
      </c>
      <c r="B165" s="4" t="s">
        <v>551</v>
      </c>
      <c r="C165" s="4" t="s">
        <v>238</v>
      </c>
      <c r="D165" s="4" t="s">
        <v>249</v>
      </c>
      <c r="E165" s="5">
        <v>5082</v>
      </c>
      <c r="F165" s="5">
        <v>2541</v>
      </c>
      <c r="G165" s="4" t="s">
        <v>250</v>
      </c>
      <c r="H165" s="4" t="s">
        <v>57</v>
      </c>
    </row>
    <row r="166" spans="1:8" ht="56.25">
      <c r="A166" s="4" t="str">
        <f t="shared" si="6"/>
        <v>20203</v>
      </c>
      <c r="B166" s="4" t="s">
        <v>551</v>
      </c>
      <c r="C166" s="4" t="s">
        <v>238</v>
      </c>
      <c r="D166" s="4" t="s">
        <v>251</v>
      </c>
      <c r="E166" s="5">
        <v>4690</v>
      </c>
      <c r="F166" s="5">
        <v>2345</v>
      </c>
      <c r="G166" s="4" t="s">
        <v>252</v>
      </c>
      <c r="H166" s="4" t="s">
        <v>57</v>
      </c>
    </row>
    <row r="167" spans="1:8" ht="101.25">
      <c r="A167" s="4" t="str">
        <f t="shared" si="6"/>
        <v>20203</v>
      </c>
      <c r="B167" s="4" t="s">
        <v>551</v>
      </c>
      <c r="C167" s="4" t="s">
        <v>253</v>
      </c>
      <c r="D167" s="4" t="s">
        <v>800</v>
      </c>
      <c r="E167" s="5">
        <v>3000</v>
      </c>
      <c r="F167" s="5">
        <v>3000</v>
      </c>
      <c r="G167" s="4" t="s">
        <v>254</v>
      </c>
      <c r="H167" s="4" t="s">
        <v>57</v>
      </c>
    </row>
    <row r="168" spans="1:8" ht="90">
      <c r="A168" s="4" t="str">
        <f t="shared" si="6"/>
        <v>20203</v>
      </c>
      <c r="B168" s="4" t="s">
        <v>551</v>
      </c>
      <c r="C168" s="4" t="s">
        <v>255</v>
      </c>
      <c r="D168" s="4" t="s">
        <v>800</v>
      </c>
      <c r="E168" s="5">
        <v>850</v>
      </c>
      <c r="F168" s="5">
        <v>850</v>
      </c>
      <c r="G168" s="4" t="s">
        <v>478</v>
      </c>
      <c r="H168" s="4" t="s">
        <v>57</v>
      </c>
    </row>
    <row r="169" spans="1:8" ht="56.25">
      <c r="A169" s="4" t="str">
        <f t="shared" si="6"/>
        <v>20203</v>
      </c>
      <c r="B169" s="4" t="s">
        <v>551</v>
      </c>
      <c r="C169" s="4" t="s">
        <v>479</v>
      </c>
      <c r="D169" s="4" t="s">
        <v>479</v>
      </c>
      <c r="E169" s="5">
        <v>40140</v>
      </c>
      <c r="F169" s="5">
        <v>40140</v>
      </c>
      <c r="G169" s="4" t="s">
        <v>480</v>
      </c>
      <c r="H169" s="4" t="s">
        <v>57</v>
      </c>
    </row>
    <row r="170" spans="1:8" ht="112.5">
      <c r="A170" s="4" t="str">
        <f t="shared" si="6"/>
        <v>20203</v>
      </c>
      <c r="B170" s="4" t="s">
        <v>551</v>
      </c>
      <c r="C170" s="4" t="s">
        <v>481</v>
      </c>
      <c r="D170" s="4" t="s">
        <v>800</v>
      </c>
      <c r="E170" s="5">
        <v>5830</v>
      </c>
      <c r="F170" s="5">
        <v>5830</v>
      </c>
      <c r="G170" s="4" t="s">
        <v>482</v>
      </c>
      <c r="H170" s="4" t="s">
        <v>57</v>
      </c>
    </row>
    <row r="171" spans="1:8" ht="90">
      <c r="A171" s="4" t="str">
        <f t="shared" si="6"/>
        <v>20203</v>
      </c>
      <c r="B171" s="4" t="s">
        <v>551</v>
      </c>
      <c r="C171" s="4" t="s">
        <v>483</v>
      </c>
      <c r="D171" s="4" t="s">
        <v>800</v>
      </c>
      <c r="E171" s="5">
        <v>29000</v>
      </c>
      <c r="F171" s="5">
        <v>29000</v>
      </c>
      <c r="G171" s="4" t="s">
        <v>484</v>
      </c>
      <c r="H171" s="4" t="s">
        <v>57</v>
      </c>
    </row>
    <row r="172" spans="1:8" ht="101.25">
      <c r="A172" s="4" t="str">
        <f t="shared" si="6"/>
        <v>20203</v>
      </c>
      <c r="B172" s="4" t="s">
        <v>551</v>
      </c>
      <c r="C172" s="4" t="s">
        <v>485</v>
      </c>
      <c r="D172" s="4" t="s">
        <v>783</v>
      </c>
      <c r="E172" s="5">
        <v>1837652</v>
      </c>
      <c r="F172" s="5">
        <v>87615</v>
      </c>
      <c r="G172" s="4" t="s">
        <v>486</v>
      </c>
      <c r="H172" s="4" t="s">
        <v>57</v>
      </c>
    </row>
    <row r="173" spans="1:8" ht="78.75">
      <c r="A173" s="4" t="str">
        <f t="shared" si="6"/>
        <v>20203</v>
      </c>
      <c r="B173" s="4" t="s">
        <v>551</v>
      </c>
      <c r="C173" s="4" t="s">
        <v>487</v>
      </c>
      <c r="D173" s="4" t="s">
        <v>783</v>
      </c>
      <c r="E173" s="5">
        <v>229353</v>
      </c>
      <c r="F173" s="5">
        <v>39598</v>
      </c>
      <c r="G173" s="4" t="s">
        <v>488</v>
      </c>
      <c r="H173" s="4" t="s">
        <v>57</v>
      </c>
    </row>
    <row r="174" spans="1:8" ht="90">
      <c r="A174" s="4" t="str">
        <f t="shared" si="6"/>
        <v>20203</v>
      </c>
      <c r="B174" s="4" t="s">
        <v>551</v>
      </c>
      <c r="C174" s="4" t="s">
        <v>489</v>
      </c>
      <c r="D174" s="4" t="s">
        <v>489</v>
      </c>
      <c r="E174" s="5">
        <v>1499</v>
      </c>
      <c r="F174" s="5">
        <v>1499</v>
      </c>
      <c r="G174" s="4" t="s">
        <v>490</v>
      </c>
      <c r="H174" s="4" t="s">
        <v>57</v>
      </c>
    </row>
    <row r="175" spans="1:8" ht="45">
      <c r="A175" s="4" t="str">
        <f t="shared" si="6"/>
        <v>20203</v>
      </c>
      <c r="B175" s="4" t="s">
        <v>551</v>
      </c>
      <c r="C175" s="4" t="s">
        <v>782</v>
      </c>
      <c r="D175" s="4" t="s">
        <v>783</v>
      </c>
      <c r="E175" s="5">
        <v>1123500</v>
      </c>
      <c r="F175" s="5">
        <v>40225</v>
      </c>
      <c r="G175" s="4" t="s">
        <v>784</v>
      </c>
      <c r="H175" s="4" t="s">
        <v>57</v>
      </c>
    </row>
    <row r="176" spans="1:8" ht="90">
      <c r="A176" s="4" t="str">
        <f t="shared" si="6"/>
        <v>20203</v>
      </c>
      <c r="B176" s="4" t="s">
        <v>551</v>
      </c>
      <c r="C176" s="4" t="s">
        <v>785</v>
      </c>
      <c r="D176" s="4" t="s">
        <v>783</v>
      </c>
      <c r="E176" s="5">
        <v>890400</v>
      </c>
      <c r="F176" s="5">
        <v>101126</v>
      </c>
      <c r="G176" s="4" t="s">
        <v>786</v>
      </c>
      <c r="H176" s="4" t="s">
        <v>57</v>
      </c>
    </row>
    <row r="177" spans="1:8" ht="67.5">
      <c r="A177" s="4" t="str">
        <f t="shared" si="6"/>
        <v>20203</v>
      </c>
      <c r="B177" s="4" t="s">
        <v>551</v>
      </c>
      <c r="C177" s="4" t="s">
        <v>787</v>
      </c>
      <c r="D177" s="4" t="s">
        <v>783</v>
      </c>
      <c r="E177" s="5">
        <v>6800</v>
      </c>
      <c r="F177" s="5">
        <v>1625</v>
      </c>
      <c r="G177" s="4" t="s">
        <v>788</v>
      </c>
      <c r="H177" s="4" t="s">
        <v>57</v>
      </c>
    </row>
    <row r="178" spans="1:8" ht="45">
      <c r="A178" s="4" t="str">
        <f t="shared" si="6"/>
        <v>20203</v>
      </c>
      <c r="B178" s="4" t="s">
        <v>551</v>
      </c>
      <c r="C178" s="4" t="s">
        <v>789</v>
      </c>
      <c r="D178" s="4" t="s">
        <v>783</v>
      </c>
      <c r="E178" s="5">
        <v>105000</v>
      </c>
      <c r="F178" s="5">
        <v>5500</v>
      </c>
      <c r="G178" s="4" t="s">
        <v>790</v>
      </c>
      <c r="H178" s="4" t="s">
        <v>57</v>
      </c>
    </row>
    <row r="179" spans="1:8" ht="90">
      <c r="A179" s="4" t="str">
        <f t="shared" si="6"/>
        <v>20203</v>
      </c>
      <c r="B179" s="4" t="s">
        <v>551</v>
      </c>
      <c r="C179" s="4" t="s">
        <v>791</v>
      </c>
      <c r="D179" s="4" t="s">
        <v>783</v>
      </c>
      <c r="E179" s="5">
        <v>378000</v>
      </c>
      <c r="F179" s="5">
        <v>12500</v>
      </c>
      <c r="G179" s="4" t="s">
        <v>792</v>
      </c>
      <c r="H179" s="4" t="s">
        <v>57</v>
      </c>
    </row>
    <row r="180" spans="1:8" ht="45">
      <c r="A180" s="4" t="str">
        <f t="shared" si="6"/>
        <v>20203</v>
      </c>
      <c r="B180" s="4" t="s">
        <v>551</v>
      </c>
      <c r="C180" s="4" t="s">
        <v>793</v>
      </c>
      <c r="D180" s="4" t="s">
        <v>783</v>
      </c>
      <c r="E180" s="5">
        <v>210000</v>
      </c>
      <c r="F180" s="5">
        <v>8500</v>
      </c>
      <c r="G180" s="4" t="s">
        <v>794</v>
      </c>
      <c r="H180" s="4" t="s">
        <v>57</v>
      </c>
    </row>
    <row r="181" spans="1:8" ht="45">
      <c r="A181" s="4" t="str">
        <f t="shared" si="6"/>
        <v>20203</v>
      </c>
      <c r="B181" s="4" t="s">
        <v>551</v>
      </c>
      <c r="C181" s="4" t="s">
        <v>491</v>
      </c>
      <c r="D181" s="4" t="s">
        <v>491</v>
      </c>
      <c r="E181" s="5">
        <v>149593</v>
      </c>
      <c r="F181" s="5">
        <v>11186</v>
      </c>
      <c r="G181" s="4" t="s">
        <v>492</v>
      </c>
      <c r="H181" s="4" t="s">
        <v>57</v>
      </c>
    </row>
    <row r="182" spans="1:8" ht="101.25">
      <c r="A182" s="4" t="str">
        <f t="shared" si="6"/>
        <v>20203</v>
      </c>
      <c r="B182" s="4" t="s">
        <v>551</v>
      </c>
      <c r="C182" s="4" t="s">
        <v>493</v>
      </c>
      <c r="D182" s="4" t="s">
        <v>494</v>
      </c>
      <c r="E182" s="5">
        <v>268667</v>
      </c>
      <c r="F182" s="5">
        <v>60</v>
      </c>
      <c r="G182" s="4" t="s">
        <v>272</v>
      </c>
      <c r="H182" s="4" t="s">
        <v>57</v>
      </c>
    </row>
    <row r="183" spans="1:8" ht="90">
      <c r="A183" s="4" t="str">
        <f t="shared" si="6"/>
        <v>20203</v>
      </c>
      <c r="B183" s="4" t="s">
        <v>551</v>
      </c>
      <c r="C183" s="4" t="s">
        <v>493</v>
      </c>
      <c r="D183" s="4" t="s">
        <v>273</v>
      </c>
      <c r="E183" s="5">
        <v>32458</v>
      </c>
      <c r="F183" s="5">
        <v>16229</v>
      </c>
      <c r="G183" s="4" t="s">
        <v>274</v>
      </c>
      <c r="H183" s="4" t="s">
        <v>57</v>
      </c>
    </row>
    <row r="184" spans="1:8" ht="101.25">
      <c r="A184" s="4" t="str">
        <f t="shared" si="6"/>
        <v>20203</v>
      </c>
      <c r="B184" s="4" t="s">
        <v>551</v>
      </c>
      <c r="C184" s="4" t="s">
        <v>275</v>
      </c>
      <c r="D184" s="4" t="s">
        <v>275</v>
      </c>
      <c r="E184" s="5">
        <v>4768</v>
      </c>
      <c r="F184" s="5">
        <v>778</v>
      </c>
      <c r="G184" s="4" t="s">
        <v>276</v>
      </c>
      <c r="H184" s="4" t="s">
        <v>57</v>
      </c>
    </row>
    <row r="185" spans="1:8" ht="78.75">
      <c r="A185" s="4" t="str">
        <f t="shared" si="6"/>
        <v>20203</v>
      </c>
      <c r="B185" s="4" t="s">
        <v>551</v>
      </c>
      <c r="C185" s="4" t="s">
        <v>277</v>
      </c>
      <c r="D185" s="4" t="s">
        <v>278</v>
      </c>
      <c r="E185" s="5">
        <v>15240</v>
      </c>
      <c r="F185" s="5">
        <v>183</v>
      </c>
      <c r="G185" s="4" t="s">
        <v>279</v>
      </c>
      <c r="H185" s="4" t="s">
        <v>57</v>
      </c>
    </row>
    <row r="186" spans="1:8" ht="112.5">
      <c r="A186" s="4" t="str">
        <f t="shared" si="6"/>
        <v>20203</v>
      </c>
      <c r="B186" s="4" t="s">
        <v>551</v>
      </c>
      <c r="C186" s="4" t="s">
        <v>280</v>
      </c>
      <c r="D186" s="4" t="s">
        <v>280</v>
      </c>
      <c r="E186" s="5">
        <v>5393</v>
      </c>
      <c r="F186" s="5">
        <v>6</v>
      </c>
      <c r="G186" s="4" t="s">
        <v>281</v>
      </c>
      <c r="H186" s="4" t="s">
        <v>57</v>
      </c>
    </row>
    <row r="187" spans="1:8" ht="67.5">
      <c r="A187" s="4" t="str">
        <f t="shared" si="6"/>
        <v>20203</v>
      </c>
      <c r="B187" s="4" t="s">
        <v>551</v>
      </c>
      <c r="C187" s="4" t="s">
        <v>282</v>
      </c>
      <c r="D187" s="4" t="s">
        <v>283</v>
      </c>
      <c r="E187" s="5">
        <v>3332720</v>
      </c>
      <c r="F187" s="5">
        <v>968184</v>
      </c>
      <c r="G187" s="4" t="s">
        <v>284</v>
      </c>
      <c r="H187" s="4" t="s">
        <v>57</v>
      </c>
    </row>
    <row r="188" spans="1:8" ht="45">
      <c r="A188" s="4" t="str">
        <f t="shared" si="6"/>
        <v>20203</v>
      </c>
      <c r="B188" s="4" t="s">
        <v>551</v>
      </c>
      <c r="C188" s="4" t="s">
        <v>282</v>
      </c>
      <c r="D188" s="4" t="s">
        <v>285</v>
      </c>
      <c r="E188" s="5">
        <v>1912444</v>
      </c>
      <c r="F188" s="5">
        <v>1381377</v>
      </c>
      <c r="G188" s="4" t="s">
        <v>286</v>
      </c>
      <c r="H188" s="4" t="s">
        <v>57</v>
      </c>
    </row>
    <row r="189" spans="1:8" ht="90">
      <c r="A189" s="4" t="str">
        <f t="shared" si="6"/>
        <v>20203</v>
      </c>
      <c r="B189" s="4" t="s">
        <v>551</v>
      </c>
      <c r="C189" s="4" t="s">
        <v>282</v>
      </c>
      <c r="D189" s="4" t="s">
        <v>287</v>
      </c>
      <c r="E189" s="5">
        <v>388817</v>
      </c>
      <c r="F189" s="5">
        <v>388817</v>
      </c>
      <c r="G189" s="4" t="s">
        <v>511</v>
      </c>
      <c r="H189" s="4" t="s">
        <v>57</v>
      </c>
    </row>
    <row r="190" spans="1:8" ht="67.5">
      <c r="A190" s="4" t="str">
        <f t="shared" si="6"/>
        <v>20203</v>
      </c>
      <c r="B190" s="4" t="s">
        <v>551</v>
      </c>
      <c r="C190" s="4" t="s">
        <v>282</v>
      </c>
      <c r="D190" s="4" t="s">
        <v>512</v>
      </c>
      <c r="E190" s="5">
        <v>17463</v>
      </c>
      <c r="F190" s="5">
        <v>17463</v>
      </c>
      <c r="G190" s="4" t="s">
        <v>513</v>
      </c>
      <c r="H190" s="4" t="s">
        <v>57</v>
      </c>
    </row>
    <row r="191" spans="1:8" ht="90">
      <c r="A191" s="4" t="str">
        <f aca="true" t="shared" si="7" ref="A191:A222">"20203"</f>
        <v>20203</v>
      </c>
      <c r="B191" s="4" t="s">
        <v>551</v>
      </c>
      <c r="C191" s="4" t="s">
        <v>282</v>
      </c>
      <c r="D191" s="4" t="s">
        <v>282</v>
      </c>
      <c r="E191" s="5">
        <v>290</v>
      </c>
      <c r="F191" s="5">
        <v>290</v>
      </c>
      <c r="G191" s="4" t="s">
        <v>514</v>
      </c>
      <c r="H191" s="4" t="s">
        <v>57</v>
      </c>
    </row>
    <row r="192" spans="1:8" ht="112.5">
      <c r="A192" s="4" t="str">
        <f t="shared" si="7"/>
        <v>20203</v>
      </c>
      <c r="B192" s="4" t="s">
        <v>551</v>
      </c>
      <c r="C192" s="4" t="s">
        <v>282</v>
      </c>
      <c r="D192" s="4" t="s">
        <v>515</v>
      </c>
      <c r="E192" s="5">
        <v>28405</v>
      </c>
      <c r="F192" s="5">
        <v>28405</v>
      </c>
      <c r="G192" s="4" t="s">
        <v>516</v>
      </c>
      <c r="H192" s="4" t="s">
        <v>57</v>
      </c>
    </row>
    <row r="193" spans="1:8" ht="78.75">
      <c r="A193" s="4" t="str">
        <f t="shared" si="7"/>
        <v>20203</v>
      </c>
      <c r="B193" s="4" t="s">
        <v>551</v>
      </c>
      <c r="C193" s="4" t="s">
        <v>517</v>
      </c>
      <c r="D193" s="4" t="s">
        <v>517</v>
      </c>
      <c r="E193" s="5">
        <v>35180</v>
      </c>
      <c r="F193" s="5">
        <v>12590</v>
      </c>
      <c r="G193" s="4" t="s">
        <v>518</v>
      </c>
      <c r="H193" s="4" t="s">
        <v>57</v>
      </c>
    </row>
    <row r="194" spans="1:8" ht="78.75">
      <c r="A194" s="4" t="str">
        <f t="shared" si="7"/>
        <v>20203</v>
      </c>
      <c r="B194" s="4" t="s">
        <v>551</v>
      </c>
      <c r="C194" s="4" t="s">
        <v>519</v>
      </c>
      <c r="D194" s="4" t="s">
        <v>520</v>
      </c>
      <c r="E194" s="5">
        <v>418</v>
      </c>
      <c r="F194" s="5">
        <v>388</v>
      </c>
      <c r="G194" s="4" t="s">
        <v>521</v>
      </c>
      <c r="H194" s="4" t="s">
        <v>57</v>
      </c>
    </row>
    <row r="195" spans="1:8" ht="90">
      <c r="A195" s="4" t="str">
        <f t="shared" si="7"/>
        <v>20203</v>
      </c>
      <c r="B195" s="4" t="s">
        <v>551</v>
      </c>
      <c r="C195" s="4" t="s">
        <v>522</v>
      </c>
      <c r="D195" s="4" t="s">
        <v>523</v>
      </c>
      <c r="E195" s="5">
        <v>566</v>
      </c>
      <c r="F195" s="5">
        <v>566</v>
      </c>
      <c r="G195" s="4" t="s">
        <v>524</v>
      </c>
      <c r="H195" s="4" t="s">
        <v>57</v>
      </c>
    </row>
    <row r="196" spans="1:8" ht="101.25">
      <c r="A196" s="4" t="str">
        <f t="shared" si="7"/>
        <v>20203</v>
      </c>
      <c r="B196" s="4" t="s">
        <v>551</v>
      </c>
      <c r="C196" s="4" t="s">
        <v>525</v>
      </c>
      <c r="D196" s="4" t="s">
        <v>525</v>
      </c>
      <c r="E196" s="5">
        <v>64624</v>
      </c>
      <c r="F196" s="5">
        <v>11880</v>
      </c>
      <c r="G196" s="4" t="s">
        <v>526</v>
      </c>
      <c r="H196" s="4" t="s">
        <v>57</v>
      </c>
    </row>
    <row r="197" spans="1:8" ht="78.75">
      <c r="A197" s="4" t="str">
        <f t="shared" si="7"/>
        <v>20203</v>
      </c>
      <c r="B197" s="4" t="s">
        <v>551</v>
      </c>
      <c r="C197" s="4" t="s">
        <v>527</v>
      </c>
      <c r="D197" s="4" t="s">
        <v>527</v>
      </c>
      <c r="E197" s="5">
        <v>9924</v>
      </c>
      <c r="F197" s="5">
        <v>902</v>
      </c>
      <c r="G197" s="4" t="s">
        <v>302</v>
      </c>
      <c r="H197" s="4" t="s">
        <v>57</v>
      </c>
    </row>
    <row r="198" spans="1:8" ht="123.75">
      <c r="A198" s="4" t="str">
        <f t="shared" si="7"/>
        <v>20203</v>
      </c>
      <c r="B198" s="4" t="s">
        <v>551</v>
      </c>
      <c r="C198" s="4" t="s">
        <v>303</v>
      </c>
      <c r="D198" s="4" t="s">
        <v>303</v>
      </c>
      <c r="E198" s="5">
        <v>637500</v>
      </c>
      <c r="F198" s="5">
        <v>0</v>
      </c>
      <c r="G198" s="4" t="s">
        <v>304</v>
      </c>
      <c r="H198" s="4" t="s">
        <v>57</v>
      </c>
    </row>
    <row r="199" spans="1:8" ht="67.5">
      <c r="A199" s="4" t="str">
        <f t="shared" si="7"/>
        <v>20203</v>
      </c>
      <c r="B199" s="4" t="s">
        <v>551</v>
      </c>
      <c r="C199" s="4" t="s">
        <v>305</v>
      </c>
      <c r="D199" s="4" t="s">
        <v>305</v>
      </c>
      <c r="E199" s="5">
        <v>105013</v>
      </c>
      <c r="F199" s="5">
        <v>11279</v>
      </c>
      <c r="G199" s="4" t="s">
        <v>306</v>
      </c>
      <c r="H199" s="4" t="s">
        <v>57</v>
      </c>
    </row>
    <row r="200" spans="1:8" ht="78.75">
      <c r="A200" s="4" t="str">
        <f t="shared" si="7"/>
        <v>20203</v>
      </c>
      <c r="B200" s="4" t="s">
        <v>551</v>
      </c>
      <c r="C200" s="4" t="s">
        <v>307</v>
      </c>
      <c r="D200" s="4" t="s">
        <v>308</v>
      </c>
      <c r="E200" s="5">
        <v>2206</v>
      </c>
      <c r="F200" s="5">
        <v>603</v>
      </c>
      <c r="G200" s="4" t="s">
        <v>309</v>
      </c>
      <c r="H200" s="4" t="s">
        <v>57</v>
      </c>
    </row>
    <row r="201" spans="1:8" ht="101.25">
      <c r="A201" s="4" t="str">
        <f t="shared" si="7"/>
        <v>20203</v>
      </c>
      <c r="B201" s="4" t="s">
        <v>551</v>
      </c>
      <c r="C201" s="4" t="s">
        <v>307</v>
      </c>
      <c r="D201" s="4" t="s">
        <v>310</v>
      </c>
      <c r="E201" s="5">
        <v>162383</v>
      </c>
      <c r="F201" s="5">
        <v>134964</v>
      </c>
      <c r="G201" s="4" t="s">
        <v>311</v>
      </c>
      <c r="H201" s="4" t="s">
        <v>57</v>
      </c>
    </row>
    <row r="202" spans="1:8" ht="90">
      <c r="A202" s="4" t="str">
        <f t="shared" si="7"/>
        <v>20203</v>
      </c>
      <c r="B202" s="4" t="s">
        <v>551</v>
      </c>
      <c r="C202" s="4" t="s">
        <v>307</v>
      </c>
      <c r="D202" s="4" t="s">
        <v>312</v>
      </c>
      <c r="E202" s="5">
        <v>32324</v>
      </c>
      <c r="F202" s="5">
        <v>19946</v>
      </c>
      <c r="G202" s="4" t="s">
        <v>313</v>
      </c>
      <c r="H202" s="4" t="s">
        <v>57</v>
      </c>
    </row>
    <row r="203" spans="1:8" ht="78.75">
      <c r="A203" s="4" t="str">
        <f t="shared" si="7"/>
        <v>20203</v>
      </c>
      <c r="B203" s="4" t="s">
        <v>551</v>
      </c>
      <c r="C203" s="4" t="s">
        <v>314</v>
      </c>
      <c r="D203" s="4" t="s">
        <v>314</v>
      </c>
      <c r="E203" s="5">
        <v>4400</v>
      </c>
      <c r="F203" s="5">
        <v>4400</v>
      </c>
      <c r="G203" s="4" t="s">
        <v>315</v>
      </c>
      <c r="H203" s="4" t="s">
        <v>57</v>
      </c>
    </row>
    <row r="204" spans="1:8" ht="45">
      <c r="A204" s="4" t="str">
        <f t="shared" si="7"/>
        <v>20203</v>
      </c>
      <c r="B204" s="4" t="s">
        <v>551</v>
      </c>
      <c r="C204" s="4" t="s">
        <v>316</v>
      </c>
      <c r="D204" s="4" t="s">
        <v>316</v>
      </c>
      <c r="E204" s="5">
        <v>2733</v>
      </c>
      <c r="F204" s="5">
        <v>0</v>
      </c>
      <c r="G204" s="4" t="s">
        <v>317</v>
      </c>
      <c r="H204" s="4" t="s">
        <v>57</v>
      </c>
    </row>
    <row r="205" spans="1:8" ht="45">
      <c r="A205" s="4" t="str">
        <f t="shared" si="7"/>
        <v>20203</v>
      </c>
      <c r="B205" s="4" t="s">
        <v>551</v>
      </c>
      <c r="C205" s="4" t="s">
        <v>318</v>
      </c>
      <c r="D205" s="4" t="s">
        <v>783</v>
      </c>
      <c r="E205" s="5">
        <v>68000</v>
      </c>
      <c r="F205" s="5">
        <v>2000</v>
      </c>
      <c r="G205" s="4" t="s">
        <v>319</v>
      </c>
      <c r="H205" s="4" t="s">
        <v>57</v>
      </c>
    </row>
    <row r="206" spans="1:8" ht="45">
      <c r="A206" s="4" t="str">
        <f t="shared" si="7"/>
        <v>20203</v>
      </c>
      <c r="B206" s="4" t="s">
        <v>551</v>
      </c>
      <c r="C206" s="4" t="s">
        <v>320</v>
      </c>
      <c r="D206" s="4" t="s">
        <v>783</v>
      </c>
      <c r="E206" s="5">
        <v>120000</v>
      </c>
      <c r="F206" s="5">
        <v>4000</v>
      </c>
      <c r="G206" s="4" t="s">
        <v>321</v>
      </c>
      <c r="H206" s="4" t="s">
        <v>57</v>
      </c>
    </row>
    <row r="207" spans="1:8" ht="90">
      <c r="A207" s="4" t="str">
        <f t="shared" si="7"/>
        <v>20203</v>
      </c>
      <c r="B207" s="4" t="s">
        <v>551</v>
      </c>
      <c r="C207" s="4" t="s">
        <v>322</v>
      </c>
      <c r="D207" s="4" t="s">
        <v>800</v>
      </c>
      <c r="E207" s="5">
        <v>62726</v>
      </c>
      <c r="F207" s="5">
        <v>55166</v>
      </c>
      <c r="G207" s="4" t="s">
        <v>323</v>
      </c>
      <c r="H207" s="4" t="s">
        <v>57</v>
      </c>
    </row>
    <row r="208" spans="1:8" ht="78.75">
      <c r="A208" s="4" t="str">
        <f t="shared" si="7"/>
        <v>20203</v>
      </c>
      <c r="B208" s="4" t="s">
        <v>551</v>
      </c>
      <c r="C208" s="4" t="s">
        <v>324</v>
      </c>
      <c r="D208" s="4" t="s">
        <v>800</v>
      </c>
      <c r="E208" s="5">
        <v>12540</v>
      </c>
      <c r="F208" s="5">
        <v>12540</v>
      </c>
      <c r="G208" s="4" t="s">
        <v>325</v>
      </c>
      <c r="H208" s="4" t="s">
        <v>57</v>
      </c>
    </row>
    <row r="209" spans="1:8" ht="67.5">
      <c r="A209" s="4" t="str">
        <f t="shared" si="7"/>
        <v>20203</v>
      </c>
      <c r="B209" s="4" t="s">
        <v>551</v>
      </c>
      <c r="C209" s="4" t="s">
        <v>326</v>
      </c>
      <c r="D209" s="4" t="s">
        <v>800</v>
      </c>
      <c r="E209" s="5">
        <v>73920</v>
      </c>
      <c r="F209" s="5">
        <v>73920</v>
      </c>
      <c r="G209" s="4" t="s">
        <v>327</v>
      </c>
      <c r="H209" s="4" t="s">
        <v>57</v>
      </c>
    </row>
    <row r="210" spans="1:8" ht="101.25">
      <c r="A210" s="4" t="str">
        <f t="shared" si="7"/>
        <v>20203</v>
      </c>
      <c r="B210" s="4" t="s">
        <v>551</v>
      </c>
      <c r="C210" s="4" t="s">
        <v>328</v>
      </c>
      <c r="D210" s="4" t="s">
        <v>783</v>
      </c>
      <c r="E210" s="5">
        <v>700000</v>
      </c>
      <c r="F210" s="5">
        <v>16400</v>
      </c>
      <c r="G210" s="4" t="s">
        <v>329</v>
      </c>
      <c r="H210" s="4" t="s">
        <v>57</v>
      </c>
    </row>
    <row r="211" spans="1:8" ht="101.25">
      <c r="A211" s="4" t="str">
        <f t="shared" si="7"/>
        <v>20203</v>
      </c>
      <c r="B211" s="4" t="s">
        <v>551</v>
      </c>
      <c r="C211" s="4" t="s">
        <v>330</v>
      </c>
      <c r="D211" s="4" t="s">
        <v>783</v>
      </c>
      <c r="E211" s="5">
        <v>482185</v>
      </c>
      <c r="F211" s="5">
        <v>170955</v>
      </c>
      <c r="G211" s="4" t="s">
        <v>331</v>
      </c>
      <c r="H211" s="4" t="s">
        <v>57</v>
      </c>
    </row>
    <row r="212" spans="1:8" ht="67.5">
      <c r="A212" s="4" t="str">
        <f t="shared" si="7"/>
        <v>20203</v>
      </c>
      <c r="B212" s="4" t="s">
        <v>551</v>
      </c>
      <c r="C212" s="4" t="s">
        <v>332</v>
      </c>
      <c r="D212" s="4" t="s">
        <v>783</v>
      </c>
      <c r="E212" s="5">
        <v>401000</v>
      </c>
      <c r="F212" s="5">
        <v>26500</v>
      </c>
      <c r="G212" s="4" t="s">
        <v>333</v>
      </c>
      <c r="H212" s="4" t="s">
        <v>57</v>
      </c>
    </row>
    <row r="213" spans="1:8" ht="78.75">
      <c r="A213" s="4" t="str">
        <f t="shared" si="7"/>
        <v>20203</v>
      </c>
      <c r="B213" s="4" t="s">
        <v>551</v>
      </c>
      <c r="C213" s="4" t="s">
        <v>334</v>
      </c>
      <c r="D213" s="4" t="s">
        <v>783</v>
      </c>
      <c r="E213" s="5">
        <v>53800</v>
      </c>
      <c r="F213" s="5">
        <v>18150</v>
      </c>
      <c r="G213" s="4" t="s">
        <v>335</v>
      </c>
      <c r="H213" s="4" t="s">
        <v>57</v>
      </c>
    </row>
    <row r="214" spans="1:8" ht="112.5">
      <c r="A214" s="4" t="str">
        <f t="shared" si="7"/>
        <v>20203</v>
      </c>
      <c r="B214" s="4" t="s">
        <v>551</v>
      </c>
      <c r="C214" s="4" t="s">
        <v>336</v>
      </c>
      <c r="D214" s="4" t="s">
        <v>783</v>
      </c>
      <c r="E214" s="5">
        <v>400000</v>
      </c>
      <c r="F214" s="5">
        <v>65000</v>
      </c>
      <c r="G214" s="4" t="s">
        <v>337</v>
      </c>
      <c r="H214" s="4" t="s">
        <v>57</v>
      </c>
    </row>
    <row r="215" spans="1:8" ht="78.75">
      <c r="A215" s="4" t="str">
        <f t="shared" si="7"/>
        <v>20203</v>
      </c>
      <c r="B215" s="4" t="s">
        <v>551</v>
      </c>
      <c r="C215" s="4" t="s">
        <v>338</v>
      </c>
      <c r="D215" s="4" t="s">
        <v>783</v>
      </c>
      <c r="E215" s="5">
        <v>110700</v>
      </c>
      <c r="F215" s="5">
        <v>37225</v>
      </c>
      <c r="G215" s="4" t="s">
        <v>339</v>
      </c>
      <c r="H215" s="4" t="s">
        <v>57</v>
      </c>
    </row>
    <row r="216" spans="1:8" ht="101.25">
      <c r="A216" s="4" t="str">
        <f t="shared" si="7"/>
        <v>20203</v>
      </c>
      <c r="B216" s="4" t="s">
        <v>551</v>
      </c>
      <c r="C216" s="4" t="s">
        <v>340</v>
      </c>
      <c r="D216" s="4" t="s">
        <v>783</v>
      </c>
      <c r="E216" s="5">
        <v>1100000</v>
      </c>
      <c r="F216" s="5">
        <v>36000</v>
      </c>
      <c r="G216" s="4" t="s">
        <v>341</v>
      </c>
      <c r="H216" s="4" t="s">
        <v>57</v>
      </c>
    </row>
    <row r="217" spans="1:8" ht="112.5">
      <c r="A217" s="4" t="str">
        <f t="shared" si="7"/>
        <v>20203</v>
      </c>
      <c r="B217" s="4" t="s">
        <v>551</v>
      </c>
      <c r="C217" s="4" t="s">
        <v>342</v>
      </c>
      <c r="D217" s="4" t="s">
        <v>783</v>
      </c>
      <c r="E217" s="5">
        <v>30800</v>
      </c>
      <c r="F217" s="5">
        <v>10400</v>
      </c>
      <c r="G217" s="4" t="s">
        <v>337</v>
      </c>
      <c r="H217" s="4" t="s">
        <v>57</v>
      </c>
    </row>
    <row r="218" spans="1:8" ht="101.25">
      <c r="A218" s="4" t="str">
        <f t="shared" si="7"/>
        <v>20203</v>
      </c>
      <c r="B218" s="4" t="s">
        <v>551</v>
      </c>
      <c r="C218" s="4" t="s">
        <v>343</v>
      </c>
      <c r="D218" s="4" t="s">
        <v>783</v>
      </c>
      <c r="E218" s="5">
        <v>218800</v>
      </c>
      <c r="F218" s="5">
        <v>86650</v>
      </c>
      <c r="G218" s="4" t="s">
        <v>344</v>
      </c>
      <c r="H218" s="4" t="s">
        <v>57</v>
      </c>
    </row>
    <row r="219" spans="1:8" ht="78.75">
      <c r="A219" s="4" t="str">
        <f t="shared" si="7"/>
        <v>20203</v>
      </c>
      <c r="B219" s="4" t="s">
        <v>551</v>
      </c>
      <c r="C219" s="4" t="s">
        <v>345</v>
      </c>
      <c r="D219" s="4" t="s">
        <v>783</v>
      </c>
      <c r="E219" s="5">
        <v>50000</v>
      </c>
      <c r="F219" s="5">
        <v>2000</v>
      </c>
      <c r="G219" s="4" t="s">
        <v>335</v>
      </c>
      <c r="H219" s="4" t="s">
        <v>57</v>
      </c>
    </row>
    <row r="220" spans="1:8" ht="45">
      <c r="A220" s="4" t="str">
        <f t="shared" si="7"/>
        <v>20203</v>
      </c>
      <c r="B220" s="4" t="s">
        <v>551</v>
      </c>
      <c r="C220" s="4" t="s">
        <v>346</v>
      </c>
      <c r="D220" s="4" t="s">
        <v>347</v>
      </c>
      <c r="E220" s="5">
        <v>28044</v>
      </c>
      <c r="F220" s="5">
        <v>484</v>
      </c>
      <c r="G220" s="4" t="s">
        <v>348</v>
      </c>
      <c r="H220" s="4" t="s">
        <v>57</v>
      </c>
    </row>
    <row r="221" spans="1:8" ht="45">
      <c r="A221" s="4" t="str">
        <f t="shared" si="7"/>
        <v>20203</v>
      </c>
      <c r="B221" s="4" t="s">
        <v>551</v>
      </c>
      <c r="C221" s="4" t="s">
        <v>346</v>
      </c>
      <c r="D221" s="4" t="s">
        <v>349</v>
      </c>
      <c r="E221" s="5">
        <v>158400</v>
      </c>
      <c r="F221" s="5">
        <v>3450</v>
      </c>
      <c r="G221" s="4" t="s">
        <v>348</v>
      </c>
      <c r="H221" s="4" t="s">
        <v>57</v>
      </c>
    </row>
    <row r="222" spans="1:8" ht="56.25">
      <c r="A222" s="4" t="str">
        <f t="shared" si="7"/>
        <v>20203</v>
      </c>
      <c r="B222" s="4" t="s">
        <v>551</v>
      </c>
      <c r="C222" s="4" t="s">
        <v>350</v>
      </c>
      <c r="D222" s="4" t="s">
        <v>351</v>
      </c>
      <c r="E222" s="5">
        <v>339347</v>
      </c>
      <c r="F222" s="5">
        <v>0</v>
      </c>
      <c r="G222" s="4" t="s">
        <v>352</v>
      </c>
      <c r="H222" s="4" t="s">
        <v>57</v>
      </c>
    </row>
    <row r="223" spans="1:8" ht="45">
      <c r="A223" s="4" t="str">
        <f aca="true" t="shared" si="8" ref="A223:A230">"20203"</f>
        <v>20203</v>
      </c>
      <c r="B223" s="4" t="s">
        <v>551</v>
      </c>
      <c r="C223" s="4" t="s">
        <v>350</v>
      </c>
      <c r="D223" s="4" t="s">
        <v>353</v>
      </c>
      <c r="E223" s="5">
        <v>9968</v>
      </c>
      <c r="F223" s="5">
        <v>0</v>
      </c>
      <c r="G223" s="4" t="s">
        <v>354</v>
      </c>
      <c r="H223" s="4" t="s">
        <v>57</v>
      </c>
    </row>
    <row r="224" spans="1:8" ht="67.5">
      <c r="A224" s="4" t="str">
        <f t="shared" si="8"/>
        <v>20203</v>
      </c>
      <c r="B224" s="4" t="s">
        <v>551</v>
      </c>
      <c r="C224" s="4" t="s">
        <v>350</v>
      </c>
      <c r="D224" s="4" t="s">
        <v>355</v>
      </c>
      <c r="E224" s="5">
        <v>92548</v>
      </c>
      <c r="F224" s="5">
        <v>0</v>
      </c>
      <c r="G224" s="4" t="s">
        <v>356</v>
      </c>
      <c r="H224" s="4" t="s">
        <v>57</v>
      </c>
    </row>
    <row r="225" spans="1:8" ht="45">
      <c r="A225" s="4" t="str">
        <f t="shared" si="8"/>
        <v>20203</v>
      </c>
      <c r="B225" s="4" t="s">
        <v>551</v>
      </c>
      <c r="C225" s="4" t="s">
        <v>357</v>
      </c>
      <c r="D225" s="4" t="s">
        <v>357</v>
      </c>
      <c r="E225" s="5">
        <v>25</v>
      </c>
      <c r="F225" s="5">
        <v>0</v>
      </c>
      <c r="G225" s="4" t="s">
        <v>131</v>
      </c>
      <c r="H225" s="4" t="s">
        <v>57</v>
      </c>
    </row>
    <row r="226" spans="1:8" ht="45">
      <c r="A226" s="4" t="str">
        <f t="shared" si="8"/>
        <v>20203</v>
      </c>
      <c r="B226" s="4" t="s">
        <v>551</v>
      </c>
      <c r="C226" s="4" t="s">
        <v>132</v>
      </c>
      <c r="D226" s="4" t="s">
        <v>132</v>
      </c>
      <c r="E226" s="5">
        <v>101368</v>
      </c>
      <c r="F226" s="5">
        <v>0</v>
      </c>
      <c r="G226" s="4" t="s">
        <v>133</v>
      </c>
      <c r="H226" s="4" t="s">
        <v>57</v>
      </c>
    </row>
    <row r="227" spans="1:8" ht="78.75">
      <c r="A227" s="4" t="str">
        <f t="shared" si="8"/>
        <v>20203</v>
      </c>
      <c r="B227" s="4" t="s">
        <v>551</v>
      </c>
      <c r="C227" s="4" t="s">
        <v>134</v>
      </c>
      <c r="D227" s="4" t="s">
        <v>134</v>
      </c>
      <c r="E227" s="5">
        <v>580333</v>
      </c>
      <c r="F227" s="5">
        <v>0</v>
      </c>
      <c r="G227" s="4" t="s">
        <v>135</v>
      </c>
      <c r="H227" s="4" t="s">
        <v>57</v>
      </c>
    </row>
    <row r="228" spans="1:8" ht="45">
      <c r="A228" s="4" t="str">
        <f t="shared" si="8"/>
        <v>20203</v>
      </c>
      <c r="B228" s="4" t="s">
        <v>551</v>
      </c>
      <c r="C228" s="4" t="s">
        <v>357</v>
      </c>
      <c r="D228" s="4" t="s">
        <v>357</v>
      </c>
      <c r="E228" s="5">
        <v>78062</v>
      </c>
      <c r="F228" s="5">
        <v>0</v>
      </c>
      <c r="G228" s="4" t="s">
        <v>136</v>
      </c>
      <c r="H228" s="4" t="s">
        <v>57</v>
      </c>
    </row>
    <row r="229" spans="1:8" ht="67.5">
      <c r="A229" s="4" t="str">
        <f t="shared" si="8"/>
        <v>20203</v>
      </c>
      <c r="B229" s="4" t="s">
        <v>551</v>
      </c>
      <c r="C229" s="4" t="s">
        <v>137</v>
      </c>
      <c r="D229" s="4" t="s">
        <v>137</v>
      </c>
      <c r="E229" s="5">
        <v>218738</v>
      </c>
      <c r="F229" s="5">
        <v>0</v>
      </c>
      <c r="G229" s="4" t="s">
        <v>138</v>
      </c>
      <c r="H229" s="4" t="s">
        <v>57</v>
      </c>
    </row>
    <row r="230" spans="1:8" ht="45">
      <c r="A230" s="4" t="str">
        <f t="shared" si="8"/>
        <v>20203</v>
      </c>
      <c r="B230" s="4" t="s">
        <v>551</v>
      </c>
      <c r="C230" s="4" t="s">
        <v>357</v>
      </c>
      <c r="D230" s="4" t="s">
        <v>357</v>
      </c>
      <c r="E230" s="5">
        <v>30154</v>
      </c>
      <c r="F230" s="5">
        <v>0</v>
      </c>
      <c r="G230" s="4" t="s">
        <v>139</v>
      </c>
      <c r="H230" s="4" t="s">
        <v>57</v>
      </c>
    </row>
    <row r="231" spans="1:8" ht="78.75">
      <c r="A231" s="4" t="str">
        <f aca="true" t="shared" si="9" ref="A231:A248">"20301"</f>
        <v>20301</v>
      </c>
      <c r="B231" s="4" t="s">
        <v>140</v>
      </c>
      <c r="C231" s="4" t="s">
        <v>141</v>
      </c>
      <c r="D231" s="4" t="s">
        <v>142</v>
      </c>
      <c r="E231" s="5">
        <v>16760</v>
      </c>
      <c r="F231" s="5">
        <v>16760</v>
      </c>
      <c r="G231" s="4" t="s">
        <v>143</v>
      </c>
      <c r="H231" s="4" t="s">
        <v>57</v>
      </c>
    </row>
    <row r="232" spans="1:8" ht="56.25">
      <c r="A232" s="4" t="str">
        <f t="shared" si="9"/>
        <v>20301</v>
      </c>
      <c r="B232" s="4" t="s">
        <v>140</v>
      </c>
      <c r="C232" s="4" t="s">
        <v>141</v>
      </c>
      <c r="D232" s="4" t="s">
        <v>144</v>
      </c>
      <c r="E232" s="5">
        <v>11053</v>
      </c>
      <c r="F232" s="5">
        <v>11053</v>
      </c>
      <c r="G232" s="4" t="s">
        <v>145</v>
      </c>
      <c r="H232" s="4" t="s">
        <v>57</v>
      </c>
    </row>
    <row r="233" spans="1:8" ht="90">
      <c r="A233" s="4" t="str">
        <f t="shared" si="9"/>
        <v>20301</v>
      </c>
      <c r="B233" s="4" t="s">
        <v>140</v>
      </c>
      <c r="C233" s="4" t="s">
        <v>141</v>
      </c>
      <c r="D233" s="4" t="s">
        <v>146</v>
      </c>
      <c r="E233" s="5">
        <v>7610</v>
      </c>
      <c r="F233" s="5">
        <v>7610</v>
      </c>
      <c r="G233" s="4" t="s">
        <v>371</v>
      </c>
      <c r="H233" s="4" t="s">
        <v>57</v>
      </c>
    </row>
    <row r="234" spans="1:8" ht="78.75">
      <c r="A234" s="4" t="str">
        <f t="shared" si="9"/>
        <v>20301</v>
      </c>
      <c r="B234" s="4" t="s">
        <v>140</v>
      </c>
      <c r="C234" s="4" t="s">
        <v>141</v>
      </c>
      <c r="D234" s="4" t="s">
        <v>372</v>
      </c>
      <c r="E234" s="5">
        <v>495</v>
      </c>
      <c r="F234" s="5">
        <v>495</v>
      </c>
      <c r="G234" s="4" t="s">
        <v>373</v>
      </c>
      <c r="H234" s="4" t="s">
        <v>57</v>
      </c>
    </row>
    <row r="235" spans="1:8" ht="67.5">
      <c r="A235" s="4" t="str">
        <f t="shared" si="9"/>
        <v>20301</v>
      </c>
      <c r="B235" s="4" t="s">
        <v>140</v>
      </c>
      <c r="C235" s="4" t="s">
        <v>141</v>
      </c>
      <c r="D235" s="4" t="s">
        <v>374</v>
      </c>
      <c r="E235" s="5">
        <v>74366</v>
      </c>
      <c r="F235" s="5">
        <v>74366</v>
      </c>
      <c r="G235" s="4" t="s">
        <v>375</v>
      </c>
      <c r="H235" s="4" t="s">
        <v>57</v>
      </c>
    </row>
    <row r="236" spans="1:8" ht="90">
      <c r="A236" s="4" t="str">
        <f t="shared" si="9"/>
        <v>20301</v>
      </c>
      <c r="B236" s="4" t="s">
        <v>140</v>
      </c>
      <c r="C236" s="4" t="s">
        <v>141</v>
      </c>
      <c r="D236" s="4" t="s">
        <v>376</v>
      </c>
      <c r="E236" s="5">
        <v>37406</v>
      </c>
      <c r="F236" s="5">
        <v>37406</v>
      </c>
      <c r="G236" s="4" t="s">
        <v>377</v>
      </c>
      <c r="H236" s="4" t="s">
        <v>57</v>
      </c>
    </row>
    <row r="237" spans="1:8" ht="101.25">
      <c r="A237" s="4" t="str">
        <f t="shared" si="9"/>
        <v>20301</v>
      </c>
      <c r="B237" s="4" t="s">
        <v>140</v>
      </c>
      <c r="C237" s="4" t="s">
        <v>141</v>
      </c>
      <c r="D237" s="4" t="s">
        <v>378</v>
      </c>
      <c r="E237" s="5">
        <v>3000000</v>
      </c>
      <c r="F237" s="5">
        <v>0</v>
      </c>
      <c r="G237" s="4" t="s">
        <v>379</v>
      </c>
      <c r="H237" s="4" t="s">
        <v>57</v>
      </c>
    </row>
    <row r="238" spans="1:8" ht="123.75">
      <c r="A238" s="4" t="str">
        <f t="shared" si="9"/>
        <v>20301</v>
      </c>
      <c r="B238" s="4" t="s">
        <v>140</v>
      </c>
      <c r="C238" s="4" t="s">
        <v>380</v>
      </c>
      <c r="D238" s="4" t="s">
        <v>381</v>
      </c>
      <c r="E238" s="5">
        <v>4681</v>
      </c>
      <c r="F238" s="5">
        <v>4681</v>
      </c>
      <c r="G238" s="4" t="s">
        <v>382</v>
      </c>
      <c r="H238" s="4" t="s">
        <v>57</v>
      </c>
    </row>
    <row r="239" spans="1:8" ht="112.5">
      <c r="A239" s="4" t="str">
        <f t="shared" si="9"/>
        <v>20301</v>
      </c>
      <c r="B239" s="4" t="s">
        <v>140</v>
      </c>
      <c r="C239" s="4" t="s">
        <v>383</v>
      </c>
      <c r="D239" s="4" t="s">
        <v>384</v>
      </c>
      <c r="E239" s="5">
        <v>10585</v>
      </c>
      <c r="F239" s="5">
        <v>10585</v>
      </c>
      <c r="G239" s="4" t="s">
        <v>385</v>
      </c>
      <c r="H239" s="4" t="s">
        <v>57</v>
      </c>
    </row>
    <row r="240" spans="1:8" ht="45">
      <c r="A240" s="4" t="str">
        <f t="shared" si="9"/>
        <v>20301</v>
      </c>
      <c r="B240" s="4" t="s">
        <v>140</v>
      </c>
      <c r="C240" s="4" t="s">
        <v>386</v>
      </c>
      <c r="D240" s="4" t="s">
        <v>387</v>
      </c>
      <c r="E240" s="5">
        <v>602427</v>
      </c>
      <c r="F240" s="5">
        <v>0</v>
      </c>
      <c r="G240" s="4" t="s">
        <v>388</v>
      </c>
      <c r="H240" s="4" t="s">
        <v>57</v>
      </c>
    </row>
    <row r="241" spans="1:8" ht="56.25">
      <c r="A241" s="4" t="str">
        <f t="shared" si="9"/>
        <v>20301</v>
      </c>
      <c r="B241" s="4" t="s">
        <v>140</v>
      </c>
      <c r="C241" s="4" t="s">
        <v>163</v>
      </c>
      <c r="D241" s="4" t="s">
        <v>164</v>
      </c>
      <c r="E241" s="5">
        <v>246072</v>
      </c>
      <c r="F241" s="5">
        <v>246072</v>
      </c>
      <c r="G241" s="4" t="s">
        <v>165</v>
      </c>
      <c r="H241" s="4" t="s">
        <v>57</v>
      </c>
    </row>
    <row r="242" spans="1:8" ht="67.5">
      <c r="A242" s="4" t="str">
        <f t="shared" si="9"/>
        <v>20301</v>
      </c>
      <c r="B242" s="4" t="s">
        <v>140</v>
      </c>
      <c r="C242" s="4" t="s">
        <v>163</v>
      </c>
      <c r="D242" s="4" t="s">
        <v>166</v>
      </c>
      <c r="E242" s="5">
        <v>27776</v>
      </c>
      <c r="F242" s="5">
        <v>27776</v>
      </c>
      <c r="G242" s="4" t="s">
        <v>167</v>
      </c>
      <c r="H242" s="4" t="s">
        <v>57</v>
      </c>
    </row>
    <row r="243" spans="1:8" ht="90">
      <c r="A243" s="4" t="str">
        <f t="shared" si="9"/>
        <v>20301</v>
      </c>
      <c r="B243" s="4" t="s">
        <v>140</v>
      </c>
      <c r="C243" s="4" t="s">
        <v>168</v>
      </c>
      <c r="D243" s="4" t="s">
        <v>169</v>
      </c>
      <c r="E243" s="5">
        <v>10477</v>
      </c>
      <c r="F243" s="5">
        <v>10477</v>
      </c>
      <c r="G243" s="4" t="s">
        <v>170</v>
      </c>
      <c r="H243" s="4" t="s">
        <v>57</v>
      </c>
    </row>
    <row r="244" spans="1:8" ht="112.5">
      <c r="A244" s="4" t="str">
        <f t="shared" si="9"/>
        <v>20301</v>
      </c>
      <c r="B244" s="4" t="s">
        <v>140</v>
      </c>
      <c r="C244" s="4" t="s">
        <v>171</v>
      </c>
      <c r="D244" s="4" t="s">
        <v>171</v>
      </c>
      <c r="E244" s="5">
        <v>502</v>
      </c>
      <c r="F244" s="5">
        <v>0</v>
      </c>
      <c r="G244" s="4" t="s">
        <v>172</v>
      </c>
      <c r="H244" s="4" t="s">
        <v>57</v>
      </c>
    </row>
    <row r="245" spans="1:8" ht="56.25">
      <c r="A245" s="4" t="str">
        <f t="shared" si="9"/>
        <v>20301</v>
      </c>
      <c r="B245" s="4" t="s">
        <v>140</v>
      </c>
      <c r="C245" s="4" t="s">
        <v>173</v>
      </c>
      <c r="D245" s="4" t="s">
        <v>174</v>
      </c>
      <c r="E245" s="5">
        <v>52833</v>
      </c>
      <c r="F245" s="5">
        <v>22183</v>
      </c>
      <c r="G245" s="4" t="s">
        <v>175</v>
      </c>
      <c r="H245" s="4" t="s">
        <v>57</v>
      </c>
    </row>
    <row r="246" spans="1:8" ht="56.25">
      <c r="A246" s="4" t="str">
        <f t="shared" si="9"/>
        <v>20301</v>
      </c>
      <c r="B246" s="4" t="s">
        <v>140</v>
      </c>
      <c r="C246" s="4" t="s">
        <v>173</v>
      </c>
      <c r="D246" s="4" t="s">
        <v>176</v>
      </c>
      <c r="E246" s="5">
        <v>235638</v>
      </c>
      <c r="F246" s="5">
        <v>212376</v>
      </c>
      <c r="G246" s="4" t="s">
        <v>177</v>
      </c>
      <c r="H246" s="4" t="s">
        <v>57</v>
      </c>
    </row>
    <row r="247" spans="1:8" ht="56.25">
      <c r="A247" s="4" t="str">
        <f t="shared" si="9"/>
        <v>20301</v>
      </c>
      <c r="B247" s="4" t="s">
        <v>140</v>
      </c>
      <c r="C247" s="4" t="s">
        <v>383</v>
      </c>
      <c r="D247" s="4" t="s">
        <v>401</v>
      </c>
      <c r="E247" s="5">
        <v>1316</v>
      </c>
      <c r="F247" s="5">
        <v>1316</v>
      </c>
      <c r="G247" s="4" t="s">
        <v>402</v>
      </c>
      <c r="H247" s="4" t="s">
        <v>57</v>
      </c>
    </row>
    <row r="248" spans="1:8" ht="101.25">
      <c r="A248" s="4" t="str">
        <f t="shared" si="9"/>
        <v>20301</v>
      </c>
      <c r="B248" s="4" t="s">
        <v>140</v>
      </c>
      <c r="C248" s="4" t="s">
        <v>383</v>
      </c>
      <c r="D248" s="4" t="s">
        <v>403</v>
      </c>
      <c r="E248" s="5">
        <v>1743</v>
      </c>
      <c r="F248" s="5">
        <v>1743</v>
      </c>
      <c r="G248" s="4" t="s">
        <v>404</v>
      </c>
      <c r="H248" s="4" t="s">
        <v>57</v>
      </c>
    </row>
    <row r="249" spans="1:8" ht="56.25">
      <c r="A249" s="4" t="str">
        <f aca="true" t="shared" si="10" ref="A249:A286">"20302"</f>
        <v>20302</v>
      </c>
      <c r="B249" s="4" t="s">
        <v>778</v>
      </c>
      <c r="C249" s="4" t="s">
        <v>405</v>
      </c>
      <c r="D249" s="4" t="s">
        <v>405</v>
      </c>
      <c r="E249" s="5">
        <v>5243</v>
      </c>
      <c r="F249" s="5">
        <v>5236</v>
      </c>
      <c r="G249" s="4" t="s">
        <v>406</v>
      </c>
      <c r="H249" s="4" t="s">
        <v>57</v>
      </c>
    </row>
    <row r="250" spans="1:8" ht="45">
      <c r="A250" s="4" t="str">
        <f t="shared" si="10"/>
        <v>20302</v>
      </c>
      <c r="B250" s="4" t="s">
        <v>778</v>
      </c>
      <c r="C250" s="4" t="s">
        <v>407</v>
      </c>
      <c r="D250" s="4" t="s">
        <v>408</v>
      </c>
      <c r="E250" s="5">
        <v>13369</v>
      </c>
      <c r="F250" s="5">
        <v>13324</v>
      </c>
      <c r="G250" s="4" t="s">
        <v>409</v>
      </c>
      <c r="H250" s="4" t="s">
        <v>57</v>
      </c>
    </row>
    <row r="251" spans="1:8" ht="56.25">
      <c r="A251" s="4" t="str">
        <f t="shared" si="10"/>
        <v>20302</v>
      </c>
      <c r="B251" s="4" t="s">
        <v>778</v>
      </c>
      <c r="C251" s="4" t="s">
        <v>407</v>
      </c>
      <c r="D251" s="4" t="s">
        <v>410</v>
      </c>
      <c r="E251" s="5">
        <v>447386</v>
      </c>
      <c r="F251" s="5">
        <v>447386</v>
      </c>
      <c r="G251" s="4" t="s">
        <v>187</v>
      </c>
      <c r="H251" s="4" t="s">
        <v>57</v>
      </c>
    </row>
    <row r="252" spans="1:8" ht="67.5">
      <c r="A252" s="4" t="str">
        <f t="shared" si="10"/>
        <v>20302</v>
      </c>
      <c r="B252" s="4" t="s">
        <v>778</v>
      </c>
      <c r="C252" s="4" t="s">
        <v>407</v>
      </c>
      <c r="D252" s="4" t="s">
        <v>188</v>
      </c>
      <c r="E252" s="5">
        <v>910</v>
      </c>
      <c r="F252" s="5">
        <v>910</v>
      </c>
      <c r="G252" s="4" t="s">
        <v>189</v>
      </c>
      <c r="H252" s="4" t="s">
        <v>57</v>
      </c>
    </row>
    <row r="253" spans="1:8" ht="45">
      <c r="A253" s="4" t="str">
        <f t="shared" si="10"/>
        <v>20302</v>
      </c>
      <c r="B253" s="4" t="s">
        <v>778</v>
      </c>
      <c r="C253" s="4" t="s">
        <v>407</v>
      </c>
      <c r="D253" s="4" t="s">
        <v>190</v>
      </c>
      <c r="E253" s="5">
        <v>529909</v>
      </c>
      <c r="F253" s="5">
        <v>358200</v>
      </c>
      <c r="G253" s="4" t="s">
        <v>191</v>
      </c>
      <c r="H253" s="4" t="s">
        <v>57</v>
      </c>
    </row>
    <row r="254" spans="1:8" ht="112.5">
      <c r="A254" s="4" t="str">
        <f t="shared" si="10"/>
        <v>20302</v>
      </c>
      <c r="B254" s="4" t="s">
        <v>778</v>
      </c>
      <c r="C254" s="4" t="s">
        <v>779</v>
      </c>
      <c r="D254" s="4" t="s">
        <v>192</v>
      </c>
      <c r="E254" s="5">
        <v>40241</v>
      </c>
      <c r="F254" s="5">
        <v>102</v>
      </c>
      <c r="G254" s="4" t="s">
        <v>193</v>
      </c>
      <c r="H254" s="4" t="s">
        <v>57</v>
      </c>
    </row>
    <row r="255" spans="1:8" ht="101.25">
      <c r="A255" s="4" t="str">
        <f t="shared" si="10"/>
        <v>20302</v>
      </c>
      <c r="B255" s="4" t="s">
        <v>778</v>
      </c>
      <c r="C255" s="4" t="s">
        <v>779</v>
      </c>
      <c r="D255" s="4" t="s">
        <v>194</v>
      </c>
      <c r="E255" s="5">
        <v>11518</v>
      </c>
      <c r="F255" s="5">
        <v>11518</v>
      </c>
      <c r="G255" s="4" t="s">
        <v>195</v>
      </c>
      <c r="H255" s="4" t="s">
        <v>57</v>
      </c>
    </row>
    <row r="256" spans="1:8" ht="101.25">
      <c r="A256" s="4" t="str">
        <f t="shared" si="10"/>
        <v>20302</v>
      </c>
      <c r="B256" s="4" t="s">
        <v>778</v>
      </c>
      <c r="C256" s="4" t="s">
        <v>779</v>
      </c>
      <c r="D256" s="4" t="s">
        <v>196</v>
      </c>
      <c r="E256" s="5">
        <v>219209</v>
      </c>
      <c r="F256" s="5">
        <v>219209</v>
      </c>
      <c r="G256" s="4" t="s">
        <v>197</v>
      </c>
      <c r="H256" s="4" t="s">
        <v>57</v>
      </c>
    </row>
    <row r="257" spans="1:8" ht="45">
      <c r="A257" s="4" t="str">
        <f t="shared" si="10"/>
        <v>20302</v>
      </c>
      <c r="B257" s="4" t="s">
        <v>778</v>
      </c>
      <c r="C257" s="4" t="s">
        <v>779</v>
      </c>
      <c r="D257" s="4" t="s">
        <v>198</v>
      </c>
      <c r="E257" s="5">
        <v>1594</v>
      </c>
      <c r="F257" s="5">
        <v>0</v>
      </c>
      <c r="G257" s="4" t="s">
        <v>199</v>
      </c>
      <c r="H257" s="4" t="s">
        <v>57</v>
      </c>
    </row>
    <row r="258" spans="1:8" ht="78.75">
      <c r="A258" s="4" t="str">
        <f t="shared" si="10"/>
        <v>20302</v>
      </c>
      <c r="B258" s="4" t="s">
        <v>778</v>
      </c>
      <c r="C258" s="4" t="s">
        <v>779</v>
      </c>
      <c r="D258" s="4" t="s">
        <v>780</v>
      </c>
      <c r="E258" s="5">
        <v>171463</v>
      </c>
      <c r="F258" s="5">
        <v>162315</v>
      </c>
      <c r="G258" s="4" t="s">
        <v>781</v>
      </c>
      <c r="H258" s="4" t="s">
        <v>57</v>
      </c>
    </row>
    <row r="259" spans="1:8" ht="78.75">
      <c r="A259" s="4" t="str">
        <f t="shared" si="10"/>
        <v>20302</v>
      </c>
      <c r="B259" s="4" t="s">
        <v>778</v>
      </c>
      <c r="C259" s="4" t="s">
        <v>200</v>
      </c>
      <c r="D259" s="4" t="s">
        <v>201</v>
      </c>
      <c r="E259" s="5">
        <v>2440</v>
      </c>
      <c r="F259" s="5">
        <v>2440</v>
      </c>
      <c r="G259" s="4" t="s">
        <v>202</v>
      </c>
      <c r="H259" s="4" t="s">
        <v>57</v>
      </c>
    </row>
    <row r="260" spans="1:8" ht="45">
      <c r="A260" s="4" t="str">
        <f t="shared" si="10"/>
        <v>20302</v>
      </c>
      <c r="B260" s="4" t="s">
        <v>778</v>
      </c>
      <c r="C260" s="4" t="s">
        <v>200</v>
      </c>
      <c r="D260" s="4" t="s">
        <v>203</v>
      </c>
      <c r="E260" s="5">
        <v>2180</v>
      </c>
      <c r="F260" s="5">
        <v>0</v>
      </c>
      <c r="G260" s="4" t="s">
        <v>204</v>
      </c>
      <c r="H260" s="4" t="s">
        <v>57</v>
      </c>
    </row>
    <row r="261" spans="1:8" ht="45">
      <c r="A261" s="4" t="str">
        <f t="shared" si="10"/>
        <v>20302</v>
      </c>
      <c r="B261" s="4" t="s">
        <v>778</v>
      </c>
      <c r="C261" s="4" t="s">
        <v>200</v>
      </c>
      <c r="D261" s="4" t="s">
        <v>205</v>
      </c>
      <c r="E261" s="5">
        <v>33444</v>
      </c>
      <c r="F261" s="5">
        <v>4353</v>
      </c>
      <c r="G261" s="4" t="s">
        <v>206</v>
      </c>
      <c r="H261" s="4" t="s">
        <v>57</v>
      </c>
    </row>
    <row r="262" spans="1:8" ht="112.5">
      <c r="A262" s="4" t="str">
        <f t="shared" si="10"/>
        <v>20302</v>
      </c>
      <c r="B262" s="4" t="s">
        <v>778</v>
      </c>
      <c r="C262" s="4" t="s">
        <v>207</v>
      </c>
      <c r="D262" s="4" t="s">
        <v>207</v>
      </c>
      <c r="E262" s="5">
        <v>136535</v>
      </c>
      <c r="F262" s="5">
        <v>119774</v>
      </c>
      <c r="G262" s="4" t="s">
        <v>208</v>
      </c>
      <c r="H262" s="4" t="s">
        <v>57</v>
      </c>
    </row>
    <row r="263" spans="1:8" ht="78.75">
      <c r="A263" s="4" t="str">
        <f t="shared" si="10"/>
        <v>20302</v>
      </c>
      <c r="B263" s="4" t="s">
        <v>778</v>
      </c>
      <c r="C263" s="4" t="s">
        <v>386</v>
      </c>
      <c r="D263" s="4" t="s">
        <v>209</v>
      </c>
      <c r="E263" s="5">
        <v>261873</v>
      </c>
      <c r="F263" s="5">
        <v>0</v>
      </c>
      <c r="G263" s="4" t="s">
        <v>210</v>
      </c>
      <c r="H263" s="4" t="s">
        <v>57</v>
      </c>
    </row>
    <row r="264" spans="1:8" ht="45">
      <c r="A264" s="4" t="str">
        <f t="shared" si="10"/>
        <v>20302</v>
      </c>
      <c r="B264" s="4" t="s">
        <v>778</v>
      </c>
      <c r="C264" s="4" t="s">
        <v>386</v>
      </c>
      <c r="D264" s="4" t="s">
        <v>211</v>
      </c>
      <c r="E264" s="5">
        <v>4837</v>
      </c>
      <c r="F264" s="5">
        <v>0</v>
      </c>
      <c r="G264" s="4" t="s">
        <v>212</v>
      </c>
      <c r="H264" s="4" t="s">
        <v>57</v>
      </c>
    </row>
    <row r="265" spans="1:8" ht="67.5">
      <c r="A265" s="4" t="str">
        <f t="shared" si="10"/>
        <v>20302</v>
      </c>
      <c r="B265" s="4" t="s">
        <v>778</v>
      </c>
      <c r="C265" s="4" t="s">
        <v>386</v>
      </c>
      <c r="D265" s="4" t="s">
        <v>213</v>
      </c>
      <c r="E265" s="5">
        <v>17185833</v>
      </c>
      <c r="F265" s="5">
        <v>12886</v>
      </c>
      <c r="G265" s="4" t="s">
        <v>214</v>
      </c>
      <c r="H265" s="4" t="s">
        <v>57</v>
      </c>
    </row>
    <row r="266" spans="1:8" ht="56.25">
      <c r="A266" s="4" t="str">
        <f t="shared" si="10"/>
        <v>20302</v>
      </c>
      <c r="B266" s="4" t="s">
        <v>778</v>
      </c>
      <c r="C266" s="4" t="s">
        <v>386</v>
      </c>
      <c r="D266" s="4" t="s">
        <v>215</v>
      </c>
      <c r="E266" s="5">
        <v>2989</v>
      </c>
      <c r="F266" s="5">
        <v>0</v>
      </c>
      <c r="G266" s="4" t="s">
        <v>216</v>
      </c>
      <c r="H266" s="4" t="s">
        <v>57</v>
      </c>
    </row>
    <row r="267" spans="1:8" ht="56.25">
      <c r="A267" s="4" t="str">
        <f t="shared" si="10"/>
        <v>20302</v>
      </c>
      <c r="B267" s="4" t="s">
        <v>778</v>
      </c>
      <c r="C267" s="4" t="s">
        <v>386</v>
      </c>
      <c r="D267" s="4" t="s">
        <v>217</v>
      </c>
      <c r="E267" s="5">
        <v>60627</v>
      </c>
      <c r="F267" s="5">
        <v>-686061</v>
      </c>
      <c r="G267" s="4" t="s">
        <v>218</v>
      </c>
      <c r="H267" s="4" t="s">
        <v>57</v>
      </c>
    </row>
    <row r="268" spans="1:8" ht="45">
      <c r="A268" s="4" t="str">
        <f t="shared" si="10"/>
        <v>20302</v>
      </c>
      <c r="B268" s="4" t="s">
        <v>778</v>
      </c>
      <c r="C268" s="4" t="s">
        <v>386</v>
      </c>
      <c r="D268" s="4" t="s">
        <v>219</v>
      </c>
      <c r="E268" s="5">
        <v>6604</v>
      </c>
      <c r="F268" s="5">
        <v>-7202</v>
      </c>
      <c r="G268" s="4" t="s">
        <v>220</v>
      </c>
      <c r="H268" s="4" t="s">
        <v>57</v>
      </c>
    </row>
    <row r="269" spans="1:8" ht="45">
      <c r="A269" s="4" t="str">
        <f t="shared" si="10"/>
        <v>20302</v>
      </c>
      <c r="B269" s="4" t="s">
        <v>778</v>
      </c>
      <c r="C269" s="4" t="s">
        <v>386</v>
      </c>
      <c r="D269" s="4" t="s">
        <v>221</v>
      </c>
      <c r="E269" s="5">
        <v>5000</v>
      </c>
      <c r="F269" s="5">
        <v>0</v>
      </c>
      <c r="G269" s="4" t="s">
        <v>222</v>
      </c>
      <c r="H269" s="4" t="s">
        <v>57</v>
      </c>
    </row>
    <row r="270" spans="1:8" ht="56.25">
      <c r="A270" s="4" t="str">
        <f t="shared" si="10"/>
        <v>20302</v>
      </c>
      <c r="B270" s="4" t="s">
        <v>778</v>
      </c>
      <c r="C270" s="4" t="s">
        <v>223</v>
      </c>
      <c r="D270" s="4" t="s">
        <v>224</v>
      </c>
      <c r="E270" s="5">
        <v>6000</v>
      </c>
      <c r="F270" s="5">
        <v>0</v>
      </c>
      <c r="G270" s="4" t="s">
        <v>225</v>
      </c>
      <c r="H270" s="4" t="s">
        <v>57</v>
      </c>
    </row>
    <row r="271" spans="1:8" ht="67.5">
      <c r="A271" s="4" t="str">
        <f t="shared" si="10"/>
        <v>20302</v>
      </c>
      <c r="B271" s="4" t="s">
        <v>778</v>
      </c>
      <c r="C271" s="4" t="s">
        <v>223</v>
      </c>
      <c r="D271" s="4" t="s">
        <v>226</v>
      </c>
      <c r="E271" s="5">
        <v>3800</v>
      </c>
      <c r="F271" s="5">
        <v>0</v>
      </c>
      <c r="G271" s="4" t="s">
        <v>227</v>
      </c>
      <c r="H271" s="4" t="s">
        <v>57</v>
      </c>
    </row>
    <row r="272" spans="1:8" ht="78.75">
      <c r="A272" s="4" t="str">
        <f t="shared" si="10"/>
        <v>20302</v>
      </c>
      <c r="B272" s="4" t="s">
        <v>778</v>
      </c>
      <c r="C272" s="4" t="s">
        <v>223</v>
      </c>
      <c r="D272" s="4" t="s">
        <v>228</v>
      </c>
      <c r="E272" s="5">
        <v>1226</v>
      </c>
      <c r="F272" s="5">
        <v>176</v>
      </c>
      <c r="G272" s="4" t="s">
        <v>229</v>
      </c>
      <c r="H272" s="4" t="s">
        <v>57</v>
      </c>
    </row>
    <row r="273" spans="1:8" ht="90">
      <c r="A273" s="4" t="str">
        <f t="shared" si="10"/>
        <v>20302</v>
      </c>
      <c r="B273" s="4" t="s">
        <v>778</v>
      </c>
      <c r="C273" s="4" t="s">
        <v>223</v>
      </c>
      <c r="D273" s="4" t="s">
        <v>230</v>
      </c>
      <c r="E273" s="5">
        <v>11656</v>
      </c>
      <c r="F273" s="5">
        <v>0</v>
      </c>
      <c r="G273" s="4" t="s">
        <v>231</v>
      </c>
      <c r="H273" s="4" t="s">
        <v>57</v>
      </c>
    </row>
    <row r="274" spans="1:8" ht="90">
      <c r="A274" s="4" t="str">
        <f t="shared" si="10"/>
        <v>20302</v>
      </c>
      <c r="B274" s="4" t="s">
        <v>778</v>
      </c>
      <c r="C274" s="4" t="s">
        <v>232</v>
      </c>
      <c r="D274" s="4" t="s">
        <v>233</v>
      </c>
      <c r="E274" s="5">
        <v>20108</v>
      </c>
      <c r="F274" s="5">
        <v>3518</v>
      </c>
      <c r="G274" s="4" t="s">
        <v>234</v>
      </c>
      <c r="H274" s="4" t="s">
        <v>57</v>
      </c>
    </row>
    <row r="275" spans="1:8" ht="45">
      <c r="A275" s="4" t="str">
        <f t="shared" si="10"/>
        <v>20302</v>
      </c>
      <c r="B275" s="4" t="s">
        <v>778</v>
      </c>
      <c r="C275" s="4" t="s">
        <v>235</v>
      </c>
      <c r="D275" s="4" t="s">
        <v>236</v>
      </c>
      <c r="E275" s="5">
        <v>1831187</v>
      </c>
      <c r="F275" s="5">
        <v>1615104</v>
      </c>
      <c r="G275" s="4" t="s">
        <v>20</v>
      </c>
      <c r="H275" s="4" t="s">
        <v>57</v>
      </c>
    </row>
    <row r="276" spans="1:8" ht="112.5">
      <c r="A276" s="4" t="str">
        <f t="shared" si="10"/>
        <v>20302</v>
      </c>
      <c r="B276" s="4" t="s">
        <v>778</v>
      </c>
      <c r="C276" s="4" t="s">
        <v>235</v>
      </c>
      <c r="D276" s="4" t="s">
        <v>21</v>
      </c>
      <c r="E276" s="5">
        <v>5451</v>
      </c>
      <c r="F276" s="5">
        <v>0</v>
      </c>
      <c r="G276" s="4" t="s">
        <v>22</v>
      </c>
      <c r="H276" s="4" t="s">
        <v>57</v>
      </c>
    </row>
    <row r="277" spans="1:8" ht="101.25">
      <c r="A277" s="4" t="str">
        <f t="shared" si="10"/>
        <v>20302</v>
      </c>
      <c r="B277" s="4" t="s">
        <v>778</v>
      </c>
      <c r="C277" s="4" t="s">
        <v>23</v>
      </c>
      <c r="D277" s="4" t="s">
        <v>23</v>
      </c>
      <c r="E277" s="5">
        <v>2453</v>
      </c>
      <c r="F277" s="5">
        <v>0</v>
      </c>
      <c r="G277" s="4" t="s">
        <v>24</v>
      </c>
      <c r="H277" s="4" t="s">
        <v>57</v>
      </c>
    </row>
    <row r="278" spans="1:8" ht="123.75">
      <c r="A278" s="4" t="str">
        <f t="shared" si="10"/>
        <v>20302</v>
      </c>
      <c r="B278" s="4" t="s">
        <v>778</v>
      </c>
      <c r="C278" s="4" t="s">
        <v>25</v>
      </c>
      <c r="D278" s="4" t="s">
        <v>25</v>
      </c>
      <c r="E278" s="5">
        <v>13196</v>
      </c>
      <c r="F278" s="5">
        <v>0</v>
      </c>
      <c r="G278" s="4" t="s">
        <v>26</v>
      </c>
      <c r="H278" s="4" t="s">
        <v>57</v>
      </c>
    </row>
    <row r="279" spans="1:8" ht="45">
      <c r="A279" s="4" t="str">
        <f t="shared" si="10"/>
        <v>20302</v>
      </c>
      <c r="B279" s="4" t="s">
        <v>778</v>
      </c>
      <c r="C279" s="4" t="s">
        <v>27</v>
      </c>
      <c r="D279" s="4" t="s">
        <v>27</v>
      </c>
      <c r="E279" s="5">
        <v>5879</v>
      </c>
      <c r="F279" s="5">
        <v>5879</v>
      </c>
      <c r="G279" s="4" t="s">
        <v>28</v>
      </c>
      <c r="H279" s="4" t="s">
        <v>57</v>
      </c>
    </row>
    <row r="280" spans="1:8" ht="56.25">
      <c r="A280" s="4" t="str">
        <f t="shared" si="10"/>
        <v>20302</v>
      </c>
      <c r="B280" s="4" t="s">
        <v>778</v>
      </c>
      <c r="C280" s="4" t="s">
        <v>29</v>
      </c>
      <c r="D280" s="4" t="s">
        <v>29</v>
      </c>
      <c r="E280" s="5">
        <v>149031</v>
      </c>
      <c r="F280" s="5">
        <v>7061</v>
      </c>
      <c r="G280" s="4" t="s">
        <v>30</v>
      </c>
      <c r="H280" s="4" t="s">
        <v>57</v>
      </c>
    </row>
    <row r="281" spans="1:8" ht="45">
      <c r="A281" s="4" t="str">
        <f t="shared" si="10"/>
        <v>20302</v>
      </c>
      <c r="B281" s="4" t="s">
        <v>778</v>
      </c>
      <c r="C281" s="4" t="s">
        <v>31</v>
      </c>
      <c r="D281" s="4" t="s">
        <v>32</v>
      </c>
      <c r="E281" s="5">
        <v>3199</v>
      </c>
      <c r="F281" s="5">
        <v>765</v>
      </c>
      <c r="G281" s="4" t="s">
        <v>33</v>
      </c>
      <c r="H281" s="4" t="s">
        <v>57</v>
      </c>
    </row>
    <row r="282" spans="1:8" ht="90">
      <c r="A282" s="4" t="str">
        <f t="shared" si="10"/>
        <v>20302</v>
      </c>
      <c r="B282" s="4" t="s">
        <v>778</v>
      </c>
      <c r="C282" s="4" t="s">
        <v>34</v>
      </c>
      <c r="D282" s="4" t="s">
        <v>35</v>
      </c>
      <c r="E282" s="5">
        <v>18802</v>
      </c>
      <c r="F282" s="5">
        <v>18802</v>
      </c>
      <c r="G282" s="4" t="s">
        <v>36</v>
      </c>
      <c r="H282" s="4" t="s">
        <v>57</v>
      </c>
    </row>
    <row r="283" spans="1:8" ht="45">
      <c r="A283" s="4" t="str">
        <f t="shared" si="10"/>
        <v>20302</v>
      </c>
      <c r="B283" s="4" t="s">
        <v>778</v>
      </c>
      <c r="C283" s="4" t="s">
        <v>37</v>
      </c>
      <c r="D283" s="4" t="s">
        <v>38</v>
      </c>
      <c r="E283" s="5">
        <v>808829</v>
      </c>
      <c r="F283" s="5">
        <v>0</v>
      </c>
      <c r="G283" s="4" t="s">
        <v>39</v>
      </c>
      <c r="H283" s="4" t="s">
        <v>57</v>
      </c>
    </row>
    <row r="284" spans="1:8" ht="45">
      <c r="A284" s="4" t="str">
        <f t="shared" si="10"/>
        <v>20302</v>
      </c>
      <c r="B284" s="4" t="s">
        <v>778</v>
      </c>
      <c r="C284" s="4" t="s">
        <v>37</v>
      </c>
      <c r="D284" s="4" t="s">
        <v>40</v>
      </c>
      <c r="E284" s="5">
        <v>517254</v>
      </c>
      <c r="F284" s="5">
        <v>0</v>
      </c>
      <c r="G284" s="4" t="s">
        <v>41</v>
      </c>
      <c r="H284" s="4" t="s">
        <v>57</v>
      </c>
    </row>
    <row r="285" spans="1:8" ht="56.25">
      <c r="A285" s="4" t="str">
        <f t="shared" si="10"/>
        <v>20302</v>
      </c>
      <c r="B285" s="4" t="s">
        <v>778</v>
      </c>
      <c r="C285" s="4" t="s">
        <v>37</v>
      </c>
      <c r="D285" s="4" t="s">
        <v>42</v>
      </c>
      <c r="E285" s="5">
        <v>19711</v>
      </c>
      <c r="F285" s="5">
        <v>0</v>
      </c>
      <c r="G285" s="4" t="s">
        <v>256</v>
      </c>
      <c r="H285" s="4" t="s">
        <v>57</v>
      </c>
    </row>
    <row r="286" spans="1:8" ht="45">
      <c r="A286" s="4" t="str">
        <f t="shared" si="10"/>
        <v>20302</v>
      </c>
      <c r="B286" s="4" t="s">
        <v>778</v>
      </c>
      <c r="C286" s="4" t="s">
        <v>37</v>
      </c>
      <c r="D286" s="4" t="s">
        <v>257</v>
      </c>
      <c r="E286" s="5">
        <v>685325</v>
      </c>
      <c r="F286" s="5">
        <v>0</v>
      </c>
      <c r="G286" s="4" t="s">
        <v>258</v>
      </c>
      <c r="H286" s="4" t="s">
        <v>57</v>
      </c>
    </row>
    <row r="287" spans="1:8" ht="56.25">
      <c r="A287" s="4" t="str">
        <f aca="true" t="shared" si="11" ref="A287:A303">"20303"</f>
        <v>20303</v>
      </c>
      <c r="B287" s="4" t="s">
        <v>259</v>
      </c>
      <c r="C287" s="4" t="s">
        <v>260</v>
      </c>
      <c r="D287" s="4" t="s">
        <v>261</v>
      </c>
      <c r="E287" s="5">
        <v>6795</v>
      </c>
      <c r="F287" s="5">
        <v>6273</v>
      </c>
      <c r="G287" s="4" t="s">
        <v>262</v>
      </c>
      <c r="H287" s="4" t="s">
        <v>57</v>
      </c>
    </row>
    <row r="288" spans="1:8" ht="33.75">
      <c r="A288" s="4" t="str">
        <f t="shared" si="11"/>
        <v>20303</v>
      </c>
      <c r="B288" s="4" t="s">
        <v>259</v>
      </c>
      <c r="C288" s="4" t="s">
        <v>263</v>
      </c>
      <c r="D288" s="4" t="s">
        <v>263</v>
      </c>
      <c r="E288" s="5">
        <v>176885</v>
      </c>
      <c r="F288" s="5">
        <v>176885</v>
      </c>
      <c r="G288" s="4" t="s">
        <v>264</v>
      </c>
      <c r="H288" s="4" t="s">
        <v>57</v>
      </c>
    </row>
    <row r="289" spans="1:8" ht="45">
      <c r="A289" s="4" t="str">
        <f t="shared" si="11"/>
        <v>20303</v>
      </c>
      <c r="B289" s="4" t="s">
        <v>259</v>
      </c>
      <c r="C289" s="4" t="s">
        <v>265</v>
      </c>
      <c r="D289" s="4" t="s">
        <v>266</v>
      </c>
      <c r="E289" s="5">
        <v>13800</v>
      </c>
      <c r="F289" s="5">
        <v>13800</v>
      </c>
      <c r="G289" s="4" t="s">
        <v>267</v>
      </c>
      <c r="H289" s="4" t="s">
        <v>57</v>
      </c>
    </row>
    <row r="290" spans="1:8" ht="45">
      <c r="A290" s="4" t="str">
        <f t="shared" si="11"/>
        <v>20303</v>
      </c>
      <c r="B290" s="4" t="s">
        <v>259</v>
      </c>
      <c r="C290" s="4" t="s">
        <v>268</v>
      </c>
      <c r="D290" s="4" t="s">
        <v>269</v>
      </c>
      <c r="E290" s="5">
        <v>2345</v>
      </c>
      <c r="F290" s="5">
        <v>2345</v>
      </c>
      <c r="G290" s="4" t="s">
        <v>270</v>
      </c>
      <c r="H290" s="4" t="s">
        <v>57</v>
      </c>
    </row>
    <row r="291" spans="1:8" ht="45">
      <c r="A291" s="4" t="str">
        <f t="shared" si="11"/>
        <v>20303</v>
      </c>
      <c r="B291" s="4" t="s">
        <v>259</v>
      </c>
      <c r="C291" s="4" t="s">
        <v>268</v>
      </c>
      <c r="D291" s="4" t="s">
        <v>271</v>
      </c>
      <c r="E291" s="5">
        <v>6000</v>
      </c>
      <c r="F291" s="5">
        <v>6000</v>
      </c>
      <c r="G291" s="4" t="s">
        <v>58</v>
      </c>
      <c r="H291" s="4" t="s">
        <v>57</v>
      </c>
    </row>
    <row r="292" spans="1:8" ht="33.75">
      <c r="A292" s="4" t="str">
        <f t="shared" si="11"/>
        <v>20303</v>
      </c>
      <c r="B292" s="4" t="s">
        <v>259</v>
      </c>
      <c r="C292" s="4" t="s">
        <v>268</v>
      </c>
      <c r="D292" s="4" t="s">
        <v>59</v>
      </c>
      <c r="E292" s="5">
        <v>288439</v>
      </c>
      <c r="F292" s="5">
        <v>284394</v>
      </c>
      <c r="G292" s="4" t="s">
        <v>60</v>
      </c>
      <c r="H292" s="4" t="s">
        <v>57</v>
      </c>
    </row>
    <row r="293" spans="1:8" ht="33.75">
      <c r="A293" s="4" t="str">
        <f t="shared" si="11"/>
        <v>20303</v>
      </c>
      <c r="B293" s="4" t="s">
        <v>259</v>
      </c>
      <c r="C293" s="4" t="s">
        <v>268</v>
      </c>
      <c r="D293" s="4" t="s">
        <v>61</v>
      </c>
      <c r="E293" s="5">
        <v>28196</v>
      </c>
      <c r="F293" s="5">
        <v>28196</v>
      </c>
      <c r="G293" s="4" t="s">
        <v>62</v>
      </c>
      <c r="H293" s="4" t="s">
        <v>57</v>
      </c>
    </row>
    <row r="294" spans="1:8" ht="56.25">
      <c r="A294" s="4" t="str">
        <f t="shared" si="11"/>
        <v>20303</v>
      </c>
      <c r="B294" s="4" t="s">
        <v>259</v>
      </c>
      <c r="C294" s="4" t="s">
        <v>268</v>
      </c>
      <c r="D294" s="4" t="s">
        <v>63</v>
      </c>
      <c r="E294" s="5">
        <v>1126</v>
      </c>
      <c r="F294" s="5">
        <v>1126</v>
      </c>
      <c r="G294" s="4" t="s">
        <v>64</v>
      </c>
      <c r="H294" s="4" t="s">
        <v>57</v>
      </c>
    </row>
    <row r="295" spans="1:8" ht="56.25">
      <c r="A295" s="4" t="str">
        <f t="shared" si="11"/>
        <v>20303</v>
      </c>
      <c r="B295" s="4" t="s">
        <v>259</v>
      </c>
      <c r="C295" s="4" t="s">
        <v>268</v>
      </c>
      <c r="D295" s="4" t="s">
        <v>65</v>
      </c>
      <c r="E295" s="5">
        <v>11456</v>
      </c>
      <c r="F295" s="5">
        <v>11456</v>
      </c>
      <c r="G295" s="4" t="s">
        <v>66</v>
      </c>
      <c r="H295" s="4" t="s">
        <v>57</v>
      </c>
    </row>
    <row r="296" spans="1:8" ht="90">
      <c r="A296" s="4" t="str">
        <f t="shared" si="11"/>
        <v>20303</v>
      </c>
      <c r="B296" s="4" t="s">
        <v>259</v>
      </c>
      <c r="C296" s="4" t="s">
        <v>67</v>
      </c>
      <c r="D296" s="4" t="s">
        <v>67</v>
      </c>
      <c r="E296" s="5">
        <v>86111</v>
      </c>
      <c r="F296" s="5">
        <v>86111</v>
      </c>
      <c r="G296" s="4" t="s">
        <v>68</v>
      </c>
      <c r="H296" s="4" t="s">
        <v>57</v>
      </c>
    </row>
    <row r="297" spans="1:8" ht="90">
      <c r="A297" s="4" t="str">
        <f t="shared" si="11"/>
        <v>20303</v>
      </c>
      <c r="B297" s="4" t="s">
        <v>259</v>
      </c>
      <c r="C297" s="4" t="s">
        <v>67</v>
      </c>
      <c r="D297" s="4" t="s">
        <v>69</v>
      </c>
      <c r="E297" s="5">
        <v>22286</v>
      </c>
      <c r="F297" s="5">
        <v>22286</v>
      </c>
      <c r="G297" s="4" t="s">
        <v>288</v>
      </c>
      <c r="H297" s="4" t="s">
        <v>57</v>
      </c>
    </row>
    <row r="298" spans="1:8" ht="123.75">
      <c r="A298" s="4" t="str">
        <f t="shared" si="11"/>
        <v>20303</v>
      </c>
      <c r="B298" s="4" t="s">
        <v>259</v>
      </c>
      <c r="C298" s="4" t="s">
        <v>289</v>
      </c>
      <c r="D298" s="4" t="s">
        <v>290</v>
      </c>
      <c r="E298" s="5">
        <v>4523</v>
      </c>
      <c r="F298" s="5">
        <v>4523</v>
      </c>
      <c r="G298" s="4" t="s">
        <v>291</v>
      </c>
      <c r="H298" s="4" t="s">
        <v>57</v>
      </c>
    </row>
    <row r="299" spans="1:8" ht="123.75">
      <c r="A299" s="4" t="str">
        <f t="shared" si="11"/>
        <v>20303</v>
      </c>
      <c r="B299" s="4" t="s">
        <v>259</v>
      </c>
      <c r="C299" s="4" t="s">
        <v>289</v>
      </c>
      <c r="D299" s="4" t="s">
        <v>292</v>
      </c>
      <c r="E299" s="5">
        <v>803</v>
      </c>
      <c r="F299" s="5">
        <v>803</v>
      </c>
      <c r="G299" s="4" t="s">
        <v>293</v>
      </c>
      <c r="H299" s="4" t="s">
        <v>57</v>
      </c>
    </row>
    <row r="300" spans="1:8" ht="112.5">
      <c r="A300" s="4" t="str">
        <f t="shared" si="11"/>
        <v>20303</v>
      </c>
      <c r="B300" s="4" t="s">
        <v>259</v>
      </c>
      <c r="C300" s="4" t="s">
        <v>294</v>
      </c>
      <c r="D300" s="4" t="s">
        <v>294</v>
      </c>
      <c r="E300" s="5">
        <v>5563</v>
      </c>
      <c r="F300" s="5">
        <v>5563</v>
      </c>
      <c r="G300" s="4" t="s">
        <v>295</v>
      </c>
      <c r="H300" s="4" t="s">
        <v>57</v>
      </c>
    </row>
    <row r="301" spans="1:8" ht="78.75">
      <c r="A301" s="4" t="str">
        <f t="shared" si="11"/>
        <v>20303</v>
      </c>
      <c r="B301" s="4" t="s">
        <v>259</v>
      </c>
      <c r="C301" s="4" t="s">
        <v>296</v>
      </c>
      <c r="D301" s="4" t="s">
        <v>297</v>
      </c>
      <c r="E301" s="5">
        <v>38492</v>
      </c>
      <c r="F301" s="5">
        <v>38492</v>
      </c>
      <c r="G301" s="4" t="s">
        <v>298</v>
      </c>
      <c r="H301" s="4" t="s">
        <v>57</v>
      </c>
    </row>
    <row r="302" spans="1:8" ht="45">
      <c r="A302" s="4" t="str">
        <f t="shared" si="11"/>
        <v>20303</v>
      </c>
      <c r="B302" s="4" t="s">
        <v>259</v>
      </c>
      <c r="C302" s="4" t="s">
        <v>296</v>
      </c>
      <c r="D302" s="4" t="s">
        <v>299</v>
      </c>
      <c r="E302" s="5">
        <v>64542</v>
      </c>
      <c r="F302" s="5">
        <v>64542</v>
      </c>
      <c r="G302" s="4" t="s">
        <v>300</v>
      </c>
      <c r="H302" s="4" t="s">
        <v>57</v>
      </c>
    </row>
    <row r="303" spans="1:8" ht="56.25">
      <c r="A303" s="4" t="str">
        <f t="shared" si="11"/>
        <v>20303</v>
      </c>
      <c r="B303" s="4" t="s">
        <v>259</v>
      </c>
      <c r="C303" s="4" t="s">
        <v>296</v>
      </c>
      <c r="D303" s="4" t="s">
        <v>301</v>
      </c>
      <c r="E303" s="5">
        <v>110120</v>
      </c>
      <c r="F303" s="5">
        <v>110120</v>
      </c>
      <c r="G303" s="4" t="s">
        <v>84</v>
      </c>
      <c r="H303" s="4" t="s">
        <v>57</v>
      </c>
    </row>
    <row r="304" spans="1:8" ht="33.75">
      <c r="A304" s="4" t="str">
        <f>"50302"</f>
        <v>50302</v>
      </c>
      <c r="B304" s="4" t="s">
        <v>810</v>
      </c>
      <c r="C304" s="4" t="s">
        <v>582</v>
      </c>
      <c r="D304" s="4" t="s">
        <v>87</v>
      </c>
      <c r="E304" s="5">
        <v>51500</v>
      </c>
      <c r="F304" s="5">
        <v>1100</v>
      </c>
      <c r="G304" s="4" t="s">
        <v>583</v>
      </c>
      <c r="H304" s="4" t="s">
        <v>57</v>
      </c>
    </row>
    <row r="305" spans="1:8" ht="67.5">
      <c r="A305" s="4" t="str">
        <f>"50302"</f>
        <v>50302</v>
      </c>
      <c r="B305" s="4" t="s">
        <v>810</v>
      </c>
      <c r="C305" s="4" t="s">
        <v>584</v>
      </c>
      <c r="D305" s="4" t="s">
        <v>87</v>
      </c>
      <c r="E305" s="5">
        <v>1627500</v>
      </c>
      <c r="F305" s="5">
        <v>56000</v>
      </c>
      <c r="G305" s="4" t="s">
        <v>585</v>
      </c>
      <c r="H305" s="4" t="s">
        <v>57</v>
      </c>
    </row>
    <row r="306" spans="1:8" ht="90">
      <c r="A306" s="4" t="str">
        <f aca="true" t="shared" si="12" ref="A306:A315">"30102"</f>
        <v>30102</v>
      </c>
      <c r="B306" s="4" t="s">
        <v>88</v>
      </c>
      <c r="C306" s="4" t="s">
        <v>795</v>
      </c>
      <c r="D306" s="4" t="s">
        <v>783</v>
      </c>
      <c r="E306" s="5">
        <v>356000</v>
      </c>
      <c r="F306" s="5">
        <v>30000</v>
      </c>
      <c r="G306" s="4" t="s">
        <v>796</v>
      </c>
      <c r="H306" s="4" t="s">
        <v>57</v>
      </c>
    </row>
    <row r="307" spans="1:8" ht="90">
      <c r="A307" s="4" t="str">
        <f t="shared" si="12"/>
        <v>30102</v>
      </c>
      <c r="B307" s="4" t="s">
        <v>88</v>
      </c>
      <c r="C307" s="4" t="s">
        <v>797</v>
      </c>
      <c r="D307" s="4" t="s">
        <v>783</v>
      </c>
      <c r="E307" s="5">
        <v>213000</v>
      </c>
      <c r="F307" s="5">
        <v>12700</v>
      </c>
      <c r="G307" s="4" t="s">
        <v>798</v>
      </c>
      <c r="H307" s="4" t="s">
        <v>57</v>
      </c>
    </row>
    <row r="308" spans="1:8" ht="78.75">
      <c r="A308" s="4" t="str">
        <f t="shared" si="12"/>
        <v>30102</v>
      </c>
      <c r="B308" s="4" t="s">
        <v>88</v>
      </c>
      <c r="C308" s="4" t="s">
        <v>799</v>
      </c>
      <c r="D308" s="4" t="s">
        <v>800</v>
      </c>
      <c r="E308" s="5">
        <v>8102</v>
      </c>
      <c r="F308" s="5">
        <v>8102</v>
      </c>
      <c r="G308" s="4" t="s">
        <v>801</v>
      </c>
      <c r="H308" s="4" t="s">
        <v>57</v>
      </c>
    </row>
    <row r="309" spans="1:8" ht="33.75">
      <c r="A309" s="4" t="str">
        <f t="shared" si="12"/>
        <v>30102</v>
      </c>
      <c r="B309" s="4" t="s">
        <v>88</v>
      </c>
      <c r="C309" s="4" t="s">
        <v>799</v>
      </c>
      <c r="D309" s="4" t="s">
        <v>89</v>
      </c>
      <c r="E309" s="5">
        <v>24800</v>
      </c>
      <c r="F309" s="5">
        <v>24800</v>
      </c>
      <c r="G309" s="4" t="s">
        <v>90</v>
      </c>
      <c r="H309" s="4" t="s">
        <v>57</v>
      </c>
    </row>
    <row r="310" spans="1:8" ht="33.75">
      <c r="A310" s="4" t="str">
        <f t="shared" si="12"/>
        <v>30102</v>
      </c>
      <c r="B310" s="4" t="s">
        <v>88</v>
      </c>
      <c r="C310" s="4" t="s">
        <v>804</v>
      </c>
      <c r="D310" s="4" t="s">
        <v>783</v>
      </c>
      <c r="E310" s="5">
        <v>100000</v>
      </c>
      <c r="F310" s="5">
        <v>7000</v>
      </c>
      <c r="G310" s="4" t="s">
        <v>805</v>
      </c>
      <c r="H310" s="4" t="s">
        <v>57</v>
      </c>
    </row>
    <row r="311" spans="1:8" ht="45">
      <c r="A311" s="4" t="str">
        <f t="shared" si="12"/>
        <v>30102</v>
      </c>
      <c r="B311" s="4" t="s">
        <v>88</v>
      </c>
      <c r="C311" s="4" t="s">
        <v>804</v>
      </c>
      <c r="D311" s="4" t="s">
        <v>91</v>
      </c>
      <c r="E311" s="5">
        <v>162000</v>
      </c>
      <c r="F311" s="5">
        <v>29000</v>
      </c>
      <c r="G311" s="4" t="s">
        <v>92</v>
      </c>
      <c r="H311" s="4" t="s">
        <v>57</v>
      </c>
    </row>
    <row r="312" spans="1:8" ht="33.75">
      <c r="A312" s="4" t="str">
        <f t="shared" si="12"/>
        <v>30102</v>
      </c>
      <c r="B312" s="4" t="s">
        <v>88</v>
      </c>
      <c r="C312" s="4" t="s">
        <v>806</v>
      </c>
      <c r="D312" s="4" t="s">
        <v>783</v>
      </c>
      <c r="E312" s="5">
        <v>186640</v>
      </c>
      <c r="F312" s="5">
        <v>183020</v>
      </c>
      <c r="G312" s="4" t="s">
        <v>807</v>
      </c>
      <c r="H312" s="4" t="s">
        <v>57</v>
      </c>
    </row>
    <row r="313" spans="1:8" ht="33.75">
      <c r="A313" s="4" t="str">
        <f t="shared" si="12"/>
        <v>30102</v>
      </c>
      <c r="B313" s="4" t="s">
        <v>88</v>
      </c>
      <c r="C313" s="4" t="s">
        <v>808</v>
      </c>
      <c r="D313" s="4" t="s">
        <v>800</v>
      </c>
      <c r="E313" s="5">
        <v>10007</v>
      </c>
      <c r="F313" s="5">
        <v>10007</v>
      </c>
      <c r="G313" s="4" t="s">
        <v>809</v>
      </c>
      <c r="H313" s="4" t="s">
        <v>57</v>
      </c>
    </row>
    <row r="314" spans="1:8" ht="45">
      <c r="A314" s="4" t="str">
        <f t="shared" si="12"/>
        <v>30102</v>
      </c>
      <c r="B314" s="4" t="s">
        <v>88</v>
      </c>
      <c r="C314" s="4" t="s">
        <v>93</v>
      </c>
      <c r="D314" s="4" t="s">
        <v>347</v>
      </c>
      <c r="E314" s="5">
        <v>102196</v>
      </c>
      <c r="F314" s="5">
        <v>3536</v>
      </c>
      <c r="G314" s="4" t="s">
        <v>94</v>
      </c>
      <c r="H314" s="4" t="s">
        <v>57</v>
      </c>
    </row>
    <row r="315" spans="1:8" ht="45">
      <c r="A315" s="4" t="str">
        <f t="shared" si="12"/>
        <v>30102</v>
      </c>
      <c r="B315" s="4" t="s">
        <v>88</v>
      </c>
      <c r="C315" s="4" t="s">
        <v>93</v>
      </c>
      <c r="D315" s="4" t="s">
        <v>349</v>
      </c>
      <c r="E315" s="5">
        <v>25000</v>
      </c>
      <c r="F315" s="5">
        <v>334</v>
      </c>
      <c r="G315" s="4" t="s">
        <v>94</v>
      </c>
      <c r="H315" s="4" t="s">
        <v>57</v>
      </c>
    </row>
    <row r="316" spans="1:8" ht="45">
      <c r="A316" s="4" t="str">
        <f>"30203"</f>
        <v>30203</v>
      </c>
      <c r="B316" s="4" t="s">
        <v>109</v>
      </c>
      <c r="C316" s="4" t="s">
        <v>85</v>
      </c>
      <c r="D316" s="4" t="s">
        <v>85</v>
      </c>
      <c r="E316" s="5">
        <v>11210</v>
      </c>
      <c r="F316" s="5">
        <v>11210</v>
      </c>
      <c r="G316" s="4" t="s">
        <v>86</v>
      </c>
      <c r="H316" s="4" t="s">
        <v>57</v>
      </c>
    </row>
    <row r="317" spans="1:8" ht="112.5">
      <c r="A317" s="4" t="str">
        <f>"30204"</f>
        <v>30204</v>
      </c>
      <c r="B317" s="4" t="s">
        <v>116</v>
      </c>
      <c r="C317" s="4" t="s">
        <v>117</v>
      </c>
      <c r="D317" s="4" t="s">
        <v>117</v>
      </c>
      <c r="E317" s="5">
        <v>6311</v>
      </c>
      <c r="F317" s="5">
        <v>6311</v>
      </c>
      <c r="G317" s="4" t="s">
        <v>118</v>
      </c>
      <c r="H317" s="4" t="s">
        <v>57</v>
      </c>
    </row>
    <row r="318" spans="1:8" ht="78.75">
      <c r="A318" s="4" t="str">
        <f>"30102"</f>
        <v>30102</v>
      </c>
      <c r="B318" s="4" t="s">
        <v>88</v>
      </c>
      <c r="C318" s="4" t="s">
        <v>799</v>
      </c>
      <c r="D318" s="4" t="s">
        <v>800</v>
      </c>
      <c r="E318" s="5">
        <v>8102</v>
      </c>
      <c r="F318" s="5">
        <v>8102</v>
      </c>
      <c r="G318" s="4" t="s">
        <v>801</v>
      </c>
      <c r="H318" s="4" t="s">
        <v>57</v>
      </c>
    </row>
    <row r="319" spans="1:8" ht="112.5">
      <c r="A319" s="4" t="str">
        <f>"40402"</f>
        <v>40402</v>
      </c>
      <c r="B319" s="4" t="s">
        <v>119</v>
      </c>
      <c r="C319" s="4" t="s">
        <v>120</v>
      </c>
      <c r="D319" s="4" t="s">
        <v>120</v>
      </c>
      <c r="E319" s="5">
        <v>58172</v>
      </c>
      <c r="F319" s="5">
        <v>23980</v>
      </c>
      <c r="G319" s="4" t="s">
        <v>121</v>
      </c>
      <c r="H319" s="4" t="s">
        <v>57</v>
      </c>
    </row>
    <row r="320" spans="1:8" ht="56.25">
      <c r="A320" s="4" t="str">
        <f>"40101"</f>
        <v>40101</v>
      </c>
      <c r="B320" s="4" t="s">
        <v>124</v>
      </c>
      <c r="C320" s="4" t="s">
        <v>106</v>
      </c>
      <c r="D320" s="4" t="s">
        <v>107</v>
      </c>
      <c r="E320" s="5">
        <v>32216</v>
      </c>
      <c r="F320" s="5">
        <v>0</v>
      </c>
      <c r="G320" s="4" t="s">
        <v>108</v>
      </c>
      <c r="H320" s="4" t="s">
        <v>57</v>
      </c>
    </row>
    <row r="321" spans="1:8" ht="56.25">
      <c r="A321" s="4" t="str">
        <f aca="true" t="shared" si="13" ref="A321:A328">"40103"</f>
        <v>40103</v>
      </c>
      <c r="B321" s="4" t="s">
        <v>10</v>
      </c>
      <c r="C321" s="4" t="s">
        <v>110</v>
      </c>
      <c r="D321" s="4" t="s">
        <v>111</v>
      </c>
      <c r="E321" s="5">
        <v>6083</v>
      </c>
      <c r="F321" s="5">
        <v>0</v>
      </c>
      <c r="G321" s="4" t="s">
        <v>112</v>
      </c>
      <c r="H321" s="4" t="s">
        <v>57</v>
      </c>
    </row>
    <row r="322" spans="1:8" ht="56.25">
      <c r="A322" s="4" t="str">
        <f t="shared" si="13"/>
        <v>40103</v>
      </c>
      <c r="B322" s="4" t="s">
        <v>10</v>
      </c>
      <c r="C322" s="4" t="s">
        <v>11</v>
      </c>
      <c r="D322" s="4" t="s">
        <v>783</v>
      </c>
      <c r="E322" s="5">
        <v>1558140</v>
      </c>
      <c r="F322" s="5">
        <v>37725</v>
      </c>
      <c r="G322" s="4" t="s">
        <v>12</v>
      </c>
      <c r="H322" s="4" t="s">
        <v>57</v>
      </c>
    </row>
    <row r="323" spans="1:8" ht="56.25">
      <c r="A323" s="4" t="str">
        <f t="shared" si="13"/>
        <v>40103</v>
      </c>
      <c r="B323" s="4" t="s">
        <v>10</v>
      </c>
      <c r="C323" s="4" t="s">
        <v>11</v>
      </c>
      <c r="D323" s="4" t="s">
        <v>13</v>
      </c>
      <c r="E323" s="5">
        <v>586709</v>
      </c>
      <c r="F323" s="5">
        <v>13837</v>
      </c>
      <c r="G323" s="4" t="s">
        <v>14</v>
      </c>
      <c r="H323" s="4" t="s">
        <v>57</v>
      </c>
    </row>
    <row r="324" spans="1:8" ht="45">
      <c r="A324" s="4" t="str">
        <f t="shared" si="13"/>
        <v>40103</v>
      </c>
      <c r="B324" s="4" t="s">
        <v>10</v>
      </c>
      <c r="C324" s="4" t="s">
        <v>15</v>
      </c>
      <c r="D324" s="4" t="s">
        <v>800</v>
      </c>
      <c r="E324" s="5">
        <v>185293</v>
      </c>
      <c r="F324" s="5">
        <v>185293</v>
      </c>
      <c r="G324" s="4" t="s">
        <v>16</v>
      </c>
      <c r="H324" s="4" t="s">
        <v>57</v>
      </c>
    </row>
    <row r="325" spans="1:8" ht="45">
      <c r="A325" s="4" t="str">
        <f t="shared" si="13"/>
        <v>40103</v>
      </c>
      <c r="B325" s="4" t="s">
        <v>10</v>
      </c>
      <c r="C325" s="4" t="s">
        <v>15</v>
      </c>
      <c r="D325" s="4" t="s">
        <v>17</v>
      </c>
      <c r="E325" s="5">
        <v>118715</v>
      </c>
      <c r="F325" s="5">
        <v>118715</v>
      </c>
      <c r="G325" s="4" t="s">
        <v>18</v>
      </c>
      <c r="H325" s="4" t="s">
        <v>57</v>
      </c>
    </row>
    <row r="326" spans="1:8" ht="67.5">
      <c r="A326" s="4" t="str">
        <f t="shared" si="13"/>
        <v>40103</v>
      </c>
      <c r="B326" s="4" t="s">
        <v>10</v>
      </c>
      <c r="C326" s="4" t="s">
        <v>665</v>
      </c>
      <c r="D326" s="4" t="s">
        <v>666</v>
      </c>
      <c r="E326" s="5">
        <v>0</v>
      </c>
      <c r="F326" s="5">
        <v>0</v>
      </c>
      <c r="G326" s="4" t="s">
        <v>667</v>
      </c>
      <c r="H326" s="4" t="s">
        <v>57</v>
      </c>
    </row>
    <row r="327" spans="1:8" ht="33.75">
      <c r="A327" s="4" t="str">
        <f t="shared" si="13"/>
        <v>40103</v>
      </c>
      <c r="B327" s="4" t="s">
        <v>10</v>
      </c>
      <c r="C327" s="4" t="s">
        <v>104</v>
      </c>
      <c r="D327" s="4" t="s">
        <v>783</v>
      </c>
      <c r="E327" s="5">
        <v>331150</v>
      </c>
      <c r="F327" s="5">
        <v>9600</v>
      </c>
      <c r="G327" s="4" t="s">
        <v>105</v>
      </c>
      <c r="H327" s="4" t="s">
        <v>57</v>
      </c>
    </row>
    <row r="328" spans="1:8" ht="56.25">
      <c r="A328" s="4" t="str">
        <f t="shared" si="13"/>
        <v>40103</v>
      </c>
      <c r="B328" s="4" t="s">
        <v>10</v>
      </c>
      <c r="C328" s="4" t="s">
        <v>113</v>
      </c>
      <c r="D328" s="4" t="s">
        <v>114</v>
      </c>
      <c r="E328" s="5">
        <v>7261</v>
      </c>
      <c r="F328" s="5">
        <v>7261</v>
      </c>
      <c r="G328" s="4" t="s">
        <v>115</v>
      </c>
      <c r="H328" s="4" t="s">
        <v>57</v>
      </c>
    </row>
    <row r="329" spans="1:8" ht="56.25">
      <c r="A329" s="4" t="str">
        <f>"40202"</f>
        <v>40202</v>
      </c>
      <c r="B329" s="4" t="s">
        <v>19</v>
      </c>
      <c r="C329" s="4" t="s">
        <v>95</v>
      </c>
      <c r="D329" s="4" t="s">
        <v>96</v>
      </c>
      <c r="E329" s="5">
        <v>3000</v>
      </c>
      <c r="F329" s="5">
        <v>0</v>
      </c>
      <c r="G329" s="4" t="s">
        <v>97</v>
      </c>
      <c r="H329" s="4" t="s">
        <v>57</v>
      </c>
    </row>
    <row r="330" spans="1:8" ht="45">
      <c r="A330" s="4" t="str">
        <f>"40202"</f>
        <v>40202</v>
      </c>
      <c r="B330" s="4" t="s">
        <v>19</v>
      </c>
      <c r="C330" s="4" t="s">
        <v>95</v>
      </c>
      <c r="D330" s="4" t="s">
        <v>98</v>
      </c>
      <c r="E330" s="5">
        <v>1877</v>
      </c>
      <c r="F330" s="5">
        <v>0</v>
      </c>
      <c r="G330" s="4" t="s">
        <v>99</v>
      </c>
      <c r="H330" s="4" t="s">
        <v>57</v>
      </c>
    </row>
    <row r="331" spans="1:8" ht="78.75">
      <c r="A331" s="4" t="str">
        <f>"40202"</f>
        <v>40202</v>
      </c>
      <c r="B331" s="4" t="s">
        <v>19</v>
      </c>
      <c r="C331" s="4" t="s">
        <v>95</v>
      </c>
      <c r="D331" s="4" t="s">
        <v>100</v>
      </c>
      <c r="E331" s="5">
        <v>171020</v>
      </c>
      <c r="F331" s="5">
        <v>63676</v>
      </c>
      <c r="G331" s="4" t="s">
        <v>101</v>
      </c>
      <c r="H331" s="4" t="s">
        <v>57</v>
      </c>
    </row>
    <row r="332" spans="1:8" ht="45">
      <c r="A332" s="4" t="str">
        <f>"40202"</f>
        <v>40202</v>
      </c>
      <c r="B332" s="4" t="s">
        <v>19</v>
      </c>
      <c r="C332" s="4" t="s">
        <v>95</v>
      </c>
      <c r="D332" s="4" t="s">
        <v>102</v>
      </c>
      <c r="E332" s="5">
        <v>333</v>
      </c>
      <c r="F332" s="5">
        <v>0</v>
      </c>
      <c r="G332" s="4" t="s">
        <v>103</v>
      </c>
      <c r="H332" s="4" t="s">
        <v>57</v>
      </c>
    </row>
    <row r="333" spans="1:8" ht="112.5">
      <c r="A333" s="4" t="str">
        <f>"40402"</f>
        <v>40402</v>
      </c>
      <c r="B333" s="4" t="s">
        <v>119</v>
      </c>
      <c r="C333" s="4" t="s">
        <v>120</v>
      </c>
      <c r="D333" s="4" t="s">
        <v>120</v>
      </c>
      <c r="E333" s="5">
        <v>58172</v>
      </c>
      <c r="F333" s="5">
        <v>23980</v>
      </c>
      <c r="G333" s="4" t="s">
        <v>121</v>
      </c>
      <c r="H333" s="4" t="s">
        <v>57</v>
      </c>
    </row>
    <row r="334" spans="1:8" ht="56.25">
      <c r="A334" s="4" t="str">
        <f>"40402"</f>
        <v>40402</v>
      </c>
      <c r="B334" s="4" t="s">
        <v>119</v>
      </c>
      <c r="C334" s="4" t="s">
        <v>147</v>
      </c>
      <c r="D334" s="4" t="s">
        <v>783</v>
      </c>
      <c r="E334" s="5">
        <v>53857</v>
      </c>
      <c r="F334" s="5">
        <v>21372</v>
      </c>
      <c r="G334" s="4" t="s">
        <v>148</v>
      </c>
      <c r="H334" s="4" t="s">
        <v>57</v>
      </c>
    </row>
    <row r="335" spans="1:8" ht="45">
      <c r="A335" s="4" t="str">
        <f>"50204"</f>
        <v>50204</v>
      </c>
      <c r="B335" s="4" t="s">
        <v>154</v>
      </c>
      <c r="C335" s="4" t="s">
        <v>149</v>
      </c>
      <c r="D335" s="4" t="s">
        <v>150</v>
      </c>
      <c r="E335" s="5">
        <v>20906</v>
      </c>
      <c r="F335" s="5">
        <v>20891</v>
      </c>
      <c r="G335" s="4" t="s">
        <v>151</v>
      </c>
      <c r="H335" s="4" t="s">
        <v>57</v>
      </c>
    </row>
    <row r="336" spans="1:8" ht="112.5">
      <c r="A336" s="4" t="str">
        <f>"50204"</f>
        <v>50204</v>
      </c>
      <c r="B336" s="4" t="s">
        <v>154</v>
      </c>
      <c r="C336" s="4" t="s">
        <v>149</v>
      </c>
      <c r="D336" s="4" t="s">
        <v>152</v>
      </c>
      <c r="E336" s="5">
        <v>4740</v>
      </c>
      <c r="F336" s="5">
        <v>4740</v>
      </c>
      <c r="G336" s="4" t="s">
        <v>153</v>
      </c>
      <c r="H336" s="4" t="s">
        <v>57</v>
      </c>
    </row>
    <row r="337" spans="1:8" ht="112.5">
      <c r="A337" s="4" t="str">
        <f>"20201"</f>
        <v>20201</v>
      </c>
      <c r="B337" s="4" t="s">
        <v>694</v>
      </c>
      <c r="C337" s="4" t="s">
        <v>471</v>
      </c>
      <c r="D337" s="4" t="s">
        <v>472</v>
      </c>
      <c r="E337" s="5">
        <v>5058</v>
      </c>
      <c r="F337" s="5">
        <v>5058</v>
      </c>
      <c r="G337" s="4" t="s">
        <v>473</v>
      </c>
      <c r="H337" s="4" t="s">
        <v>57</v>
      </c>
    </row>
    <row r="338" spans="1:8" ht="101.25">
      <c r="A338" s="4" t="str">
        <f>"20201"</f>
        <v>20201</v>
      </c>
      <c r="B338" s="4" t="s">
        <v>694</v>
      </c>
      <c r="C338" s="4" t="s">
        <v>471</v>
      </c>
      <c r="D338" s="4" t="s">
        <v>474</v>
      </c>
      <c r="E338" s="5">
        <v>19500</v>
      </c>
      <c r="F338" s="5">
        <v>19500</v>
      </c>
      <c r="G338" s="4" t="s">
        <v>475</v>
      </c>
      <c r="H338" s="4" t="s">
        <v>57</v>
      </c>
    </row>
    <row r="339" spans="1:8" ht="90">
      <c r="A339" s="4" t="str">
        <f>"30102"</f>
        <v>30102</v>
      </c>
      <c r="B339" s="4" t="s">
        <v>88</v>
      </c>
      <c r="C339" s="4" t="s">
        <v>795</v>
      </c>
      <c r="D339" s="4" t="s">
        <v>783</v>
      </c>
      <c r="E339" s="5">
        <v>356000</v>
      </c>
      <c r="F339" s="5">
        <v>30000</v>
      </c>
      <c r="G339" s="4" t="s">
        <v>796</v>
      </c>
      <c r="H339" s="4" t="s">
        <v>57</v>
      </c>
    </row>
    <row r="340" spans="1:8" ht="90">
      <c r="A340" s="4" t="str">
        <f>"30102"</f>
        <v>30102</v>
      </c>
      <c r="B340" s="4" t="s">
        <v>88</v>
      </c>
      <c r="C340" s="4" t="s">
        <v>797</v>
      </c>
      <c r="D340" s="4" t="s">
        <v>783</v>
      </c>
      <c r="E340" s="5">
        <v>213000</v>
      </c>
      <c r="F340" s="5">
        <v>12700</v>
      </c>
      <c r="G340" s="4" t="s">
        <v>798</v>
      </c>
      <c r="H340" s="4" t="s">
        <v>57</v>
      </c>
    </row>
    <row r="341" spans="1:8" ht="56.25">
      <c r="A341" s="4" t="str">
        <f>"40103"</f>
        <v>40103</v>
      </c>
      <c r="B341" s="4" t="s">
        <v>10</v>
      </c>
      <c r="C341" s="4" t="s">
        <v>110</v>
      </c>
      <c r="D341" s="4" t="s">
        <v>111</v>
      </c>
      <c r="E341" s="5">
        <v>6083</v>
      </c>
      <c r="F341" s="5">
        <v>0</v>
      </c>
      <c r="G341" s="4" t="s">
        <v>112</v>
      </c>
      <c r="H341" s="4" t="s">
        <v>57</v>
      </c>
    </row>
    <row r="342" spans="1:8" ht="56.25">
      <c r="A342" s="4" t="str">
        <f>"40103"</f>
        <v>40103</v>
      </c>
      <c r="B342" s="4" t="s">
        <v>10</v>
      </c>
      <c r="C342" s="4" t="s">
        <v>11</v>
      </c>
      <c r="D342" s="4" t="s">
        <v>783</v>
      </c>
      <c r="E342" s="5">
        <v>1558140</v>
      </c>
      <c r="F342" s="5">
        <v>37725</v>
      </c>
      <c r="G342" s="4" t="s">
        <v>12</v>
      </c>
      <c r="H342" s="4" t="s">
        <v>57</v>
      </c>
    </row>
    <row r="343" spans="1:8" ht="56.25">
      <c r="A343" s="4" t="str">
        <f>"40103"</f>
        <v>40103</v>
      </c>
      <c r="B343" s="4" t="s">
        <v>10</v>
      </c>
      <c r="C343" s="4" t="s">
        <v>11</v>
      </c>
      <c r="D343" s="4" t="s">
        <v>13</v>
      </c>
      <c r="E343" s="5">
        <v>586709</v>
      </c>
      <c r="F343" s="5">
        <v>13837</v>
      </c>
      <c r="G343" s="4" t="s">
        <v>14</v>
      </c>
      <c r="H343" s="4" t="s">
        <v>57</v>
      </c>
    </row>
    <row r="344" spans="1:8" ht="45">
      <c r="A344" s="4" t="str">
        <f>"40103"</f>
        <v>40103</v>
      </c>
      <c r="B344" s="4" t="s">
        <v>10</v>
      </c>
      <c r="C344" s="4" t="s">
        <v>15</v>
      </c>
      <c r="D344" s="4" t="s">
        <v>800</v>
      </c>
      <c r="E344" s="5">
        <v>185293</v>
      </c>
      <c r="F344" s="5">
        <v>185293</v>
      </c>
      <c r="G344" s="4" t="s">
        <v>16</v>
      </c>
      <c r="H344" s="4" t="s">
        <v>57</v>
      </c>
    </row>
    <row r="345" spans="1:8" ht="45">
      <c r="A345" s="4" t="str">
        <f>"40103"</f>
        <v>40103</v>
      </c>
      <c r="B345" s="4" t="s">
        <v>10</v>
      </c>
      <c r="C345" s="4" t="s">
        <v>15</v>
      </c>
      <c r="D345" s="4" t="s">
        <v>17</v>
      </c>
      <c r="E345" s="5">
        <v>118715</v>
      </c>
      <c r="F345" s="5">
        <v>118715</v>
      </c>
      <c r="G345" s="4" t="s">
        <v>18</v>
      </c>
      <c r="H345" s="4" t="s">
        <v>57</v>
      </c>
    </row>
    <row r="346" spans="1:8" ht="56.25">
      <c r="A346" s="4" t="str">
        <f>"40202"</f>
        <v>40202</v>
      </c>
      <c r="B346" s="4" t="s">
        <v>19</v>
      </c>
      <c r="C346" s="4" t="s">
        <v>95</v>
      </c>
      <c r="D346" s="4" t="s">
        <v>96</v>
      </c>
      <c r="E346" s="5">
        <v>3000</v>
      </c>
      <c r="F346" s="5">
        <v>0</v>
      </c>
      <c r="G346" s="4" t="s">
        <v>97</v>
      </c>
      <c r="H346" s="4" t="s">
        <v>57</v>
      </c>
    </row>
    <row r="347" spans="1:8" ht="45">
      <c r="A347" s="4" t="str">
        <f>"40202"</f>
        <v>40202</v>
      </c>
      <c r="B347" s="4" t="s">
        <v>19</v>
      </c>
      <c r="C347" s="4" t="s">
        <v>95</v>
      </c>
      <c r="D347" s="4" t="s">
        <v>98</v>
      </c>
      <c r="E347" s="5">
        <v>1877</v>
      </c>
      <c r="F347" s="5">
        <v>0</v>
      </c>
      <c r="G347" s="4" t="s">
        <v>99</v>
      </c>
      <c r="H347" s="4" t="s">
        <v>57</v>
      </c>
    </row>
    <row r="348" spans="1:8" ht="78.75">
      <c r="A348" s="4" t="str">
        <f>"40202"</f>
        <v>40202</v>
      </c>
      <c r="B348" s="4" t="s">
        <v>19</v>
      </c>
      <c r="C348" s="4" t="s">
        <v>95</v>
      </c>
      <c r="D348" s="4" t="s">
        <v>100</v>
      </c>
      <c r="E348" s="5">
        <v>171020</v>
      </c>
      <c r="F348" s="5">
        <v>63676</v>
      </c>
      <c r="G348" s="4" t="s">
        <v>101</v>
      </c>
      <c r="H348" s="4" t="s">
        <v>57</v>
      </c>
    </row>
    <row r="349" spans="1:8" ht="45">
      <c r="A349" s="4" t="str">
        <f>"40202"</f>
        <v>40202</v>
      </c>
      <c r="B349" s="4" t="s">
        <v>19</v>
      </c>
      <c r="C349" s="4" t="s">
        <v>95</v>
      </c>
      <c r="D349" s="4" t="s">
        <v>102</v>
      </c>
      <c r="E349" s="5">
        <v>333</v>
      </c>
      <c r="F349" s="5">
        <v>0</v>
      </c>
      <c r="G349" s="4" t="s">
        <v>103</v>
      </c>
      <c r="H349" s="4" t="s">
        <v>57</v>
      </c>
    </row>
    <row r="350" spans="1:8" ht="112.5">
      <c r="A350" s="4" t="str">
        <f aca="true" t="shared" si="14" ref="A350:A370">"50302"</f>
        <v>50302</v>
      </c>
      <c r="B350" s="4" t="s">
        <v>810</v>
      </c>
      <c r="C350" s="4" t="s">
        <v>122</v>
      </c>
      <c r="D350" s="4" t="s">
        <v>783</v>
      </c>
      <c r="E350" s="5">
        <v>368207</v>
      </c>
      <c r="F350" s="5">
        <v>71306</v>
      </c>
      <c r="G350" s="4" t="s">
        <v>123</v>
      </c>
      <c r="H350" s="4" t="s">
        <v>57</v>
      </c>
    </row>
    <row r="351" spans="1:8" ht="90">
      <c r="A351" s="4" t="str">
        <f t="shared" si="14"/>
        <v>50302</v>
      </c>
      <c r="B351" s="4" t="s">
        <v>810</v>
      </c>
      <c r="C351" s="4" t="s">
        <v>811</v>
      </c>
      <c r="D351" s="4" t="s">
        <v>155</v>
      </c>
      <c r="E351" s="5">
        <v>199620</v>
      </c>
      <c r="F351" s="5">
        <v>24758</v>
      </c>
      <c r="G351" s="4" t="s">
        <v>156</v>
      </c>
      <c r="H351" s="4" t="s">
        <v>57</v>
      </c>
    </row>
    <row r="352" spans="1:8" ht="67.5">
      <c r="A352" s="4" t="str">
        <f t="shared" si="14"/>
        <v>50302</v>
      </c>
      <c r="B352" s="4" t="s">
        <v>810</v>
      </c>
      <c r="C352" s="4" t="s">
        <v>811</v>
      </c>
      <c r="D352" s="4" t="s">
        <v>157</v>
      </c>
      <c r="E352" s="5">
        <v>510</v>
      </c>
      <c r="F352" s="5">
        <v>255</v>
      </c>
      <c r="G352" s="4" t="s">
        <v>158</v>
      </c>
      <c r="H352" s="4" t="s">
        <v>57</v>
      </c>
    </row>
    <row r="353" spans="1:8" ht="78.75">
      <c r="A353" s="4" t="str">
        <f t="shared" si="14"/>
        <v>50302</v>
      </c>
      <c r="B353" s="4" t="s">
        <v>810</v>
      </c>
      <c r="C353" s="4" t="s">
        <v>811</v>
      </c>
      <c r="D353" s="4" t="s">
        <v>812</v>
      </c>
      <c r="E353" s="5">
        <v>15500</v>
      </c>
      <c r="F353" s="5">
        <v>0</v>
      </c>
      <c r="G353" s="4" t="s">
        <v>813</v>
      </c>
      <c r="H353" s="4" t="s">
        <v>57</v>
      </c>
    </row>
    <row r="354" spans="1:8" ht="90">
      <c r="A354" s="4" t="str">
        <f t="shared" si="14"/>
        <v>50302</v>
      </c>
      <c r="B354" s="4" t="s">
        <v>810</v>
      </c>
      <c r="C354" s="4" t="s">
        <v>811</v>
      </c>
      <c r="D354" s="4" t="s">
        <v>814</v>
      </c>
      <c r="E354" s="5">
        <v>7000</v>
      </c>
      <c r="F354" s="5">
        <v>7000</v>
      </c>
      <c r="G354" s="4" t="s">
        <v>815</v>
      </c>
      <c r="H354" s="4" t="s">
        <v>57</v>
      </c>
    </row>
    <row r="355" spans="1:8" ht="45">
      <c r="A355" s="4" t="str">
        <f t="shared" si="14"/>
        <v>50302</v>
      </c>
      <c r="B355" s="4" t="s">
        <v>810</v>
      </c>
      <c r="C355" s="4" t="s">
        <v>816</v>
      </c>
      <c r="D355" s="4" t="s">
        <v>783</v>
      </c>
      <c r="E355" s="5">
        <v>1228702</v>
      </c>
      <c r="F355" s="5">
        <v>123826</v>
      </c>
      <c r="G355" s="4" t="s">
        <v>817</v>
      </c>
      <c r="H355" s="4" t="s">
        <v>57</v>
      </c>
    </row>
    <row r="356" spans="1:8" ht="45">
      <c r="A356" s="4" t="str">
        <f t="shared" si="14"/>
        <v>50302</v>
      </c>
      <c r="B356" s="4" t="s">
        <v>810</v>
      </c>
      <c r="C356" s="4" t="s">
        <v>816</v>
      </c>
      <c r="D356" s="4" t="s">
        <v>91</v>
      </c>
      <c r="E356" s="5">
        <v>98700</v>
      </c>
      <c r="F356" s="5">
        <v>29375</v>
      </c>
      <c r="G356" s="4" t="s">
        <v>817</v>
      </c>
      <c r="H356" s="4" t="s">
        <v>57</v>
      </c>
    </row>
    <row r="357" spans="1:8" ht="33.75">
      <c r="A357" s="4" t="str">
        <f t="shared" si="14"/>
        <v>50302</v>
      </c>
      <c r="B357" s="4" t="s">
        <v>810</v>
      </c>
      <c r="C357" s="4" t="s">
        <v>818</v>
      </c>
      <c r="D357" s="4" t="s">
        <v>783</v>
      </c>
      <c r="E357" s="5">
        <v>249600</v>
      </c>
      <c r="F357" s="5">
        <v>68000</v>
      </c>
      <c r="G357" s="4" t="s">
        <v>581</v>
      </c>
      <c r="H357" s="4" t="s">
        <v>57</v>
      </c>
    </row>
    <row r="358" spans="1:8" ht="123.75">
      <c r="A358" s="4" t="str">
        <f t="shared" si="14"/>
        <v>50302</v>
      </c>
      <c r="B358" s="4" t="s">
        <v>810</v>
      </c>
      <c r="C358" s="4" t="s">
        <v>159</v>
      </c>
      <c r="D358" s="4" t="s">
        <v>159</v>
      </c>
      <c r="E358" s="5">
        <v>1294</v>
      </c>
      <c r="F358" s="5">
        <v>1294</v>
      </c>
      <c r="G358" s="4" t="s">
        <v>160</v>
      </c>
      <c r="H358" s="4" t="s">
        <v>57</v>
      </c>
    </row>
    <row r="359" spans="1:8" ht="33.75">
      <c r="A359" s="4" t="str">
        <f t="shared" si="14"/>
        <v>50302</v>
      </c>
      <c r="B359" s="4" t="s">
        <v>810</v>
      </c>
      <c r="C359" s="4" t="s">
        <v>582</v>
      </c>
      <c r="D359" s="4" t="s">
        <v>783</v>
      </c>
      <c r="E359" s="5">
        <v>176400</v>
      </c>
      <c r="F359" s="5">
        <v>5361</v>
      </c>
      <c r="G359" s="4" t="s">
        <v>583</v>
      </c>
      <c r="H359" s="4" t="s">
        <v>57</v>
      </c>
    </row>
    <row r="360" spans="1:8" ht="33.75">
      <c r="A360" s="4" t="str">
        <f t="shared" si="14"/>
        <v>50302</v>
      </c>
      <c r="B360" s="4" t="s">
        <v>810</v>
      </c>
      <c r="C360" s="4" t="s">
        <v>582</v>
      </c>
      <c r="D360" s="4" t="s">
        <v>87</v>
      </c>
      <c r="E360" s="5">
        <v>51500</v>
      </c>
      <c r="F360" s="5">
        <v>1100</v>
      </c>
      <c r="G360" s="4" t="s">
        <v>583</v>
      </c>
      <c r="H360" s="4" t="s">
        <v>57</v>
      </c>
    </row>
    <row r="361" spans="1:8" ht="67.5">
      <c r="A361" s="4" t="str">
        <f t="shared" si="14"/>
        <v>50302</v>
      </c>
      <c r="B361" s="4" t="s">
        <v>810</v>
      </c>
      <c r="C361" s="4" t="s">
        <v>584</v>
      </c>
      <c r="D361" s="4" t="s">
        <v>783</v>
      </c>
      <c r="E361" s="5">
        <v>598500</v>
      </c>
      <c r="F361" s="5">
        <v>21200</v>
      </c>
      <c r="G361" s="4" t="s">
        <v>585</v>
      </c>
      <c r="H361" s="4" t="s">
        <v>57</v>
      </c>
    </row>
    <row r="362" spans="1:8" ht="67.5">
      <c r="A362" s="4" t="str">
        <f t="shared" si="14"/>
        <v>50302</v>
      </c>
      <c r="B362" s="4" t="s">
        <v>810</v>
      </c>
      <c r="C362" s="4" t="s">
        <v>584</v>
      </c>
      <c r="D362" s="4" t="s">
        <v>87</v>
      </c>
      <c r="E362" s="5">
        <v>1627500</v>
      </c>
      <c r="F362" s="5">
        <v>56000</v>
      </c>
      <c r="G362" s="4" t="s">
        <v>585</v>
      </c>
      <c r="H362" s="4" t="s">
        <v>57</v>
      </c>
    </row>
    <row r="363" spans="1:8" ht="90">
      <c r="A363" s="4" t="str">
        <f t="shared" si="14"/>
        <v>50302</v>
      </c>
      <c r="B363" s="4" t="s">
        <v>810</v>
      </c>
      <c r="C363" s="4" t="s">
        <v>586</v>
      </c>
      <c r="D363" s="4" t="s">
        <v>783</v>
      </c>
      <c r="E363" s="5">
        <v>202650</v>
      </c>
      <c r="F363" s="5">
        <v>6488</v>
      </c>
      <c r="G363" s="4" t="s">
        <v>587</v>
      </c>
      <c r="H363" s="4" t="s">
        <v>57</v>
      </c>
    </row>
    <row r="364" spans="1:8" ht="90">
      <c r="A364" s="4" t="str">
        <f t="shared" si="14"/>
        <v>50302</v>
      </c>
      <c r="B364" s="4" t="s">
        <v>810</v>
      </c>
      <c r="C364" s="4" t="s">
        <v>588</v>
      </c>
      <c r="D364" s="4" t="s">
        <v>800</v>
      </c>
      <c r="E364" s="5">
        <v>992812</v>
      </c>
      <c r="F364" s="5">
        <v>68347</v>
      </c>
      <c r="G364" s="4" t="s">
        <v>589</v>
      </c>
      <c r="H364" s="4" t="s">
        <v>57</v>
      </c>
    </row>
    <row r="365" spans="1:8" ht="67.5">
      <c r="A365" s="4" t="str">
        <f t="shared" si="14"/>
        <v>50302</v>
      </c>
      <c r="B365" s="4" t="s">
        <v>810</v>
      </c>
      <c r="C365" s="4" t="s">
        <v>590</v>
      </c>
      <c r="D365" s="4" t="s">
        <v>783</v>
      </c>
      <c r="E365" s="5">
        <v>257175</v>
      </c>
      <c r="F365" s="5">
        <v>61457</v>
      </c>
      <c r="G365" s="4" t="s">
        <v>591</v>
      </c>
      <c r="H365" s="4" t="s">
        <v>57</v>
      </c>
    </row>
    <row r="366" spans="1:8" ht="56.25">
      <c r="A366" s="4" t="str">
        <f t="shared" si="14"/>
        <v>50302</v>
      </c>
      <c r="B366" s="4" t="s">
        <v>810</v>
      </c>
      <c r="C366" s="4" t="s">
        <v>592</v>
      </c>
      <c r="D366" s="4" t="s">
        <v>783</v>
      </c>
      <c r="E366" s="5">
        <v>203700</v>
      </c>
      <c r="F366" s="5">
        <v>53625</v>
      </c>
      <c r="G366" s="4" t="s">
        <v>593</v>
      </c>
      <c r="H366" s="4" t="s">
        <v>57</v>
      </c>
    </row>
    <row r="367" spans="1:8" ht="56.25">
      <c r="A367" s="4" t="str">
        <f t="shared" si="14"/>
        <v>50302</v>
      </c>
      <c r="B367" s="4" t="s">
        <v>810</v>
      </c>
      <c r="C367" s="4" t="s">
        <v>592</v>
      </c>
      <c r="D367" s="4" t="s">
        <v>91</v>
      </c>
      <c r="E367" s="5">
        <v>95200</v>
      </c>
      <c r="F367" s="5">
        <v>22750</v>
      </c>
      <c r="G367" s="4" t="s">
        <v>593</v>
      </c>
      <c r="H367" s="4" t="s">
        <v>57</v>
      </c>
    </row>
    <row r="368" spans="1:8" ht="67.5">
      <c r="A368" s="4" t="str">
        <f t="shared" si="14"/>
        <v>50302</v>
      </c>
      <c r="B368" s="4" t="s">
        <v>810</v>
      </c>
      <c r="C368" s="4" t="s">
        <v>594</v>
      </c>
      <c r="D368" s="4" t="s">
        <v>783</v>
      </c>
      <c r="E368" s="5">
        <v>293500</v>
      </c>
      <c r="F368" s="5">
        <v>43875</v>
      </c>
      <c r="G368" s="4" t="s">
        <v>693</v>
      </c>
      <c r="H368" s="4" t="s">
        <v>57</v>
      </c>
    </row>
    <row r="369" spans="1:8" ht="123.75">
      <c r="A369" s="4" t="str">
        <f t="shared" si="14"/>
        <v>50302</v>
      </c>
      <c r="B369" s="4" t="s">
        <v>810</v>
      </c>
      <c r="C369" s="4" t="s">
        <v>161</v>
      </c>
      <c r="D369" s="4" t="s">
        <v>162</v>
      </c>
      <c r="E369" s="5">
        <v>230</v>
      </c>
      <c r="F369" s="5">
        <v>230</v>
      </c>
      <c r="G369" s="4" t="s">
        <v>43</v>
      </c>
      <c r="H369" s="4" t="s">
        <v>57</v>
      </c>
    </row>
    <row r="370" spans="1:8" ht="67.5">
      <c r="A370" s="4" t="str">
        <f t="shared" si="14"/>
        <v>50302</v>
      </c>
      <c r="B370" s="4" t="s">
        <v>810</v>
      </c>
      <c r="C370" s="4" t="s">
        <v>44</v>
      </c>
      <c r="D370" s="4" t="s">
        <v>45</v>
      </c>
      <c r="E370" s="5">
        <v>1000</v>
      </c>
      <c r="F370" s="5">
        <v>0</v>
      </c>
      <c r="G370" s="4" t="s">
        <v>46</v>
      </c>
      <c r="H370" s="4" t="s">
        <v>57</v>
      </c>
    </row>
    <row r="371" spans="1:8" ht="112.5">
      <c r="A371" s="4" t="str">
        <f>"50304"</f>
        <v>50304</v>
      </c>
      <c r="B371" s="4" t="s">
        <v>47</v>
      </c>
      <c r="C371" s="4" t="s">
        <v>48</v>
      </c>
      <c r="D371" s="4" t="s">
        <v>48</v>
      </c>
      <c r="E371" s="5">
        <v>1723</v>
      </c>
      <c r="F371" s="5">
        <v>1723</v>
      </c>
      <c r="G371" s="4" t="s">
        <v>49</v>
      </c>
      <c r="H371" s="4" t="s">
        <v>57</v>
      </c>
    </row>
    <row r="372" spans="1:8" ht="101.25">
      <c r="A372" s="4" t="str">
        <f>"50304"</f>
        <v>50304</v>
      </c>
      <c r="B372" s="4" t="s">
        <v>47</v>
      </c>
      <c r="C372" s="4" t="s">
        <v>48</v>
      </c>
      <c r="D372" s="4" t="s">
        <v>50</v>
      </c>
      <c r="E372" s="5">
        <v>4125</v>
      </c>
      <c r="F372" s="5">
        <v>4125</v>
      </c>
      <c r="G372" s="4" t="s">
        <v>51</v>
      </c>
      <c r="H372" s="4" t="s">
        <v>57</v>
      </c>
    </row>
    <row r="373" spans="1:8" ht="90">
      <c r="A373" s="4" t="str">
        <f>"20203"</f>
        <v>20203</v>
      </c>
      <c r="B373" s="4" t="s">
        <v>551</v>
      </c>
      <c r="C373" s="4" t="s">
        <v>493</v>
      </c>
      <c r="D373" s="4" t="s">
        <v>273</v>
      </c>
      <c r="E373" s="5">
        <v>32458</v>
      </c>
      <c r="F373" s="5">
        <v>16229</v>
      </c>
      <c r="G373" s="4" t="s">
        <v>274</v>
      </c>
      <c r="H373" s="4" t="s">
        <v>57</v>
      </c>
    </row>
    <row r="374" spans="1:8" ht="90">
      <c r="A374" s="4" t="str">
        <f>"70101"</f>
        <v>70101</v>
      </c>
      <c r="B374" s="4" t="s">
        <v>77</v>
      </c>
      <c r="C374" s="4" t="s">
        <v>125</v>
      </c>
      <c r="D374" s="4" t="s">
        <v>128</v>
      </c>
      <c r="E374" s="5">
        <v>220</v>
      </c>
      <c r="F374" s="5">
        <v>220</v>
      </c>
      <c r="G374" s="4" t="s">
        <v>129</v>
      </c>
      <c r="H374" s="4" t="s">
        <v>57</v>
      </c>
    </row>
    <row r="375" spans="1:8" ht="78.75">
      <c r="A375" s="4" t="str">
        <f>"70101"</f>
        <v>70101</v>
      </c>
      <c r="B375" s="4" t="s">
        <v>77</v>
      </c>
      <c r="C375" s="4" t="s">
        <v>125</v>
      </c>
      <c r="D375" s="4" t="s">
        <v>130</v>
      </c>
      <c r="E375" s="5">
        <v>2826</v>
      </c>
      <c r="F375" s="5">
        <v>1148</v>
      </c>
      <c r="G375" s="4" t="s">
        <v>0</v>
      </c>
      <c r="H375" s="4" t="s">
        <v>57</v>
      </c>
    </row>
    <row r="376" spans="1:8" ht="45">
      <c r="A376" s="4" t="str">
        <f>"70101"</f>
        <v>70101</v>
      </c>
      <c r="B376" s="4" t="s">
        <v>77</v>
      </c>
      <c r="C376" s="4" t="s">
        <v>125</v>
      </c>
      <c r="D376" s="4" t="s">
        <v>1</v>
      </c>
      <c r="E376" s="5">
        <v>369</v>
      </c>
      <c r="F376" s="5">
        <v>185</v>
      </c>
      <c r="G376" s="4" t="s">
        <v>2</v>
      </c>
      <c r="H376" s="4" t="s">
        <v>57</v>
      </c>
    </row>
    <row r="377" spans="1:8" ht="78.75">
      <c r="A377" s="4" t="str">
        <f>"70101"</f>
        <v>70101</v>
      </c>
      <c r="B377" s="4" t="s">
        <v>77</v>
      </c>
      <c r="C377" s="4" t="s">
        <v>3</v>
      </c>
      <c r="D377" s="4" t="s">
        <v>6</v>
      </c>
      <c r="E377" s="5">
        <v>200</v>
      </c>
      <c r="F377" s="5">
        <v>200</v>
      </c>
      <c r="G377" s="4" t="s">
        <v>7</v>
      </c>
      <c r="H377" s="4" t="s">
        <v>57</v>
      </c>
    </row>
    <row r="378" spans="1:8" ht="78.75">
      <c r="A378" s="4" t="str">
        <f>"70101"</f>
        <v>70101</v>
      </c>
      <c r="B378" s="4" t="s">
        <v>77</v>
      </c>
      <c r="C378" s="4" t="s">
        <v>3</v>
      </c>
      <c r="D378" s="4" t="s">
        <v>8</v>
      </c>
      <c r="E378" s="5">
        <v>909</v>
      </c>
      <c r="F378" s="5">
        <v>813</v>
      </c>
      <c r="G378" s="4" t="s">
        <v>9</v>
      </c>
      <c r="H378" s="4" t="s">
        <v>57</v>
      </c>
    </row>
    <row r="379" spans="1:8" ht="13.5">
      <c r="A379" s="4" t="str">
        <f aca="true" t="shared" si="15" ref="A379:A384">"80101"</f>
        <v>80101</v>
      </c>
      <c r="B379" s="4" t="s">
        <v>78</v>
      </c>
      <c r="C379" s="4" t="s">
        <v>552</v>
      </c>
      <c r="D379" s="4" t="s">
        <v>52</v>
      </c>
      <c r="E379" s="5">
        <v>5564977</v>
      </c>
      <c r="F379" s="5">
        <v>5214438</v>
      </c>
      <c r="G379" s="4" t="s">
        <v>53</v>
      </c>
      <c r="H379" s="4" t="s">
        <v>57</v>
      </c>
    </row>
    <row r="380" spans="1:8" ht="90">
      <c r="A380" s="4" t="str">
        <f t="shared" si="15"/>
        <v>80101</v>
      </c>
      <c r="B380" s="4" t="s">
        <v>78</v>
      </c>
      <c r="C380" s="4" t="s">
        <v>125</v>
      </c>
      <c r="D380" s="4" t="s">
        <v>126</v>
      </c>
      <c r="E380" s="5">
        <v>23719</v>
      </c>
      <c r="F380" s="5">
        <v>21518</v>
      </c>
      <c r="G380" s="4" t="s">
        <v>127</v>
      </c>
      <c r="H380" s="4" t="s">
        <v>57</v>
      </c>
    </row>
    <row r="381" spans="1:8" ht="67.5">
      <c r="A381" s="4" t="str">
        <f t="shared" si="15"/>
        <v>80101</v>
      </c>
      <c r="B381" s="4" t="s">
        <v>78</v>
      </c>
      <c r="C381" s="4" t="s">
        <v>3</v>
      </c>
      <c r="D381" s="4" t="s">
        <v>4</v>
      </c>
      <c r="E381" s="5">
        <v>7452</v>
      </c>
      <c r="F381" s="5">
        <v>7072</v>
      </c>
      <c r="G381" s="4" t="s">
        <v>5</v>
      </c>
      <c r="H381" s="4" t="s">
        <v>57</v>
      </c>
    </row>
    <row r="382" spans="1:8" ht="13.5">
      <c r="A382" s="4" t="str">
        <f t="shared" si="15"/>
        <v>80101</v>
      </c>
      <c r="B382" s="4" t="s">
        <v>78</v>
      </c>
      <c r="C382" s="4" t="s">
        <v>178</v>
      </c>
      <c r="D382" s="4" t="s">
        <v>52</v>
      </c>
      <c r="E382" s="5">
        <v>1071631</v>
      </c>
      <c r="F382" s="5">
        <v>1071631</v>
      </c>
      <c r="G382" s="4" t="s">
        <v>179</v>
      </c>
      <c r="H382" s="4" t="s">
        <v>57</v>
      </c>
    </row>
    <row r="383" spans="1:8" ht="13.5">
      <c r="A383" s="4" t="str">
        <f t="shared" si="15"/>
        <v>80101</v>
      </c>
      <c r="B383" s="4" t="s">
        <v>78</v>
      </c>
      <c r="C383" s="4" t="s">
        <v>178</v>
      </c>
      <c r="D383" s="4" t="s">
        <v>52</v>
      </c>
      <c r="E383" s="5">
        <v>70733</v>
      </c>
      <c r="F383" s="5">
        <v>70733</v>
      </c>
      <c r="G383" s="4" t="s">
        <v>179</v>
      </c>
      <c r="H383" s="4" t="s">
        <v>57</v>
      </c>
    </row>
    <row r="384" spans="1:8" ht="13.5">
      <c r="A384" s="4" t="str">
        <f t="shared" si="15"/>
        <v>80101</v>
      </c>
      <c r="B384" s="4" t="s">
        <v>78</v>
      </c>
      <c r="C384" s="4" t="s">
        <v>497</v>
      </c>
      <c r="D384" s="4" t="s">
        <v>52</v>
      </c>
      <c r="E384" s="5">
        <v>102413</v>
      </c>
      <c r="F384" s="5">
        <v>0</v>
      </c>
      <c r="G384" s="4" t="s">
        <v>182</v>
      </c>
      <c r="H384" s="4" t="s">
        <v>57</v>
      </c>
    </row>
    <row r="385" spans="1:8" ht="45">
      <c r="A385" s="4" t="str">
        <f aca="true" t="shared" si="16" ref="A385:A391">"80102"</f>
        <v>80102</v>
      </c>
      <c r="B385" s="4" t="s">
        <v>79</v>
      </c>
      <c r="C385" s="4" t="s">
        <v>80</v>
      </c>
      <c r="D385" s="4" t="s">
        <v>81</v>
      </c>
      <c r="E385" s="5">
        <v>424839</v>
      </c>
      <c r="F385" s="5">
        <v>0</v>
      </c>
      <c r="G385" s="4" t="s">
        <v>82</v>
      </c>
      <c r="H385" s="4" t="s">
        <v>57</v>
      </c>
    </row>
    <row r="386" spans="1:8" ht="56.25">
      <c r="A386" s="4" t="str">
        <f t="shared" si="16"/>
        <v>80102</v>
      </c>
      <c r="B386" s="4" t="s">
        <v>79</v>
      </c>
      <c r="C386" s="4" t="s">
        <v>350</v>
      </c>
      <c r="D386" s="4" t="s">
        <v>180</v>
      </c>
      <c r="E386" s="5">
        <v>19936</v>
      </c>
      <c r="F386" s="5">
        <v>0</v>
      </c>
      <c r="G386" s="4" t="s">
        <v>181</v>
      </c>
      <c r="H386" s="4" t="s">
        <v>57</v>
      </c>
    </row>
    <row r="387" spans="1:8" ht="13.5">
      <c r="A387" s="4" t="str">
        <f t="shared" si="16"/>
        <v>80102</v>
      </c>
      <c r="B387" s="4" t="s">
        <v>79</v>
      </c>
      <c r="C387" s="4" t="s">
        <v>183</v>
      </c>
      <c r="D387" s="4" t="s">
        <v>184</v>
      </c>
      <c r="E387" s="5">
        <v>87849</v>
      </c>
      <c r="F387" s="5">
        <v>0</v>
      </c>
      <c r="G387" s="4" t="s">
        <v>185</v>
      </c>
      <c r="H387" s="4" t="s">
        <v>57</v>
      </c>
    </row>
    <row r="388" spans="1:8" ht="22.5">
      <c r="A388" s="4" t="str">
        <f t="shared" si="16"/>
        <v>80102</v>
      </c>
      <c r="B388" s="4" t="s">
        <v>79</v>
      </c>
      <c r="C388" s="4" t="s">
        <v>183</v>
      </c>
      <c r="D388" s="4" t="s">
        <v>186</v>
      </c>
      <c r="E388" s="5">
        <v>29826</v>
      </c>
      <c r="F388" s="5">
        <v>0</v>
      </c>
      <c r="G388" s="4" t="s">
        <v>70</v>
      </c>
      <c r="H388" s="4" t="s">
        <v>57</v>
      </c>
    </row>
    <row r="389" spans="1:8" ht="56.25">
      <c r="A389" s="4" t="str">
        <f t="shared" si="16"/>
        <v>80102</v>
      </c>
      <c r="B389" s="4" t="s">
        <v>79</v>
      </c>
      <c r="C389" s="4" t="s">
        <v>134</v>
      </c>
      <c r="D389" s="4" t="s">
        <v>71</v>
      </c>
      <c r="E389" s="5">
        <v>202453</v>
      </c>
      <c r="F389" s="5">
        <v>0</v>
      </c>
      <c r="G389" s="4" t="s">
        <v>72</v>
      </c>
      <c r="H389" s="4" t="s">
        <v>57</v>
      </c>
    </row>
    <row r="390" spans="1:8" ht="33.75">
      <c r="A390" s="4" t="str">
        <f t="shared" si="16"/>
        <v>80102</v>
      </c>
      <c r="B390" s="4" t="s">
        <v>79</v>
      </c>
      <c r="C390" s="4" t="s">
        <v>37</v>
      </c>
      <c r="D390" s="4" t="s">
        <v>73</v>
      </c>
      <c r="E390" s="5">
        <v>1514443</v>
      </c>
      <c r="F390" s="5">
        <v>0</v>
      </c>
      <c r="G390" s="4" t="s">
        <v>74</v>
      </c>
      <c r="H390" s="4" t="s">
        <v>57</v>
      </c>
    </row>
    <row r="391" spans="1:8" ht="33.75">
      <c r="A391" s="4" t="str">
        <f t="shared" si="16"/>
        <v>80102</v>
      </c>
      <c r="B391" s="4" t="s">
        <v>79</v>
      </c>
      <c r="C391" s="4" t="s">
        <v>37</v>
      </c>
      <c r="D391" s="4" t="s">
        <v>75</v>
      </c>
      <c r="E391" s="5">
        <v>51554</v>
      </c>
      <c r="F391" s="5">
        <v>0</v>
      </c>
      <c r="G391" s="4" t="s">
        <v>76</v>
      </c>
      <c r="H391" s="4" t="s">
        <v>57</v>
      </c>
    </row>
    <row r="392" spans="1:8" ht="13.5">
      <c r="A392" s="4" t="str">
        <f>"80104"</f>
        <v>80104</v>
      </c>
      <c r="B392" s="4" t="s">
        <v>83</v>
      </c>
      <c r="C392" s="4" t="s">
        <v>552</v>
      </c>
      <c r="D392" s="4" t="s">
        <v>54</v>
      </c>
      <c r="E392" s="5">
        <v>500</v>
      </c>
      <c r="F392" s="5">
        <v>500</v>
      </c>
      <c r="G392" s="4" t="s">
        <v>55</v>
      </c>
      <c r="H392" s="4" t="s">
        <v>57</v>
      </c>
    </row>
    <row r="393" spans="1:8" ht="22.5">
      <c r="A393" s="4" t="str">
        <f>"80104"</f>
        <v>80104</v>
      </c>
      <c r="B393" s="4" t="s">
        <v>83</v>
      </c>
      <c r="C393" s="4" t="s">
        <v>125</v>
      </c>
      <c r="D393" s="4" t="s">
        <v>54</v>
      </c>
      <c r="E393" s="5">
        <v>300</v>
      </c>
      <c r="F393" s="5">
        <v>300</v>
      </c>
      <c r="G393" s="4" t="s">
        <v>56</v>
      </c>
      <c r="H393" s="4" t="s">
        <v>57</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2004-02-24T07:35:10Z</dcterms:created>
  <cp:category/>
  <cp:version/>
  <cp:contentType/>
  <cp:contentStatus/>
</cp:coreProperties>
</file>