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<sst xmlns="http://schemas.openxmlformats.org/spreadsheetml/2006/main" count="1049" uniqueCount="545">
  <si>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</si>
  <si>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</si>
  <si>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</si>
  <si>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</si>
  <si>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</si>
  <si>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</si>
  <si>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</si>
  <si>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</si>
  <si>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</si>
  <si>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</si>
  <si>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</si>
  <si>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</si>
  <si>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</si>
  <si>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</si>
  <si>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</si>
  <si>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</si>
  <si>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</si>
  <si>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</si>
  <si>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</si>
  <si>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</si>
  <si>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</si>
  <si>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</si>
  <si>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</si>
  <si>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</si>
  <si>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</si>
  <si>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</si>
  <si>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</si>
  <si>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</si>
  <si>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</si>
  <si>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</si>
  <si>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</si>
  <si>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</si>
  <si>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</si>
  <si>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</si>
  <si>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</si>
  <si>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</si>
  <si>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</si>
  <si>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</si>
  <si>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</si>
  <si>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</si>
  <si>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</si>
  <si>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</si>
  <si>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</si>
  <si>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</si>
  <si>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</si>
  <si>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</si>
  <si>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</si>
  <si>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</si>
  <si>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</si>
  <si>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</si>
  <si>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</si>
  <si>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</si>
  <si>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</si>
  <si>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</si>
  <si>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</si>
  <si>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</si>
  <si>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</si>
  <si>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</si>
  <si>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</si>
  <si>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</si>
  <si>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</si>
  <si>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</si>
  <si>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</si>
  <si>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</si>
  <si>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</si>
  <si>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</si>
  <si>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</si>
  <si>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</si>
  <si>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</si>
  <si>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</si>
  <si>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</si>
  <si>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</si>
  <si>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</si>
  <si>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</si>
  <si>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</si>
  <si>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</si>
  <si>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</si>
  <si>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</si>
  <si>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</si>
  <si>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</si>
  <si>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</si>
  <si>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</si>
  <si>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</si>
  <si>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</si>
  <si>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</si>
  <si>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</si>
  <si>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</si>
  <si>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</si>
  <si>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</si>
  <si>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</si>
  <si>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</si>
  <si>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</si>
  <si>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</si>
  <si>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</si>
  <si>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</si>
  <si>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</si>
  <si>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</si>
  <si>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</si>
  <si>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</si>
  <si>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</si>
  <si>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</si>
  <si>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</si>
  <si>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</si>
  <si>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</si>
  <si>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</si>
  <si>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</si>
  <si>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</si>
  <si>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</si>
  <si>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</si>
  <si>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</si>
  <si>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</si>
  <si>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</si>
  <si>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</si>
  <si>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</si>
  <si>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</si>
  <si>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</si>
  <si>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</si>
  <si>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</si>
  <si>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</si>
  <si>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</si>
  <si>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</si>
  <si>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</si>
  <si>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</si>
  <si>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</si>
  <si>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</si>
  <si>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</si>
  <si>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</si>
  <si>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</si>
  <si>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</si>
  <si>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</si>
  <si>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</si>
  <si>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</si>
  <si>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</si>
  <si>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</si>
  <si>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</si>
  <si>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</si>
  <si>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</si>
  <si>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</si>
  <si>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</si>
  <si>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</si>
  <si>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</si>
  <si>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</si>
  <si>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</si>
  <si>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</si>
  <si>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</si>
  <si>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</si>
  <si>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</si>
  <si>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</si>
  <si>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</si>
  <si>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</si>
  <si>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</si>
  <si>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</si>
  <si>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</si>
  <si>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</si>
  <si>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</si>
  <si>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</si>
  <si>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</si>
  <si>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</si>
  <si>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</si>
  <si>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</si>
  <si>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</si>
  <si>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</si>
  <si>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</si>
  <si>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</si>
  <si>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</si>
  <si>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</si>
  <si>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</si>
  <si>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</si>
  <si>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</si>
  <si>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</si>
  <si>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</si>
  <si>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</si>
  <si>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</si>
  <si>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</si>
  <si>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</si>
  <si>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</si>
  <si>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</si>
  <si>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</si>
  <si>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</si>
  <si>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</si>
  <si>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</si>
  <si>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</si>
  <si>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</si>
  <si>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</si>
  <si>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</si>
  <si>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</si>
  <si>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</si>
  <si>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</si>
  <si>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</si>
  <si>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</si>
  <si>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</si>
  <si>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</si>
  <si>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</si>
  <si>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</si>
  <si>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</si>
  <si>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</si>
  <si>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三重県大紀町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</si>
  <si>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</si>
  <si>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</si>
  <si>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</si>
  <si>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</si>
  <si>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</si>
  <si>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</si>
  <si>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</si>
  <si>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</si>
  <si>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</si>
  <si>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</si>
  <si>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</si>
  <si>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</si>
  <si>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</si>
  <si>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</si>
  <si>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</si>
  <si>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</si>
  <si>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</si>
  <si>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</si>
  <si>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</si>
  <si>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</si>
  <si>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</si>
  <si>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</si>
  <si>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</si>
  <si>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</si>
  <si>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</si>
  <si>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</si>
  <si>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</si>
  <si>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</si>
  <si>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</si>
  <si>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</si>
  <si>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</si>
  <si>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</si>
  <si>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</si>
  <si>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</si>
  <si>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</si>
  <si>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</si>
  <si>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</si>
  <si>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</si>
  <si>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</si>
  <si>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</si>
  <si>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</si>
  <si>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</si>
  <si>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</si>
  <si>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</si>
  <si>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</si>
  <si>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</si>
  <si>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</si>
  <si>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</si>
  <si>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</si>
  <si>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</si>
  <si>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</si>
  <si>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</si>
  <si>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</si>
  <si>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</si>
  <si>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</si>
  <si>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</si>
  <si>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</si>
  <si>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</si>
  <si>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</si>
  <si>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</si>
  <si>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</si>
  <si>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</si>
  <si>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</si>
  <si>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</si>
  <si>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</si>
  <si>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</si>
  <si>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</si>
  <si>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</si>
  <si>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</si>
  <si>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</si>
  <si>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</si>
  <si>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</si>
  <si>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</si>
  <si>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</si>
  <si>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</si>
  <si>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</si>
  <si>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</si>
  <si>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</si>
  <si>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</si>
  <si>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</si>
  <si>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</si>
  <si>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</si>
  <si>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</si>
  <si>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</si>
  <si>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</si>
  <si>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</si>
  <si>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</si>
  <si>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</si>
  <si>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</si>
  <si>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</si>
  <si>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</si>
  <si>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</si>
  <si>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</si>
  <si>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</si>
  <si>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</si>
  <si>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</si>
  <si>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</si>
  <si>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</si>
  <si>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</si>
  <si>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</si>
  <si>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</si>
  <si>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</si>
  <si>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</si>
  <si>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</si>
  <si>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</si>
  <si>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</si>
  <si>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</si>
  <si>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</si>
  <si>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</si>
  <si>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</si>
  <si>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</si>
  <si>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</si>
  <si>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</si>
  <si>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</si>
  <si>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</si>
  <si>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</si>
  <si>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</si>
  <si>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</si>
  <si>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</si>
  <si>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</si>
  <si>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</si>
  <si>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</si>
  <si>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</si>
  <si>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</si>
  <si>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</si>
  <si>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</si>
  <si>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</si>
  <si>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</si>
  <si>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</si>
  <si>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</si>
  <si>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</si>
  <si>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</si>
  <si>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</si>
  <si>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</si>
  <si>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</si>
  <si>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</si>
  <si>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</si>
  <si>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</si>
  <si>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</si>
  <si>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</si>
  <si>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</si>
  <si>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</si>
  <si>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</si>
  <si>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</si>
  <si>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</si>
  <si>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</si>
  <si>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</si>
  <si>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</si>
  <si>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</si>
  <si>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</si>
  <si>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三重県大紀町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</si>
  <si>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</si>
  <si>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</si>
  <si>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</si>
  <si>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</si>
  <si>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</si>
  <si>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</si>
  <si>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</si>
  <si>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</si>
  <si>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</si>
  <si>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</si>
  <si>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</si>
  <si>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</si>
  <si>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</si>
  <si>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</si>
  <si>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</si>
  <si>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</si>
  <si>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</si>
  <si>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</si>
  <si>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</si>
  <si>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</si>
  <si>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</si>
  <si>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</si>
  <si>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</si>
  <si>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</si>
  <si>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</si>
  <si>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</si>
  <si>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</si>
  <si>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</si>
  <si>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</si>
  <si>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</si>
  <si>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</si>
  <si>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</si>
  <si>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</si>
  <si>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</si>
  <si>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</si>
  <si>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</si>
  <si>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</si>
  <si>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</si>
  <si>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</si>
  <si>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</si>
  <si>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</si>
  <si>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</si>
  <si>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</si>
  <si>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</si>
  <si>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</si>
  <si>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</si>
  <si>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</si>
  <si>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</si>
  <si>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</si>
  <si>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</si>
  <si>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</si>
  <si>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</si>
  <si>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</si>
  <si>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</si>
  <si>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</si>
  <si>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</si>
  <si>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</si>
  <si>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</si>
  <si>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</si>
  <si>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</si>
  <si>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</si>
  <si>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</si>
  <si>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</si>
  <si>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</si>
  <si>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</si>
  <si>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</si>
  <si>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</si>
  <si>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</si>
  <si>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</si>
  <si>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</si>
  <si>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</si>
  <si>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</si>
  <si>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</si>
  <si>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</si>
  <si>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</si>
  <si>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</si>
  <si>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</si>
  <si>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</si>
  <si>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</si>
  <si>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</si>
  <si>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</si>
  <si>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</si>
  <si>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</si>
  <si>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</si>
  <si>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</si>
  <si>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</si>
  <si>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</si>
  <si>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</si>
  <si>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</si>
  <si>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</si>
  <si>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</si>
  <si>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</si>
  <si>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</si>
  <si>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</si>
  <si>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</si>
  <si>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</si>
  <si>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</si>
  <si>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</si>
  <si>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</si>
  <si>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</si>
  <si>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</si>
  <si>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</si>
  <si>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</si>
  <si>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</si>
  <si>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</si>
  <si>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</si>
  <si>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</si>
  <si>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</si>
  <si>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</si>
  <si>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</si>
  <si>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</si>
  <si>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</si>
  <si>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</si>
  <si>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</si>
  <si>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</si>
  <si>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</si>
  <si>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</si>
  <si>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</si>
  <si>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</si>
  <si>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</si>
  <si>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</si>
  <si>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</si>
  <si>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</si>
  <si>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</si>
  <si>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</si>
  <si>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</si>
  <si>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</si>
  <si>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</si>
  <si>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</si>
  <si>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</si>
  <si>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</si>
  <si>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</si>
  <si>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</si>
  <si>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</si>
  <si>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</si>
  <si>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</si>
  <si>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</si>
  <si>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</si>
  <si>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</si>
  <si>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</si>
  <si>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</si>
  <si>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</si>
  <si>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</si>
  <si>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</si>
  <si>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</si>
  <si>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</si>
  <si>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</si>
  <si>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</si>
  <si>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</si>
  <si>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</si>
  <si>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</si>
  <si>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</si>
  <si>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</si>
  <si>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</si>
  <si>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</si>
  <si>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</si>
  <si>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</si>
  <si>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</si>
  <si>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</si>
  <si>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</si>
  <si>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</si>
  <si>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</si>
  <si>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</si>
  <si>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</si>
  <si>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</si>
  <si>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</si>
  <si>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</si>
  <si>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</si>
  <si>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</si>
  <si>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</si>
  <si>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</si>
  <si>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</si>
  <si>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</si>
  <si>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介護保険特別会計</t>
  </si>
  <si>
    <t>簡易水道事業特別会計</t>
  </si>
  <si>
    <t>後期高齢者医療事業特別会計</t>
  </si>
  <si>
    <t>その他会計（赤字）</t>
  </si>
  <si>
    <t>その他会計（黒字）</t>
  </si>
  <si>
    <t>わたらい老人福祉施設組合</t>
    <rPh sb="4" eb="6">
      <t>ロウジン</t>
    </rPh>
    <rPh sb="6" eb="8">
      <t>フクシ</t>
    </rPh>
    <rPh sb="8" eb="10">
      <t>シセツ</t>
    </rPh>
    <rPh sb="10" eb="12">
      <t>クミアイ</t>
    </rPh>
    <phoneticPr fontId="24"/>
  </si>
  <si>
    <t>奥伊勢広域行政組合</t>
    <rPh sb="0" eb="1">
      <t>オク</t>
    </rPh>
    <rPh sb="1" eb="3">
      <t>イセ</t>
    </rPh>
    <rPh sb="3" eb="5">
      <t>コウイキ</t>
    </rPh>
    <rPh sb="5" eb="7">
      <t>ギョウセイ</t>
    </rPh>
    <rPh sb="7" eb="9">
      <t>クミアイ</t>
    </rPh>
    <phoneticPr fontId="24"/>
  </si>
  <si>
    <t>三重県市町総合事務組合</t>
    <rPh sb="0" eb="3">
      <t>ミエケン</t>
    </rPh>
    <rPh sb="3" eb="4">
      <t>シ</t>
    </rPh>
    <rPh sb="4" eb="5">
      <t>マチ</t>
    </rPh>
    <rPh sb="5" eb="7">
      <t>ソウゴウ</t>
    </rPh>
    <rPh sb="7" eb="9">
      <t>ジム</t>
    </rPh>
    <rPh sb="9" eb="11">
      <t>クミアイ</t>
    </rPh>
    <phoneticPr fontId="24"/>
  </si>
  <si>
    <t>紀勢地区広域消防組合</t>
    <rPh sb="0" eb="2">
      <t>キセイ</t>
    </rPh>
    <rPh sb="2" eb="4">
      <t>チク</t>
    </rPh>
    <rPh sb="4" eb="6">
      <t>コウイキ</t>
    </rPh>
    <rPh sb="6" eb="8">
      <t>ショウボウ</t>
    </rPh>
    <rPh sb="8" eb="10">
      <t>クミアイ</t>
    </rPh>
    <phoneticPr fontId="24"/>
  </si>
  <si>
    <t>荷坂やすらぎ苑組合</t>
    <rPh sb="0" eb="1">
      <t>ニ</t>
    </rPh>
    <rPh sb="1" eb="2">
      <t>ザカ</t>
    </rPh>
    <rPh sb="6" eb="7">
      <t>エン</t>
    </rPh>
    <rPh sb="7" eb="9">
      <t>クミアイ</t>
    </rPh>
    <phoneticPr fontId="24"/>
  </si>
  <si>
    <t>香肌奥伊勢資源化広域連合</t>
    <rPh sb="0" eb="12">
      <t>ｒｄｆ</t>
    </rPh>
    <phoneticPr fontId="24"/>
  </si>
  <si>
    <t>度会広域連合</t>
    <rPh sb="0" eb="2">
      <t>ワタライ</t>
    </rPh>
    <rPh sb="2" eb="4">
      <t>コウイキ</t>
    </rPh>
    <rPh sb="4" eb="6">
      <t>レンゴウ</t>
    </rPh>
    <phoneticPr fontId="24"/>
  </si>
  <si>
    <t>伊勢地域農業共済事務組合</t>
    <rPh sb="0" eb="2">
      <t>イセ</t>
    </rPh>
    <rPh sb="2" eb="4">
      <t>チイキ</t>
    </rPh>
    <rPh sb="4" eb="6">
      <t>ノウギョウ</t>
    </rPh>
    <rPh sb="6" eb="8">
      <t>キョウサイ</t>
    </rPh>
    <rPh sb="8" eb="10">
      <t>ジム</t>
    </rPh>
    <rPh sb="10" eb="12">
      <t>クミアイ</t>
    </rPh>
    <phoneticPr fontId="24"/>
  </si>
  <si>
    <t>三重地方税管理回収機構</t>
    <rPh sb="0" eb="2">
      <t>ミエ</t>
    </rPh>
    <rPh sb="2" eb="5">
      <t>チホウゼイ</t>
    </rPh>
    <rPh sb="5" eb="7">
      <t>カンリ</t>
    </rPh>
    <rPh sb="7" eb="9">
      <t>カイシュウ</t>
    </rPh>
    <rPh sb="9" eb="11">
      <t>キコウ</t>
    </rPh>
    <phoneticPr fontId="24"/>
  </si>
  <si>
    <t>三重県後期高齢者医療広域連合</t>
    <rPh sb="0" eb="3">
      <t>ミエケン</t>
    </rPh>
    <rPh sb="3" eb="5">
      <t>コウキ</t>
    </rPh>
    <rPh sb="5" eb="8">
      <t>コウレイシャ</t>
    </rPh>
    <rPh sb="8" eb="10">
      <t>イリョウ</t>
    </rPh>
    <rPh sb="10" eb="12">
      <t>コウイキ</t>
    </rPh>
    <rPh sb="12" eb="14">
      <t>レンゴウ</t>
    </rPh>
    <phoneticPr fontId="24"/>
  </si>
  <si>
    <t>一般会計外4会計</t>
    <rPh sb="0" eb="2">
      <t>イッパン</t>
    </rPh>
    <rPh sb="2" eb="4">
      <t>カイケイ</t>
    </rPh>
    <rPh sb="4" eb="5">
      <t>ホカ</t>
    </rPh>
    <rPh sb="6" eb="8">
      <t>カイケイ</t>
    </rPh>
    <phoneticPr fontId="24"/>
  </si>
  <si>
    <t>一般会計外1会計</t>
    <rPh sb="0" eb="2">
      <t>イッパン</t>
    </rPh>
    <rPh sb="2" eb="4">
      <t>カイケイ</t>
    </rPh>
    <rPh sb="4" eb="5">
      <t>ホカ</t>
    </rPh>
    <rPh sb="6" eb="8">
      <t>カイケイ</t>
    </rPh>
    <phoneticPr fontId="24"/>
  </si>
  <si>
    <t>法適用企業</t>
    <rPh sb="0" eb="1">
      <t>ホウ</t>
    </rPh>
    <rPh sb="1" eb="3">
      <t>テキヨウ</t>
    </rPh>
    <rPh sb="3" eb="5">
      <t>キギョウ</t>
    </rPh>
    <phoneticPr fontId="24"/>
  </si>
  <si>
    <t>奥伊勢ハイウェイパーク</t>
    <rPh sb="0" eb="1">
      <t>オク</t>
    </rPh>
    <rPh sb="1" eb="3">
      <t>イセ</t>
    </rPh>
    <phoneticPr fontId="24"/>
  </si>
  <si>
    <t>一般会計外6会計</t>
    <rPh sb="0" eb="2">
      <t>イッパン</t>
    </rPh>
    <rPh sb="2" eb="4">
      <t>カイケイ</t>
    </rPh>
    <rPh sb="4" eb="5">
      <t>ホカ</t>
    </rPh>
    <rPh sb="6" eb="8">
      <t>カイケイ</t>
    </rPh>
    <phoneticPr fontId="24"/>
  </si>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</sst>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112107</c:v>
                </c:pt>
                <c:pt idx="1">
                  <c:v>141538</c:v>
                </c:pt>
                <c:pt idx="2">
                  <c:v>141366</c:v>
                </c:pt>
                <c:pt idx="3">
                  <c:v>104388</c:v>
                </c:pt>
                <c:pt idx="4">
                  <c:v>131765</c:v>
                </c:pt>
              </c:numCache>
            </c:numRef>
          </c:val>
          <c:smooth val="0"/>
        </c:ser>
        <c:dLbls>
          <c:showLegendKey val="0"/>
          <c:showVal val="0"/>
          <c:showCatName val="0"/>
          <c:showSerName val="0"/>
          <c:showPercent val="0"/>
          <c:showBubbleSize val="0"/>
        </c:dLbls>
        <c:marker val="1"/>
        <c:smooth val="0"/>
        <c:axId val="102944768"/>
        <c:axId val="102946688"/>
      </c:lineChart>
      <c:catAx>
        <c:axId val="102944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46688"/>
        <c:crosses val="autoZero"/>
        <c:auto val="1"/>
        <c:lblAlgn val="ctr"/>
        <c:lblOffset val="100"/>
        <c:tickLblSkip val="1"/>
        <c:tickMarkSkip val="1"/>
        <c:noMultiLvlLbl val="0"/>
      </c:catAx>
      <c:valAx>
        <c:axId val="1029466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4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4.76</c:v>
                </c:pt>
                <c:pt idx="1">
                  <c:v>5.29</c:v>
                </c:pt>
                <c:pt idx="2">
                  <c:v>6.11</c:v>
                </c:pt>
                <c:pt idx="3">
                  <c:v>6.13</c:v>
                </c:pt>
                <c:pt idx="4">
                  <c:v>5.46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19.75</c:v>
                </c:pt>
                <c:pt idx="1">
                  <c:v>29.53</c:v>
                </c:pt>
                <c:pt idx="2">
                  <c:v>31.93</c:v>
                </c:pt>
                <c:pt idx="3">
                  <c:v>35.89</c:v>
                </c:pt>
                <c:pt idx="4">
                  <c:v>41</c:v>
                </c:pt>
              </c:numCache>
            </c:numRef>
          </c:val>
        </c:ser>
        <c:dLbls>
          <c:showLegendKey val="0"/>
          <c:showVal val="0"/>
          <c:showCatName val="0"/>
          <c:showSerName val="0"/>
          <c:showPercent val="0"/>
          <c:showBubbleSize val="0"/>
        </c:dLbls>
        <c:gapWidth val="250"/>
        <c:overlap val="100"/>
        <c:axId val="140448128"/>
        <c:axId val="14045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8.58</c:v>
                </c:pt>
                <c:pt idx="1">
                  <c:v>11.39</c:v>
                </c:pt>
                <c:pt idx="2">
                  <c:v>2.41</c:v>
                </c:pt>
                <c:pt idx="3">
                  <c:v>3.7</c:v>
                </c:pt>
                <c:pt idx="4">
                  <c:v>4.79</c:v>
                </c:pt>
              </c:numCache>
            </c:numRef>
          </c:val>
          <c:smooth val="0"/>
        </c:ser>
        <c:dLbls>
          <c:showLegendKey val="0"/>
          <c:showVal val="0"/>
          <c:showCatName val="0"/>
          <c:showSerName val="0"/>
          <c:showPercent val="0"/>
          <c:showBubbleSize val="0"/>
        </c:dLbls>
        <c:marker val="1"/>
        <c:smooth val="0"/>
        <c:axId val="140448128"/>
        <c:axId val="140450048"/>
      </c:lineChart>
      <c:catAx>
        <c:axId val="1404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450048"/>
        <c:crosses val="autoZero"/>
        <c:auto val="1"/>
        <c:lblAlgn val="ctr"/>
        <c:lblOffset val="100"/>
        <c:tickLblSkip val="1"/>
        <c:tickMarkSkip val="1"/>
        <c:noMultiLvlLbl val="0"/>
      </c:catAx>
      <c:valAx>
        <c:axId val="14045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4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0.04</c:v>
                </c:pt>
                <c:pt idx="4">
                  <c:v>#N/A</c:v>
                </c:pt>
                <c:pt idx="5">
                  <c:v>0.02</c:v>
                </c:pt>
                <c:pt idx="6">
                  <c:v>#N/A</c:v>
                </c:pt>
                <c:pt idx="7">
                  <c:v>0.02</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0.22</c:v>
                </c:pt>
                <c:pt idx="4">
                  <c:v>#N/A</c:v>
                </c:pt>
                <c:pt idx="5">
                  <c:v>0.24</c:v>
                </c:pt>
                <c:pt idx="6">
                  <c:v>#N/A</c:v>
                </c:pt>
                <c:pt idx="7">
                  <c:v>0.2</c:v>
                </c:pt>
                <c:pt idx="8">
                  <c:v>#N/A</c:v>
                </c:pt>
                <c:pt idx="9">
                  <c:v>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1.48</c:v>
                </c:pt>
                <c:pt idx="2">
                  <c:v>#N/A</c:v>
                </c:pt>
                <c:pt idx="3">
                  <c:v>1.0900000000000001</c:v>
                </c:pt>
                <c:pt idx="4">
                  <c:v>#N/A</c:v>
                </c:pt>
                <c:pt idx="5">
                  <c:v>0.82</c:v>
                </c:pt>
                <c:pt idx="6">
                  <c:v>#N/A</c:v>
                </c:pt>
                <c:pt idx="7">
                  <c:v>0.92</c:v>
                </c:pt>
                <c:pt idx="8">
                  <c:v>#N/A</c:v>
                </c:pt>
                <c:pt idx="9">
                  <c:v>1.1499999999999999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1.1299999999999999</c:v>
                </c:pt>
                <c:pt idx="2">
                  <c:v>#N/A</c:v>
                </c:pt>
                <c:pt idx="3">
                  <c:v>0.92</c:v>
                </c:pt>
                <c:pt idx="4">
                  <c:v>#N/A</c:v>
                </c:pt>
                <c:pt idx="5">
                  <c:v>1.38</c:v>
                </c:pt>
                <c:pt idx="6">
                  <c:v>#N/A</c:v>
                </c:pt>
                <c:pt idx="7">
                  <c:v>1.8</c:v>
                </c:pt>
                <c:pt idx="8">
                  <c:v>#N/A</c:v>
                </c:pt>
                <c:pt idx="9">
                  <c:v>1.59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4.6500000000000004</c:v>
                </c:pt>
                <c:pt idx="2">
                  <c:v>#N/A</c:v>
                </c:pt>
                <c:pt idx="3">
                  <c:v>5.29</c:v>
                </c:pt>
                <c:pt idx="4">
                  <c:v>#N/A</c:v>
                </c:pt>
                <c:pt idx="5">
                  <c:v>6.11</c:v>
                </c:pt>
                <c:pt idx="6">
                  <c:v>#N/A</c:v>
                </c:pt>
                <c:pt idx="7">
                  <c:v>6.13</c:v>
                </c:pt>
                <c:pt idx="8">
                  <c:v>#N/A</c:v>
                </c:pt>
                <c:pt idx="9">
                  <c:v>5.46</c:v>
                </c:pt>
              </c:numCache>
            </c:numRef>
          </c:val>
        </c:ser>
        <c:dLbls>
          <c:showLegendKey val="0"/>
          <c:showVal val="0"/>
          <c:showCatName val="0"/>
          <c:showSerName val="0"/>
          <c:showPercent val="0"/>
          <c:showBubbleSize val="0"/>
        </c:dLbls>
        <c:gapWidth val="150"/>
        <c:overlap val="100"/>
        <c:axId val="140548352"/>
        <c:axId val="140566528"/>
      </c:barChart>
      <c:catAx>
        <c:axId val="1405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566528"/>
        <c:crosses val="autoZero"/>
        <c:auto val="1"/>
        <c:lblAlgn val="ctr"/>
        <c:lblOffset val="100"/>
        <c:tickLblSkip val="1"/>
        <c:tickMarkSkip val="1"/>
        <c:noMultiLvlLbl val="0"/>
      </c:catAx>
      <c:valAx>
        <c:axId val="14056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4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983</c:v>
                </c:pt>
                <c:pt idx="5">
                  <c:v>1001</c:v>
                </c:pt>
                <c:pt idx="8">
                  <c:v>1027</c:v>
                </c:pt>
                <c:pt idx="11">
                  <c:v>984</c:v>
                </c:pt>
                <c:pt idx="14">
                  <c:v>1003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131</c:v>
                </c:pt>
                <c:pt idx="3">
                  <c:v>135</c:v>
                </c:pt>
                <c:pt idx="6">
                  <c:v>134</c:v>
                </c:pt>
                <c:pt idx="9">
                  <c:v>132</c:v>
                </c:pt>
                <c:pt idx="12">
                  <c:v>125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151</c:v>
                </c:pt>
                <c:pt idx="3">
                  <c:v>149</c:v>
                </c:pt>
                <c:pt idx="6">
                  <c:v>157</c:v>
                </c:pt>
                <c:pt idx="9">
                  <c:v>159</c:v>
                </c:pt>
                <c:pt idx="12">
                  <c:v>154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1229</c:v>
                </c:pt>
                <c:pt idx="3">
                  <c:v>1220</c:v>
                </c:pt>
                <c:pt idx="6">
                  <c:v>1219</c:v>
                </c:pt>
                <c:pt idx="9">
                  <c:v>1156</c:v>
                </c:pt>
                <c:pt idx="12">
                  <c:v>1153</c:v>
                </c:pt>
              </c:numCache>
            </c:numRef>
          </c:val>
        </c:ser>
        <c:dLbls>
          <c:showLegendKey val="0"/>
          <c:showVal val="0"/>
          <c:showCatName val="0"/>
          <c:showSerName val="0"/>
          <c:showPercent val="0"/>
          <c:showBubbleSize val="0"/>
        </c:dLbls>
        <c:gapWidth val="100"/>
        <c:overlap val="100"/>
        <c:axId val="139567488"/>
        <c:axId val="13956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528</c:v>
                </c:pt>
                <c:pt idx="2">
                  <c:v>#N/A</c:v>
                </c:pt>
                <c:pt idx="3">
                  <c:v>#N/A</c:v>
                </c:pt>
                <c:pt idx="4">
                  <c:v>503</c:v>
                </c:pt>
                <c:pt idx="5">
                  <c:v>#N/A</c:v>
                </c:pt>
                <c:pt idx="6">
                  <c:v>#N/A</c:v>
                </c:pt>
                <c:pt idx="7">
                  <c:v>483</c:v>
                </c:pt>
                <c:pt idx="8">
                  <c:v>#N/A</c:v>
                </c:pt>
                <c:pt idx="9">
                  <c:v>#N/A</c:v>
                </c:pt>
                <c:pt idx="10">
                  <c:v>463</c:v>
                </c:pt>
                <c:pt idx="11">
                  <c:v>#N/A</c:v>
                </c:pt>
                <c:pt idx="12">
                  <c:v>#N/A</c:v>
                </c:pt>
                <c:pt idx="13">
                  <c:v>429</c:v>
                </c:pt>
                <c:pt idx="14">
                  <c:v>#N/A</c:v>
                </c:pt>
              </c:numCache>
            </c:numRef>
          </c:val>
          <c:smooth val="0"/>
        </c:ser>
        <c:dLbls>
          <c:showLegendKey val="0"/>
          <c:showVal val="0"/>
          <c:showCatName val="0"/>
          <c:showSerName val="0"/>
          <c:showPercent val="0"/>
          <c:showBubbleSize val="0"/>
        </c:dLbls>
        <c:marker val="1"/>
        <c:smooth val="0"/>
        <c:axId val="139567488"/>
        <c:axId val="139569408"/>
      </c:lineChart>
      <c:catAx>
        <c:axId val="1395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69408"/>
        <c:crosses val="autoZero"/>
        <c:auto val="1"/>
        <c:lblAlgn val="ctr"/>
        <c:lblOffset val="100"/>
        <c:tickLblSkip val="1"/>
        <c:tickMarkSkip val="1"/>
        <c:noMultiLvlLbl val="0"/>
      </c:catAx>
      <c:valAx>
        <c:axId val="13956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8776</c:v>
                </c:pt>
                <c:pt idx="5">
                  <c:v>8820</c:v>
                </c:pt>
                <c:pt idx="8">
                  <c:v>8902</c:v>
                </c:pt>
                <c:pt idx="11">
                  <c:v>8831</c:v>
                </c:pt>
                <c:pt idx="14">
                  <c:v>8774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208</c:v>
                </c:pt>
                <c:pt idx="5">
                  <c:v>225</c:v>
                </c:pt>
                <c:pt idx="8">
                  <c:v>210</c:v>
                </c:pt>
                <c:pt idx="11">
                  <c:v>198</c:v>
                </c:pt>
                <c:pt idx="14">
                  <c:v>175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1328</c:v>
                </c:pt>
                <c:pt idx="5">
                  <c:v>1896</c:v>
                </c:pt>
                <c:pt idx="8">
                  <c:v>1970</c:v>
                </c:pt>
                <c:pt idx="11">
                  <c:v>2337</c:v>
                </c:pt>
                <c:pt idx="14">
                  <c:v>2926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1427</c:v>
                </c:pt>
                <c:pt idx="3">
                  <c:v>1464</c:v>
                </c:pt>
                <c:pt idx="6">
                  <c:v>1531</c:v>
                </c:pt>
                <c:pt idx="9">
                  <c:v>1507</c:v>
                </c:pt>
                <c:pt idx="12">
                  <c:v>1409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825</c:v>
                </c:pt>
                <c:pt idx="3">
                  <c:v>708</c:v>
                </c:pt>
                <c:pt idx="6">
                  <c:v>578</c:v>
                </c:pt>
                <c:pt idx="9">
                  <c:v>457</c:v>
                </c:pt>
                <c:pt idx="12">
                  <c:v>382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2339</c:v>
                </c:pt>
                <c:pt idx="3">
                  <c:v>2051</c:v>
                </c:pt>
                <c:pt idx="6">
                  <c:v>1880</c:v>
                </c:pt>
                <c:pt idx="9">
                  <c:v>1796</c:v>
                </c:pt>
                <c:pt idx="12">
                  <c:v>1740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9824</c:v>
                </c:pt>
                <c:pt idx="3">
                  <c:v>9709</c:v>
                </c:pt>
                <c:pt idx="6">
                  <c:v>9734</c:v>
                </c:pt>
                <c:pt idx="9">
                  <c:v>9674</c:v>
                </c:pt>
                <c:pt idx="12">
                  <c:v>9498</c:v>
                </c:pt>
              </c:numCache>
            </c:numRef>
          </c:val>
        </c:ser>
        <c:dLbls>
          <c:showLegendKey val="0"/>
          <c:showVal val="0"/>
          <c:showCatName val="0"/>
          <c:showSerName val="0"/>
          <c:showPercent val="0"/>
          <c:showBubbleSize val="0"/>
        </c:dLbls>
        <c:gapWidth val="100"/>
        <c:overlap val="100"/>
        <c:axId val="139427840"/>
        <c:axId val="13942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4102</c:v>
                </c:pt>
                <c:pt idx="2">
                  <c:v>#N/A</c:v>
                </c:pt>
                <c:pt idx="3">
                  <c:v>#N/A</c:v>
                </c:pt>
                <c:pt idx="4">
                  <c:v>2992</c:v>
                </c:pt>
                <c:pt idx="5">
                  <c:v>#N/A</c:v>
                </c:pt>
                <c:pt idx="6">
                  <c:v>#N/A</c:v>
                </c:pt>
                <c:pt idx="7">
                  <c:v>2641</c:v>
                </c:pt>
                <c:pt idx="8">
                  <c:v>#N/A</c:v>
                </c:pt>
                <c:pt idx="9">
                  <c:v>#N/A</c:v>
                </c:pt>
                <c:pt idx="10">
                  <c:v>2069</c:v>
                </c:pt>
                <c:pt idx="11">
                  <c:v>#N/A</c:v>
                </c:pt>
                <c:pt idx="12">
                  <c:v>#N/A</c:v>
                </c:pt>
                <c:pt idx="13">
                  <c:v>1155</c:v>
                </c:pt>
                <c:pt idx="14">
                  <c:v>#N/A</c:v>
                </c:pt>
              </c:numCache>
            </c:numRef>
          </c:val>
          <c:smooth val="0"/>
        </c:ser>
        <c:dLbls>
          <c:showLegendKey val="0"/>
          <c:showVal val="0"/>
          <c:showCatName val="0"/>
          <c:showSerName val="0"/>
          <c:showPercent val="0"/>
          <c:showBubbleSize val="0"/>
        </c:dLbls>
        <c:marker val="1"/>
        <c:smooth val="0"/>
        <c:axId val="139427840"/>
        <c:axId val="139429760"/>
      </c:lineChart>
      <c:catAx>
        <c:axId val="1394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29760"/>
        <c:crosses val="autoZero"/>
        <c:auto val="1"/>
        <c:lblAlgn val="ctr"/>
        <c:lblOffset val="100"/>
        <c:tickLblSkip val="1"/>
        <c:tickMarkSkip val="1"/>
        <c:noMultiLvlLbl val="0"/>
      </c:catAx>
      <c:valAx>
        <c:axId val="13942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9,785
9,690
233.54
7,481,854
7,190,879
273,194
5,002,196
9,498,286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人口の減少や全国平均を上回る高齢化率（</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年度末 </a:t>
          </a:r>
          <a:r>
            <a:rPr lang="en-US" altLang="ja-JP" sz="1100" b="0" i="0" baseline="0">
              <a:solidFill>
                <a:schemeClr val="dk1"/>
              </a:solidFill>
              <a:latin typeface="+mn-lt"/>
              <a:ea typeface="+mn-ea"/>
              <a:cs typeface="+mn-cs"/>
            </a:rPr>
            <a:t>41.1%</a:t>
          </a:r>
          <a:r>
            <a:rPr lang="ja-JP" altLang="ja-JP" sz="1100" b="0" i="0" baseline="0">
              <a:solidFill>
                <a:schemeClr val="dk1"/>
              </a:solidFill>
              <a:latin typeface="+mn-lt"/>
              <a:ea typeface="+mn-ea"/>
              <a:cs typeface="+mn-cs"/>
            </a:rPr>
            <a:t>）に加え、町内に中心となる産業がないことにより、財政基盤が弱く、類似団体の平均を大きく下回っている。組織の見直し、職員数の削減などによる歳出の徹底的な見直しと総合計画・過疎計画等に沿った施策の重点化の両立に努め、活力あるまちづくりを展開しつつ、行政の効率化に努めることにより、財政の健全化を図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92710</xdr:rowOff>
    </xdr:to>
    <xdr:cxnSp macro="">
      <xdr:nvCxnSpPr>
        <xdr:cNvPr id="67" name="直線コネクタ 66"/>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92710</xdr:rowOff>
    </xdr:to>
    <xdr:cxnSp macro="">
      <xdr:nvCxnSpPr>
        <xdr:cNvPr id="70" name="直線コネクタ 69"/>
        <xdr:cNvCxnSpPr/>
      </xdr:nvCxnSpPr>
      <xdr:spPr>
        <a:xfrm>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76623</xdr:rowOff>
    </xdr:from>
    <xdr:to>
      <xdr:col>4</xdr:col>
      <xdr:colOff>482600</xdr:colOff>
      <xdr:row>44</xdr:row>
      <xdr:rowOff>84667</xdr:rowOff>
    </xdr:to>
    <xdr:cxnSp macro="">
      <xdr:nvCxnSpPr>
        <xdr:cNvPr id="73" name="直線コネクタ 72"/>
        <xdr:cNvCxnSpPr/>
      </xdr:nvCxnSpPr>
      <xdr:spPr>
        <a:xfrm>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76623</xdr:rowOff>
    </xdr:to>
    <xdr:cxnSp macro="">
      <xdr:nvCxnSpPr>
        <xdr:cNvPr id="76" name="直線コネクタ 75"/>
        <xdr:cNvCxnSpPr/>
      </xdr:nvCxnSpPr>
      <xdr:spPr>
        <a:xfrm>
          <a:off x="1447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127423</xdr:rowOff>
    </xdr:from>
    <xdr:to>
      <xdr:col>3</xdr:col>
      <xdr:colOff>330200</xdr:colOff>
      <xdr:row>43</xdr:row>
      <xdr:rowOff>57573</xdr:rowOff>
    </xdr:to>
    <xdr:sp macro="" textlink="">
      <xdr:nvSpPr>
        <xdr:cNvPr id="77" name="フローチャート : 判断 76"/>
        <xdr:cNvSpPr/>
      </xdr:nvSpPr>
      <xdr:spPr>
        <a:xfrm>
          <a:off x="2286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67750</xdr:rowOff>
    </xdr:from>
    <xdr:ext cx="762000" cy="259045"/>
    <xdr:sp macro="" textlink="">
      <xdr:nvSpPr>
        <xdr:cNvPr id="78" name="テキスト ボックス 77"/>
        <xdr:cNvSpPr txBox="1"/>
      </xdr:nvSpPr>
      <xdr:spPr>
        <a:xfrm>
          <a:off x="1955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103294</xdr:rowOff>
    </xdr:from>
    <xdr:to>
      <xdr:col>2</xdr:col>
      <xdr:colOff>127000</xdr:colOff>
      <xdr:row>43</xdr:row>
      <xdr:rowOff>33444</xdr:rowOff>
    </xdr:to>
    <xdr:sp macro="" textlink="">
      <xdr:nvSpPr>
        <xdr:cNvPr id="79" name="フローチャート : 判断 78"/>
        <xdr:cNvSpPr/>
      </xdr:nvSpPr>
      <xdr:spPr>
        <a:xfrm>
          <a:off x="1397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43621</xdr:rowOff>
    </xdr:from>
    <xdr:ext cx="762000" cy="259045"/>
    <xdr:sp macro="" textlink="">
      <xdr:nvSpPr>
        <xdr:cNvPr id="80" name="テキスト ボックス 79"/>
        <xdr:cNvSpPr txBox="1"/>
      </xdr:nvSpPr>
      <xdr:spPr>
        <a:xfrm>
          <a:off x="1066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6" name="円/楕円 85"/>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109237</xdr:rowOff>
    </xdr:from>
    <xdr:ext cx="762000" cy="259045"/>
    <xdr:sp macro="" textlink="">
      <xdr:nvSpPr>
        <xdr:cNvPr id="87"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8" name="円/楕円 87"/>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9" name="テキスト ボックス 88"/>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25823</xdr:rowOff>
    </xdr:from>
    <xdr:to>
      <xdr:col>3</xdr:col>
      <xdr:colOff>330200</xdr:colOff>
      <xdr:row>44</xdr:row>
      <xdr:rowOff>127423</xdr:rowOff>
    </xdr:to>
    <xdr:sp macro="" textlink="">
      <xdr:nvSpPr>
        <xdr:cNvPr id="92" name="円/楕円 91"/>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93" name="テキスト ボックス 92"/>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4" name="円/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町村合併によ</a:t>
          </a:r>
          <a:r>
            <a:rPr lang="ja-JP" altLang="en-US" sz="1100" b="0" i="0" baseline="0">
              <a:solidFill>
                <a:schemeClr val="dk1"/>
              </a:solidFill>
              <a:latin typeface="+mn-lt"/>
              <a:ea typeface="+mn-ea"/>
              <a:cs typeface="+mn-cs"/>
            </a:rPr>
            <a:t>り膨らんでいた</a:t>
          </a:r>
          <a:r>
            <a:rPr lang="ja-JP" altLang="ja-JP" sz="1100" b="0" i="0" baseline="0">
              <a:solidFill>
                <a:schemeClr val="dk1"/>
              </a:solidFill>
              <a:latin typeface="+mn-lt"/>
              <a:ea typeface="+mn-ea"/>
              <a:cs typeface="+mn-cs"/>
            </a:rPr>
            <a:t>職員数、公共施設数、公債費</a:t>
          </a:r>
          <a:r>
            <a:rPr lang="ja-JP" altLang="en-US" sz="1100" b="0" i="0" baseline="0">
              <a:solidFill>
                <a:schemeClr val="dk1"/>
              </a:solidFill>
              <a:latin typeface="+mn-lt"/>
              <a:ea typeface="+mn-ea"/>
              <a:cs typeface="+mn-cs"/>
            </a:rPr>
            <a:t>等の</a:t>
          </a:r>
          <a:r>
            <a:rPr lang="ja-JP" altLang="ja-JP" sz="1100" b="0" i="0" baseline="0">
              <a:solidFill>
                <a:schemeClr val="dk1"/>
              </a:solidFill>
              <a:latin typeface="+mn-lt"/>
              <a:ea typeface="+mn-ea"/>
              <a:cs typeface="+mn-cs"/>
            </a:rPr>
            <a:t>義務的経費</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人件費の抑制、施設の統廃合、組織の見直し等の行財政改革</a:t>
          </a:r>
          <a:r>
            <a:rPr lang="ja-JP" altLang="en-US" sz="1100" b="0" i="0" baseline="0">
              <a:solidFill>
                <a:schemeClr val="dk1"/>
              </a:solidFill>
              <a:latin typeface="+mn-lt"/>
              <a:ea typeface="+mn-ea"/>
              <a:cs typeface="+mn-cs"/>
            </a:rPr>
            <a:t>にて抑制されたことにより類似団体の平均値を下回る結果となった。今後も人口減少等の課題に備え、</a:t>
          </a:r>
          <a:r>
            <a:rPr lang="ja-JP" altLang="ja-JP" sz="1100" b="0" i="0" baseline="0">
              <a:solidFill>
                <a:schemeClr val="dk1"/>
              </a:solidFill>
              <a:latin typeface="+mn-lt"/>
              <a:ea typeface="+mn-ea"/>
              <a:cs typeface="+mn-cs"/>
            </a:rPr>
            <a:t>し尿・ゴミ・消防等の一部事務組合経費の抑制</a:t>
          </a:r>
          <a:r>
            <a:rPr lang="ja-JP" altLang="en-US" sz="1100" b="0" i="0" baseline="0">
              <a:solidFill>
                <a:schemeClr val="dk1"/>
              </a:solidFill>
              <a:latin typeface="+mn-lt"/>
              <a:ea typeface="+mn-ea"/>
              <a:cs typeface="+mn-cs"/>
            </a:rPr>
            <a:t>も含め、さらなる</a:t>
          </a:r>
          <a:r>
            <a:rPr lang="ja-JP" altLang="ja-JP" sz="1100" b="0" i="0" baseline="0">
              <a:solidFill>
                <a:schemeClr val="dk1"/>
              </a:solidFill>
              <a:latin typeface="+mn-lt"/>
              <a:ea typeface="+mn-ea"/>
              <a:cs typeface="+mn-cs"/>
            </a:rPr>
            <a:t>義務的経費の削減に努め</a:t>
          </a:r>
          <a:r>
            <a:rPr lang="ja-JP" altLang="en-US" sz="1100" b="0" i="0" baseline="0">
              <a:solidFill>
                <a:schemeClr val="dk1"/>
              </a:solidFill>
              <a:latin typeface="+mn-lt"/>
              <a:ea typeface="+mn-ea"/>
              <a:cs typeface="+mn-cs"/>
            </a:rPr>
            <a:t>る。</a:t>
          </a:r>
          <a:endParaRPr lang="ja-JP"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120287</xdr:rowOff>
    </xdr:from>
    <xdr:to>
      <xdr:col>7</xdr:col>
      <xdr:colOff>152400</xdr:colOff>
      <xdr:row>63</xdr:row>
      <xdr:rowOff>35016</xdr:rowOff>
    </xdr:to>
    <xdr:cxnSp macro="">
      <xdr:nvCxnSpPr>
        <xdr:cNvPr id="132" name="直線コネクタ 131"/>
        <xdr:cNvCxnSpPr/>
      </xdr:nvCxnSpPr>
      <xdr:spPr>
        <a:xfrm flipV="1">
          <a:off x="4114800" y="1075018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35016</xdr:rowOff>
    </xdr:from>
    <xdr:to>
      <xdr:col>6</xdr:col>
      <xdr:colOff>0</xdr:colOff>
      <xdr:row>63</xdr:row>
      <xdr:rowOff>69487</xdr:rowOff>
    </xdr:to>
    <xdr:cxnSp macro="">
      <xdr:nvCxnSpPr>
        <xdr:cNvPr id="135" name="直線コネクタ 134"/>
        <xdr:cNvCxnSpPr/>
      </xdr:nvCxnSpPr>
      <xdr:spPr>
        <a:xfrm flipV="1">
          <a:off x="3225800" y="1083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168547</xdr:rowOff>
    </xdr:from>
    <xdr:to>
      <xdr:col>4</xdr:col>
      <xdr:colOff>482600</xdr:colOff>
      <xdr:row>63</xdr:row>
      <xdr:rowOff>69487</xdr:rowOff>
    </xdr:to>
    <xdr:cxnSp macro="">
      <xdr:nvCxnSpPr>
        <xdr:cNvPr id="138" name="直線コネクタ 137"/>
        <xdr:cNvCxnSpPr/>
      </xdr:nvCxnSpPr>
      <xdr:spPr>
        <a:xfrm>
          <a:off x="2336800" y="1079844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168547</xdr:rowOff>
    </xdr:from>
    <xdr:to>
      <xdr:col>3</xdr:col>
      <xdr:colOff>279400</xdr:colOff>
      <xdr:row>64</xdr:row>
      <xdr:rowOff>11793</xdr:rowOff>
    </xdr:to>
    <xdr:cxnSp macro="">
      <xdr:nvCxnSpPr>
        <xdr:cNvPr id="141" name="直線コネクタ 140"/>
        <xdr:cNvCxnSpPr/>
      </xdr:nvCxnSpPr>
      <xdr:spPr>
        <a:xfrm flipV="1">
          <a:off x="1447800" y="1079844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3991</xdr:rowOff>
    </xdr:from>
    <xdr:to>
      <xdr:col>3</xdr:col>
      <xdr:colOff>330200</xdr:colOff>
      <xdr:row>62</xdr:row>
      <xdr:rowOff>105591</xdr:rowOff>
    </xdr:to>
    <xdr:sp macro="" textlink="">
      <xdr:nvSpPr>
        <xdr:cNvPr id="142" name="フローチャート : 判断 141"/>
        <xdr:cNvSpPr/>
      </xdr:nvSpPr>
      <xdr:spPr>
        <a:xfrm>
          <a:off x="2286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115768</xdr:rowOff>
    </xdr:from>
    <xdr:ext cx="762000" cy="259045"/>
    <xdr:sp macro="" textlink="">
      <xdr:nvSpPr>
        <xdr:cNvPr id="143" name="テキスト ボックス 142"/>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44" name="フローチャート : 判断 143"/>
        <xdr:cNvSpPr/>
      </xdr:nvSpPr>
      <xdr:spPr>
        <a:xfrm>
          <a:off x="13970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27050</xdr:rowOff>
    </xdr:from>
    <xdr:ext cx="762000" cy="259045"/>
    <xdr:sp macro="" textlink="">
      <xdr:nvSpPr>
        <xdr:cNvPr id="145" name="テキスト ボックス 144"/>
        <xdr:cNvSpPr txBox="1"/>
      </xdr:nvSpPr>
      <xdr:spPr>
        <a:xfrm>
          <a:off x="1066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69487</xdr:rowOff>
    </xdr:from>
    <xdr:to>
      <xdr:col>7</xdr:col>
      <xdr:colOff>203200</xdr:colOff>
      <xdr:row>62</xdr:row>
      <xdr:rowOff>171087</xdr:rowOff>
    </xdr:to>
    <xdr:sp macro="" textlink="">
      <xdr:nvSpPr>
        <xdr:cNvPr id="151" name="円/楕円 150"/>
        <xdr:cNvSpPr/>
      </xdr:nvSpPr>
      <xdr:spPr>
        <a:xfrm>
          <a:off x="4902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86014</xdr:rowOff>
    </xdr:from>
    <xdr:ext cx="762000" cy="259045"/>
    <xdr:sp macro="" textlink="">
      <xdr:nvSpPr>
        <xdr:cNvPr id="152" name="財政構造の弾力性該当値テキスト"/>
        <xdr:cNvSpPr txBox="1"/>
      </xdr:nvSpPr>
      <xdr:spPr>
        <a:xfrm>
          <a:off x="50419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155666</xdr:rowOff>
    </xdr:from>
    <xdr:to>
      <xdr:col>6</xdr:col>
      <xdr:colOff>50800</xdr:colOff>
      <xdr:row>63</xdr:row>
      <xdr:rowOff>85816</xdr:rowOff>
    </xdr:to>
    <xdr:sp macro="" textlink="">
      <xdr:nvSpPr>
        <xdr:cNvPr id="153" name="円/楕円 152"/>
        <xdr:cNvSpPr/>
      </xdr:nvSpPr>
      <xdr:spPr>
        <a:xfrm>
          <a:off x="4064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70593</xdr:rowOff>
    </xdr:from>
    <xdr:ext cx="736600" cy="259045"/>
    <xdr:sp macro="" textlink="">
      <xdr:nvSpPr>
        <xdr:cNvPr id="154" name="テキスト ボックス 153"/>
        <xdr:cNvSpPr txBox="1"/>
      </xdr:nvSpPr>
      <xdr:spPr>
        <a:xfrm>
          <a:off x="3733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18687</xdr:rowOff>
    </xdr:from>
    <xdr:to>
      <xdr:col>4</xdr:col>
      <xdr:colOff>533400</xdr:colOff>
      <xdr:row>63</xdr:row>
      <xdr:rowOff>120287</xdr:rowOff>
    </xdr:to>
    <xdr:sp macro="" textlink="">
      <xdr:nvSpPr>
        <xdr:cNvPr id="155" name="円/楕円 154"/>
        <xdr:cNvSpPr/>
      </xdr:nvSpPr>
      <xdr:spPr>
        <a:xfrm>
          <a:off x="3175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105064</xdr:rowOff>
    </xdr:from>
    <xdr:ext cx="762000" cy="259045"/>
    <xdr:sp macro="" textlink="">
      <xdr:nvSpPr>
        <xdr:cNvPr id="156" name="テキスト ボックス 155"/>
        <xdr:cNvSpPr txBox="1"/>
      </xdr:nvSpPr>
      <xdr:spPr>
        <a:xfrm>
          <a:off x="2844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117747</xdr:rowOff>
    </xdr:from>
    <xdr:to>
      <xdr:col>3</xdr:col>
      <xdr:colOff>330200</xdr:colOff>
      <xdr:row>63</xdr:row>
      <xdr:rowOff>47897</xdr:rowOff>
    </xdr:to>
    <xdr:sp macro="" textlink="">
      <xdr:nvSpPr>
        <xdr:cNvPr id="157" name="円/楕円 156"/>
        <xdr:cNvSpPr/>
      </xdr:nvSpPr>
      <xdr:spPr>
        <a:xfrm>
          <a:off x="2286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58" name="テキスト ボックス 157"/>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132443</xdr:rowOff>
    </xdr:from>
    <xdr:to>
      <xdr:col>2</xdr:col>
      <xdr:colOff>127000</xdr:colOff>
      <xdr:row>64</xdr:row>
      <xdr:rowOff>62593</xdr:rowOff>
    </xdr:to>
    <xdr:sp macro="" textlink="">
      <xdr:nvSpPr>
        <xdr:cNvPr id="159" name="円/楕円 158"/>
        <xdr:cNvSpPr/>
      </xdr:nvSpPr>
      <xdr:spPr>
        <a:xfrm>
          <a:off x="1397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47370</xdr:rowOff>
    </xdr:from>
    <xdr:ext cx="762000" cy="259045"/>
    <xdr:sp macro="" textlink="">
      <xdr:nvSpPr>
        <xdr:cNvPr id="160" name="テキスト ボックス 159"/>
        <xdr:cNvSpPr txBox="1"/>
      </xdr:nvSpPr>
      <xdr:spPr>
        <a:xfrm>
          <a:off x="1066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[195,728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年度に引き続き</a:t>
          </a:r>
          <a:r>
            <a:rPr lang="ja-JP" altLang="ja-JP" sz="1100" b="0" i="0" baseline="0">
              <a:solidFill>
                <a:schemeClr val="dk1"/>
              </a:solidFill>
              <a:latin typeface="+mn-lt"/>
              <a:ea typeface="+mn-ea"/>
              <a:cs typeface="+mn-cs"/>
            </a:rPr>
            <a:t>僅かではあるが類似団体平均を下回る結果とな</a:t>
          </a:r>
          <a:r>
            <a:rPr lang="ja-JP" altLang="en-US" sz="1100" b="0" i="0" baseline="0">
              <a:solidFill>
                <a:schemeClr val="dk1"/>
              </a:solidFill>
              <a:latin typeface="+mn-lt"/>
              <a:ea typeface="+mn-ea"/>
              <a:cs typeface="+mn-cs"/>
            </a:rPr>
            <a:t>っている</a:t>
          </a:r>
          <a:r>
            <a:rPr lang="ja-JP" altLang="ja-JP" sz="1100" b="0" i="0" baseline="0">
              <a:solidFill>
                <a:schemeClr val="dk1"/>
              </a:solidFill>
              <a:latin typeface="+mn-lt"/>
              <a:ea typeface="+mn-ea"/>
              <a:cs typeface="+mn-cs"/>
            </a:rPr>
            <a:t>。今後も職員数の削減、事務事業の見直し、施設の統廃合等に積極的に取り組み改善に努める。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21665</xdr:rowOff>
    </xdr:from>
    <xdr:to>
      <xdr:col>7</xdr:col>
      <xdr:colOff>152400</xdr:colOff>
      <xdr:row>82</xdr:row>
      <xdr:rowOff>22988</xdr:rowOff>
    </xdr:to>
    <xdr:cxnSp macro="">
      <xdr:nvCxnSpPr>
        <xdr:cNvPr id="196" name="直線コネクタ 195"/>
        <xdr:cNvCxnSpPr/>
      </xdr:nvCxnSpPr>
      <xdr:spPr>
        <a:xfrm flipV="1">
          <a:off x="4114800" y="14080565"/>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22988</xdr:rowOff>
    </xdr:from>
    <xdr:to>
      <xdr:col>6</xdr:col>
      <xdr:colOff>0</xdr:colOff>
      <xdr:row>82</xdr:row>
      <xdr:rowOff>38512</xdr:rowOff>
    </xdr:to>
    <xdr:cxnSp macro="">
      <xdr:nvCxnSpPr>
        <xdr:cNvPr id="199" name="直線コネクタ 198"/>
        <xdr:cNvCxnSpPr/>
      </xdr:nvCxnSpPr>
      <xdr:spPr>
        <a:xfrm flipV="1">
          <a:off x="3225800" y="14081888"/>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21727</xdr:rowOff>
    </xdr:from>
    <xdr:to>
      <xdr:col>4</xdr:col>
      <xdr:colOff>482600</xdr:colOff>
      <xdr:row>82</xdr:row>
      <xdr:rowOff>38512</xdr:rowOff>
    </xdr:to>
    <xdr:cxnSp macro="">
      <xdr:nvCxnSpPr>
        <xdr:cNvPr id="202" name="直線コネクタ 201"/>
        <xdr:cNvCxnSpPr/>
      </xdr:nvCxnSpPr>
      <xdr:spPr>
        <a:xfrm>
          <a:off x="2336800" y="14080627"/>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21727</xdr:rowOff>
    </xdr:from>
    <xdr:to>
      <xdr:col>3</xdr:col>
      <xdr:colOff>279400</xdr:colOff>
      <xdr:row>82</xdr:row>
      <xdr:rowOff>31902</xdr:rowOff>
    </xdr:to>
    <xdr:cxnSp macro="">
      <xdr:nvCxnSpPr>
        <xdr:cNvPr id="205" name="直線コネクタ 204"/>
        <xdr:cNvCxnSpPr/>
      </xdr:nvCxnSpPr>
      <xdr:spPr>
        <a:xfrm flipV="1">
          <a:off x="1447800" y="14080627"/>
          <a:ext cx="889000" cy="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6" name="フローチャート : 判断 205"/>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23761</xdr:rowOff>
    </xdr:from>
    <xdr:ext cx="762000" cy="259045"/>
    <xdr:sp macro="" textlink="">
      <xdr:nvSpPr>
        <xdr:cNvPr id="207" name="テキスト ボックス 206"/>
        <xdr:cNvSpPr txBox="1"/>
      </xdr:nvSpPr>
      <xdr:spPr>
        <a:xfrm>
          <a:off x="1955800" y="137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8" name="フローチャート : 判断 207"/>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6176</xdr:rowOff>
    </xdr:from>
    <xdr:ext cx="762000" cy="259045"/>
    <xdr:sp macro="" textlink="">
      <xdr:nvSpPr>
        <xdr:cNvPr id="209" name="テキスト ボックス 208"/>
        <xdr:cNvSpPr txBox="1"/>
      </xdr:nvSpPr>
      <xdr:spPr>
        <a:xfrm>
          <a:off x="1066800" y="137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142315</xdr:rowOff>
    </xdr:from>
    <xdr:to>
      <xdr:col>7</xdr:col>
      <xdr:colOff>203200</xdr:colOff>
      <xdr:row>82</xdr:row>
      <xdr:rowOff>72465</xdr:rowOff>
    </xdr:to>
    <xdr:sp macro="" textlink="">
      <xdr:nvSpPr>
        <xdr:cNvPr id="215" name="円/楕円 214"/>
        <xdr:cNvSpPr/>
      </xdr:nvSpPr>
      <xdr:spPr>
        <a:xfrm>
          <a:off x="4902200" y="140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158842</xdr:rowOff>
    </xdr:from>
    <xdr:ext cx="762000" cy="259045"/>
    <xdr:sp macro="" textlink="">
      <xdr:nvSpPr>
        <xdr:cNvPr id="216" name="人件費・物件費等の状況該当値テキスト"/>
        <xdr:cNvSpPr txBox="1"/>
      </xdr:nvSpPr>
      <xdr:spPr>
        <a:xfrm>
          <a:off x="5041900" y="1387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195,728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143638</xdr:rowOff>
    </xdr:from>
    <xdr:to>
      <xdr:col>6</xdr:col>
      <xdr:colOff>50800</xdr:colOff>
      <xdr:row>82</xdr:row>
      <xdr:rowOff>73788</xdr:rowOff>
    </xdr:to>
    <xdr:sp macro="" textlink="">
      <xdr:nvSpPr>
        <xdr:cNvPr id="217" name="円/楕円 216"/>
        <xdr:cNvSpPr/>
      </xdr:nvSpPr>
      <xdr:spPr>
        <a:xfrm>
          <a:off x="4064000" y="1403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83965</xdr:rowOff>
    </xdr:from>
    <xdr:ext cx="736600" cy="259045"/>
    <xdr:sp macro="" textlink="">
      <xdr:nvSpPr>
        <xdr:cNvPr id="218" name="テキスト ボックス 217"/>
        <xdr:cNvSpPr txBox="1"/>
      </xdr:nvSpPr>
      <xdr:spPr>
        <a:xfrm>
          <a:off x="3733800" y="1379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159162</xdr:rowOff>
    </xdr:from>
    <xdr:to>
      <xdr:col>4</xdr:col>
      <xdr:colOff>533400</xdr:colOff>
      <xdr:row>82</xdr:row>
      <xdr:rowOff>89312</xdr:rowOff>
    </xdr:to>
    <xdr:sp macro="" textlink="">
      <xdr:nvSpPr>
        <xdr:cNvPr id="219" name="円/楕円 218"/>
        <xdr:cNvSpPr/>
      </xdr:nvSpPr>
      <xdr:spPr>
        <a:xfrm>
          <a:off x="3175000" y="140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74089</xdr:rowOff>
    </xdr:from>
    <xdr:ext cx="762000" cy="259045"/>
    <xdr:sp macro="" textlink="">
      <xdr:nvSpPr>
        <xdr:cNvPr id="220" name="テキスト ボックス 219"/>
        <xdr:cNvSpPr txBox="1"/>
      </xdr:nvSpPr>
      <xdr:spPr>
        <a:xfrm>
          <a:off x="2844800" y="1413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142377</xdr:rowOff>
    </xdr:from>
    <xdr:to>
      <xdr:col>3</xdr:col>
      <xdr:colOff>330200</xdr:colOff>
      <xdr:row>82</xdr:row>
      <xdr:rowOff>72527</xdr:rowOff>
    </xdr:to>
    <xdr:sp macro="" textlink="">
      <xdr:nvSpPr>
        <xdr:cNvPr id="221" name="円/楕円 220"/>
        <xdr:cNvSpPr/>
      </xdr:nvSpPr>
      <xdr:spPr>
        <a:xfrm>
          <a:off x="2286000" y="140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57304</xdr:rowOff>
    </xdr:from>
    <xdr:ext cx="762000" cy="259045"/>
    <xdr:sp macro="" textlink="">
      <xdr:nvSpPr>
        <xdr:cNvPr id="222" name="テキスト ボックス 221"/>
        <xdr:cNvSpPr txBox="1"/>
      </xdr:nvSpPr>
      <xdr:spPr>
        <a:xfrm>
          <a:off x="1955800" y="1411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152552</xdr:rowOff>
    </xdr:from>
    <xdr:to>
      <xdr:col>2</xdr:col>
      <xdr:colOff>127000</xdr:colOff>
      <xdr:row>82</xdr:row>
      <xdr:rowOff>82702</xdr:rowOff>
    </xdr:to>
    <xdr:sp macro="" textlink="">
      <xdr:nvSpPr>
        <xdr:cNvPr id="223" name="円/楕円 222"/>
        <xdr:cNvSpPr/>
      </xdr:nvSpPr>
      <xdr:spPr>
        <a:xfrm>
          <a:off x="1397000" y="140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67479</xdr:rowOff>
    </xdr:from>
    <xdr:ext cx="762000" cy="259045"/>
    <xdr:sp macro="" textlink="">
      <xdr:nvSpPr>
        <xdr:cNvPr id="224" name="テキスト ボックス 223"/>
        <xdr:cNvSpPr txBox="1"/>
      </xdr:nvSpPr>
      <xdr:spPr>
        <a:xfrm>
          <a:off x="1066800" y="1412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比較対象の国家公務員給与が給与改定特例法（限定２年間 △</a:t>
          </a:r>
          <a:r>
            <a:rPr lang="en-US" altLang="ja-JP" sz="1100" b="0" i="0" baseline="0">
              <a:solidFill>
                <a:schemeClr val="dk1"/>
              </a:solidFill>
              <a:latin typeface="+mn-lt"/>
              <a:ea typeface="+mn-ea"/>
              <a:cs typeface="+mn-cs"/>
            </a:rPr>
            <a:t>7.8%</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の終了により</a:t>
          </a:r>
          <a:r>
            <a:rPr lang="ja-JP" altLang="ja-JP" sz="1100" b="0" i="0" baseline="0">
              <a:solidFill>
                <a:schemeClr val="dk1"/>
              </a:solidFill>
              <a:latin typeface="+mn-lt"/>
              <a:ea typeface="+mn-ea"/>
              <a:cs typeface="+mn-cs"/>
            </a:rPr>
            <a:t>引き</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げられ</a:t>
          </a:r>
          <a:r>
            <a:rPr lang="ja-JP" altLang="en-US" sz="1100" b="0" i="0" baseline="0">
              <a:solidFill>
                <a:schemeClr val="dk1"/>
              </a:solidFill>
              <a:latin typeface="+mn-lt"/>
              <a:ea typeface="+mn-ea"/>
              <a:cs typeface="+mn-cs"/>
            </a:rPr>
            <a:t>たことから</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類似団体平均を下回る結果となっている。</a:t>
          </a:r>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今後も県、近隣自治体の状況を踏まえながら給与の適正化に努めることとする。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88</xdr:row>
      <xdr:rowOff>16087</xdr:rowOff>
    </xdr:to>
    <xdr:cxnSp macro="">
      <xdr:nvCxnSpPr>
        <xdr:cNvPr id="258" name="直線コネクタ 257"/>
        <xdr:cNvCxnSpPr/>
      </xdr:nvCxnSpPr>
      <xdr:spPr>
        <a:xfrm flipV="1">
          <a:off x="16179800" y="14387830"/>
          <a:ext cx="8382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16087</xdr:rowOff>
    </xdr:to>
    <xdr:cxnSp macro="">
      <xdr:nvCxnSpPr>
        <xdr:cNvPr id="261" name="直線コネクタ 260"/>
        <xdr:cNvCxnSpPr/>
      </xdr:nvCxnSpPr>
      <xdr:spPr>
        <a:xfrm>
          <a:off x="15290800" y="150956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88</xdr:row>
      <xdr:rowOff>8043</xdr:rowOff>
    </xdr:to>
    <xdr:cxnSp macro="">
      <xdr:nvCxnSpPr>
        <xdr:cNvPr id="264" name="直線コネクタ 263"/>
        <xdr:cNvCxnSpPr/>
      </xdr:nvCxnSpPr>
      <xdr:spPr>
        <a:xfrm>
          <a:off x="14401800" y="14436089"/>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34289</xdr:rowOff>
    </xdr:to>
    <xdr:cxnSp macro="">
      <xdr:nvCxnSpPr>
        <xdr:cNvPr id="267" name="直線コネクタ 266"/>
        <xdr:cNvCxnSpPr/>
      </xdr:nvCxnSpPr>
      <xdr:spPr>
        <a:xfrm>
          <a:off x="13512800" y="144280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8" name="フローチャート : 判断 267"/>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9" name="テキスト ボックス 268"/>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0" name="フローチャート : 判断 269"/>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1" name="テキスト ボックス 27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7" name="円/楕円 276"/>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8"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136737</xdr:rowOff>
    </xdr:from>
    <xdr:to>
      <xdr:col>23</xdr:col>
      <xdr:colOff>457200</xdr:colOff>
      <xdr:row>88</xdr:row>
      <xdr:rowOff>66887</xdr:rowOff>
    </xdr:to>
    <xdr:sp macro="" textlink="">
      <xdr:nvSpPr>
        <xdr:cNvPr id="279" name="円/楕円 278"/>
        <xdr:cNvSpPr/>
      </xdr:nvSpPr>
      <xdr:spPr>
        <a:xfrm>
          <a:off x="16129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77064</xdr:rowOff>
    </xdr:from>
    <xdr:ext cx="736600" cy="259045"/>
    <xdr:sp macro="" textlink="">
      <xdr:nvSpPr>
        <xdr:cNvPr id="280" name="テキスト ボックス 279"/>
        <xdr:cNvSpPr txBox="1"/>
      </xdr:nvSpPr>
      <xdr:spPr>
        <a:xfrm>
          <a:off x="15798800" y="1482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1" name="円/楕円 280"/>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82" name="テキスト ボックス 281"/>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83" name="円/楕円 282"/>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84" name="テキスト ボックス 283"/>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5" name="円/楕円 284"/>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6" name="テキスト ボックス 285"/>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町村合併により類似団体と比較して大幅な職員増状態が続いている。勧奨退職の促進や新規採用の抑制により定員適正化計画</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年から</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9.6</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の約</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倍の人員削減を達成しているが、町民人口自体も減少している為、数値としては良好化していない。今後も、採用抑制を継続しつつ組織の見直し、施設の統廃合等に取組み、更なる職員数の減に努める。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143933</xdr:rowOff>
    </xdr:from>
    <xdr:to>
      <xdr:col>24</xdr:col>
      <xdr:colOff>558800</xdr:colOff>
      <xdr:row>65</xdr:row>
      <xdr:rowOff>13849</xdr:rowOff>
    </xdr:to>
    <xdr:cxnSp macro="">
      <xdr:nvCxnSpPr>
        <xdr:cNvPr id="323" name="直線コネクタ 322"/>
        <xdr:cNvCxnSpPr/>
      </xdr:nvCxnSpPr>
      <xdr:spPr>
        <a:xfrm>
          <a:off x="16179800" y="1111673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143933</xdr:rowOff>
    </xdr:from>
    <xdr:to>
      <xdr:col>23</xdr:col>
      <xdr:colOff>406400</xdr:colOff>
      <xdr:row>65</xdr:row>
      <xdr:rowOff>28787</xdr:rowOff>
    </xdr:to>
    <xdr:cxnSp macro="">
      <xdr:nvCxnSpPr>
        <xdr:cNvPr id="326" name="直線コネクタ 325"/>
        <xdr:cNvCxnSpPr/>
      </xdr:nvCxnSpPr>
      <xdr:spPr>
        <a:xfrm flipV="1">
          <a:off x="15290800" y="1111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28787</xdr:rowOff>
    </xdr:from>
    <xdr:to>
      <xdr:col>22</xdr:col>
      <xdr:colOff>203200</xdr:colOff>
      <xdr:row>65</xdr:row>
      <xdr:rowOff>97730</xdr:rowOff>
    </xdr:to>
    <xdr:cxnSp macro="">
      <xdr:nvCxnSpPr>
        <xdr:cNvPr id="329" name="直線コネクタ 328"/>
        <xdr:cNvCxnSpPr/>
      </xdr:nvCxnSpPr>
      <xdr:spPr>
        <a:xfrm flipV="1">
          <a:off x="14401800" y="1117303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97730</xdr:rowOff>
    </xdr:from>
    <xdr:to>
      <xdr:col>21</xdr:col>
      <xdr:colOff>0</xdr:colOff>
      <xdr:row>65</xdr:row>
      <xdr:rowOff>160927</xdr:rowOff>
    </xdr:to>
    <xdr:cxnSp macro="">
      <xdr:nvCxnSpPr>
        <xdr:cNvPr id="332" name="直線コネクタ 331"/>
        <xdr:cNvCxnSpPr/>
      </xdr:nvCxnSpPr>
      <xdr:spPr>
        <a:xfrm flipV="1">
          <a:off x="13512800" y="11241980"/>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3" name="フローチャート : 判断 332"/>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4" name="テキスト ボックス 333"/>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5" name="フローチャート : 判断 334"/>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6" name="テキスト ボックス 335"/>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134499</xdr:rowOff>
    </xdr:from>
    <xdr:to>
      <xdr:col>24</xdr:col>
      <xdr:colOff>609600</xdr:colOff>
      <xdr:row>65</xdr:row>
      <xdr:rowOff>64649</xdr:rowOff>
    </xdr:to>
    <xdr:sp macro="" textlink="">
      <xdr:nvSpPr>
        <xdr:cNvPr id="342" name="円/楕円 341"/>
        <xdr:cNvSpPr/>
      </xdr:nvSpPr>
      <xdr:spPr>
        <a:xfrm>
          <a:off x="16967200" y="111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106576</xdr:rowOff>
    </xdr:from>
    <xdr:ext cx="762000" cy="259045"/>
    <xdr:sp macro="" textlink="">
      <xdr:nvSpPr>
        <xdr:cNvPr id="343" name="定員管理の状況該当値テキスト"/>
        <xdr:cNvSpPr txBox="1"/>
      </xdr:nvSpPr>
      <xdr:spPr>
        <a:xfrm>
          <a:off x="17106900" y="1107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93133</xdr:rowOff>
    </xdr:from>
    <xdr:to>
      <xdr:col>23</xdr:col>
      <xdr:colOff>457200</xdr:colOff>
      <xdr:row>65</xdr:row>
      <xdr:rowOff>23283</xdr:rowOff>
    </xdr:to>
    <xdr:sp macro="" textlink="">
      <xdr:nvSpPr>
        <xdr:cNvPr id="344" name="円/楕円 343"/>
        <xdr:cNvSpPr/>
      </xdr:nvSpPr>
      <xdr:spPr>
        <a:xfrm>
          <a:off x="16129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8060</xdr:rowOff>
    </xdr:from>
    <xdr:ext cx="736600" cy="259045"/>
    <xdr:sp macro="" textlink="">
      <xdr:nvSpPr>
        <xdr:cNvPr id="345" name="テキスト ボックス 344"/>
        <xdr:cNvSpPr txBox="1"/>
      </xdr:nvSpPr>
      <xdr:spPr>
        <a:xfrm>
          <a:off x="15798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149437</xdr:rowOff>
    </xdr:from>
    <xdr:to>
      <xdr:col>22</xdr:col>
      <xdr:colOff>254000</xdr:colOff>
      <xdr:row>65</xdr:row>
      <xdr:rowOff>79587</xdr:rowOff>
    </xdr:to>
    <xdr:sp macro="" textlink="">
      <xdr:nvSpPr>
        <xdr:cNvPr id="346" name="円/楕円 345"/>
        <xdr:cNvSpPr/>
      </xdr:nvSpPr>
      <xdr:spPr>
        <a:xfrm>
          <a:off x="15240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64364</xdr:rowOff>
    </xdr:from>
    <xdr:ext cx="762000" cy="259045"/>
    <xdr:sp macro="" textlink="">
      <xdr:nvSpPr>
        <xdr:cNvPr id="347" name="テキスト ボックス 346"/>
        <xdr:cNvSpPr txBox="1"/>
      </xdr:nvSpPr>
      <xdr:spPr>
        <a:xfrm>
          <a:off x="14909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46930</xdr:rowOff>
    </xdr:from>
    <xdr:to>
      <xdr:col>21</xdr:col>
      <xdr:colOff>50800</xdr:colOff>
      <xdr:row>65</xdr:row>
      <xdr:rowOff>148530</xdr:rowOff>
    </xdr:to>
    <xdr:sp macro="" textlink="">
      <xdr:nvSpPr>
        <xdr:cNvPr id="348" name="円/楕円 347"/>
        <xdr:cNvSpPr/>
      </xdr:nvSpPr>
      <xdr:spPr>
        <a:xfrm>
          <a:off x="14351000" y="111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133307</xdr:rowOff>
    </xdr:from>
    <xdr:ext cx="762000" cy="259045"/>
    <xdr:sp macro="" textlink="">
      <xdr:nvSpPr>
        <xdr:cNvPr id="349" name="テキスト ボックス 348"/>
        <xdr:cNvSpPr txBox="1"/>
      </xdr:nvSpPr>
      <xdr:spPr>
        <a:xfrm>
          <a:off x="14020800" y="1127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110127</xdr:rowOff>
    </xdr:from>
    <xdr:to>
      <xdr:col>19</xdr:col>
      <xdr:colOff>533400</xdr:colOff>
      <xdr:row>66</xdr:row>
      <xdr:rowOff>40277</xdr:rowOff>
    </xdr:to>
    <xdr:sp macro="" textlink="">
      <xdr:nvSpPr>
        <xdr:cNvPr id="350" name="円/楕円 349"/>
        <xdr:cNvSpPr/>
      </xdr:nvSpPr>
      <xdr:spPr>
        <a:xfrm>
          <a:off x="13462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25054</xdr:rowOff>
    </xdr:from>
    <xdr:ext cx="762000" cy="259045"/>
    <xdr:sp macro="" textlink="">
      <xdr:nvSpPr>
        <xdr:cNvPr id="351" name="テキスト ボックス 350"/>
        <xdr:cNvSpPr txBox="1"/>
      </xdr:nvSpPr>
      <xdr:spPr>
        <a:xfrm>
          <a:off x="13131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合併特例事業債、過疎対策事業債を中心とした大規模な普通建設事業費に係る起債の償還等により、類似団体平均並みの</a:t>
          </a:r>
          <a:r>
            <a:rPr lang="en-US" altLang="ja-JP" sz="1100" b="0" i="0" baseline="0">
              <a:solidFill>
                <a:schemeClr val="dk1"/>
              </a:solidFill>
              <a:latin typeface="+mn-lt"/>
              <a:ea typeface="+mn-ea"/>
              <a:cs typeface="+mn-cs"/>
            </a:rPr>
            <a:t>11.4</a:t>
          </a:r>
          <a:r>
            <a:rPr lang="ja-JP" altLang="ja-JP" sz="1100" b="0" i="0" baseline="0">
              <a:solidFill>
                <a:schemeClr val="dk1"/>
              </a:solidFill>
              <a:latin typeface="+mn-lt"/>
              <a:ea typeface="+mn-ea"/>
              <a:cs typeface="+mn-cs"/>
            </a:rPr>
            <a:t>％となっている。今後控えている事業計画の整理・縮小を図るなど、起債依存型の事業実施を見直し、数値低下に努める。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108373</xdr:rowOff>
    </xdr:to>
    <xdr:cxnSp macro="">
      <xdr:nvCxnSpPr>
        <xdr:cNvPr id="385" name="直線コネクタ 384"/>
        <xdr:cNvCxnSpPr/>
      </xdr:nvCxnSpPr>
      <xdr:spPr>
        <a:xfrm flipV="1">
          <a:off x="16179800" y="70976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41</xdr:row>
      <xdr:rowOff>156633</xdr:rowOff>
    </xdr:to>
    <xdr:cxnSp macro="">
      <xdr:nvCxnSpPr>
        <xdr:cNvPr id="388" name="直線コネクタ 387"/>
        <xdr:cNvCxnSpPr/>
      </xdr:nvCxnSpPr>
      <xdr:spPr>
        <a:xfrm flipV="1">
          <a:off x="15290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73660</xdr:rowOff>
    </xdr:to>
    <xdr:cxnSp macro="">
      <xdr:nvCxnSpPr>
        <xdr:cNvPr id="391" name="直線コネクタ 390"/>
        <xdr:cNvCxnSpPr/>
      </xdr:nvCxnSpPr>
      <xdr:spPr>
        <a:xfrm flipV="1">
          <a:off x="14401800" y="718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43</xdr:row>
      <xdr:rowOff>22860</xdr:rowOff>
    </xdr:to>
    <xdr:cxnSp macro="">
      <xdr:nvCxnSpPr>
        <xdr:cNvPr id="394" name="直線コネクタ 393"/>
        <xdr:cNvCxnSpPr/>
      </xdr:nvCxnSpPr>
      <xdr:spPr>
        <a:xfrm flipV="1">
          <a:off x="13512800" y="727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5" name="フローチャート : 判断 394"/>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6" name="テキスト ボックス 39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7" name="フローチャート : 判断 396"/>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8" name="テキスト ボックス 397"/>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4" name="円/楕円 403"/>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160883</xdr:rowOff>
    </xdr:from>
    <xdr:ext cx="762000" cy="259045"/>
    <xdr:sp macro="" textlink="">
      <xdr:nvSpPr>
        <xdr:cNvPr id="405"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406" name="円/楕円 405"/>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143950</xdr:rowOff>
    </xdr:from>
    <xdr:ext cx="736600" cy="259045"/>
    <xdr:sp macro="" textlink="">
      <xdr:nvSpPr>
        <xdr:cNvPr id="407" name="テキスト ボックス 406"/>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8" name="円/楕円 407"/>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09" name="テキスト ボックス 408"/>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10" name="円/楕円 40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1" name="テキスト ボックス 410"/>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12" name="円/楕円 411"/>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13" name="テキスト ボックス 412"/>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類似団体平均、県内市町平均を上回ってはいるものの、数値は年々良好化している。主な要因は、財政調整基金等の積み立てによる公債費充当可能基金額の増、一部事務組合が発行した地方債の残額減による町負担額の減、職員数減による退職手当負担金見込額の減があげられ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の将来負担額としては、簡易水道の統合整備に伴う公営企業会計への繰出し、ゴミ・し尿等に係る一部事務組合への負担金などが増加する懸念があり、これらを踏まえ、新規事業の実施について総点検を図り、新規事業債の発行を抑制するとともに、余剰金の基金への積立を積極的に行うことにより財政の健全化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29760</xdr:rowOff>
    </xdr:from>
    <xdr:to>
      <xdr:col>24</xdr:col>
      <xdr:colOff>558800</xdr:colOff>
      <xdr:row>16</xdr:row>
      <xdr:rowOff>44111</xdr:rowOff>
    </xdr:to>
    <xdr:cxnSp macro="">
      <xdr:nvCxnSpPr>
        <xdr:cNvPr id="447" name="直線コネクタ 446"/>
        <xdr:cNvCxnSpPr/>
      </xdr:nvCxnSpPr>
      <xdr:spPr>
        <a:xfrm flipV="1">
          <a:off x="16179800" y="2601510"/>
          <a:ext cx="8382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44111</xdr:rowOff>
    </xdr:from>
    <xdr:to>
      <xdr:col>23</xdr:col>
      <xdr:colOff>406400</xdr:colOff>
      <xdr:row>16</xdr:row>
      <xdr:rowOff>159131</xdr:rowOff>
    </xdr:to>
    <xdr:cxnSp macro="">
      <xdr:nvCxnSpPr>
        <xdr:cNvPr id="450" name="直線コネクタ 449"/>
        <xdr:cNvCxnSpPr/>
      </xdr:nvCxnSpPr>
      <xdr:spPr>
        <a:xfrm flipV="1">
          <a:off x="15290800" y="2787311"/>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159131</xdr:rowOff>
    </xdr:from>
    <xdr:to>
      <xdr:col>22</xdr:col>
      <xdr:colOff>203200</xdr:colOff>
      <xdr:row>17</xdr:row>
      <xdr:rowOff>38354</xdr:rowOff>
    </xdr:to>
    <xdr:cxnSp macro="">
      <xdr:nvCxnSpPr>
        <xdr:cNvPr id="453" name="直線コネクタ 452"/>
        <xdr:cNvCxnSpPr/>
      </xdr:nvCxnSpPr>
      <xdr:spPr>
        <a:xfrm flipV="1">
          <a:off x="14401800" y="290233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38354</xdr:rowOff>
    </xdr:from>
    <xdr:to>
      <xdr:col>21</xdr:col>
      <xdr:colOff>0</xdr:colOff>
      <xdr:row>18</xdr:row>
      <xdr:rowOff>124291</xdr:rowOff>
    </xdr:to>
    <xdr:cxnSp macro="">
      <xdr:nvCxnSpPr>
        <xdr:cNvPr id="456" name="直線コネクタ 455"/>
        <xdr:cNvCxnSpPr/>
      </xdr:nvCxnSpPr>
      <xdr:spPr>
        <a:xfrm flipV="1">
          <a:off x="13512800" y="2953004"/>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10202</xdr:rowOff>
    </xdr:from>
    <xdr:to>
      <xdr:col>21</xdr:col>
      <xdr:colOff>50800</xdr:colOff>
      <xdr:row>16</xdr:row>
      <xdr:rowOff>111802</xdr:rowOff>
    </xdr:to>
    <xdr:sp macro="" textlink="">
      <xdr:nvSpPr>
        <xdr:cNvPr id="457" name="フローチャート : 判断 456"/>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121979</xdr:rowOff>
    </xdr:from>
    <xdr:ext cx="762000" cy="259045"/>
    <xdr:sp macro="" textlink="">
      <xdr:nvSpPr>
        <xdr:cNvPr id="458" name="テキスト ボックス 457"/>
        <xdr:cNvSpPr txBox="1"/>
      </xdr:nvSpPr>
      <xdr:spPr>
        <a:xfrm>
          <a:off x="14020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150410</xdr:rowOff>
    </xdr:from>
    <xdr:to>
      <xdr:col>24</xdr:col>
      <xdr:colOff>609600</xdr:colOff>
      <xdr:row>15</xdr:row>
      <xdr:rowOff>80560</xdr:rowOff>
    </xdr:to>
    <xdr:sp macro="" textlink="">
      <xdr:nvSpPr>
        <xdr:cNvPr id="466" name="円/楕円 465"/>
        <xdr:cNvSpPr/>
      </xdr:nvSpPr>
      <xdr:spPr>
        <a:xfrm>
          <a:off x="169672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122487</xdr:rowOff>
    </xdr:from>
    <xdr:ext cx="762000" cy="259045"/>
    <xdr:sp macro="" textlink="">
      <xdr:nvSpPr>
        <xdr:cNvPr id="467" name="将来負担の状況該当値テキスト"/>
        <xdr:cNvSpPr txBox="1"/>
      </xdr:nvSpPr>
      <xdr:spPr>
        <a:xfrm>
          <a:off x="17106900" y="252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164761</xdr:rowOff>
    </xdr:from>
    <xdr:to>
      <xdr:col>23</xdr:col>
      <xdr:colOff>457200</xdr:colOff>
      <xdr:row>16</xdr:row>
      <xdr:rowOff>94911</xdr:rowOff>
    </xdr:to>
    <xdr:sp macro="" textlink="">
      <xdr:nvSpPr>
        <xdr:cNvPr id="468" name="円/楕円 467"/>
        <xdr:cNvSpPr/>
      </xdr:nvSpPr>
      <xdr:spPr>
        <a:xfrm>
          <a:off x="16129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79688</xdr:rowOff>
    </xdr:from>
    <xdr:ext cx="736600" cy="259045"/>
    <xdr:sp macro="" textlink="">
      <xdr:nvSpPr>
        <xdr:cNvPr id="469" name="テキスト ボックス 468"/>
        <xdr:cNvSpPr txBox="1"/>
      </xdr:nvSpPr>
      <xdr:spPr>
        <a:xfrm>
          <a:off x="15798800" y="282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108331</xdr:rowOff>
    </xdr:from>
    <xdr:to>
      <xdr:col>22</xdr:col>
      <xdr:colOff>254000</xdr:colOff>
      <xdr:row>17</xdr:row>
      <xdr:rowOff>38481</xdr:rowOff>
    </xdr:to>
    <xdr:sp macro="" textlink="">
      <xdr:nvSpPr>
        <xdr:cNvPr id="470" name="円/楕円 469"/>
        <xdr:cNvSpPr/>
      </xdr:nvSpPr>
      <xdr:spPr>
        <a:xfrm>
          <a:off x="15240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23258</xdr:rowOff>
    </xdr:from>
    <xdr:ext cx="762000" cy="259045"/>
    <xdr:sp macro="" textlink="">
      <xdr:nvSpPr>
        <xdr:cNvPr id="471" name="テキスト ボックス 470"/>
        <xdr:cNvSpPr txBox="1"/>
      </xdr:nvSpPr>
      <xdr:spPr>
        <a:xfrm>
          <a:off x="14909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159004</xdr:rowOff>
    </xdr:from>
    <xdr:to>
      <xdr:col>21</xdr:col>
      <xdr:colOff>50800</xdr:colOff>
      <xdr:row>17</xdr:row>
      <xdr:rowOff>89154</xdr:rowOff>
    </xdr:to>
    <xdr:sp macro="" textlink="">
      <xdr:nvSpPr>
        <xdr:cNvPr id="472" name="円/楕円 471"/>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73931</xdr:rowOff>
    </xdr:from>
    <xdr:ext cx="762000" cy="259045"/>
    <xdr:sp macro="" textlink="">
      <xdr:nvSpPr>
        <xdr:cNvPr id="473" name="テキスト ボックス 472"/>
        <xdr:cNvSpPr txBox="1"/>
      </xdr:nvSpPr>
      <xdr:spPr>
        <a:xfrm>
          <a:off x="14020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73491</xdr:rowOff>
    </xdr:from>
    <xdr:to>
      <xdr:col>19</xdr:col>
      <xdr:colOff>533400</xdr:colOff>
      <xdr:row>19</xdr:row>
      <xdr:rowOff>3641</xdr:rowOff>
    </xdr:to>
    <xdr:sp macro="" textlink="">
      <xdr:nvSpPr>
        <xdr:cNvPr id="474" name="円/楕円 473"/>
        <xdr:cNvSpPr/>
      </xdr:nvSpPr>
      <xdr:spPr>
        <a:xfrm>
          <a:off x="13462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159867</xdr:rowOff>
    </xdr:from>
    <xdr:ext cx="762000" cy="259045"/>
    <xdr:sp macro="" textlink="">
      <xdr:nvSpPr>
        <xdr:cNvPr id="475" name="テキスト ボックス 474"/>
        <xdr:cNvSpPr txBox="1"/>
      </xdr:nvSpPr>
      <xdr:spPr>
        <a:xfrm>
          <a:off x="13131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9,785
9,690
233.54
7,481,854
7,190,879
273,194
5,002,196
9,498,286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類似団体内平均、県平均とほぼ同等の数値となっており、町村合併当時と比較すると大きく改善されている。しかし、ゴミ・し尿処理業務や消防業務等を一部事務組合で行っていることから、一部事務組合の人件費に充てる負担金といった人件費に準ずる費用の増加が見込まれるため、更なる経費の抑制を検討する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37193</xdr:rowOff>
    </xdr:to>
    <xdr:cxnSp macro="">
      <xdr:nvCxnSpPr>
        <xdr:cNvPr id="66" name="直線コネクタ 65"/>
        <xdr:cNvCxnSpPr/>
      </xdr:nvCxnSpPr>
      <xdr:spPr>
        <a:xfrm flipV="1">
          <a:off x="3987800" y="6348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66584</xdr:rowOff>
    </xdr:to>
    <xdr:cxnSp macro="">
      <xdr:nvCxnSpPr>
        <xdr:cNvPr id="69" name="直線コネクタ 68"/>
        <xdr:cNvCxnSpPr/>
      </xdr:nvCxnSpPr>
      <xdr:spPr>
        <a:xfrm flipV="1">
          <a:off x="3098800" y="63808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66584</xdr:rowOff>
    </xdr:from>
    <xdr:to>
      <xdr:col>4</xdr:col>
      <xdr:colOff>346075</xdr:colOff>
      <xdr:row>37</xdr:row>
      <xdr:rowOff>73116</xdr:rowOff>
    </xdr:to>
    <xdr:cxnSp macro="">
      <xdr:nvCxnSpPr>
        <xdr:cNvPr id="72" name="直線コネクタ 71"/>
        <xdr:cNvCxnSpPr/>
      </xdr:nvCxnSpPr>
      <xdr:spPr>
        <a:xfrm flipV="1">
          <a:off x="2209800" y="64102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73116</xdr:rowOff>
    </xdr:from>
    <xdr:to>
      <xdr:col>3</xdr:col>
      <xdr:colOff>142875</xdr:colOff>
      <xdr:row>37</xdr:row>
      <xdr:rowOff>138430</xdr:rowOff>
    </xdr:to>
    <xdr:cxnSp macro="">
      <xdr:nvCxnSpPr>
        <xdr:cNvPr id="75" name="直線コネクタ 74"/>
        <xdr:cNvCxnSpPr/>
      </xdr:nvCxnSpPr>
      <xdr:spPr>
        <a:xfrm flipV="1">
          <a:off x="1320800" y="64167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15784</xdr:rowOff>
    </xdr:from>
    <xdr:to>
      <xdr:col>1</xdr:col>
      <xdr:colOff>676275</xdr:colOff>
      <xdr:row>37</xdr:row>
      <xdr:rowOff>117384</xdr:rowOff>
    </xdr:to>
    <xdr:sp macro="" textlink="">
      <xdr:nvSpPr>
        <xdr:cNvPr id="78" name="フローチャート : 判断 77"/>
        <xdr:cNvSpPr/>
      </xdr:nvSpPr>
      <xdr:spPr>
        <a:xfrm>
          <a:off x="1270000" y="6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127561</xdr:rowOff>
    </xdr:from>
    <xdr:ext cx="762000" cy="259045"/>
    <xdr:sp macro="" textlink="">
      <xdr:nvSpPr>
        <xdr:cNvPr id="79" name="テキスト ボックス 78"/>
        <xdr:cNvSpPr txBox="1"/>
      </xdr:nvSpPr>
      <xdr:spPr>
        <a:xfrm>
          <a:off x="939800" y="61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5" name="円/楕円 84"/>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6"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7" name="円/楕円 86"/>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88" name="テキスト ボックス 87"/>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15784</xdr:rowOff>
    </xdr:from>
    <xdr:to>
      <xdr:col>4</xdr:col>
      <xdr:colOff>396875</xdr:colOff>
      <xdr:row>37</xdr:row>
      <xdr:rowOff>117384</xdr:rowOff>
    </xdr:to>
    <xdr:sp macro="" textlink="">
      <xdr:nvSpPr>
        <xdr:cNvPr id="89" name="円/楕円 88"/>
        <xdr:cNvSpPr/>
      </xdr:nvSpPr>
      <xdr:spPr>
        <a:xfrm>
          <a:off x="3048000" y="6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127561</xdr:rowOff>
    </xdr:from>
    <xdr:ext cx="762000" cy="259045"/>
    <xdr:sp macro="" textlink="">
      <xdr:nvSpPr>
        <xdr:cNvPr id="90" name="テキスト ボックス 89"/>
        <xdr:cNvSpPr txBox="1"/>
      </xdr:nvSpPr>
      <xdr:spPr>
        <a:xfrm>
          <a:off x="2717800" y="61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22316</xdr:rowOff>
    </xdr:from>
    <xdr:to>
      <xdr:col>3</xdr:col>
      <xdr:colOff>193675</xdr:colOff>
      <xdr:row>37</xdr:row>
      <xdr:rowOff>123916</xdr:rowOff>
    </xdr:to>
    <xdr:sp macro="" textlink="">
      <xdr:nvSpPr>
        <xdr:cNvPr id="91" name="円/楕円 90"/>
        <xdr:cNvSpPr/>
      </xdr:nvSpPr>
      <xdr:spPr>
        <a:xfrm>
          <a:off x="21590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108693</xdr:rowOff>
    </xdr:from>
    <xdr:ext cx="762000" cy="259045"/>
    <xdr:sp macro="" textlink="">
      <xdr:nvSpPr>
        <xdr:cNvPr id="92" name="テキスト ボックス 91"/>
        <xdr:cNvSpPr txBox="1"/>
      </xdr:nvSpPr>
      <xdr:spPr>
        <a:xfrm>
          <a:off x="1828800" y="64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物件費に係る経常収支比率が全国市町村平均や類似団体と比較して低いのは、各種経常経費等の削減に努めているも挙げられるが、最も大きな要因は、高い経常収支比率</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合計</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のうち、公債費と人件費が占める割合が大きいためで、これにより物件費を含めたその他の費目が占める割合が低くなっている。今後も施設の統廃合による維持管理経費の削減をはじめ、組織改革や事務の見直し等による経費の削減を継続す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13</xdr:row>
      <xdr:rowOff>146050</xdr:rowOff>
    </xdr:to>
    <xdr:cxnSp macro="">
      <xdr:nvCxnSpPr>
        <xdr:cNvPr id="127" name="直線コネクタ 126"/>
        <xdr:cNvCxnSpPr/>
      </xdr:nvCxnSpPr>
      <xdr:spPr>
        <a:xfrm flipV="1">
          <a:off x="15671800" y="235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27940</xdr:rowOff>
    </xdr:to>
    <xdr:cxnSp macro="">
      <xdr:nvCxnSpPr>
        <xdr:cNvPr id="130" name="直線コネクタ 129"/>
        <xdr:cNvCxnSpPr/>
      </xdr:nvCxnSpPr>
      <xdr:spPr>
        <a:xfrm flipV="1">
          <a:off x="14782800" y="237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20320</xdr:rowOff>
    </xdr:from>
    <xdr:to>
      <xdr:col>21</xdr:col>
      <xdr:colOff>361950</xdr:colOff>
      <xdr:row>14</xdr:row>
      <xdr:rowOff>27940</xdr:rowOff>
    </xdr:to>
    <xdr:cxnSp macro="">
      <xdr:nvCxnSpPr>
        <xdr:cNvPr id="133" name="直線コネクタ 132"/>
        <xdr:cNvCxnSpPr/>
      </xdr:nvCxnSpPr>
      <xdr:spPr>
        <a:xfrm>
          <a:off x="13893800" y="242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73660</xdr:rowOff>
    </xdr:to>
    <xdr:cxnSp macro="">
      <xdr:nvCxnSpPr>
        <xdr:cNvPr id="136" name="直線コネクタ 135"/>
        <xdr:cNvCxnSpPr/>
      </xdr:nvCxnSpPr>
      <xdr:spPr>
        <a:xfrm flipV="1">
          <a:off x="13004800" y="242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7" name="フローチャート : 判断 136"/>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8" name="テキスト ボックス 137"/>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72390</xdr:rowOff>
    </xdr:from>
    <xdr:to>
      <xdr:col>24</xdr:col>
      <xdr:colOff>82550</xdr:colOff>
      <xdr:row>14</xdr:row>
      <xdr:rowOff>2540</xdr:rowOff>
    </xdr:to>
    <xdr:sp macro="" textlink="">
      <xdr:nvSpPr>
        <xdr:cNvPr id="146" name="円/楕円 145"/>
        <xdr:cNvSpPr/>
      </xdr:nvSpPr>
      <xdr:spPr>
        <a:xfrm>
          <a:off x="164592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152417</xdr:rowOff>
    </xdr:from>
    <xdr:ext cx="762000" cy="259045"/>
    <xdr:sp macro="" textlink="">
      <xdr:nvSpPr>
        <xdr:cNvPr id="147" name="物件費該当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8" name="円/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148590</xdr:rowOff>
    </xdr:from>
    <xdr:to>
      <xdr:col>21</xdr:col>
      <xdr:colOff>412750</xdr:colOff>
      <xdr:row>14</xdr:row>
      <xdr:rowOff>78740</xdr:rowOff>
    </xdr:to>
    <xdr:sp macro="" textlink="">
      <xdr:nvSpPr>
        <xdr:cNvPr id="150" name="円/楕円 149"/>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88917</xdr:rowOff>
    </xdr:from>
    <xdr:ext cx="762000" cy="259045"/>
    <xdr:sp macro="" textlink="">
      <xdr:nvSpPr>
        <xdr:cNvPr id="151" name="テキスト ボックス 150"/>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140970</xdr:rowOff>
    </xdr:from>
    <xdr:to>
      <xdr:col>20</xdr:col>
      <xdr:colOff>209550</xdr:colOff>
      <xdr:row>14</xdr:row>
      <xdr:rowOff>71120</xdr:rowOff>
    </xdr:to>
    <xdr:sp macro="" textlink="">
      <xdr:nvSpPr>
        <xdr:cNvPr id="152" name="円/楕円 151"/>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81297</xdr:rowOff>
    </xdr:from>
    <xdr:ext cx="762000" cy="259045"/>
    <xdr:sp macro="" textlink="">
      <xdr:nvSpPr>
        <xdr:cNvPr id="153" name="テキスト ボックス 152"/>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4" name="円/楕円 153"/>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5" name="テキスト ボックス 154"/>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平均と</a:t>
          </a:r>
          <a:r>
            <a:rPr lang="ja-JP" altLang="en-US" sz="1100" b="0" i="0" baseline="0">
              <a:solidFill>
                <a:schemeClr val="dk1"/>
              </a:solidFill>
              <a:latin typeface="+mn-lt"/>
              <a:ea typeface="+mn-ea"/>
              <a:cs typeface="+mn-cs"/>
            </a:rPr>
            <a:t>ほぼ</a:t>
          </a:r>
          <a:r>
            <a:rPr lang="ja-JP" altLang="ja-JP" sz="1100" b="0" i="0" baseline="0">
              <a:solidFill>
                <a:schemeClr val="dk1"/>
              </a:solidFill>
              <a:latin typeface="+mn-lt"/>
              <a:ea typeface="+mn-ea"/>
              <a:cs typeface="+mn-cs"/>
            </a:rPr>
            <a:t>同数値となっている。今後も支出の内容を精査しながら、現状維持に努める。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35560</xdr:rowOff>
    </xdr:to>
    <xdr:cxnSp macro="">
      <xdr:nvCxnSpPr>
        <xdr:cNvPr id="186" name="直線コネクタ 185"/>
        <xdr:cNvCxnSpPr/>
      </xdr:nvCxnSpPr>
      <xdr:spPr>
        <a:xfrm flipV="1">
          <a:off x="3987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35560</xdr:rowOff>
    </xdr:to>
    <xdr:cxnSp macro="">
      <xdr:nvCxnSpPr>
        <xdr:cNvPr id="189" name="直線コネクタ 188"/>
        <xdr:cNvCxnSpPr/>
      </xdr:nvCxnSpPr>
      <xdr:spPr>
        <a:xfrm>
          <a:off x="3098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138430</xdr:rowOff>
    </xdr:to>
    <xdr:cxnSp macro="">
      <xdr:nvCxnSpPr>
        <xdr:cNvPr id="192" name="直線コネクタ 191"/>
        <xdr:cNvCxnSpPr/>
      </xdr:nvCxnSpPr>
      <xdr:spPr>
        <a:xfrm>
          <a:off x="2209800" y="943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115570</xdr:rowOff>
    </xdr:to>
    <xdr:cxnSp macro="">
      <xdr:nvCxnSpPr>
        <xdr:cNvPr id="195" name="直線コネクタ 194"/>
        <xdr:cNvCxnSpPr/>
      </xdr:nvCxnSpPr>
      <xdr:spPr>
        <a:xfrm flipV="1">
          <a:off x="1320800" y="9431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96" name="フローチャート : 判断 195"/>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197" name="テキスト ボックス 196"/>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198" name="フローチャート : 判断 197"/>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199" name="テキスト ボックス 198"/>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07" name="円/楕円 206"/>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208" name="テキスト ボックス 207"/>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9" name="円/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10" name="テキスト ボックス 209"/>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1" name="円/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12" name="テキスト ボックス 211"/>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その他にかかる経常収支比率は類似団体平均とほぼ同程度であるが、</a:t>
          </a:r>
          <a:r>
            <a:rPr lang="ja-JP" altLang="en-US" sz="1100" b="0" i="0" baseline="0">
              <a:solidFill>
                <a:schemeClr val="dk1"/>
              </a:solidFill>
              <a:latin typeface="+mn-lt"/>
              <a:ea typeface="+mn-ea"/>
              <a:cs typeface="+mn-cs"/>
            </a:rPr>
            <a:t>近年、</a:t>
          </a:r>
          <a:r>
            <a:rPr lang="ja-JP" altLang="ja-JP" sz="1100" b="0" i="0" baseline="0">
              <a:solidFill>
                <a:schemeClr val="dk1"/>
              </a:solidFill>
              <a:latin typeface="+mn-lt"/>
              <a:ea typeface="+mn-ea"/>
              <a:cs typeface="+mn-cs"/>
            </a:rPr>
            <a:t>上昇傾向にあるのは、繰出金の増加が主な原因であり、国民健康保険事業会計の財政状況の悪化に伴い、赤字補てん的な繰出金が多額になっていることが挙げられる。今後、独立採算の原理に立ち返り、国民健康保険料の適正化を図ることなどにより、普通会計の負担額を減らしていくよう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136144</xdr:rowOff>
    </xdr:to>
    <xdr:cxnSp macro="">
      <xdr:nvCxnSpPr>
        <xdr:cNvPr id="244" name="直線コネクタ 243"/>
        <xdr:cNvCxnSpPr/>
      </xdr:nvCxnSpPr>
      <xdr:spPr>
        <a:xfrm flipV="1">
          <a:off x="15671800" y="9719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136144</xdr:rowOff>
    </xdr:to>
    <xdr:cxnSp macro="">
      <xdr:nvCxnSpPr>
        <xdr:cNvPr id="247" name="直線コネクタ 246"/>
        <xdr:cNvCxnSpPr/>
      </xdr:nvCxnSpPr>
      <xdr:spPr>
        <a:xfrm>
          <a:off x="14782800" y="9700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99568</xdr:rowOff>
    </xdr:to>
    <xdr:cxnSp macro="">
      <xdr:nvCxnSpPr>
        <xdr:cNvPr id="250" name="直線コネクタ 249"/>
        <xdr:cNvCxnSpPr/>
      </xdr:nvCxnSpPr>
      <xdr:spPr>
        <a:xfrm>
          <a:off x="13893800" y="9673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56</xdr:row>
      <xdr:rowOff>76708</xdr:rowOff>
    </xdr:to>
    <xdr:cxnSp macro="">
      <xdr:nvCxnSpPr>
        <xdr:cNvPr id="253" name="直線コネクタ 252"/>
        <xdr:cNvCxnSpPr/>
      </xdr:nvCxnSpPr>
      <xdr:spPr>
        <a:xfrm flipV="1">
          <a:off x="13004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80772</xdr:rowOff>
    </xdr:from>
    <xdr:to>
      <xdr:col>20</xdr:col>
      <xdr:colOff>209550</xdr:colOff>
      <xdr:row>57</xdr:row>
      <xdr:rowOff>10922</xdr:rowOff>
    </xdr:to>
    <xdr:sp macro="" textlink="">
      <xdr:nvSpPr>
        <xdr:cNvPr id="254" name="フローチャート : 判断 253"/>
        <xdr:cNvSpPr/>
      </xdr:nvSpPr>
      <xdr:spPr>
        <a:xfrm>
          <a:off x="13843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167149</xdr:rowOff>
    </xdr:from>
    <xdr:ext cx="762000" cy="259045"/>
    <xdr:sp macro="" textlink="">
      <xdr:nvSpPr>
        <xdr:cNvPr id="255" name="テキスト ボックス 254"/>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3" name="円/楕円 262"/>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83583</xdr:rowOff>
    </xdr:from>
    <xdr:ext cx="762000" cy="259045"/>
    <xdr:sp macro="" textlink="">
      <xdr:nvSpPr>
        <xdr:cNvPr id="264"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5" name="円/楕円 264"/>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6" name="テキスト ボックス 265"/>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68" name="テキスト ボックス 267"/>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21336</xdr:rowOff>
    </xdr:from>
    <xdr:to>
      <xdr:col>20</xdr:col>
      <xdr:colOff>209550</xdr:colOff>
      <xdr:row>56</xdr:row>
      <xdr:rowOff>122936</xdr:rowOff>
    </xdr:to>
    <xdr:sp macro="" textlink="">
      <xdr:nvSpPr>
        <xdr:cNvPr id="269" name="円/楕円 268"/>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133113</xdr:rowOff>
    </xdr:from>
    <xdr:ext cx="762000" cy="259045"/>
    <xdr:sp macro="" textlink="">
      <xdr:nvSpPr>
        <xdr:cNvPr id="270" name="テキスト ボックス 269"/>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71" name="円/楕円 270"/>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137685</xdr:rowOff>
    </xdr:from>
    <xdr:ext cx="762000" cy="259045"/>
    <xdr:sp macro="" textlink="">
      <xdr:nvSpPr>
        <xdr:cNvPr id="272" name="テキスト ボックス 271"/>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補助費等に係る経常収支比率は類似団体平均を上回っているが、ゴミ・し尿処理業務や消防業務等を一部事務組合で行っていることによる負担金が多額になっていることが課題であるため、一部事務組合を構成する他の市町と協議し削減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88138</xdr:rowOff>
    </xdr:to>
    <xdr:cxnSp macro="">
      <xdr:nvCxnSpPr>
        <xdr:cNvPr id="302" name="直線コネクタ 301"/>
        <xdr:cNvCxnSpPr/>
      </xdr:nvCxnSpPr>
      <xdr:spPr>
        <a:xfrm flipV="1">
          <a:off x="15671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88138</xdr:rowOff>
    </xdr:to>
    <xdr:cxnSp macro="">
      <xdr:nvCxnSpPr>
        <xdr:cNvPr id="305" name="直線コネクタ 304"/>
        <xdr:cNvCxnSpPr/>
      </xdr:nvCxnSpPr>
      <xdr:spPr>
        <a:xfrm>
          <a:off x="14782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74422</xdr:rowOff>
    </xdr:to>
    <xdr:cxnSp macro="">
      <xdr:nvCxnSpPr>
        <xdr:cNvPr id="308" name="直線コネクタ 307"/>
        <xdr:cNvCxnSpPr/>
      </xdr:nvCxnSpPr>
      <xdr:spPr>
        <a:xfrm>
          <a:off x="13893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83566</xdr:rowOff>
    </xdr:to>
    <xdr:cxnSp macro="">
      <xdr:nvCxnSpPr>
        <xdr:cNvPr id="311" name="直線コネクタ 310"/>
        <xdr:cNvCxnSpPr/>
      </xdr:nvCxnSpPr>
      <xdr:spPr>
        <a:xfrm flipV="1">
          <a:off x="13004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2" name="フローチャート : 判断 311"/>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3" name="テキスト ボックス 312"/>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4" name="フローチャート : 判断 313"/>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117111</xdr:rowOff>
    </xdr:from>
    <xdr:ext cx="762000" cy="259045"/>
    <xdr:sp macro="" textlink="">
      <xdr:nvSpPr>
        <xdr:cNvPr id="315" name="テキスト ボックス 314"/>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1" name="円/楕円 320"/>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2"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3" name="円/楕円 322"/>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4" name="テキスト ボックス 32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5" name="円/楕円 324"/>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6" name="テキスト ボックス 325"/>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27" name="円/楕円 326"/>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28" name="テキスト ボックス 327"/>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29" name="円/楕円 328"/>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0" name="テキスト ボックス 329"/>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latin typeface="+mn-lt"/>
              <a:ea typeface="+mn-ea"/>
              <a:cs typeface="+mn-cs"/>
            </a:rPr>
            <a:t>合併町村の地方債を受け継いだ事や、新町における整備事業の集中により地方債現在高が増加し、その影響で元利償還金が膨らんでおり、公債費に係る経常収支比率が類似団体平均を上回っているが、公債費のピークは</a:t>
          </a:r>
          <a:r>
            <a:rPr lang="ja-JP" altLang="en-US" sz="1100" b="0" i="0" baseline="0">
              <a:solidFill>
                <a:schemeClr val="dk1"/>
              </a:solidFill>
              <a:latin typeface="+mn-lt"/>
              <a:ea typeface="+mn-ea"/>
              <a:cs typeface="+mn-cs"/>
            </a:rPr>
            <a:t>過ぎており</a:t>
          </a:r>
          <a:r>
            <a:rPr lang="ja-JP" altLang="ja-JP" sz="1100" b="0" i="0" baseline="0">
              <a:solidFill>
                <a:schemeClr val="dk1"/>
              </a:solidFill>
              <a:latin typeface="+mn-lt"/>
              <a:ea typeface="+mn-ea"/>
              <a:cs typeface="+mn-cs"/>
            </a:rPr>
            <a:t>、今後は地方債残高と同様に徐々にではあるが、減少していく見込みである。財政運営を圧迫していることに変わりはないことから、事業の見直し等による地方債の新規発行を抑制し、適正な地方債管理に取組む事で、財政の健全化を推進す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78</xdr:row>
      <xdr:rowOff>12700</xdr:rowOff>
    </xdr:to>
    <xdr:cxnSp macro="">
      <xdr:nvCxnSpPr>
        <xdr:cNvPr id="362" name="直線コネクタ 361"/>
        <xdr:cNvCxnSpPr/>
      </xdr:nvCxnSpPr>
      <xdr:spPr>
        <a:xfrm flipV="1">
          <a:off x="3987800" y="13370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43180</xdr:rowOff>
    </xdr:to>
    <xdr:cxnSp macro="">
      <xdr:nvCxnSpPr>
        <xdr:cNvPr id="365" name="直線コネクタ 364"/>
        <xdr:cNvCxnSpPr/>
      </xdr:nvCxnSpPr>
      <xdr:spPr>
        <a:xfrm flipV="1">
          <a:off x="3098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24130</xdr:rowOff>
    </xdr:from>
    <xdr:to>
      <xdr:col>4</xdr:col>
      <xdr:colOff>346075</xdr:colOff>
      <xdr:row>78</xdr:row>
      <xdr:rowOff>43180</xdr:rowOff>
    </xdr:to>
    <xdr:cxnSp macro="">
      <xdr:nvCxnSpPr>
        <xdr:cNvPr id="368" name="直線コネクタ 367"/>
        <xdr:cNvCxnSpPr/>
      </xdr:nvCxnSpPr>
      <xdr:spPr>
        <a:xfrm>
          <a:off x="2209800" y="13397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24130</xdr:rowOff>
    </xdr:from>
    <xdr:to>
      <xdr:col>3</xdr:col>
      <xdr:colOff>142875</xdr:colOff>
      <xdr:row>78</xdr:row>
      <xdr:rowOff>77470</xdr:rowOff>
    </xdr:to>
    <xdr:cxnSp macro="">
      <xdr:nvCxnSpPr>
        <xdr:cNvPr id="371" name="直線コネクタ 370"/>
        <xdr:cNvCxnSpPr/>
      </xdr:nvCxnSpPr>
      <xdr:spPr>
        <a:xfrm flipV="1">
          <a:off x="1320800" y="13397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2" name="フローチャート : 判断 371"/>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73" name="テキスト ボックス 372"/>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74" name="フローチャート : 判断 373"/>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75" name="テキスト ボックス 374"/>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381" name="円/楕円 380"/>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90188</xdr:rowOff>
    </xdr:from>
    <xdr:ext cx="762000" cy="259045"/>
    <xdr:sp macro="" textlink="">
      <xdr:nvSpPr>
        <xdr:cNvPr id="382"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3" name="円/楕円 382"/>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84" name="テキスト ボックス 383"/>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85" name="円/楕円 384"/>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6" name="テキスト ボックス 385"/>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144780</xdr:rowOff>
    </xdr:from>
    <xdr:to>
      <xdr:col>3</xdr:col>
      <xdr:colOff>193675</xdr:colOff>
      <xdr:row>78</xdr:row>
      <xdr:rowOff>74930</xdr:rowOff>
    </xdr:to>
    <xdr:sp macro="" textlink="">
      <xdr:nvSpPr>
        <xdr:cNvPr id="387" name="円/楕円 386"/>
        <xdr:cNvSpPr/>
      </xdr:nvSpPr>
      <xdr:spPr>
        <a:xfrm>
          <a:off x="2159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59707</xdr:rowOff>
    </xdr:from>
    <xdr:ext cx="762000" cy="259045"/>
    <xdr:sp macro="" textlink="">
      <xdr:nvSpPr>
        <xdr:cNvPr id="388" name="テキスト ボックス 387"/>
        <xdr:cNvSpPr txBox="1"/>
      </xdr:nvSpPr>
      <xdr:spPr>
        <a:xfrm>
          <a:off x="1828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26670</xdr:rowOff>
    </xdr:from>
    <xdr:to>
      <xdr:col>1</xdr:col>
      <xdr:colOff>676275</xdr:colOff>
      <xdr:row>78</xdr:row>
      <xdr:rowOff>128270</xdr:rowOff>
    </xdr:to>
    <xdr:sp macro="" textlink="">
      <xdr:nvSpPr>
        <xdr:cNvPr id="389" name="円/楕円 388"/>
        <xdr:cNvSpPr/>
      </xdr:nvSpPr>
      <xdr:spPr>
        <a:xfrm>
          <a:off x="1270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113047</xdr:rowOff>
    </xdr:from>
    <xdr:ext cx="762000" cy="259045"/>
    <xdr:sp macro="" textlink="">
      <xdr:nvSpPr>
        <xdr:cNvPr id="390" name="テキスト ボックス 389"/>
        <xdr:cNvSpPr txBox="1"/>
      </xdr:nvSpPr>
      <xdr:spPr>
        <a:xfrm>
          <a:off x="939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普通建設事業費の人口</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当たりの決算額は類似団体平均を大幅に上回っているが、新町整備にかかる事業が増加したことと、中山間地域ゆえに行政効率が悪く重点的な整備が難しいことによるものである。今後、税収の増加が見込めず、財政が厳しい状況であるので、普通建設事業費の抑制に努める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75</xdr:row>
      <xdr:rowOff>153670</xdr:rowOff>
    </xdr:to>
    <xdr:cxnSp macro="">
      <xdr:nvCxnSpPr>
        <xdr:cNvPr id="423" name="直線コネクタ 422"/>
        <xdr:cNvCxnSpPr/>
      </xdr:nvCxnSpPr>
      <xdr:spPr>
        <a:xfrm flipV="1">
          <a:off x="15671800" y="129324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75</xdr:row>
      <xdr:rowOff>161289</xdr:rowOff>
    </xdr:to>
    <xdr:cxnSp macro="">
      <xdr:nvCxnSpPr>
        <xdr:cNvPr id="426" name="直線コネクタ 425"/>
        <xdr:cNvCxnSpPr/>
      </xdr:nvCxnSpPr>
      <xdr:spPr>
        <a:xfrm flipV="1">
          <a:off x="14782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75</xdr:row>
      <xdr:rowOff>161289</xdr:rowOff>
    </xdr:to>
    <xdr:cxnSp macro="">
      <xdr:nvCxnSpPr>
        <xdr:cNvPr id="429" name="直線コネクタ 428"/>
        <xdr:cNvCxnSpPr/>
      </xdr:nvCxnSpPr>
      <xdr:spPr>
        <a:xfrm>
          <a:off x="13893800" y="1295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81280</xdr:rowOff>
    </xdr:to>
    <xdr:cxnSp macro="">
      <xdr:nvCxnSpPr>
        <xdr:cNvPr id="432" name="直線コネクタ 431"/>
        <xdr:cNvCxnSpPr/>
      </xdr:nvCxnSpPr>
      <xdr:spPr>
        <a:xfrm flipV="1">
          <a:off x="13004800" y="12959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36" name="テキスト ボックス 435"/>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22860</xdr:rowOff>
    </xdr:from>
    <xdr:to>
      <xdr:col>24</xdr:col>
      <xdr:colOff>82550</xdr:colOff>
      <xdr:row>75</xdr:row>
      <xdr:rowOff>124460</xdr:rowOff>
    </xdr:to>
    <xdr:sp macro="" textlink="">
      <xdr:nvSpPr>
        <xdr:cNvPr id="442" name="円/楕円 441"/>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39387</xdr:rowOff>
    </xdr:from>
    <xdr:ext cx="762000" cy="259045"/>
    <xdr:sp macro="" textlink="">
      <xdr:nvSpPr>
        <xdr:cNvPr id="443" name="公債費以外該当値テキスト"/>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102870</xdr:rowOff>
    </xdr:from>
    <xdr:to>
      <xdr:col>22</xdr:col>
      <xdr:colOff>615950</xdr:colOff>
      <xdr:row>76</xdr:row>
      <xdr:rowOff>33020</xdr:rowOff>
    </xdr:to>
    <xdr:sp macro="" textlink="">
      <xdr:nvSpPr>
        <xdr:cNvPr id="444" name="円/楕円 443"/>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43197</xdr:rowOff>
    </xdr:from>
    <xdr:ext cx="736600" cy="259045"/>
    <xdr:sp macro="" textlink="">
      <xdr:nvSpPr>
        <xdr:cNvPr id="445" name="テキスト ボックス 444"/>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6" name="円/楕円 445"/>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47" name="テキスト ボックス 446"/>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48" name="円/楕円 447"/>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9" name="テキスト ボックス 44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0" name="円/楕円 449"/>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51" name="テキスト ボックス 45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20853</xdr:rowOff>
    </xdr:from>
    <xdr:to>
      <xdr:col>4</xdr:col>
      <xdr:colOff>1117600</xdr:colOff>
      <xdr:row>14</xdr:row>
      <xdr:rowOff>56754</xdr:rowOff>
    </xdr:to>
    <xdr:cxnSp macro="">
      <xdr:nvCxnSpPr>
        <xdr:cNvPr id="52" name="直線コネクタ 51"/>
        <xdr:cNvCxnSpPr/>
      </xdr:nvCxnSpPr>
      <xdr:spPr bwMode="auto">
        <a:xfrm>
          <a:off x="5003800" y="2468778"/>
          <a:ext cx="647700" cy="35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20853</xdr:rowOff>
    </xdr:from>
    <xdr:to>
      <xdr:col>4</xdr:col>
      <xdr:colOff>469900</xdr:colOff>
      <xdr:row>14</xdr:row>
      <xdr:rowOff>54251</xdr:rowOff>
    </xdr:to>
    <xdr:cxnSp macro="">
      <xdr:nvCxnSpPr>
        <xdr:cNvPr id="55" name="直線コネクタ 54"/>
        <xdr:cNvCxnSpPr/>
      </xdr:nvCxnSpPr>
      <xdr:spPr bwMode="auto">
        <a:xfrm flipV="1">
          <a:off x="4305300" y="2468778"/>
          <a:ext cx="698500" cy="33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28049</xdr:rowOff>
    </xdr:from>
    <xdr:to>
      <xdr:col>3</xdr:col>
      <xdr:colOff>904875</xdr:colOff>
      <xdr:row>14</xdr:row>
      <xdr:rowOff>54251</xdr:rowOff>
    </xdr:to>
    <xdr:cxnSp macro="">
      <xdr:nvCxnSpPr>
        <xdr:cNvPr id="58" name="直線コネクタ 57"/>
        <xdr:cNvCxnSpPr/>
      </xdr:nvCxnSpPr>
      <xdr:spPr bwMode="auto">
        <a:xfrm>
          <a:off x="3606800" y="2475974"/>
          <a:ext cx="698500" cy="2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4046</xdr:rowOff>
    </xdr:from>
    <xdr:to>
      <xdr:col>3</xdr:col>
      <xdr:colOff>206375</xdr:colOff>
      <xdr:row>14</xdr:row>
      <xdr:rowOff>28049</xdr:rowOff>
    </xdr:to>
    <xdr:cxnSp macro="">
      <xdr:nvCxnSpPr>
        <xdr:cNvPr id="61" name="直線コネクタ 60"/>
        <xdr:cNvCxnSpPr/>
      </xdr:nvCxnSpPr>
      <xdr:spPr bwMode="auto">
        <a:xfrm>
          <a:off x="2908300" y="245197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170002</xdr:rowOff>
    </xdr:from>
    <xdr:to>
      <xdr:col>3</xdr:col>
      <xdr:colOff>257175</xdr:colOff>
      <xdr:row>17</xdr:row>
      <xdr:rowOff>100152</xdr:rowOff>
    </xdr:to>
    <xdr:sp macro="" textlink="">
      <xdr:nvSpPr>
        <xdr:cNvPr id="62" name="フローチャート : 判断 61"/>
        <xdr:cNvSpPr/>
      </xdr:nvSpPr>
      <xdr:spPr bwMode="auto">
        <a:xfrm>
          <a:off x="3556000" y="29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84929</xdr:rowOff>
    </xdr:from>
    <xdr:ext cx="762000" cy="259045"/>
    <xdr:sp macro="" textlink="">
      <xdr:nvSpPr>
        <xdr:cNvPr id="63" name="テキスト ボックス 62"/>
        <xdr:cNvSpPr txBox="1"/>
      </xdr:nvSpPr>
      <xdr:spPr>
        <a:xfrm>
          <a:off x="3225800" y="304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23862</xdr:rowOff>
    </xdr:from>
    <xdr:to>
      <xdr:col>2</xdr:col>
      <xdr:colOff>692150</xdr:colOff>
      <xdr:row>17</xdr:row>
      <xdr:rowOff>125462</xdr:rowOff>
    </xdr:to>
    <xdr:sp macro="" textlink="">
      <xdr:nvSpPr>
        <xdr:cNvPr id="64" name="フローチャート : 判断 63"/>
        <xdr:cNvSpPr/>
      </xdr:nvSpPr>
      <xdr:spPr bwMode="auto">
        <a:xfrm>
          <a:off x="2857500" y="2986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110239</xdr:rowOff>
    </xdr:from>
    <xdr:ext cx="762000" cy="259045"/>
    <xdr:sp macro="" textlink="">
      <xdr:nvSpPr>
        <xdr:cNvPr id="65" name="テキスト ボックス 64"/>
        <xdr:cNvSpPr txBox="1"/>
      </xdr:nvSpPr>
      <xdr:spPr>
        <a:xfrm>
          <a:off x="2527300" y="30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5954</xdr:rowOff>
    </xdr:from>
    <xdr:to>
      <xdr:col>5</xdr:col>
      <xdr:colOff>34925</xdr:colOff>
      <xdr:row>14</xdr:row>
      <xdr:rowOff>107554</xdr:rowOff>
    </xdr:to>
    <xdr:sp macro="" textlink="">
      <xdr:nvSpPr>
        <xdr:cNvPr id="71" name="円/楕円 70"/>
        <xdr:cNvSpPr/>
      </xdr:nvSpPr>
      <xdr:spPr bwMode="auto">
        <a:xfrm>
          <a:off x="5600700" y="2453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22481</xdr:rowOff>
    </xdr:from>
    <xdr:ext cx="762000" cy="259045"/>
    <xdr:sp macro="" textlink="">
      <xdr:nvSpPr>
        <xdr:cNvPr id="72" name="人口1人当たり決算額の推移該当値テキスト130"/>
        <xdr:cNvSpPr txBox="1"/>
      </xdr:nvSpPr>
      <xdr:spPr>
        <a:xfrm>
          <a:off x="5740400" y="229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161,578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141503</xdr:rowOff>
    </xdr:from>
    <xdr:to>
      <xdr:col>4</xdr:col>
      <xdr:colOff>520700</xdr:colOff>
      <xdr:row>14</xdr:row>
      <xdr:rowOff>71653</xdr:rowOff>
    </xdr:to>
    <xdr:sp macro="" textlink="">
      <xdr:nvSpPr>
        <xdr:cNvPr id="73" name="円/楕円 72"/>
        <xdr:cNvSpPr/>
      </xdr:nvSpPr>
      <xdr:spPr bwMode="auto">
        <a:xfrm>
          <a:off x="4953000" y="241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81830</xdr:rowOff>
    </xdr:from>
    <xdr:ext cx="736600" cy="259045"/>
    <xdr:sp macro="" textlink="">
      <xdr:nvSpPr>
        <xdr:cNvPr id="74" name="テキスト ボックス 73"/>
        <xdr:cNvSpPr txBox="1"/>
      </xdr:nvSpPr>
      <xdr:spPr>
        <a:xfrm>
          <a:off x="4622800" y="21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164,876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3451</xdr:rowOff>
    </xdr:from>
    <xdr:to>
      <xdr:col>3</xdr:col>
      <xdr:colOff>955675</xdr:colOff>
      <xdr:row>14</xdr:row>
      <xdr:rowOff>105051</xdr:rowOff>
    </xdr:to>
    <xdr:sp macro="" textlink="">
      <xdr:nvSpPr>
        <xdr:cNvPr id="75" name="円/楕円 74"/>
        <xdr:cNvSpPr/>
      </xdr:nvSpPr>
      <xdr:spPr bwMode="auto">
        <a:xfrm>
          <a:off x="4254500" y="245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115228</xdr:rowOff>
    </xdr:from>
    <xdr:ext cx="762000" cy="259045"/>
    <xdr:sp macro="" textlink="">
      <xdr:nvSpPr>
        <xdr:cNvPr id="76" name="テキスト ボックス 75"/>
        <xdr:cNvSpPr txBox="1"/>
      </xdr:nvSpPr>
      <xdr:spPr>
        <a:xfrm>
          <a:off x="3924300" y="222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161,808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148699</xdr:rowOff>
    </xdr:from>
    <xdr:to>
      <xdr:col>3</xdr:col>
      <xdr:colOff>257175</xdr:colOff>
      <xdr:row>14</xdr:row>
      <xdr:rowOff>78849</xdr:rowOff>
    </xdr:to>
    <xdr:sp macro="" textlink="">
      <xdr:nvSpPr>
        <xdr:cNvPr id="77" name="円/楕円 76"/>
        <xdr:cNvSpPr/>
      </xdr:nvSpPr>
      <xdr:spPr bwMode="auto">
        <a:xfrm>
          <a:off x="3556000" y="2425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89026</xdr:rowOff>
    </xdr:from>
    <xdr:ext cx="762000" cy="259045"/>
    <xdr:sp macro="" textlink="">
      <xdr:nvSpPr>
        <xdr:cNvPr id="78" name="テキスト ボックス 77"/>
        <xdr:cNvSpPr txBox="1"/>
      </xdr:nvSpPr>
      <xdr:spPr>
        <a:xfrm>
          <a:off x="3225800" y="2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164,215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124696</xdr:rowOff>
    </xdr:from>
    <xdr:to>
      <xdr:col>2</xdr:col>
      <xdr:colOff>692150</xdr:colOff>
      <xdr:row>14</xdr:row>
      <xdr:rowOff>54846</xdr:rowOff>
    </xdr:to>
    <xdr:sp macro="" textlink="">
      <xdr:nvSpPr>
        <xdr:cNvPr id="79" name="円/楕円 78"/>
        <xdr:cNvSpPr/>
      </xdr:nvSpPr>
      <xdr:spPr bwMode="auto">
        <a:xfrm>
          <a:off x="2857500" y="240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65023</xdr:rowOff>
    </xdr:from>
    <xdr:ext cx="762000" cy="259045"/>
    <xdr:sp macro="" textlink="">
      <xdr:nvSpPr>
        <xdr:cNvPr id="80" name="テキスト ボックス 79"/>
        <xdr:cNvSpPr txBox="1"/>
      </xdr:nvSpPr>
      <xdr:spPr>
        <a:xfrm>
          <a:off x="2527300" y="217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58001</xdr:rowOff>
    </xdr:from>
    <xdr:to>
      <xdr:col>4</xdr:col>
      <xdr:colOff>1117600</xdr:colOff>
      <xdr:row>35</xdr:row>
      <xdr:rowOff>111455</xdr:rowOff>
    </xdr:to>
    <xdr:cxnSp macro="">
      <xdr:nvCxnSpPr>
        <xdr:cNvPr id="114" name="直線コネクタ 113"/>
        <xdr:cNvCxnSpPr/>
      </xdr:nvCxnSpPr>
      <xdr:spPr bwMode="auto">
        <a:xfrm>
          <a:off x="5003800" y="6668351"/>
          <a:ext cx="647700" cy="5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27197</xdr:rowOff>
    </xdr:from>
    <xdr:to>
      <xdr:col>4</xdr:col>
      <xdr:colOff>469900</xdr:colOff>
      <xdr:row>35</xdr:row>
      <xdr:rowOff>58001</xdr:rowOff>
    </xdr:to>
    <xdr:cxnSp macro="">
      <xdr:nvCxnSpPr>
        <xdr:cNvPr id="117" name="直線コネクタ 116"/>
        <xdr:cNvCxnSpPr/>
      </xdr:nvCxnSpPr>
      <xdr:spPr bwMode="auto">
        <a:xfrm>
          <a:off x="4305300" y="6637547"/>
          <a:ext cx="698500" cy="30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5061</xdr:rowOff>
    </xdr:from>
    <xdr:to>
      <xdr:col>3</xdr:col>
      <xdr:colOff>904875</xdr:colOff>
      <xdr:row>35</xdr:row>
      <xdr:rowOff>27197</xdr:rowOff>
    </xdr:to>
    <xdr:cxnSp macro="">
      <xdr:nvCxnSpPr>
        <xdr:cNvPr id="120" name="直線コネクタ 119"/>
        <xdr:cNvCxnSpPr/>
      </xdr:nvCxnSpPr>
      <xdr:spPr bwMode="auto">
        <a:xfrm>
          <a:off x="3606800" y="6615411"/>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313957</xdr:rowOff>
    </xdr:from>
    <xdr:to>
      <xdr:col>3</xdr:col>
      <xdr:colOff>206375</xdr:colOff>
      <xdr:row>35</xdr:row>
      <xdr:rowOff>5061</xdr:rowOff>
    </xdr:to>
    <xdr:cxnSp macro="">
      <xdr:nvCxnSpPr>
        <xdr:cNvPr id="123" name="直線コネクタ 122"/>
        <xdr:cNvCxnSpPr/>
      </xdr:nvCxnSpPr>
      <xdr:spPr bwMode="auto">
        <a:xfrm>
          <a:off x="2908300" y="6581407"/>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243536</xdr:rowOff>
    </xdr:from>
    <xdr:to>
      <xdr:col>3</xdr:col>
      <xdr:colOff>257175</xdr:colOff>
      <xdr:row>36</xdr:row>
      <xdr:rowOff>2236</xdr:rowOff>
    </xdr:to>
    <xdr:sp macro="" textlink="">
      <xdr:nvSpPr>
        <xdr:cNvPr id="124" name="フローチャート : 判断 123"/>
        <xdr:cNvSpPr/>
      </xdr:nvSpPr>
      <xdr:spPr bwMode="auto">
        <a:xfrm>
          <a:off x="3556000" y="68538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329913</xdr:rowOff>
    </xdr:from>
    <xdr:ext cx="762000" cy="259045"/>
    <xdr:sp macro="" textlink="">
      <xdr:nvSpPr>
        <xdr:cNvPr id="125" name="テキスト ボックス 124"/>
        <xdr:cNvSpPr txBox="1"/>
      </xdr:nvSpPr>
      <xdr:spPr>
        <a:xfrm>
          <a:off x="3225800" y="6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252108</xdr:rowOff>
    </xdr:from>
    <xdr:to>
      <xdr:col>2</xdr:col>
      <xdr:colOff>692150</xdr:colOff>
      <xdr:row>36</xdr:row>
      <xdr:rowOff>10808</xdr:rowOff>
    </xdr:to>
    <xdr:sp macro="" textlink="">
      <xdr:nvSpPr>
        <xdr:cNvPr id="126" name="フローチャート : 判断 125"/>
        <xdr:cNvSpPr/>
      </xdr:nvSpPr>
      <xdr:spPr bwMode="auto">
        <a:xfrm>
          <a:off x="2857500" y="6862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338485</xdr:rowOff>
    </xdr:from>
    <xdr:ext cx="762000" cy="259045"/>
    <xdr:sp macro="" textlink="">
      <xdr:nvSpPr>
        <xdr:cNvPr id="127" name="テキスト ボックス 126"/>
        <xdr:cNvSpPr txBox="1"/>
      </xdr:nvSpPr>
      <xdr:spPr>
        <a:xfrm>
          <a:off x="2527300" y="694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60655</xdr:rowOff>
    </xdr:from>
    <xdr:to>
      <xdr:col>5</xdr:col>
      <xdr:colOff>34925</xdr:colOff>
      <xdr:row>35</xdr:row>
      <xdr:rowOff>162255</xdr:rowOff>
    </xdr:to>
    <xdr:sp macro="" textlink="">
      <xdr:nvSpPr>
        <xdr:cNvPr id="133" name="円/楕円 132"/>
        <xdr:cNvSpPr/>
      </xdr:nvSpPr>
      <xdr:spPr bwMode="auto">
        <a:xfrm>
          <a:off x="5600700" y="667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248632</xdr:rowOff>
    </xdr:from>
    <xdr:ext cx="762000" cy="259045"/>
    <xdr:sp macro="" textlink="">
      <xdr:nvSpPr>
        <xdr:cNvPr id="134" name="人口1人当たり決算額の推移該当値テキスト445"/>
        <xdr:cNvSpPr txBox="1"/>
      </xdr:nvSpPr>
      <xdr:spPr>
        <a:xfrm>
          <a:off x="5740400" y="651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7201</xdr:rowOff>
    </xdr:from>
    <xdr:to>
      <xdr:col>4</xdr:col>
      <xdr:colOff>520700</xdr:colOff>
      <xdr:row>35</xdr:row>
      <xdr:rowOff>108801</xdr:rowOff>
    </xdr:to>
    <xdr:sp macro="" textlink="">
      <xdr:nvSpPr>
        <xdr:cNvPr id="135" name="円/楕円 134"/>
        <xdr:cNvSpPr/>
      </xdr:nvSpPr>
      <xdr:spPr bwMode="auto">
        <a:xfrm>
          <a:off x="4953000" y="661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118978</xdr:rowOff>
    </xdr:from>
    <xdr:ext cx="736600" cy="259045"/>
    <xdr:sp macro="" textlink="">
      <xdr:nvSpPr>
        <xdr:cNvPr id="136" name="テキスト ボックス 135"/>
        <xdr:cNvSpPr txBox="1"/>
      </xdr:nvSpPr>
      <xdr:spPr>
        <a:xfrm>
          <a:off x="4622800" y="638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319297</xdr:rowOff>
    </xdr:from>
    <xdr:to>
      <xdr:col>3</xdr:col>
      <xdr:colOff>955675</xdr:colOff>
      <xdr:row>35</xdr:row>
      <xdr:rowOff>77997</xdr:rowOff>
    </xdr:to>
    <xdr:sp macro="" textlink="">
      <xdr:nvSpPr>
        <xdr:cNvPr id="137" name="円/楕円 136"/>
        <xdr:cNvSpPr/>
      </xdr:nvSpPr>
      <xdr:spPr bwMode="auto">
        <a:xfrm>
          <a:off x="4254500" y="658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88174</xdr:rowOff>
    </xdr:from>
    <xdr:ext cx="762000" cy="259045"/>
    <xdr:sp macro="" textlink="">
      <xdr:nvSpPr>
        <xdr:cNvPr id="138" name="テキスト ボックス 137"/>
        <xdr:cNvSpPr txBox="1"/>
      </xdr:nvSpPr>
      <xdr:spPr>
        <a:xfrm>
          <a:off x="3924300" y="635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297161</xdr:rowOff>
    </xdr:from>
    <xdr:to>
      <xdr:col>3</xdr:col>
      <xdr:colOff>257175</xdr:colOff>
      <xdr:row>35</xdr:row>
      <xdr:rowOff>55861</xdr:rowOff>
    </xdr:to>
    <xdr:sp macro="" textlink="">
      <xdr:nvSpPr>
        <xdr:cNvPr id="139" name="円/楕円 138"/>
        <xdr:cNvSpPr/>
      </xdr:nvSpPr>
      <xdr:spPr bwMode="auto">
        <a:xfrm>
          <a:off x="3556000" y="6564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66038</xdr:rowOff>
    </xdr:from>
    <xdr:ext cx="762000" cy="259045"/>
    <xdr:sp macro="" textlink="">
      <xdr:nvSpPr>
        <xdr:cNvPr id="140" name="テキスト ボックス 139"/>
        <xdr:cNvSpPr txBox="1"/>
      </xdr:nvSpPr>
      <xdr:spPr>
        <a:xfrm>
          <a:off x="3225800" y="63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263157</xdr:rowOff>
    </xdr:from>
    <xdr:to>
      <xdr:col>2</xdr:col>
      <xdr:colOff>692150</xdr:colOff>
      <xdr:row>35</xdr:row>
      <xdr:rowOff>21857</xdr:rowOff>
    </xdr:to>
    <xdr:sp macro="" textlink="">
      <xdr:nvSpPr>
        <xdr:cNvPr id="141" name="円/楕円 140"/>
        <xdr:cNvSpPr/>
      </xdr:nvSpPr>
      <xdr:spPr bwMode="auto">
        <a:xfrm>
          <a:off x="2857500" y="653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32034</xdr:rowOff>
    </xdr:from>
    <xdr:ext cx="762000" cy="259045"/>
    <xdr:sp macro="" textlink="">
      <xdr:nvSpPr>
        <xdr:cNvPr id="142" name="テキスト ボックス 141"/>
        <xdr:cNvSpPr txBox="1"/>
      </xdr:nvSpPr>
      <xdr:spPr>
        <a:xfrm>
          <a:off x="2527300" y="62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chemeClr val="dk1"/>
              </a:solidFill>
              <a:latin typeface="+mn-lt"/>
              <a:ea typeface="+mn-ea"/>
              <a:cs typeface="+mn-cs"/>
            </a:rPr>
            <a:t>近年は実質収支及び実質単年度収支は黒字である。実質収支額について扶助費は増加傾向にあるが、歳出全般の見直しにより、標準財政規模比</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で推移し、良好な状態である。今後は、普通交付税を含めた一般財源の確保が厳しい状況となる見込みであり、今後も歳入・歳出のバランスを重視し、適正な財政運営を目指すとともに、将来の緊急の支出に備え、財政調整基金残高を着実に増やしていけ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chemeClr val="dk1"/>
              </a:solidFill>
              <a:latin typeface="+mn-lt"/>
              <a:ea typeface="+mn-ea"/>
              <a:cs typeface="+mn-cs"/>
            </a:rPr>
            <a:t>一般会計及び各事業会計とも赤字は発生していない状況にあるが、今後も計画的な事業運営を図り、健全な財政運営に努める。</a:t>
          </a:r>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介護保険特別会計</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対象者の増加や１人当たりの給付費等の増加により、全体の事業費が増加しているため、</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法定率負担である一般会計からの繰り出しについても、増加傾向にある。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今後、保険料率改定も含め健全な財政運営に努める。</a:t>
          </a:r>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後期高齢者医療事業特別会計</a:t>
          </a:r>
          <a:endParaRPr lang="ja-JP"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対象者の増加や１人当たりの給付費等の増加により、全体の事業費が増加しているため、</a:t>
          </a:r>
          <a:endParaRPr lang="ja-JP" altLang="ja-JP" sz="110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法定率負担である一般会計からの繰り出しが増加し、財政を圧迫している。</a:t>
          </a:r>
          <a:endParaRPr lang="en-US" altLang="ja-JP" sz="1100" b="0" i="0" baseline="0">
            <a:solidFill>
              <a:schemeClr val="dk1"/>
            </a:solidFill>
            <a:latin typeface="+mn-lt"/>
            <a:ea typeface="+mn-ea"/>
            <a:cs typeface="+mn-cs"/>
          </a:endParaRPr>
        </a:p>
        <a:p>
          <a:pPr eaLnBrk="1" fontAlgn="base" latinLnBrk="0" hangingPunct="1"/>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簡易水道事業特別会計</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29</a:t>
          </a:r>
          <a:r>
            <a:rPr lang="ja-JP" altLang="ja-JP" sz="1100" b="0" i="0" baseline="0">
              <a:solidFill>
                <a:schemeClr val="dk1"/>
              </a:solidFill>
              <a:latin typeface="+mn-lt"/>
              <a:ea typeface="+mn-ea"/>
              <a:cs typeface="+mn-cs"/>
            </a:rPr>
            <a:t>年度からの上水道事業への切り替えに向けた統合水道事業や既存施設の更新</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事業を計画的に実施しており、これに伴う繰出金が増加している。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水道料金の改定などを検討しつつ、可能な限り会計内で採算が取れるよう経営改善に</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　　　努める。</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en-US" altLang="ja-JP" sz="1100" b="0" i="0" baseline="0">
              <a:solidFill>
                <a:schemeClr val="dk1"/>
              </a:solidFill>
              <a:latin typeface="+mn-lt"/>
              <a:ea typeface="+mn-ea"/>
              <a:cs typeface="+mn-cs"/>
            </a:rPr>
            <a:t>H20</a:t>
          </a:r>
          <a:r>
            <a:rPr lang="ja-JP" altLang="ja-JP" sz="1100" b="0" i="0" baseline="0">
              <a:solidFill>
                <a:schemeClr val="dk1"/>
              </a:solidFill>
              <a:latin typeface="+mn-lt"/>
              <a:ea typeface="+mn-ea"/>
              <a:cs typeface="+mn-cs"/>
            </a:rPr>
            <a:t>年度をピークに元利償還金額が徐々に減少していく一方、算入公債費が増加している為、実質公債費比率</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分子</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の構造が減額していっているのが見てとれる。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今後更なる改善を図るため、地方債計画及び公債費の適正管理が求められる。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chemeClr val="dk1"/>
              </a:solidFill>
              <a:latin typeface="+mn-lt"/>
              <a:ea typeface="+mn-ea"/>
              <a:cs typeface="+mn-cs"/>
            </a:rPr>
            <a:t>実質公債費比率と同様に公債費の減少に加え、勧奨退職制度による退職者が増え、職員数が順調に減少していること、また事務の見直しや縮小等により経費を削減し、余剰金を基金に積立て、基金額を増やしたことが良好化の要因とな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今後も、公債費の適正管理を行うと同時に事業経費の削減に努めていく。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7481854</v>
      </c>
      <c r="BO4" s="379"/>
      <c r="BP4" s="379"/>
      <c r="BQ4" s="379"/>
      <c r="BR4" s="379"/>
      <c r="BS4" s="379"/>
      <c r="BT4" s="379"/>
      <c r="BU4" s="380"/>
      <c r="BV4" s="378">
        <v>7426649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5.5</v>
      </c>
      <c r="CU4" s="554"/>
      <c r="CV4" s="554"/>
      <c r="CW4" s="554"/>
      <c r="CX4" s="554"/>
      <c r="CY4" s="554"/>
      <c r="CZ4" s="554"/>
      <c r="DA4" s="555"/>
      <c r="DB4" s="553">
        <v>6.1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7190879</v>
      </c>
      <c r="BO5" s="384"/>
      <c r="BP5" s="384"/>
      <c r="BQ5" s="384"/>
      <c r="BR5" s="384"/>
      <c r="BS5" s="384"/>
      <c r="BT5" s="384"/>
      <c r="BU5" s="385"/>
      <c r="BV5" s="383">
        <v>7051353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83.7</v>
      </c>
      <c r="CU5" s="354"/>
      <c r="CV5" s="354"/>
      <c r="CW5" s="354"/>
      <c r="CX5" s="354"/>
      <c r="CY5" s="354"/>
      <c r="CZ5" s="354"/>
      <c r="DA5" s="355"/>
      <c r="DB5" s="353">
        <v>86.2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290975</v>
      </c>
      <c r="BO6" s="384"/>
      <c r="BP6" s="384"/>
      <c r="BQ6" s="384"/>
      <c r="BR6" s="384"/>
      <c r="BS6" s="384"/>
      <c r="BT6" s="384"/>
      <c r="BU6" s="385"/>
      <c r="BV6" s="383">
        <v>375296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88.3</v>
      </c>
      <c r="CU6" s="528"/>
      <c r="CV6" s="528"/>
      <c r="CW6" s="528"/>
      <c r="CX6" s="528"/>
      <c r="CY6" s="528"/>
      <c r="CZ6" s="528"/>
      <c r="DA6" s="529"/>
      <c r="DB6" s="527">
        <v>91.2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17781</v>
      </c>
      <c r="BO7" s="384"/>
      <c r="BP7" s="384"/>
      <c r="BQ7" s="384"/>
      <c r="BR7" s="384"/>
      <c r="BS7" s="384"/>
      <c r="BT7" s="384"/>
      <c r="BU7" s="385"/>
      <c r="BV7" s="383">
        <v>71249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5002196</v>
      </c>
      <c r="CU7" s="384"/>
      <c r="CV7" s="384"/>
      <c r="CW7" s="384"/>
      <c r="CX7" s="384"/>
      <c r="CY7" s="384"/>
      <c r="CZ7" s="384"/>
      <c r="DA7" s="385"/>
      <c r="DB7" s="383">
        <v>4960983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273194</v>
      </c>
      <c r="BO8" s="384"/>
      <c r="BP8" s="384"/>
      <c r="BQ8" s="384"/>
      <c r="BR8" s="384"/>
      <c r="BS8" s="384"/>
      <c r="BT8" s="384"/>
      <c r="BU8" s="385"/>
      <c r="BV8" s="383">
        <v>304047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0.19</v>
      </c>
      <c r="CU8" s="491"/>
      <c r="CV8" s="491"/>
      <c r="CW8" s="491"/>
      <c r="CX8" s="491"/>
      <c r="CY8" s="491"/>
      <c r="CZ8" s="491"/>
      <c r="DA8" s="492"/>
      <c r="DB8" s="490">
        <v>0.19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9846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-30853</v>
      </c>
      <c r="BO9" s="384"/>
      <c r="BP9" s="384"/>
      <c r="BQ9" s="384"/>
      <c r="BR9" s="384"/>
      <c r="BS9" s="384"/>
      <c r="BT9" s="384"/>
      <c r="BU9" s="385"/>
      <c r="BV9" s="383">
        <v>-1065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10788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270374</v>
      </c>
      <c r="BO10" s="384"/>
      <c r="BP10" s="384"/>
      <c r="BQ10" s="384"/>
      <c r="BR10" s="384"/>
      <c r="BS10" s="384"/>
      <c r="BT10" s="384"/>
      <c r="BU10" s="385"/>
      <c r="BV10" s="383">
        <v>204570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9785</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20000</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9690</v>
      </c>
      <c r="S13" s="483"/>
      <c r="T13" s="483"/>
      <c r="U13" s="483"/>
      <c r="V13" s="484"/>
      <c r="W13" s="470" t="s">
        <v>125</v>
      </c>
      <c r="X13" s="396"/>
      <c r="Y13" s="396"/>
      <c r="Z13" s="396"/>
      <c r="AA13" s="396"/>
      <c r="AB13" s="397"/>
      <c r="AC13" s="359">
        <v>420</v>
      </c>
      <c r="AD13" s="360"/>
      <c r="AE13" s="360"/>
      <c r="AF13" s="360"/>
      <c r="AG13" s="361"/>
      <c r="AH13" s="359">
        <v>599</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239521</v>
      </c>
      <c r="BO13" s="384"/>
      <c r="BP13" s="384"/>
      <c r="BQ13" s="384"/>
      <c r="BR13" s="384"/>
      <c r="BS13" s="384"/>
      <c r="BT13" s="384"/>
      <c r="BU13" s="385"/>
      <c r="BV13" s="383">
        <v>183505</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9938</v>
      </c>
      <c r="S14" s="483"/>
      <c r="T14" s="483"/>
      <c r="U14" s="483"/>
      <c r="V14" s="484"/>
      <c r="W14" s="485"/>
      <c r="X14" s="399"/>
      <c r="Y14" s="399"/>
      <c r="Z14" s="399"/>
      <c r="AA14" s="399"/>
      <c r="AB14" s="400"/>
      <c r="AC14" s="475">
        <v>9.8000000000000007</v>
      </c>
      <c r="AD14" s="476"/>
      <c r="AE14" s="476"/>
      <c r="AF14" s="476"/>
      <c r="AG14" s="477"/>
      <c r="AH14" s="475">
        <v>12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28.7</v>
      </c>
      <c r="CU14" s="454"/>
      <c r="CV14" s="454"/>
      <c r="CW14" s="454"/>
      <c r="CX14" s="454"/>
      <c r="CY14" s="454"/>
      <c r="CZ14" s="454"/>
      <c r="DA14" s="455"/>
      <c r="DB14" s="486">
        <v>51.8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9841</v>
      </c>
      <c r="S15" s="483"/>
      <c r="T15" s="483"/>
      <c r="U15" s="483"/>
      <c r="V15" s="484"/>
      <c r="W15" s="470" t="s">
        <v>132</v>
      </c>
      <c r="X15" s="396"/>
      <c r="Y15" s="396"/>
      <c r="Z15" s="396"/>
      <c r="AA15" s="396"/>
      <c r="AB15" s="397"/>
      <c r="AC15" s="359">
        <v>1373</v>
      </c>
      <c r="AD15" s="360"/>
      <c r="AE15" s="360"/>
      <c r="AF15" s="360"/>
      <c r="AG15" s="361"/>
      <c r="AH15" s="359">
        <v>1687</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712737</v>
      </c>
      <c r="BO15" s="379"/>
      <c r="BP15" s="379"/>
      <c r="BQ15" s="379"/>
      <c r="BR15" s="379"/>
      <c r="BS15" s="379"/>
      <c r="BT15" s="379"/>
      <c r="BU15" s="380"/>
      <c r="BV15" s="378">
        <v>703434</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32.1</v>
      </c>
      <c r="AD16" s="476"/>
      <c r="AE16" s="476"/>
      <c r="AF16" s="476"/>
      <c r="AG16" s="477"/>
      <c r="AH16" s="475">
        <v>33.799999999999997</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3680039</v>
      </c>
      <c r="BO16" s="384"/>
      <c r="BP16" s="384"/>
      <c r="BQ16" s="384"/>
      <c r="BR16" s="384"/>
      <c r="BS16" s="384"/>
      <c r="BT16" s="384"/>
      <c r="BU16" s="385"/>
      <c r="BV16" s="383">
        <v>3663337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2486</v>
      </c>
      <c r="AD17" s="360"/>
      <c r="AE17" s="360"/>
      <c r="AF17" s="360"/>
      <c r="AG17" s="361"/>
      <c r="AH17" s="359">
        <v>2703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905744</v>
      </c>
      <c r="BO17" s="384"/>
      <c r="BP17" s="384"/>
      <c r="BQ17" s="384"/>
      <c r="BR17" s="384"/>
      <c r="BS17" s="384"/>
      <c r="BT17" s="384"/>
      <c r="BU17" s="385"/>
      <c r="BV17" s="383">
        <v>893810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233.54</v>
      </c>
      <c r="M18" s="446"/>
      <c r="N18" s="446"/>
      <c r="O18" s="446"/>
      <c r="P18" s="446"/>
      <c r="Q18" s="446"/>
      <c r="R18" s="447"/>
      <c r="S18" s="447"/>
      <c r="T18" s="447"/>
      <c r="U18" s="447"/>
      <c r="V18" s="448"/>
      <c r="W18" s="462"/>
      <c r="X18" s="463"/>
      <c r="Y18" s="463"/>
      <c r="Z18" s="463"/>
      <c r="AA18" s="463"/>
      <c r="AB18" s="471"/>
      <c r="AC18" s="347">
        <v>58.1</v>
      </c>
      <c r="AD18" s="348"/>
      <c r="AE18" s="348"/>
      <c r="AF18" s="348"/>
      <c r="AG18" s="449"/>
      <c r="AH18" s="347">
        <v>54.1</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4211523</v>
      </c>
      <c r="BO18" s="384"/>
      <c r="BP18" s="384"/>
      <c r="BQ18" s="384"/>
      <c r="BR18" s="384"/>
      <c r="BS18" s="384"/>
      <c r="BT18" s="384"/>
      <c r="BU18" s="385"/>
      <c r="BV18" s="383">
        <v>4291588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42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5795888</v>
      </c>
      <c r="BO19" s="384"/>
      <c r="BP19" s="384"/>
      <c r="BQ19" s="384"/>
      <c r="BR19" s="384"/>
      <c r="BS19" s="384"/>
      <c r="BT19" s="384"/>
      <c r="BU19" s="385"/>
      <c r="BV19" s="383">
        <v>5773409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3912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9498286</v>
      </c>
      <c r="BO23" s="384"/>
      <c r="BP23" s="384"/>
      <c r="BQ23" s="384"/>
      <c r="BR23" s="384"/>
      <c r="BS23" s="384"/>
      <c r="BT23" s="384"/>
      <c r="BU23" s="385"/>
      <c r="BV23" s="383">
        <v>9674362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7700</v>
      </c>
      <c r="R24" s="360"/>
      <c r="S24" s="360"/>
      <c r="T24" s="360"/>
      <c r="U24" s="360"/>
      <c r="V24" s="361"/>
      <c r="W24" s="425"/>
      <c r="X24" s="416"/>
      <c r="Y24" s="417"/>
      <c r="Z24" s="356" t="s">
        <v>155</v>
      </c>
      <c r="AA24" s="357"/>
      <c r="AB24" s="357"/>
      <c r="AC24" s="357"/>
      <c r="AD24" s="357"/>
      <c r="AE24" s="357"/>
      <c r="AF24" s="357"/>
      <c r="AG24" s="358"/>
      <c r="AH24" s="359">
        <v>163</v>
      </c>
      <c r="AI24" s="360"/>
      <c r="AJ24" s="360"/>
      <c r="AK24" s="360"/>
      <c r="AL24" s="361"/>
      <c r="AM24" s="359">
        <v>490467</v>
      </c>
      <c r="AN24" s="360"/>
      <c r="AO24" s="360"/>
      <c r="AP24" s="360"/>
      <c r="AQ24" s="360"/>
      <c r="AR24" s="361"/>
      <c r="AS24" s="359">
        <v>3009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6108065</v>
      </c>
      <c r="BO24" s="384"/>
      <c r="BP24" s="384"/>
      <c r="BQ24" s="384"/>
      <c r="BR24" s="384"/>
      <c r="BS24" s="384"/>
      <c r="BT24" s="384"/>
      <c r="BU24" s="385"/>
      <c r="BV24" s="383">
        <v>6370898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5600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72531</v>
      </c>
      <c r="BO25" s="379"/>
      <c r="BP25" s="379"/>
      <c r="BQ25" s="379"/>
      <c r="BR25" s="379"/>
      <c r="BS25" s="379"/>
      <c r="BT25" s="379"/>
      <c r="BU25" s="380"/>
      <c r="BV25" s="378">
        <v>109960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5200</v>
      </c>
      <c r="R26" s="360"/>
      <c r="S26" s="360"/>
      <c r="T26" s="360"/>
      <c r="U26" s="360"/>
      <c r="V26" s="361"/>
      <c r="W26" s="425"/>
      <c r="X26" s="416"/>
      <c r="Y26" s="417"/>
      <c r="Z26" s="356" t="s">
        <v>161</v>
      </c>
      <c r="AA26" s="436"/>
      <c r="AB26" s="436"/>
      <c r="AC26" s="436"/>
      <c r="AD26" s="436"/>
      <c r="AE26" s="436"/>
      <c r="AF26" s="436"/>
      <c r="AG26" s="437"/>
      <c r="AH26" s="359">
        <v>25</v>
      </c>
      <c r="AI26" s="360"/>
      <c r="AJ26" s="360"/>
      <c r="AK26" s="360"/>
      <c r="AL26" s="361"/>
      <c r="AM26" s="359">
        <v>61750</v>
      </c>
      <c r="AN26" s="360"/>
      <c r="AO26" s="360"/>
      <c r="AP26" s="360"/>
      <c r="AQ26" s="360"/>
      <c r="AR26" s="361"/>
      <c r="AS26" s="359">
        <v>2470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2850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50000</v>
      </c>
      <c r="BO27" s="387"/>
      <c r="BP27" s="387"/>
      <c r="BQ27" s="387"/>
      <c r="BR27" s="387"/>
      <c r="BS27" s="387"/>
      <c r="BT27" s="387"/>
      <c r="BU27" s="388"/>
      <c r="BV27" s="386">
        <v>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2050733</v>
      </c>
      <c r="BO28" s="379"/>
      <c r="BP28" s="379"/>
      <c r="BQ28" s="379"/>
      <c r="BR28" s="379"/>
      <c r="BS28" s="379"/>
      <c r="BT28" s="379"/>
      <c r="BU28" s="380"/>
      <c r="BV28" s="378">
        <v>1780359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2000</v>
      </c>
      <c r="R29" s="360"/>
      <c r="S29" s="360"/>
      <c r="T29" s="360"/>
      <c r="U29" s="360"/>
      <c r="V29" s="361"/>
      <c r="W29" s="425"/>
      <c r="X29" s="416"/>
      <c r="Y29" s="417"/>
      <c r="Z29" s="356" t="s">
        <v>171</v>
      </c>
      <c r="AA29" s="357"/>
      <c r="AB29" s="357"/>
      <c r="AC29" s="357"/>
      <c r="AD29" s="357"/>
      <c r="AE29" s="357"/>
      <c r="AF29" s="357"/>
      <c r="AG29" s="358"/>
      <c r="AH29" s="359">
        <v>163</v>
      </c>
      <c r="AI29" s="360"/>
      <c r="AJ29" s="360"/>
      <c r="AK29" s="360"/>
      <c r="AL29" s="361"/>
      <c r="AM29" s="359">
        <v>490467</v>
      </c>
      <c r="AN29" s="360"/>
      <c r="AO29" s="360"/>
      <c r="AP29" s="360"/>
      <c r="AQ29" s="360"/>
      <c r="AR29" s="361"/>
      <c r="AS29" s="359">
        <v>3009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89757</v>
      </c>
      <c r="BO29" s="384"/>
      <c r="BP29" s="384"/>
      <c r="BQ29" s="384"/>
      <c r="BR29" s="384"/>
      <c r="BS29" s="384"/>
      <c r="BT29" s="384"/>
      <c r="BU29" s="385"/>
      <c r="BV29" s="383">
        <v>89719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2057316</v>
      </c>
      <c r="BO30" s="387"/>
      <c r="BP30" s="387"/>
      <c r="BQ30" s="387"/>
      <c r="BR30" s="387"/>
      <c r="BS30" s="387"/>
      <c r="BT30" s="387"/>
      <c r="BU30" s="388"/>
      <c r="BV30" s="386">
        <v>1767352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わたらい老人福祉施設組合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奥伊勢ハイウェイパーク</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三重県市町総合事務組合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奥伊勢広域行政組合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紀勢地区広域消防組合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荷坂やすらぎ苑組合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香肌奥伊勢資源化広域連合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度会広域連合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伊勢地域農業共済事務組合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三重地方税管理回収機構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三重県後期高齢者医療広域連合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election activeCell="BY34" sqref="BY34:CM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2" t="s">
        <v>24</v>
      </c>
      <c r="C41" s="1183"/>
      <c r="D41" s="81"/>
      <c r="E41" s="1184" t="s">
        <v>25</v>
      </c>
      <c r="F41" s="1184"/>
      <c r="G41" s="1184"/>
      <c r="H41" s="1185"/>
      <c r="I41" s="82">
        <v>9824</v>
      </c>
      <c r="J41" s="83">
        <v>9709</v>
      </c>
      <c r="K41" s="83">
        <v>9734</v>
      </c>
      <c r="L41" s="83">
        <v>9674</v>
      </c>
      <c r="M41" s="84">
        <v>9498</v>
      </c>
    </row>
    <row r="42" spans="2:13" ht="27.75" customHeight="1">
      <c r="B42" s="1172"/>
      <c r="C42" s="1173"/>
      <c r="D42" s="85"/>
      <c r="E42" s="1176" t="s">
        <v>26</v>
      </c>
      <c r="F42" s="1176"/>
      <c r="G42" s="1176"/>
      <c r="H42" s="1177"/>
      <c r="I42" s="86" t="s">
        <v>475</v>
      </c>
      <c r="J42" s="87" t="s">
        <v>475</v>
      </c>
      <c r="K42" s="87" t="s">
        <v>475</v>
      </c>
      <c r="L42" s="87" t="s">
        <v>475</v>
      </c>
      <c r="M42" s="88" t="s">
        <v>475</v>
      </c>
    </row>
    <row r="43" spans="2:13" ht="27.75" customHeight="1">
      <c r="B43" s="1172"/>
      <c r="C43" s="1173"/>
      <c r="D43" s="85"/>
      <c r="E43" s="1176" t="s">
        <v>27</v>
      </c>
      <c r="F43" s="1176"/>
      <c r="G43" s="1176"/>
      <c r="H43" s="1177"/>
      <c r="I43" s="86">
        <v>2339</v>
      </c>
      <c r="J43" s="87">
        <v>2051</v>
      </c>
      <c r="K43" s="87">
        <v>1880</v>
      </c>
      <c r="L43" s="87">
        <v>1796</v>
      </c>
      <c r="M43" s="88">
        <v>1740</v>
      </c>
    </row>
    <row r="44" spans="2:13" ht="27.75" customHeight="1">
      <c r="B44" s="1172"/>
      <c r="C44" s="1173"/>
      <c r="D44" s="85"/>
      <c r="E44" s="1176" t="s">
        <v>28</v>
      </c>
      <c r="F44" s="1176"/>
      <c r="G44" s="1176"/>
      <c r="H44" s="1177"/>
      <c r="I44" s="86">
        <v>825</v>
      </c>
      <c r="J44" s="87">
        <v>708</v>
      </c>
      <c r="K44" s="87">
        <v>578</v>
      </c>
      <c r="L44" s="87">
        <v>457</v>
      </c>
      <c r="M44" s="88">
        <v>382</v>
      </c>
    </row>
    <row r="45" spans="2:13" ht="27.75" customHeight="1">
      <c r="B45" s="1172"/>
      <c r="C45" s="1173"/>
      <c r="D45" s="85"/>
      <c r="E45" s="1176" t="s">
        <v>29</v>
      </c>
      <c r="F45" s="1176"/>
      <c r="G45" s="1176"/>
      <c r="H45" s="1177"/>
      <c r="I45" s="86">
        <v>1427</v>
      </c>
      <c r="J45" s="87">
        <v>1464</v>
      </c>
      <c r="K45" s="87">
        <v>1531</v>
      </c>
      <c r="L45" s="87">
        <v>1507</v>
      </c>
      <c r="M45" s="88">
        <v>1409</v>
      </c>
    </row>
    <row r="46" spans="2:13" ht="27.75" customHeight="1">
      <c r="B46" s="1172"/>
      <c r="C46" s="1173"/>
      <c r="D46" s="85"/>
      <c r="E46" s="1176" t="s">
        <v>30</v>
      </c>
      <c r="F46" s="1176"/>
      <c r="G46" s="1176"/>
      <c r="H46" s="1177"/>
      <c r="I46" s="86" t="s">
        <v>475</v>
      </c>
      <c r="J46" s="87" t="s">
        <v>475</v>
      </c>
      <c r="K46" s="87" t="s">
        <v>475</v>
      </c>
      <c r="L46" s="87" t="s">
        <v>475</v>
      </c>
      <c r="M46" s="88" t="s">
        <v>475</v>
      </c>
    </row>
    <row r="47" spans="2:13" ht="27.75" customHeight="1">
      <c r="B47" s="1172"/>
      <c r="C47" s="1173"/>
      <c r="D47" s="85"/>
      <c r="E47" s="1176" t="s">
        <v>31</v>
      </c>
      <c r="F47" s="1176"/>
      <c r="G47" s="1176"/>
      <c r="H47" s="1177"/>
      <c r="I47" s="86" t="s">
        <v>475</v>
      </c>
      <c r="J47" s="87" t="s">
        <v>475</v>
      </c>
      <c r="K47" s="87" t="s">
        <v>475</v>
      </c>
      <c r="L47" s="87" t="s">
        <v>475</v>
      </c>
      <c r="M47" s="88" t="s">
        <v>475</v>
      </c>
    </row>
    <row r="48" spans="2:13" ht="27.75" customHeight="1">
      <c r="B48" s="1174"/>
      <c r="C48" s="1175"/>
      <c r="D48" s="85"/>
      <c r="E48" s="1176" t="s">
        <v>32</v>
      </c>
      <c r="F48" s="1176"/>
      <c r="G48" s="1176"/>
      <c r="H48" s="1177"/>
      <c r="I48" s="86" t="s">
        <v>475</v>
      </c>
      <c r="J48" s="87" t="s">
        <v>475</v>
      </c>
      <c r="K48" s="87" t="s">
        <v>475</v>
      </c>
      <c r="L48" s="87" t="s">
        <v>475</v>
      </c>
      <c r="M48" s="88" t="s">
        <v>475</v>
      </c>
    </row>
    <row r="49" spans="2:13" ht="27.75" customHeight="1">
      <c r="B49" s="1170" t="s">
        <v>33</v>
      </c>
      <c r="C49" s="1171"/>
      <c r="D49" s="89"/>
      <c r="E49" s="1176" t="s">
        <v>34</v>
      </c>
      <c r="F49" s="1176"/>
      <c r="G49" s="1176"/>
      <c r="H49" s="1177"/>
      <c r="I49" s="86">
        <v>1328</v>
      </c>
      <c r="J49" s="87">
        <v>1896</v>
      </c>
      <c r="K49" s="87">
        <v>1970</v>
      </c>
      <c r="L49" s="87">
        <v>2337</v>
      </c>
      <c r="M49" s="88">
        <v>2926</v>
      </c>
    </row>
    <row r="50" spans="2:13" ht="27.75" customHeight="1">
      <c r="B50" s="1172"/>
      <c r="C50" s="1173"/>
      <c r="D50" s="85"/>
      <c r="E50" s="1176" t="s">
        <v>35</v>
      </c>
      <c r="F50" s="1176"/>
      <c r="G50" s="1176"/>
      <c r="H50" s="1177"/>
      <c r="I50" s="86">
        <v>208</v>
      </c>
      <c r="J50" s="87">
        <v>225</v>
      </c>
      <c r="K50" s="87">
        <v>210</v>
      </c>
      <c r="L50" s="87">
        <v>198</v>
      </c>
      <c r="M50" s="88">
        <v>175</v>
      </c>
    </row>
    <row r="51" spans="2:13" ht="27.75" customHeight="1">
      <c r="B51" s="1174"/>
      <c r="C51" s="1175"/>
      <c r="D51" s="85"/>
      <c r="E51" s="1176" t="s">
        <v>36</v>
      </c>
      <c r="F51" s="1176"/>
      <c r="G51" s="1176"/>
      <c r="H51" s="1177"/>
      <c r="I51" s="86">
        <v>8776</v>
      </c>
      <c r="J51" s="87">
        <v>8820</v>
      </c>
      <c r="K51" s="87">
        <v>8902</v>
      </c>
      <c r="L51" s="87">
        <v>8831</v>
      </c>
      <c r="M51" s="88">
        <v>8774</v>
      </c>
    </row>
    <row r="52" spans="2:13" ht="27.75" customHeight="1" thickBot="1">
      <c r="B52" s="1178" t="s">
        <v>37</v>
      </c>
      <c r="C52" s="1179"/>
      <c r="D52" s="90"/>
      <c r="E52" s="1180" t="s">
        <v>38</v>
      </c>
      <c r="F52" s="1180"/>
      <c r="G52" s="1180"/>
      <c r="H52" s="1181"/>
      <c r="I52" s="91">
        <v>4102</v>
      </c>
      <c r="J52" s="92">
        <v>2992</v>
      </c>
      <c r="K52" s="92">
        <v>2641</v>
      </c>
      <c r="L52" s="92">
        <v>2069</v>
      </c>
      <c r="M52" s="93">
        <v>1155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112107</v>
      </c>
      <c r="E3" s="116"/>
      <c r="F3" s="117">
        <v>86910</v>
      </c>
      <c r="G3" s="118"/>
      <c r="H3" s="119"/>
    </row>
    <row r="4" spans="1:8">
      <c r="A4" s="120"/>
      <c r="B4" s="121"/>
      <c r="C4" s="122"/>
      <c r="D4" s="123">
        <v>84373</v>
      </c>
      <c r="E4" s="124"/>
      <c r="F4" s="125">
        <v>50891</v>
      </c>
      <c r="G4" s="126"/>
      <c r="H4" s="127"/>
    </row>
    <row r="5" spans="1:8">
      <c r="A5" s="108" t="s">
        <v>508</v>
      </c>
      <c r="B5" s="113"/>
      <c r="C5" s="114"/>
      <c r="D5" s="115">
        <v>141538</v>
      </c>
      <c r="E5" s="116"/>
      <c r="F5" s="117">
        <v>95443</v>
      </c>
      <c r="G5" s="118"/>
      <c r="H5" s="119"/>
    </row>
    <row r="6" spans="1:8">
      <c r="A6" s="120"/>
      <c r="B6" s="121"/>
      <c r="C6" s="122"/>
      <c r="D6" s="123">
        <v>115684</v>
      </c>
      <c r="E6" s="124"/>
      <c r="F6" s="125">
        <v>48538</v>
      </c>
      <c r="G6" s="126"/>
      <c r="H6" s="127"/>
    </row>
    <row r="7" spans="1:8">
      <c r="A7" s="108" t="s">
        <v>509</v>
      </c>
      <c r="B7" s="113"/>
      <c r="C7" s="114"/>
      <c r="D7" s="115">
        <v>141366</v>
      </c>
      <c r="E7" s="116"/>
      <c r="F7" s="117">
        <v>92021</v>
      </c>
      <c r="G7" s="118"/>
      <c r="H7" s="119"/>
    </row>
    <row r="8" spans="1:8">
      <c r="A8" s="120"/>
      <c r="B8" s="121"/>
      <c r="C8" s="122"/>
      <c r="D8" s="123">
        <v>120936</v>
      </c>
      <c r="E8" s="124"/>
      <c r="F8" s="125">
        <v>52579</v>
      </c>
      <c r="G8" s="126"/>
      <c r="H8" s="127"/>
    </row>
    <row r="9" spans="1:8">
      <c r="A9" s="108" t="s">
        <v>510</v>
      </c>
      <c r="B9" s="113"/>
      <c r="C9" s="114"/>
      <c r="D9" s="115">
        <v>104388</v>
      </c>
      <c r="E9" s="116"/>
      <c r="F9" s="117">
        <v>94828</v>
      </c>
      <c r="G9" s="118"/>
      <c r="H9" s="119"/>
    </row>
    <row r="10" spans="1:8">
      <c r="A10" s="120"/>
      <c r="B10" s="121"/>
      <c r="C10" s="122"/>
      <c r="D10" s="123">
        <v>83130</v>
      </c>
      <c r="E10" s="124"/>
      <c r="F10" s="125">
        <v>55133</v>
      </c>
      <c r="G10" s="126"/>
      <c r="H10" s="127"/>
    </row>
    <row r="11" spans="1:8">
      <c r="A11" s="108" t="s">
        <v>511</v>
      </c>
      <c r="B11" s="113"/>
      <c r="C11" s="114"/>
      <c r="D11" s="115">
        <v>131765</v>
      </c>
      <c r="E11" s="116"/>
      <c r="F11" s="117">
        <v>119674</v>
      </c>
      <c r="G11" s="118"/>
      <c r="H11" s="119"/>
    </row>
    <row r="12" spans="1:8">
      <c r="A12" s="120"/>
      <c r="B12" s="121"/>
      <c r="C12" s="128"/>
      <c r="D12" s="123">
        <v>90347</v>
      </c>
      <c r="E12" s="124"/>
      <c r="F12" s="125">
        <v>57803</v>
      </c>
      <c r="G12" s="126"/>
      <c r="H12" s="127"/>
    </row>
    <row r="13" spans="1:8">
      <c r="A13" s="108"/>
      <c r="B13" s="113"/>
      <c r="C13" s="129"/>
      <c r="D13" s="130">
        <v>126233</v>
      </c>
      <c r="E13" s="131"/>
      <c r="F13" s="132">
        <v>97775</v>
      </c>
      <c r="G13" s="133"/>
      <c r="H13" s="119"/>
    </row>
    <row r="14" spans="1:8">
      <c r="A14" s="120"/>
      <c r="B14" s="121"/>
      <c r="C14" s="122"/>
      <c r="D14" s="123">
        <v>98894</v>
      </c>
      <c r="E14" s="124"/>
      <c r="F14" s="125">
        <v>52989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4.76</v>
      </c>
      <c r="C19" s="134">
        <f>ROUND(VALUE(SUBSTITUTE(実質収支比率等に係る経年分析!G$48,"▲","-")),2)</f>
        <v>5.29</v>
      </c>
      <c r="D19" s="134">
        <f>ROUND(VALUE(SUBSTITUTE(実質収支比率等に係る経年分析!H$48,"▲","-")),2)</f>
        <v>6.11</v>
      </c>
      <c r="E19" s="134">
        <f>ROUND(VALUE(SUBSTITUTE(実質収支比率等に係る経年分析!I$48,"▲","-")),2)</f>
        <v>6.13</v>
      </c>
      <c r="F19" s="134">
        <f>ROUND(VALUE(SUBSTITUTE(実質収支比率等に係る経年分析!J$48,"▲","-")),2)</f>
        <v>5.46</v>
      </c>
    </row>
    <row r="20" spans="1:11">
      <c r="A20" s="134" t="s">
        <v>43</v>
      </c>
      <c r="B20" s="134">
        <f>ROUND(VALUE(SUBSTITUTE(実質収支比率等に係る経年分析!F$47,"▲","-")),2)</f>
        <v>19.75</v>
      </c>
      <c r="C20" s="134">
        <f>ROUND(VALUE(SUBSTITUTE(実質収支比率等に係る経年分析!G$47,"▲","-")),2)</f>
        <v>29.53</v>
      </c>
      <c r="D20" s="134">
        <f>ROUND(VALUE(SUBSTITUTE(実質収支比率等に係る経年分析!H$47,"▲","-")),2)</f>
        <v>31.93</v>
      </c>
      <c r="E20" s="134">
        <f>ROUND(VALUE(SUBSTITUTE(実質収支比率等に係る経年分析!I$47,"▲","-")),2)</f>
        <v>35.89</v>
      </c>
      <c r="F20" s="134">
        <f>ROUND(VALUE(SUBSTITUTE(実質収支比率等に係る経年分析!J$47,"▲","-")),2)</f>
        <v>41</v>
      </c>
    </row>
    <row r="21" spans="1:11">
      <c r="A21" s="134" t="s">
        <v>44</v>
      </c>
      <c r="B21" s="134">
        <f>IF(ISNUMBER(VALUE(SUBSTITUTE(実質収支比率等に係る経年分析!F$49,"▲","-"))),ROUND(VALUE(SUBSTITUTE(実質収支比率等に係る経年分析!F$49,"▲","-")),2),NA())</f>
        <v>8.58</v>
      </c>
      <c r="C21" s="134">
        <f>IF(ISNUMBER(VALUE(SUBSTITUTE(実質収支比率等に係る経年分析!G$49,"▲","-"))),ROUND(VALUE(SUBSTITUTE(実質収支比率等に係る経年分析!G$49,"▲","-")),2),NA())</f>
        <v>11.39</v>
      </c>
      <c r="D21" s="134">
        <f>IF(ISNUMBER(VALUE(SUBSTITUTE(実質収支比率等に係る経年分析!H$49,"▲","-"))),ROUND(VALUE(SUBSTITUTE(実質収支比率等に係る経年分析!H$49,"▲","-")),2),NA())</f>
        <v>2.41</v>
      </c>
      <c r="E21" s="134">
        <f>IF(ISNUMBER(VALUE(SUBSTITUTE(実質収支比率等に係る経年分析!I$49,"▲","-"))),ROUND(VALUE(SUBSTITUTE(実質収支比率等に係る経年分析!I$49,"▲","-")),2),NA())</f>
        <v>3.7</v>
      </c>
      <c r="F21" s="134">
        <f>IF(ISNUMBER(VALUE(SUBSTITUTE(実質収支比率等に係る経年分析!J$49,"▲","-"))),ROUND(VALUE(SUBSTITUTE(実質収支比率等に係る経年分析!J$49,"▲","-")),2),NA())</f>
        <v>4.79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4.6500000000000004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983</v>
      </c>
      <c r="E42" s="136"/>
      <c r="F42" s="136"/>
      <c r="G42" s="136">
        <f>'実質公債費比率（分子）の構造'!L$52</f>
        <v>1001</v>
      </c>
      <c r="H42" s="136"/>
      <c r="I42" s="136"/>
      <c r="J42" s="136">
        <f>'実質公債費比率（分子）の構造'!M$52</f>
        <v>1027</v>
      </c>
      <c r="K42" s="136"/>
      <c r="L42" s="136"/>
      <c r="M42" s="136">
        <f>'実質公債費比率（分子）の構造'!N$52</f>
        <v>984</v>
      </c>
      <c r="N42" s="136"/>
      <c r="O42" s="136"/>
      <c r="P42" s="136">
        <f>'実質公債費比率（分子）の構造'!O$52</f>
        <v>1003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131</v>
      </c>
      <c r="C45" s="136"/>
      <c r="D45" s="136"/>
      <c r="E45" s="136">
        <f>'実質公債費比率（分子）の構造'!L$49</f>
        <v>135</v>
      </c>
      <c r="F45" s="136"/>
      <c r="G45" s="136"/>
      <c r="H45" s="136">
        <f>'実質公債費比率（分子）の構造'!M$49</f>
        <v>134</v>
      </c>
      <c r="I45" s="136"/>
      <c r="J45" s="136"/>
      <c r="K45" s="136">
        <f>'実質公債費比率（分子）の構造'!N$49</f>
        <v>132</v>
      </c>
      <c r="L45" s="136"/>
      <c r="M45" s="136"/>
      <c r="N45" s="136">
        <f>'実質公債費比率（分子）の構造'!O$49</f>
        <v>125</v>
      </c>
      <c r="O45" s="136"/>
      <c r="P45" s="136"/>
    </row>
    <row r="46" spans="1:16">
      <c r="A46" s="136" t="s">
        <v>55</v>
      </c>
      <c r="B46" s="136">
        <f>'実質公債費比率（分子）の構造'!K$48</f>
        <v>151</v>
      </c>
      <c r="C46" s="136"/>
      <c r="D46" s="136"/>
      <c r="E46" s="136">
        <f>'実質公債費比率（分子）の構造'!L$48</f>
        <v>149</v>
      </c>
      <c r="F46" s="136"/>
      <c r="G46" s="136"/>
      <c r="H46" s="136">
        <f>'実質公債費比率（分子）の構造'!M$48</f>
        <v>157</v>
      </c>
      <c r="I46" s="136"/>
      <c r="J46" s="136"/>
      <c r="K46" s="136">
        <f>'実質公債費比率（分子）の構造'!N$48</f>
        <v>159</v>
      </c>
      <c r="L46" s="136"/>
      <c r="M46" s="136"/>
      <c r="N46" s="136">
        <f>'実質公債費比率（分子）の構造'!O$48</f>
        <v>154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1229</v>
      </c>
      <c r="C49" s="136"/>
      <c r="D49" s="136"/>
      <c r="E49" s="136">
        <f>'実質公債費比率（分子）の構造'!L$45</f>
        <v>1220</v>
      </c>
      <c r="F49" s="136"/>
      <c r="G49" s="136"/>
      <c r="H49" s="136">
        <f>'実質公債費比率（分子）の構造'!M$45</f>
        <v>1219</v>
      </c>
      <c r="I49" s="136"/>
      <c r="J49" s="136"/>
      <c r="K49" s="136">
        <f>'実質公債費比率（分子）の構造'!N$45</f>
        <v>1156</v>
      </c>
      <c r="L49" s="136"/>
      <c r="M49" s="136"/>
      <c r="N49" s="136">
        <f>'実質公債費比率（分子）の構造'!O$45</f>
        <v>1153</v>
      </c>
      <c r="O49" s="136"/>
      <c r="P49" s="136"/>
    </row>
    <row r="50" spans="1:16">
      <c r="A50" s="136" t="s">
        <v>59</v>
      </c>
      <c r="B50" s="136" t="e">
        <f>NA()</f>
        <v>#N/A</v>
      </c>
      <c r="C50" s="136">
        <f>IF(ISNUMBER('実質公債費比率（分子）の構造'!K$53),'実質公債費比率（分子）の構造'!K$53,NA())</f>
        <v>528</v>
      </c>
      <c r="D50" s="136" t="e">
        <f>NA()</f>
        <v>#N/A</v>
      </c>
      <c r="E50" s="136" t="e">
        <f>NA()</f>
        <v>#N/A</v>
      </c>
      <c r="F50" s="136">
        <f>IF(ISNUMBER('実質公債費比率（分子）の構造'!L$53),'実質公債費比率（分子）の構造'!L$53,NA())</f>
        <v>503</v>
      </c>
      <c r="G50" s="136" t="e">
        <f>NA()</f>
        <v>#N/A</v>
      </c>
      <c r="H50" s="136" t="e">
        <f>NA()</f>
        <v>#N/A</v>
      </c>
      <c r="I50" s="136">
        <f>IF(ISNUMBER('実質公債費比率（分子）の構造'!M$53),'実質公債費比率（分子）の構造'!M$53,NA())</f>
        <v>483</v>
      </c>
      <c r="J50" s="136" t="e">
        <f>NA()</f>
        <v>#N/A</v>
      </c>
      <c r="K50" s="136" t="e">
        <f>NA()</f>
        <v>#N/A</v>
      </c>
      <c r="L50" s="136">
        <f>IF(ISNUMBER('実質公債費比率（分子）の構造'!N$53),'実質公債費比率（分子）の構造'!N$53,NA())</f>
        <v>463</v>
      </c>
      <c r="M50" s="136" t="e">
        <f>NA()</f>
        <v>#N/A</v>
      </c>
      <c r="N50" s="136" t="e">
        <f>NA()</f>
        <v>#N/A</v>
      </c>
      <c r="O50" s="136">
        <f>IF(ISNUMBER('実質公債費比率（分子）の構造'!O$53),'実質公債費比率（分子）の構造'!O$53,NA())</f>
        <v>429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8776</v>
      </c>
      <c r="E56" s="135"/>
      <c r="F56" s="135"/>
      <c r="G56" s="135">
        <f>'将来負担比率（分子）の構造'!J$51</f>
        <v>8820</v>
      </c>
      <c r="H56" s="135"/>
      <c r="I56" s="135"/>
      <c r="J56" s="135">
        <f>'将来負担比率（分子）の構造'!K$51</f>
        <v>8902</v>
      </c>
      <c r="K56" s="135"/>
      <c r="L56" s="135"/>
      <c r="M56" s="135">
        <f>'将来負担比率（分子）の構造'!L$51</f>
        <v>8831</v>
      </c>
      <c r="N56" s="135"/>
      <c r="O56" s="135"/>
      <c r="P56" s="135">
        <f>'将来負担比率（分子）の構造'!M$51</f>
        <v>8774</v>
      </c>
    </row>
    <row r="57" spans="1:16">
      <c r="A57" s="135" t="s">
        <v>35</v>
      </c>
      <c r="B57" s="135"/>
      <c r="C57" s="135"/>
      <c r="D57" s="135">
        <f>'将来負担比率（分子）の構造'!I$50</f>
        <v>208</v>
      </c>
      <c r="E57" s="135"/>
      <c r="F57" s="135"/>
      <c r="G57" s="135">
        <f>'将来負担比率（分子）の構造'!J$50</f>
        <v>225</v>
      </c>
      <c r="H57" s="135"/>
      <c r="I57" s="135"/>
      <c r="J57" s="135">
        <f>'将来負担比率（分子）の構造'!K$50</f>
        <v>210</v>
      </c>
      <c r="K57" s="135"/>
      <c r="L57" s="135"/>
      <c r="M57" s="135">
        <f>'将来負担比率（分子）の構造'!L$50</f>
        <v>198</v>
      </c>
      <c r="N57" s="135"/>
      <c r="O57" s="135"/>
      <c r="P57" s="135">
        <f>'将来負担比率（分子）の構造'!M$50</f>
        <v>175</v>
      </c>
    </row>
    <row r="58" spans="1:16">
      <c r="A58" s="135" t="s">
        <v>34</v>
      </c>
      <c r="B58" s="135"/>
      <c r="C58" s="135"/>
      <c r="D58" s="135">
        <f>'将来負担比率（分子）の構造'!I$49</f>
        <v>1328</v>
      </c>
      <c r="E58" s="135"/>
      <c r="F58" s="135"/>
      <c r="G58" s="135">
        <f>'将来負担比率（分子）の構造'!J$49</f>
        <v>1896</v>
      </c>
      <c r="H58" s="135"/>
      <c r="I58" s="135"/>
      <c r="J58" s="135">
        <f>'将来負担比率（分子）の構造'!K$49</f>
        <v>1970</v>
      </c>
      <c r="K58" s="135"/>
      <c r="L58" s="135"/>
      <c r="M58" s="135">
        <f>'将来負担比率（分子）の構造'!L$49</f>
        <v>2337</v>
      </c>
      <c r="N58" s="135"/>
      <c r="O58" s="135"/>
      <c r="P58" s="135">
        <f>'将来負担比率（分子）の構造'!M$49</f>
        <v>2926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1427</v>
      </c>
      <c r="C62" s="135"/>
      <c r="D62" s="135"/>
      <c r="E62" s="135">
        <f>'将来負担比率（分子）の構造'!J$45</f>
        <v>1464</v>
      </c>
      <c r="F62" s="135"/>
      <c r="G62" s="135"/>
      <c r="H62" s="135">
        <f>'将来負担比率（分子）の構造'!K$45</f>
        <v>1531</v>
      </c>
      <c r="I62" s="135"/>
      <c r="J62" s="135"/>
      <c r="K62" s="135">
        <f>'将来負担比率（分子）の構造'!L$45</f>
        <v>1507</v>
      </c>
      <c r="L62" s="135"/>
      <c r="M62" s="135"/>
      <c r="N62" s="135">
        <f>'将来負担比率（分子）の構造'!M$45</f>
        <v>1409</v>
      </c>
      <c r="O62" s="135"/>
      <c r="P62" s="135"/>
    </row>
    <row r="63" spans="1:16">
      <c r="A63" s="135" t="s">
        <v>28</v>
      </c>
      <c r="B63" s="135">
        <f>'将来負担比率（分子）の構造'!I$44</f>
        <v>825</v>
      </c>
      <c r="C63" s="135"/>
      <c r="D63" s="135"/>
      <c r="E63" s="135">
        <f>'将来負担比率（分子）の構造'!J$44</f>
        <v>708</v>
      </c>
      <c r="F63" s="135"/>
      <c r="G63" s="135"/>
      <c r="H63" s="135">
        <f>'将来負担比率（分子）の構造'!K$44</f>
        <v>578</v>
      </c>
      <c r="I63" s="135"/>
      <c r="J63" s="135"/>
      <c r="K63" s="135">
        <f>'将来負担比率（分子）の構造'!L$44</f>
        <v>457</v>
      </c>
      <c r="L63" s="135"/>
      <c r="M63" s="135"/>
      <c r="N63" s="135">
        <f>'将来負担比率（分子）の構造'!M$44</f>
        <v>382</v>
      </c>
      <c r="O63" s="135"/>
      <c r="P63" s="135"/>
    </row>
    <row r="64" spans="1:16">
      <c r="A64" s="135" t="s">
        <v>27</v>
      </c>
      <c r="B64" s="135">
        <f>'将来負担比率（分子）の構造'!I$43</f>
        <v>2339</v>
      </c>
      <c r="C64" s="135"/>
      <c r="D64" s="135"/>
      <c r="E64" s="135">
        <f>'将来負担比率（分子）の構造'!J$43</f>
        <v>2051</v>
      </c>
      <c r="F64" s="135"/>
      <c r="G64" s="135"/>
      <c r="H64" s="135">
        <f>'将来負担比率（分子）の構造'!K$43</f>
        <v>1880</v>
      </c>
      <c r="I64" s="135"/>
      <c r="J64" s="135"/>
      <c r="K64" s="135">
        <f>'将来負担比率（分子）の構造'!L$43</f>
        <v>1796</v>
      </c>
      <c r="L64" s="135"/>
      <c r="M64" s="135"/>
      <c r="N64" s="135">
        <f>'将来負担比率（分子）の構造'!M$43</f>
        <v>1740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9824</v>
      </c>
      <c r="C66" s="135"/>
      <c r="D66" s="135"/>
      <c r="E66" s="135">
        <f>'将来負担比率（分子）の構造'!J$41</f>
        <v>9709</v>
      </c>
      <c r="F66" s="135"/>
      <c r="G66" s="135"/>
      <c r="H66" s="135">
        <f>'将来負担比率（分子）の構造'!K$41</f>
        <v>9734</v>
      </c>
      <c r="I66" s="135"/>
      <c r="J66" s="135"/>
      <c r="K66" s="135">
        <f>'将来負担比率（分子）の構造'!L$41</f>
        <v>9674</v>
      </c>
      <c r="L66" s="135"/>
      <c r="M66" s="135"/>
      <c r="N66" s="135">
        <f>'将来負担比率（分子）の構造'!M$41</f>
        <v>9498</v>
      </c>
      <c r="O66" s="135"/>
      <c r="P66" s="135"/>
    </row>
    <row r="67" spans="1:16">
      <c r="A67" s="135" t="s">
        <v>63</v>
      </c>
      <c r="B67" s="135" t="e">
        <f>NA()</f>
        <v>#N/A</v>
      </c>
      <c r="C67" s="135">
        <f>IF(ISNUMBER('将来負担比率（分子）の構造'!I$52), IF('将来負担比率（分子）の構造'!I$52 &lt; 0, 0, '将来負担比率（分子）の構造'!I$52), NA())</f>
        <v>4102</v>
      </c>
      <c r="D67" s="135" t="e">
        <f>NA()</f>
        <v>#N/A</v>
      </c>
      <c r="E67" s="135" t="e">
        <f>NA()</f>
        <v>#N/A</v>
      </c>
      <c r="F67" s="135">
        <f>IF(ISNUMBER('将来負担比率（分子）の構造'!J$52), IF('将来負担比率（分子）の構造'!J$52 &lt; 0, 0, '将来負担比率（分子）の構造'!J$52), NA())</f>
        <v>2992</v>
      </c>
      <c r="G67" s="135" t="e">
        <f>NA()</f>
        <v>#N/A</v>
      </c>
      <c r="H67" s="135" t="e">
        <f>NA()</f>
        <v>#N/A</v>
      </c>
      <c r="I67" s="135">
        <f>IF(ISNUMBER('将来負担比率（分子）の構造'!K$52), IF('将来負担比率（分子）の構造'!K$52 &lt; 0, 0, '将来負担比率（分子）の構造'!K$52), NA())</f>
        <v>2641</v>
      </c>
      <c r="J67" s="135" t="e">
        <f>NA()</f>
        <v>#N/A</v>
      </c>
      <c r="K67" s="135" t="e">
        <f>NA()</f>
        <v>#N/A</v>
      </c>
      <c r="L67" s="135">
        <f>IF(ISNUMBER('将来負担比率（分子）の構造'!L$52), IF('将来負担比率（分子）の構造'!L$52 &lt; 0, 0, '将来負担比率（分子）の構造'!L$52), NA())</f>
        <v>2069</v>
      </c>
      <c r="M67" s="135" t="e">
        <f>NA()</f>
        <v>#N/A</v>
      </c>
      <c r="N67" s="135" t="e">
        <f>NA()</f>
        <v>#N/A</v>
      </c>
      <c r="O67" s="135">
        <f>IF(ISNUMBER('将来負担比率（分子）の構造'!M$52), IF('将来負担比率（分子）の構造'!M$52 &lt; 0, 0, '将来負担比率（分子）の構造'!M$52), NA())</f>
        <v>1155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Q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752312</v>
      </c>
      <c r="S5" s="637"/>
      <c r="T5" s="637"/>
      <c r="U5" s="637"/>
      <c r="V5" s="637"/>
      <c r="W5" s="637"/>
      <c r="X5" s="637"/>
      <c r="Y5" s="684"/>
      <c r="Z5" s="697">
        <v>10.1</v>
      </c>
      <c r="AA5" s="697"/>
      <c r="AB5" s="697"/>
      <c r="AC5" s="697"/>
      <c r="AD5" s="698">
        <v>752312</v>
      </c>
      <c r="AE5" s="698"/>
      <c r="AF5" s="698"/>
      <c r="AG5" s="698"/>
      <c r="AH5" s="698"/>
      <c r="AI5" s="698"/>
      <c r="AJ5" s="698"/>
      <c r="AK5" s="698"/>
      <c r="AL5" s="685">
        <v>15.8</v>
      </c>
      <c r="AM5" s="654"/>
      <c r="AN5" s="654"/>
      <c r="AO5" s="686"/>
      <c r="AP5" s="673" t="s">
        <v>209</v>
      </c>
      <c r="AQ5" s="674"/>
      <c r="AR5" s="674"/>
      <c r="AS5" s="674"/>
      <c r="AT5" s="674"/>
      <c r="AU5" s="674"/>
      <c r="AV5" s="674"/>
      <c r="AW5" s="674"/>
      <c r="AX5" s="674"/>
      <c r="AY5" s="674"/>
      <c r="AZ5" s="674"/>
      <c r="BA5" s="674"/>
      <c r="BB5" s="674"/>
      <c r="BC5" s="674"/>
      <c r="BD5" s="674"/>
      <c r="BE5" s="674"/>
      <c r="BF5" s="675"/>
      <c r="BG5" s="586">
        <v>752312</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46714</v>
      </c>
      <c r="S6" s="587"/>
      <c r="T6" s="587"/>
      <c r="U6" s="587"/>
      <c r="V6" s="587"/>
      <c r="W6" s="587"/>
      <c r="X6" s="587"/>
      <c r="Y6" s="588"/>
      <c r="Z6" s="639">
        <v>0.6</v>
      </c>
      <c r="AA6" s="639"/>
      <c r="AB6" s="639"/>
      <c r="AC6" s="639"/>
      <c r="AD6" s="640">
        <v>46714</v>
      </c>
      <c r="AE6" s="640"/>
      <c r="AF6" s="640"/>
      <c r="AG6" s="640"/>
      <c r="AH6" s="640"/>
      <c r="AI6" s="640"/>
      <c r="AJ6" s="640"/>
      <c r="AK6" s="640"/>
      <c r="AL6" s="609">
        <v>1</v>
      </c>
      <c r="AM6" s="641"/>
      <c r="AN6" s="641"/>
      <c r="AO6" s="642"/>
      <c r="AP6" s="583" t="s">
        <v>215</v>
      </c>
      <c r="AQ6" s="584"/>
      <c r="AR6" s="584"/>
      <c r="AS6" s="584"/>
      <c r="AT6" s="584"/>
      <c r="AU6" s="584"/>
      <c r="AV6" s="584"/>
      <c r="AW6" s="584"/>
      <c r="AX6" s="584"/>
      <c r="AY6" s="584"/>
      <c r="AZ6" s="584"/>
      <c r="BA6" s="584"/>
      <c r="BB6" s="584"/>
      <c r="BC6" s="584"/>
      <c r="BD6" s="584"/>
      <c r="BE6" s="584"/>
      <c r="BF6" s="585"/>
      <c r="BG6" s="586">
        <v>752312</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85131</v>
      </c>
      <c r="CS6" s="587"/>
      <c r="CT6" s="587"/>
      <c r="CU6" s="587"/>
      <c r="CV6" s="587"/>
      <c r="CW6" s="587"/>
      <c r="CX6" s="587"/>
      <c r="CY6" s="588"/>
      <c r="CZ6" s="639">
        <v>1.2</v>
      </c>
      <c r="DA6" s="639"/>
      <c r="DB6" s="639"/>
      <c r="DC6" s="639"/>
      <c r="DD6" s="592" t="s">
        <v>210</v>
      </c>
      <c r="DE6" s="587"/>
      <c r="DF6" s="587"/>
      <c r="DG6" s="587"/>
      <c r="DH6" s="587"/>
      <c r="DI6" s="587"/>
      <c r="DJ6" s="587"/>
      <c r="DK6" s="587"/>
      <c r="DL6" s="587"/>
      <c r="DM6" s="587"/>
      <c r="DN6" s="587"/>
      <c r="DO6" s="587"/>
      <c r="DP6" s="588"/>
      <c r="DQ6" s="592">
        <v>85131</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2517</v>
      </c>
      <c r="S7" s="587"/>
      <c r="T7" s="587"/>
      <c r="U7" s="587"/>
      <c r="V7" s="587"/>
      <c r="W7" s="587"/>
      <c r="X7" s="587"/>
      <c r="Y7" s="588"/>
      <c r="Z7" s="639">
        <v>0</v>
      </c>
      <c r="AA7" s="639"/>
      <c r="AB7" s="639"/>
      <c r="AC7" s="639"/>
      <c r="AD7" s="640">
        <v>2517</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358530</v>
      </c>
      <c r="BH7" s="587"/>
      <c r="BI7" s="587"/>
      <c r="BJ7" s="587"/>
      <c r="BK7" s="587"/>
      <c r="BL7" s="587"/>
      <c r="BM7" s="587"/>
      <c r="BN7" s="588"/>
      <c r="BO7" s="639">
        <v>47.7</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1387054</v>
      </c>
      <c r="CS7" s="587"/>
      <c r="CT7" s="587"/>
      <c r="CU7" s="587"/>
      <c r="CV7" s="587"/>
      <c r="CW7" s="587"/>
      <c r="CX7" s="587"/>
      <c r="CY7" s="588"/>
      <c r="CZ7" s="639">
        <v>19.3</v>
      </c>
      <c r="DA7" s="639"/>
      <c r="DB7" s="639"/>
      <c r="DC7" s="639"/>
      <c r="DD7" s="592">
        <v>55255</v>
      </c>
      <c r="DE7" s="587"/>
      <c r="DF7" s="587"/>
      <c r="DG7" s="587"/>
      <c r="DH7" s="587"/>
      <c r="DI7" s="587"/>
      <c r="DJ7" s="587"/>
      <c r="DK7" s="587"/>
      <c r="DL7" s="587"/>
      <c r="DM7" s="587"/>
      <c r="DN7" s="587"/>
      <c r="DO7" s="587"/>
      <c r="DP7" s="588"/>
      <c r="DQ7" s="592">
        <v>1270551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3781</v>
      </c>
      <c r="S8" s="587"/>
      <c r="T8" s="587"/>
      <c r="U8" s="587"/>
      <c r="V8" s="587"/>
      <c r="W8" s="587"/>
      <c r="X8" s="587"/>
      <c r="Y8" s="588"/>
      <c r="Z8" s="639">
        <v>0.1</v>
      </c>
      <c r="AA8" s="639"/>
      <c r="AB8" s="639"/>
      <c r="AC8" s="639"/>
      <c r="AD8" s="640">
        <v>3781</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12916</v>
      </c>
      <c r="BH8" s="587"/>
      <c r="BI8" s="587"/>
      <c r="BJ8" s="587"/>
      <c r="BK8" s="587"/>
      <c r="BL8" s="587"/>
      <c r="BM8" s="587"/>
      <c r="BN8" s="588"/>
      <c r="BO8" s="639">
        <v>1.7</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1486801</v>
      </c>
      <c r="CS8" s="587"/>
      <c r="CT8" s="587"/>
      <c r="CU8" s="587"/>
      <c r="CV8" s="587"/>
      <c r="CW8" s="587"/>
      <c r="CX8" s="587"/>
      <c r="CY8" s="588"/>
      <c r="CZ8" s="639">
        <v>20.7</v>
      </c>
      <c r="DA8" s="639"/>
      <c r="DB8" s="639"/>
      <c r="DC8" s="639"/>
      <c r="DD8" s="592">
        <v>21060</v>
      </c>
      <c r="DE8" s="587"/>
      <c r="DF8" s="587"/>
      <c r="DG8" s="587"/>
      <c r="DH8" s="587"/>
      <c r="DI8" s="587"/>
      <c r="DJ8" s="587"/>
      <c r="DK8" s="587"/>
      <c r="DL8" s="587"/>
      <c r="DM8" s="587"/>
      <c r="DN8" s="587"/>
      <c r="DO8" s="587"/>
      <c r="DP8" s="588"/>
      <c r="DQ8" s="592">
        <v>1042794</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6332</v>
      </c>
      <c r="S9" s="587"/>
      <c r="T9" s="587"/>
      <c r="U9" s="587"/>
      <c r="V9" s="587"/>
      <c r="W9" s="587"/>
      <c r="X9" s="587"/>
      <c r="Y9" s="588"/>
      <c r="Z9" s="639">
        <v>0.1</v>
      </c>
      <c r="AA9" s="639"/>
      <c r="AB9" s="639"/>
      <c r="AC9" s="639"/>
      <c r="AD9" s="640">
        <v>6332</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307464</v>
      </c>
      <c r="BH9" s="587"/>
      <c r="BI9" s="587"/>
      <c r="BJ9" s="587"/>
      <c r="BK9" s="587"/>
      <c r="BL9" s="587"/>
      <c r="BM9" s="587"/>
      <c r="BN9" s="588"/>
      <c r="BO9" s="639">
        <v>40.9</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842289</v>
      </c>
      <c r="CS9" s="587"/>
      <c r="CT9" s="587"/>
      <c r="CU9" s="587"/>
      <c r="CV9" s="587"/>
      <c r="CW9" s="587"/>
      <c r="CX9" s="587"/>
      <c r="CY9" s="588"/>
      <c r="CZ9" s="639">
        <v>11.7</v>
      </c>
      <c r="DA9" s="639"/>
      <c r="DB9" s="639"/>
      <c r="DC9" s="639"/>
      <c r="DD9" s="592">
        <v>184982</v>
      </c>
      <c r="DE9" s="587"/>
      <c r="DF9" s="587"/>
      <c r="DG9" s="587"/>
      <c r="DH9" s="587"/>
      <c r="DI9" s="587"/>
      <c r="DJ9" s="587"/>
      <c r="DK9" s="587"/>
      <c r="DL9" s="587"/>
      <c r="DM9" s="587"/>
      <c r="DN9" s="587"/>
      <c r="DO9" s="587"/>
      <c r="DP9" s="588"/>
      <c r="DQ9" s="592">
        <v>664486</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84026</v>
      </c>
      <c r="S10" s="587"/>
      <c r="T10" s="587"/>
      <c r="U10" s="587"/>
      <c r="V10" s="587"/>
      <c r="W10" s="587"/>
      <c r="X10" s="587"/>
      <c r="Y10" s="588"/>
      <c r="Z10" s="639">
        <v>1.1000000000000001</v>
      </c>
      <c r="AA10" s="639"/>
      <c r="AB10" s="639"/>
      <c r="AC10" s="639"/>
      <c r="AD10" s="640">
        <v>84026</v>
      </c>
      <c r="AE10" s="640"/>
      <c r="AF10" s="640"/>
      <c r="AG10" s="640"/>
      <c r="AH10" s="640"/>
      <c r="AI10" s="640"/>
      <c r="AJ10" s="640"/>
      <c r="AK10" s="640"/>
      <c r="AL10" s="609">
        <v>1.8</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19472</v>
      </c>
      <c r="BH10" s="587"/>
      <c r="BI10" s="587"/>
      <c r="BJ10" s="587"/>
      <c r="BK10" s="587"/>
      <c r="BL10" s="587"/>
      <c r="BM10" s="587"/>
      <c r="BN10" s="588"/>
      <c r="BO10" s="639">
        <v>2.6</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26833</v>
      </c>
      <c r="CS10" s="587"/>
      <c r="CT10" s="587"/>
      <c r="CU10" s="587"/>
      <c r="CV10" s="587"/>
      <c r="CW10" s="587"/>
      <c r="CX10" s="587"/>
      <c r="CY10" s="588"/>
      <c r="CZ10" s="639">
        <v>0.4</v>
      </c>
      <c r="DA10" s="639"/>
      <c r="DB10" s="639"/>
      <c r="DC10" s="639"/>
      <c r="DD10" s="592" t="s">
        <v>222</v>
      </c>
      <c r="DE10" s="587"/>
      <c r="DF10" s="587"/>
      <c r="DG10" s="587"/>
      <c r="DH10" s="587"/>
      <c r="DI10" s="587"/>
      <c r="DJ10" s="587"/>
      <c r="DK10" s="587"/>
      <c r="DL10" s="587"/>
      <c r="DM10" s="587"/>
      <c r="DN10" s="587"/>
      <c r="DO10" s="587"/>
      <c r="DP10" s="588"/>
      <c r="DQ10" s="592">
        <v>1</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222</v>
      </c>
      <c r="S11" s="587"/>
      <c r="T11" s="587"/>
      <c r="U11" s="587"/>
      <c r="V11" s="587"/>
      <c r="W11" s="587"/>
      <c r="X11" s="587"/>
      <c r="Y11" s="588"/>
      <c r="Z11" s="639" t="s">
        <v>222</v>
      </c>
      <c r="AA11" s="639"/>
      <c r="AB11" s="639"/>
      <c r="AC11" s="639"/>
      <c r="AD11" s="640" t="s">
        <v>222</v>
      </c>
      <c r="AE11" s="640"/>
      <c r="AF11" s="640"/>
      <c r="AG11" s="640"/>
      <c r="AH11" s="640"/>
      <c r="AI11" s="640"/>
      <c r="AJ11" s="640"/>
      <c r="AK11" s="640"/>
      <c r="AL11" s="609" t="s">
        <v>222</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18678</v>
      </c>
      <c r="BH11" s="587"/>
      <c r="BI11" s="587"/>
      <c r="BJ11" s="587"/>
      <c r="BK11" s="587"/>
      <c r="BL11" s="587"/>
      <c r="BM11" s="587"/>
      <c r="BN11" s="588"/>
      <c r="BO11" s="639">
        <v>2.5</v>
      </c>
      <c r="BP11" s="639"/>
      <c r="BQ11" s="639"/>
      <c r="BR11" s="639"/>
      <c r="BS11" s="592" t="s">
        <v>222</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390799</v>
      </c>
      <c r="CS11" s="587"/>
      <c r="CT11" s="587"/>
      <c r="CU11" s="587"/>
      <c r="CV11" s="587"/>
      <c r="CW11" s="587"/>
      <c r="CX11" s="587"/>
      <c r="CY11" s="588"/>
      <c r="CZ11" s="639">
        <v>5.4</v>
      </c>
      <c r="DA11" s="639"/>
      <c r="DB11" s="639"/>
      <c r="DC11" s="639"/>
      <c r="DD11" s="592">
        <v>204093</v>
      </c>
      <c r="DE11" s="587"/>
      <c r="DF11" s="587"/>
      <c r="DG11" s="587"/>
      <c r="DH11" s="587"/>
      <c r="DI11" s="587"/>
      <c r="DJ11" s="587"/>
      <c r="DK11" s="587"/>
      <c r="DL11" s="587"/>
      <c r="DM11" s="587"/>
      <c r="DN11" s="587"/>
      <c r="DO11" s="587"/>
      <c r="DP11" s="588"/>
      <c r="DQ11" s="592">
        <v>237466</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314880</v>
      </c>
      <c r="BH12" s="587"/>
      <c r="BI12" s="587"/>
      <c r="BJ12" s="587"/>
      <c r="BK12" s="587"/>
      <c r="BL12" s="587"/>
      <c r="BM12" s="587"/>
      <c r="BN12" s="588"/>
      <c r="BO12" s="639">
        <v>41.9</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130316</v>
      </c>
      <c r="CS12" s="587"/>
      <c r="CT12" s="587"/>
      <c r="CU12" s="587"/>
      <c r="CV12" s="587"/>
      <c r="CW12" s="587"/>
      <c r="CX12" s="587"/>
      <c r="CY12" s="588"/>
      <c r="CZ12" s="639">
        <v>1.8</v>
      </c>
      <c r="DA12" s="639"/>
      <c r="DB12" s="639"/>
      <c r="DC12" s="639"/>
      <c r="DD12" s="592">
        <v>3980</v>
      </c>
      <c r="DE12" s="587"/>
      <c r="DF12" s="587"/>
      <c r="DG12" s="587"/>
      <c r="DH12" s="587"/>
      <c r="DI12" s="587"/>
      <c r="DJ12" s="587"/>
      <c r="DK12" s="587"/>
      <c r="DL12" s="587"/>
      <c r="DM12" s="587"/>
      <c r="DN12" s="587"/>
      <c r="DO12" s="587"/>
      <c r="DP12" s="588"/>
      <c r="DQ12" s="592">
        <v>101329</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18987</v>
      </c>
      <c r="S13" s="587"/>
      <c r="T13" s="587"/>
      <c r="U13" s="587"/>
      <c r="V13" s="587"/>
      <c r="W13" s="587"/>
      <c r="X13" s="587"/>
      <c r="Y13" s="588"/>
      <c r="Z13" s="639">
        <v>0.3</v>
      </c>
      <c r="AA13" s="639"/>
      <c r="AB13" s="639"/>
      <c r="AC13" s="639"/>
      <c r="AD13" s="640">
        <v>18987</v>
      </c>
      <c r="AE13" s="640"/>
      <c r="AF13" s="640"/>
      <c r="AG13" s="640"/>
      <c r="AH13" s="640"/>
      <c r="AI13" s="640"/>
      <c r="AJ13" s="640"/>
      <c r="AK13" s="640"/>
      <c r="AL13" s="609">
        <v>0.4</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312002</v>
      </c>
      <c r="BH13" s="587"/>
      <c r="BI13" s="587"/>
      <c r="BJ13" s="587"/>
      <c r="BK13" s="587"/>
      <c r="BL13" s="587"/>
      <c r="BM13" s="587"/>
      <c r="BN13" s="588"/>
      <c r="BO13" s="639">
        <v>41.5</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657199</v>
      </c>
      <c r="CS13" s="587"/>
      <c r="CT13" s="587"/>
      <c r="CU13" s="587"/>
      <c r="CV13" s="587"/>
      <c r="CW13" s="587"/>
      <c r="CX13" s="587"/>
      <c r="CY13" s="588"/>
      <c r="CZ13" s="639">
        <v>9.1</v>
      </c>
      <c r="DA13" s="639"/>
      <c r="DB13" s="639"/>
      <c r="DC13" s="639"/>
      <c r="DD13" s="592">
        <v>573374</v>
      </c>
      <c r="DE13" s="587"/>
      <c r="DF13" s="587"/>
      <c r="DG13" s="587"/>
      <c r="DH13" s="587"/>
      <c r="DI13" s="587"/>
      <c r="DJ13" s="587"/>
      <c r="DK13" s="587"/>
      <c r="DL13" s="587"/>
      <c r="DM13" s="587"/>
      <c r="DN13" s="587"/>
      <c r="DO13" s="587"/>
      <c r="DP13" s="588"/>
      <c r="DQ13" s="592">
        <v>183923</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23226</v>
      </c>
      <c r="BH14" s="587"/>
      <c r="BI14" s="587"/>
      <c r="BJ14" s="587"/>
      <c r="BK14" s="587"/>
      <c r="BL14" s="587"/>
      <c r="BM14" s="587"/>
      <c r="BN14" s="588"/>
      <c r="BO14" s="639">
        <v>3.1</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596357</v>
      </c>
      <c r="CS14" s="587"/>
      <c r="CT14" s="587"/>
      <c r="CU14" s="587"/>
      <c r="CV14" s="587"/>
      <c r="CW14" s="587"/>
      <c r="CX14" s="587"/>
      <c r="CY14" s="588"/>
      <c r="CZ14" s="639">
        <v>8.3000000000000007</v>
      </c>
      <c r="DA14" s="639"/>
      <c r="DB14" s="639"/>
      <c r="DC14" s="639"/>
      <c r="DD14" s="592">
        <v>174311</v>
      </c>
      <c r="DE14" s="587"/>
      <c r="DF14" s="587"/>
      <c r="DG14" s="587"/>
      <c r="DH14" s="587"/>
      <c r="DI14" s="587"/>
      <c r="DJ14" s="587"/>
      <c r="DK14" s="587"/>
      <c r="DL14" s="587"/>
      <c r="DM14" s="587"/>
      <c r="DN14" s="587"/>
      <c r="DO14" s="587"/>
      <c r="DP14" s="588"/>
      <c r="DQ14" s="592">
        <v>402880</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2388</v>
      </c>
      <c r="S15" s="587"/>
      <c r="T15" s="587"/>
      <c r="U15" s="587"/>
      <c r="V15" s="587"/>
      <c r="W15" s="587"/>
      <c r="X15" s="587"/>
      <c r="Y15" s="588"/>
      <c r="Z15" s="639">
        <v>0</v>
      </c>
      <c r="AA15" s="639"/>
      <c r="AB15" s="639"/>
      <c r="AC15" s="639"/>
      <c r="AD15" s="640">
        <v>2388</v>
      </c>
      <c r="AE15" s="640"/>
      <c r="AF15" s="640"/>
      <c r="AG15" s="640"/>
      <c r="AH15" s="640"/>
      <c r="AI15" s="640"/>
      <c r="AJ15" s="640"/>
      <c r="AK15" s="640"/>
      <c r="AL15" s="609">
        <v>0.1</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54966</v>
      </c>
      <c r="BH15" s="587"/>
      <c r="BI15" s="587"/>
      <c r="BJ15" s="587"/>
      <c r="BK15" s="587"/>
      <c r="BL15" s="587"/>
      <c r="BM15" s="587"/>
      <c r="BN15" s="588"/>
      <c r="BO15" s="639">
        <v>7.3</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434996</v>
      </c>
      <c r="CS15" s="587"/>
      <c r="CT15" s="587"/>
      <c r="CU15" s="587"/>
      <c r="CV15" s="587"/>
      <c r="CW15" s="587"/>
      <c r="CX15" s="587"/>
      <c r="CY15" s="588"/>
      <c r="CZ15" s="639">
        <v>6</v>
      </c>
      <c r="DA15" s="639"/>
      <c r="DB15" s="639"/>
      <c r="DC15" s="639"/>
      <c r="DD15" s="592">
        <v>72266</v>
      </c>
      <c r="DE15" s="587"/>
      <c r="DF15" s="587"/>
      <c r="DG15" s="587"/>
      <c r="DH15" s="587"/>
      <c r="DI15" s="587"/>
      <c r="DJ15" s="587"/>
      <c r="DK15" s="587"/>
      <c r="DL15" s="587"/>
      <c r="DM15" s="587"/>
      <c r="DN15" s="587"/>
      <c r="DO15" s="587"/>
      <c r="DP15" s="588"/>
      <c r="DQ15" s="592">
        <v>381279</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4184377</v>
      </c>
      <c r="S16" s="587"/>
      <c r="T16" s="587"/>
      <c r="U16" s="587"/>
      <c r="V16" s="587"/>
      <c r="W16" s="587"/>
      <c r="X16" s="587"/>
      <c r="Y16" s="588"/>
      <c r="Z16" s="639">
        <v>55.9</v>
      </c>
      <c r="AA16" s="639"/>
      <c r="AB16" s="639"/>
      <c r="AC16" s="639"/>
      <c r="AD16" s="640">
        <v>3836657</v>
      </c>
      <c r="AE16" s="640"/>
      <c r="AF16" s="640"/>
      <c r="AG16" s="640"/>
      <c r="AH16" s="640"/>
      <c r="AI16" s="640"/>
      <c r="AJ16" s="640"/>
      <c r="AK16" s="640"/>
      <c r="AL16" s="609">
        <v>80.400000000000006</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v>710</v>
      </c>
      <c r="BH16" s="587"/>
      <c r="BI16" s="587"/>
      <c r="BJ16" s="587"/>
      <c r="BK16" s="587"/>
      <c r="BL16" s="587"/>
      <c r="BM16" s="587"/>
      <c r="BN16" s="588"/>
      <c r="BO16" s="639">
        <v>0.1</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t="s">
        <v>222</v>
      </c>
      <c r="CS16" s="587"/>
      <c r="CT16" s="587"/>
      <c r="CU16" s="587"/>
      <c r="CV16" s="587"/>
      <c r="CW16" s="587"/>
      <c r="CX16" s="587"/>
      <c r="CY16" s="588"/>
      <c r="CZ16" s="639" t="s">
        <v>222</v>
      </c>
      <c r="DA16" s="639"/>
      <c r="DB16" s="639"/>
      <c r="DC16" s="639"/>
      <c r="DD16" s="592" t="s">
        <v>222</v>
      </c>
      <c r="DE16" s="587"/>
      <c r="DF16" s="587"/>
      <c r="DG16" s="587"/>
      <c r="DH16" s="587"/>
      <c r="DI16" s="587"/>
      <c r="DJ16" s="587"/>
      <c r="DK16" s="587"/>
      <c r="DL16" s="587"/>
      <c r="DM16" s="587"/>
      <c r="DN16" s="587"/>
      <c r="DO16" s="587"/>
      <c r="DP16" s="588"/>
      <c r="DQ16" s="592" t="s">
        <v>222</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3836657</v>
      </c>
      <c r="S17" s="587"/>
      <c r="T17" s="587"/>
      <c r="U17" s="587"/>
      <c r="V17" s="587"/>
      <c r="W17" s="587"/>
      <c r="X17" s="587"/>
      <c r="Y17" s="588"/>
      <c r="Z17" s="639">
        <v>51.3</v>
      </c>
      <c r="AA17" s="639"/>
      <c r="AB17" s="639"/>
      <c r="AC17" s="639"/>
      <c r="AD17" s="640">
        <v>3836657</v>
      </c>
      <c r="AE17" s="640"/>
      <c r="AF17" s="640"/>
      <c r="AG17" s="640"/>
      <c r="AH17" s="640"/>
      <c r="AI17" s="640"/>
      <c r="AJ17" s="640"/>
      <c r="AK17" s="640"/>
      <c r="AL17" s="609">
        <v>80.400000000000006</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1153104</v>
      </c>
      <c r="CS17" s="587"/>
      <c r="CT17" s="587"/>
      <c r="CU17" s="587"/>
      <c r="CV17" s="587"/>
      <c r="CW17" s="587"/>
      <c r="CX17" s="587"/>
      <c r="CY17" s="588"/>
      <c r="CZ17" s="639">
        <v>16</v>
      </c>
      <c r="DA17" s="639"/>
      <c r="DB17" s="639"/>
      <c r="DC17" s="639"/>
      <c r="DD17" s="592" t="s">
        <v>222</v>
      </c>
      <c r="DE17" s="587"/>
      <c r="DF17" s="587"/>
      <c r="DG17" s="587"/>
      <c r="DH17" s="587"/>
      <c r="DI17" s="587"/>
      <c r="DJ17" s="587"/>
      <c r="DK17" s="587"/>
      <c r="DL17" s="587"/>
      <c r="DM17" s="587"/>
      <c r="DN17" s="587"/>
      <c r="DO17" s="587"/>
      <c r="DP17" s="588"/>
      <c r="DQ17" s="592">
        <v>1135073</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347715</v>
      </c>
      <c r="S18" s="587"/>
      <c r="T18" s="587"/>
      <c r="U18" s="587"/>
      <c r="V18" s="587"/>
      <c r="W18" s="587"/>
      <c r="X18" s="587"/>
      <c r="Y18" s="588"/>
      <c r="Z18" s="639">
        <v>4.5999999999999996</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222</v>
      </c>
      <c r="BH19" s="587"/>
      <c r="BI19" s="587"/>
      <c r="BJ19" s="587"/>
      <c r="BK19" s="587"/>
      <c r="BL19" s="587"/>
      <c r="BM19" s="587"/>
      <c r="BN19" s="588"/>
      <c r="BO19" s="639" t="s">
        <v>222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5101434</v>
      </c>
      <c r="S20" s="587"/>
      <c r="T20" s="587"/>
      <c r="U20" s="587"/>
      <c r="V20" s="587"/>
      <c r="W20" s="587"/>
      <c r="X20" s="587"/>
      <c r="Y20" s="588"/>
      <c r="Z20" s="639">
        <v>68.2</v>
      </c>
      <c r="AA20" s="639"/>
      <c r="AB20" s="639"/>
      <c r="AC20" s="639"/>
      <c r="AD20" s="640">
        <v>4753714</v>
      </c>
      <c r="AE20" s="640"/>
      <c r="AF20" s="640"/>
      <c r="AG20" s="640"/>
      <c r="AH20" s="640"/>
      <c r="AI20" s="640"/>
      <c r="AJ20" s="640"/>
      <c r="AK20" s="640"/>
      <c r="AL20" s="609">
        <v>99.7</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222</v>
      </c>
      <c r="BH20" s="587"/>
      <c r="BI20" s="587"/>
      <c r="BJ20" s="587"/>
      <c r="BK20" s="587"/>
      <c r="BL20" s="587"/>
      <c r="BM20" s="587"/>
      <c r="BN20" s="588"/>
      <c r="BO20" s="639" t="s">
        <v>222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7190879</v>
      </c>
      <c r="CS20" s="587"/>
      <c r="CT20" s="587"/>
      <c r="CU20" s="587"/>
      <c r="CV20" s="587"/>
      <c r="CW20" s="587"/>
      <c r="CX20" s="587"/>
      <c r="CY20" s="588"/>
      <c r="CZ20" s="639">
        <v>100</v>
      </c>
      <c r="DA20" s="639"/>
      <c r="DB20" s="639"/>
      <c r="DC20" s="639"/>
      <c r="DD20" s="592">
        <v>1289321</v>
      </c>
      <c r="DE20" s="587"/>
      <c r="DF20" s="587"/>
      <c r="DG20" s="587"/>
      <c r="DH20" s="587"/>
      <c r="DI20" s="587"/>
      <c r="DJ20" s="587"/>
      <c r="DK20" s="587"/>
      <c r="DL20" s="587"/>
      <c r="DM20" s="587"/>
      <c r="DN20" s="587"/>
      <c r="DO20" s="587"/>
      <c r="DP20" s="588"/>
      <c r="DQ20" s="592">
        <v>5504913</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1201</v>
      </c>
      <c r="S21" s="587"/>
      <c r="T21" s="587"/>
      <c r="U21" s="587"/>
      <c r="V21" s="587"/>
      <c r="W21" s="587"/>
      <c r="X21" s="587"/>
      <c r="Y21" s="588"/>
      <c r="Z21" s="639">
        <v>0</v>
      </c>
      <c r="AA21" s="639"/>
      <c r="AB21" s="639"/>
      <c r="AC21" s="639"/>
      <c r="AD21" s="640">
        <v>1201</v>
      </c>
      <c r="AE21" s="640"/>
      <c r="AF21" s="640"/>
      <c r="AG21" s="640"/>
      <c r="AH21" s="640"/>
      <c r="AI21" s="640"/>
      <c r="AJ21" s="640"/>
      <c r="AK21" s="640"/>
      <c r="AL21" s="609">
        <v>0</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6661</v>
      </c>
      <c r="S22" s="587"/>
      <c r="T22" s="587"/>
      <c r="U22" s="587"/>
      <c r="V22" s="587"/>
      <c r="W22" s="587"/>
      <c r="X22" s="587"/>
      <c r="Y22" s="588"/>
      <c r="Z22" s="639">
        <v>0.1</v>
      </c>
      <c r="AA22" s="639"/>
      <c r="AB22" s="639"/>
      <c r="AC22" s="639"/>
      <c r="AD22" s="640" t="s">
        <v>222</v>
      </c>
      <c r="AE22" s="640"/>
      <c r="AF22" s="640"/>
      <c r="AG22" s="640"/>
      <c r="AH22" s="640"/>
      <c r="AI22" s="640"/>
      <c r="AJ22" s="640"/>
      <c r="AK22" s="640"/>
      <c r="AL22" s="609" t="s">
        <v>222</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80460</v>
      </c>
      <c r="S23" s="587"/>
      <c r="T23" s="587"/>
      <c r="U23" s="587"/>
      <c r="V23" s="587"/>
      <c r="W23" s="587"/>
      <c r="X23" s="587"/>
      <c r="Y23" s="588"/>
      <c r="Z23" s="639">
        <v>1.1000000000000001</v>
      </c>
      <c r="AA23" s="639"/>
      <c r="AB23" s="639"/>
      <c r="AC23" s="639"/>
      <c r="AD23" s="640" t="s">
        <v>222</v>
      </c>
      <c r="AE23" s="640"/>
      <c r="AF23" s="640"/>
      <c r="AG23" s="640"/>
      <c r="AH23" s="640"/>
      <c r="AI23" s="640"/>
      <c r="AJ23" s="640"/>
      <c r="AK23" s="640"/>
      <c r="AL23" s="609" t="s">
        <v>222</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t="s">
        <v>222</v>
      </c>
      <c r="BH23" s="587"/>
      <c r="BI23" s="587"/>
      <c r="BJ23" s="587"/>
      <c r="BK23" s="587"/>
      <c r="BL23" s="587"/>
      <c r="BM23" s="587"/>
      <c r="BN23" s="588"/>
      <c r="BO23" s="639" t="s">
        <v>222</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5215</v>
      </c>
      <c r="S24" s="587"/>
      <c r="T24" s="587"/>
      <c r="U24" s="587"/>
      <c r="V24" s="587"/>
      <c r="W24" s="587"/>
      <c r="X24" s="587"/>
      <c r="Y24" s="588"/>
      <c r="Z24" s="639">
        <v>0.1</v>
      </c>
      <c r="AA24" s="639"/>
      <c r="AB24" s="639"/>
      <c r="AC24" s="639"/>
      <c r="AD24" s="640" t="s">
        <v>222</v>
      </c>
      <c r="AE24" s="640"/>
      <c r="AF24" s="640"/>
      <c r="AG24" s="640"/>
      <c r="AH24" s="640"/>
      <c r="AI24" s="640"/>
      <c r="AJ24" s="640"/>
      <c r="AK24" s="640"/>
      <c r="AL24" s="609" t="s">
        <v>222</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2854937</v>
      </c>
      <c r="CS24" s="637"/>
      <c r="CT24" s="637"/>
      <c r="CU24" s="637"/>
      <c r="CV24" s="637"/>
      <c r="CW24" s="637"/>
      <c r="CX24" s="637"/>
      <c r="CY24" s="684"/>
      <c r="CZ24" s="688">
        <v>39.700000000000003</v>
      </c>
      <c r="DA24" s="689"/>
      <c r="DB24" s="689"/>
      <c r="DC24" s="690"/>
      <c r="DD24" s="683">
        <v>2515175</v>
      </c>
      <c r="DE24" s="637"/>
      <c r="DF24" s="637"/>
      <c r="DG24" s="637"/>
      <c r="DH24" s="637"/>
      <c r="DI24" s="637"/>
      <c r="DJ24" s="637"/>
      <c r="DK24" s="684"/>
      <c r="DL24" s="683">
        <v>2489543</v>
      </c>
      <c r="DM24" s="637"/>
      <c r="DN24" s="637"/>
      <c r="DO24" s="637"/>
      <c r="DP24" s="637"/>
      <c r="DQ24" s="637"/>
      <c r="DR24" s="637"/>
      <c r="DS24" s="637"/>
      <c r="DT24" s="637"/>
      <c r="DU24" s="637"/>
      <c r="DV24" s="684"/>
      <c r="DW24" s="685">
        <v>49.5</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465439</v>
      </c>
      <c r="S25" s="587"/>
      <c r="T25" s="587"/>
      <c r="U25" s="587"/>
      <c r="V25" s="587"/>
      <c r="W25" s="587"/>
      <c r="X25" s="587"/>
      <c r="Y25" s="588"/>
      <c r="Z25" s="639">
        <v>6.2</v>
      </c>
      <c r="AA25" s="639"/>
      <c r="AB25" s="639"/>
      <c r="AC25" s="639"/>
      <c r="AD25" s="640" t="s">
        <v>222</v>
      </c>
      <c r="AE25" s="640"/>
      <c r="AF25" s="640"/>
      <c r="AG25" s="640"/>
      <c r="AH25" s="640"/>
      <c r="AI25" s="640"/>
      <c r="AJ25" s="640"/>
      <c r="AK25" s="640"/>
      <c r="AL25" s="609" t="s">
        <v>222</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1239792</v>
      </c>
      <c r="CS25" s="605"/>
      <c r="CT25" s="605"/>
      <c r="CU25" s="605"/>
      <c r="CV25" s="605"/>
      <c r="CW25" s="605"/>
      <c r="CX25" s="605"/>
      <c r="CY25" s="606"/>
      <c r="CZ25" s="589">
        <v>17.2</v>
      </c>
      <c r="DA25" s="607"/>
      <c r="DB25" s="607"/>
      <c r="DC25" s="608"/>
      <c r="DD25" s="592">
        <v>1180213</v>
      </c>
      <c r="DE25" s="605"/>
      <c r="DF25" s="605"/>
      <c r="DG25" s="605"/>
      <c r="DH25" s="605"/>
      <c r="DI25" s="605"/>
      <c r="DJ25" s="605"/>
      <c r="DK25" s="606"/>
      <c r="DL25" s="592">
        <v>1154581</v>
      </c>
      <c r="DM25" s="605"/>
      <c r="DN25" s="605"/>
      <c r="DO25" s="605"/>
      <c r="DP25" s="605"/>
      <c r="DQ25" s="605"/>
      <c r="DR25" s="605"/>
      <c r="DS25" s="605"/>
      <c r="DT25" s="605"/>
      <c r="DU25" s="605"/>
      <c r="DV25" s="606"/>
      <c r="DW25" s="609">
        <v>23</v>
      </c>
      <c r="DX25" s="610"/>
      <c r="DY25" s="610"/>
      <c r="DZ25" s="610"/>
      <c r="EA25" s="610"/>
      <c r="EB25" s="610"/>
      <c r="EC25" s="611"/>
    </row>
    <row r="26" spans="2:133" ht="11.25" customHeight="1">
      <c r="B26" s="680" t="s">
        <v>278</v>
      </c>
      <c r="C26" s="681"/>
      <c r="D26" s="681"/>
      <c r="E26" s="681"/>
      <c r="F26" s="681"/>
      <c r="G26" s="681"/>
      <c r="H26" s="681"/>
      <c r="I26" s="681"/>
      <c r="J26" s="681"/>
      <c r="K26" s="681"/>
      <c r="L26" s="681"/>
      <c r="M26" s="681"/>
      <c r="N26" s="681"/>
      <c r="O26" s="681"/>
      <c r="P26" s="681"/>
      <c r="Q26" s="682"/>
      <c r="R26" s="586" t="s">
        <v>222</v>
      </c>
      <c r="S26" s="587"/>
      <c r="T26" s="587"/>
      <c r="U26" s="587"/>
      <c r="V26" s="587"/>
      <c r="W26" s="587"/>
      <c r="X26" s="587"/>
      <c r="Y26" s="588"/>
      <c r="Z26" s="639" t="s">
        <v>222</v>
      </c>
      <c r="AA26" s="639"/>
      <c r="AB26" s="639"/>
      <c r="AC26" s="639"/>
      <c r="AD26" s="640" t="s">
        <v>222</v>
      </c>
      <c r="AE26" s="640"/>
      <c r="AF26" s="640"/>
      <c r="AG26" s="640"/>
      <c r="AH26" s="640"/>
      <c r="AI26" s="640"/>
      <c r="AJ26" s="640"/>
      <c r="AK26" s="640"/>
      <c r="AL26" s="609" t="s">
        <v>222</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820372</v>
      </c>
      <c r="CS26" s="587"/>
      <c r="CT26" s="587"/>
      <c r="CU26" s="587"/>
      <c r="CV26" s="587"/>
      <c r="CW26" s="587"/>
      <c r="CX26" s="587"/>
      <c r="CY26" s="588"/>
      <c r="CZ26" s="589">
        <v>11.4</v>
      </c>
      <c r="DA26" s="607"/>
      <c r="DB26" s="607"/>
      <c r="DC26" s="608"/>
      <c r="DD26" s="592">
        <v>774857</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391913</v>
      </c>
      <c r="S27" s="587"/>
      <c r="T27" s="587"/>
      <c r="U27" s="587"/>
      <c r="V27" s="587"/>
      <c r="W27" s="587"/>
      <c r="X27" s="587"/>
      <c r="Y27" s="588"/>
      <c r="Z27" s="639">
        <v>5.2</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752312</v>
      </c>
      <c r="BH27" s="587"/>
      <c r="BI27" s="587"/>
      <c r="BJ27" s="587"/>
      <c r="BK27" s="587"/>
      <c r="BL27" s="587"/>
      <c r="BM27" s="587"/>
      <c r="BN27" s="588"/>
      <c r="BO27" s="639">
        <v>100</v>
      </c>
      <c r="BP27" s="639"/>
      <c r="BQ27" s="639"/>
      <c r="BR27" s="639"/>
      <c r="BS27" s="592" t="s">
        <v>222</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462041</v>
      </c>
      <c r="CS27" s="605"/>
      <c r="CT27" s="605"/>
      <c r="CU27" s="605"/>
      <c r="CV27" s="605"/>
      <c r="CW27" s="605"/>
      <c r="CX27" s="605"/>
      <c r="CY27" s="606"/>
      <c r="CZ27" s="589">
        <v>6.4</v>
      </c>
      <c r="DA27" s="607"/>
      <c r="DB27" s="607"/>
      <c r="DC27" s="608"/>
      <c r="DD27" s="592">
        <v>199889</v>
      </c>
      <c r="DE27" s="605"/>
      <c r="DF27" s="605"/>
      <c r="DG27" s="605"/>
      <c r="DH27" s="605"/>
      <c r="DI27" s="605"/>
      <c r="DJ27" s="605"/>
      <c r="DK27" s="606"/>
      <c r="DL27" s="592">
        <v>199889</v>
      </c>
      <c r="DM27" s="605"/>
      <c r="DN27" s="605"/>
      <c r="DO27" s="605"/>
      <c r="DP27" s="605"/>
      <c r="DQ27" s="605"/>
      <c r="DR27" s="605"/>
      <c r="DS27" s="605"/>
      <c r="DT27" s="605"/>
      <c r="DU27" s="605"/>
      <c r="DV27" s="606"/>
      <c r="DW27" s="609">
        <v>4</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17753</v>
      </c>
      <c r="S28" s="587"/>
      <c r="T28" s="587"/>
      <c r="U28" s="587"/>
      <c r="V28" s="587"/>
      <c r="W28" s="587"/>
      <c r="X28" s="587"/>
      <c r="Y28" s="588"/>
      <c r="Z28" s="639">
        <v>0.2</v>
      </c>
      <c r="AA28" s="639"/>
      <c r="AB28" s="639"/>
      <c r="AC28" s="639"/>
      <c r="AD28" s="640">
        <v>14528</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1153104</v>
      </c>
      <c r="CS28" s="587"/>
      <c r="CT28" s="587"/>
      <c r="CU28" s="587"/>
      <c r="CV28" s="587"/>
      <c r="CW28" s="587"/>
      <c r="CX28" s="587"/>
      <c r="CY28" s="588"/>
      <c r="CZ28" s="589">
        <v>16</v>
      </c>
      <c r="DA28" s="607"/>
      <c r="DB28" s="607"/>
      <c r="DC28" s="608"/>
      <c r="DD28" s="592">
        <v>1135073</v>
      </c>
      <c r="DE28" s="587"/>
      <c r="DF28" s="587"/>
      <c r="DG28" s="587"/>
      <c r="DH28" s="587"/>
      <c r="DI28" s="587"/>
      <c r="DJ28" s="587"/>
      <c r="DK28" s="588"/>
      <c r="DL28" s="592">
        <v>1135073</v>
      </c>
      <c r="DM28" s="587"/>
      <c r="DN28" s="587"/>
      <c r="DO28" s="587"/>
      <c r="DP28" s="587"/>
      <c r="DQ28" s="587"/>
      <c r="DR28" s="587"/>
      <c r="DS28" s="587"/>
      <c r="DT28" s="587"/>
      <c r="DU28" s="587"/>
      <c r="DV28" s="588"/>
      <c r="DW28" s="609">
        <v>22.6</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17535</v>
      </c>
      <c r="S29" s="587"/>
      <c r="T29" s="587"/>
      <c r="U29" s="587"/>
      <c r="V29" s="587"/>
      <c r="W29" s="587"/>
      <c r="X29" s="587"/>
      <c r="Y29" s="588"/>
      <c r="Z29" s="639">
        <v>0.2</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1153104</v>
      </c>
      <c r="CS29" s="605"/>
      <c r="CT29" s="605"/>
      <c r="CU29" s="605"/>
      <c r="CV29" s="605"/>
      <c r="CW29" s="605"/>
      <c r="CX29" s="605"/>
      <c r="CY29" s="606"/>
      <c r="CZ29" s="589">
        <v>16</v>
      </c>
      <c r="DA29" s="607"/>
      <c r="DB29" s="607"/>
      <c r="DC29" s="608"/>
      <c r="DD29" s="592">
        <v>1135073</v>
      </c>
      <c r="DE29" s="605"/>
      <c r="DF29" s="605"/>
      <c r="DG29" s="605"/>
      <c r="DH29" s="605"/>
      <c r="DI29" s="605"/>
      <c r="DJ29" s="605"/>
      <c r="DK29" s="606"/>
      <c r="DL29" s="592">
        <v>1135073</v>
      </c>
      <c r="DM29" s="605"/>
      <c r="DN29" s="605"/>
      <c r="DO29" s="605"/>
      <c r="DP29" s="605"/>
      <c r="DQ29" s="605"/>
      <c r="DR29" s="605"/>
      <c r="DS29" s="605"/>
      <c r="DT29" s="605"/>
      <c r="DU29" s="605"/>
      <c r="DV29" s="606"/>
      <c r="DW29" s="609">
        <v>22.6</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61040</v>
      </c>
      <c r="S30" s="587"/>
      <c r="T30" s="587"/>
      <c r="U30" s="587"/>
      <c r="V30" s="587"/>
      <c r="W30" s="587"/>
      <c r="X30" s="587"/>
      <c r="Y30" s="588"/>
      <c r="Z30" s="639">
        <v>0.8</v>
      </c>
      <c r="AA30" s="639"/>
      <c r="AB30" s="639"/>
      <c r="AC30" s="639"/>
      <c r="AD30" s="640" t="s">
        <v>222</v>
      </c>
      <c r="AE30" s="640"/>
      <c r="AF30" s="640"/>
      <c r="AG30" s="640"/>
      <c r="AH30" s="640"/>
      <c r="AI30" s="640"/>
      <c r="AJ30" s="640"/>
      <c r="AK30" s="640"/>
      <c r="AL30" s="609" t="s">
        <v>222</v>
      </c>
      <c r="AM30" s="641"/>
      <c r="AN30" s="641"/>
      <c r="AO30" s="642"/>
      <c r="AP30" s="664" t="s">
        <v>292</v>
      </c>
      <c r="AQ30" s="665"/>
      <c r="AR30" s="665"/>
      <c r="AS30" s="665"/>
      <c r="AT30" s="670" t="s">
        <v>293</v>
      </c>
      <c r="AU30" s="182"/>
      <c r="AV30" s="182"/>
      <c r="AW30" s="182"/>
      <c r="AX30" s="673" t="s">
        <v>171</v>
      </c>
      <c r="AY30" s="674"/>
      <c r="AZ30" s="674"/>
      <c r="BA30" s="674"/>
      <c r="BB30" s="674"/>
      <c r="BC30" s="674"/>
      <c r="BD30" s="674"/>
      <c r="BE30" s="674"/>
      <c r="BF30" s="675"/>
      <c r="BG30" s="652">
        <v>98.9</v>
      </c>
      <c r="BH30" s="653"/>
      <c r="BI30" s="653"/>
      <c r="BJ30" s="653"/>
      <c r="BK30" s="653"/>
      <c r="BL30" s="653"/>
      <c r="BM30" s="654">
        <v>96.4</v>
      </c>
      <c r="BN30" s="653"/>
      <c r="BO30" s="653"/>
      <c r="BP30" s="653"/>
      <c r="BQ30" s="655"/>
      <c r="BR30" s="652">
        <v>98.9</v>
      </c>
      <c r="BS30" s="653"/>
      <c r="BT30" s="653"/>
      <c r="BU30" s="653"/>
      <c r="BV30" s="653"/>
      <c r="BW30" s="653"/>
      <c r="BX30" s="654">
        <v>96.1</v>
      </c>
      <c r="BY30" s="653"/>
      <c r="BZ30" s="653"/>
      <c r="CA30" s="653"/>
      <c r="CB30" s="655"/>
      <c r="CD30" s="658"/>
      <c r="CE30" s="659"/>
      <c r="CF30" s="623" t="s">
        <v>294</v>
      </c>
      <c r="CG30" s="620"/>
      <c r="CH30" s="620"/>
      <c r="CI30" s="620"/>
      <c r="CJ30" s="620"/>
      <c r="CK30" s="620"/>
      <c r="CL30" s="620"/>
      <c r="CM30" s="620"/>
      <c r="CN30" s="620"/>
      <c r="CO30" s="620"/>
      <c r="CP30" s="620"/>
      <c r="CQ30" s="621"/>
      <c r="CR30" s="586">
        <v>1029676</v>
      </c>
      <c r="CS30" s="587"/>
      <c r="CT30" s="587"/>
      <c r="CU30" s="587"/>
      <c r="CV30" s="587"/>
      <c r="CW30" s="587"/>
      <c r="CX30" s="587"/>
      <c r="CY30" s="588"/>
      <c r="CZ30" s="589">
        <v>14.3</v>
      </c>
      <c r="DA30" s="607"/>
      <c r="DB30" s="607"/>
      <c r="DC30" s="608"/>
      <c r="DD30" s="592">
        <v>1012651</v>
      </c>
      <c r="DE30" s="587"/>
      <c r="DF30" s="587"/>
      <c r="DG30" s="587"/>
      <c r="DH30" s="587"/>
      <c r="DI30" s="587"/>
      <c r="DJ30" s="587"/>
      <c r="DK30" s="588"/>
      <c r="DL30" s="592">
        <v>1012651</v>
      </c>
      <c r="DM30" s="587"/>
      <c r="DN30" s="587"/>
      <c r="DO30" s="587"/>
      <c r="DP30" s="587"/>
      <c r="DQ30" s="587"/>
      <c r="DR30" s="587"/>
      <c r="DS30" s="587"/>
      <c r="DT30" s="587"/>
      <c r="DU30" s="587"/>
      <c r="DV30" s="588"/>
      <c r="DW30" s="609">
        <v>20.100000000000001</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375296</v>
      </c>
      <c r="S31" s="587"/>
      <c r="T31" s="587"/>
      <c r="U31" s="587"/>
      <c r="V31" s="587"/>
      <c r="W31" s="587"/>
      <c r="X31" s="587"/>
      <c r="Y31" s="588"/>
      <c r="Z31" s="639">
        <v>5</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99</v>
      </c>
      <c r="BH31" s="605"/>
      <c r="BI31" s="605"/>
      <c r="BJ31" s="605"/>
      <c r="BK31" s="605"/>
      <c r="BL31" s="605"/>
      <c r="BM31" s="641">
        <v>97.3</v>
      </c>
      <c r="BN31" s="651"/>
      <c r="BO31" s="651"/>
      <c r="BP31" s="651"/>
      <c r="BQ31" s="615"/>
      <c r="BR31" s="650">
        <v>99</v>
      </c>
      <c r="BS31" s="605"/>
      <c r="BT31" s="605"/>
      <c r="BU31" s="605"/>
      <c r="BV31" s="605"/>
      <c r="BW31" s="605"/>
      <c r="BX31" s="641">
        <v>97.1</v>
      </c>
      <c r="BY31" s="651"/>
      <c r="BZ31" s="651"/>
      <c r="CA31" s="651"/>
      <c r="CB31" s="615"/>
      <c r="CD31" s="658"/>
      <c r="CE31" s="659"/>
      <c r="CF31" s="623" t="s">
        <v>298</v>
      </c>
      <c r="CG31" s="620"/>
      <c r="CH31" s="620"/>
      <c r="CI31" s="620"/>
      <c r="CJ31" s="620"/>
      <c r="CK31" s="620"/>
      <c r="CL31" s="620"/>
      <c r="CM31" s="620"/>
      <c r="CN31" s="620"/>
      <c r="CO31" s="620"/>
      <c r="CP31" s="620"/>
      <c r="CQ31" s="621"/>
      <c r="CR31" s="586">
        <v>123428</v>
      </c>
      <c r="CS31" s="605"/>
      <c r="CT31" s="605"/>
      <c r="CU31" s="605"/>
      <c r="CV31" s="605"/>
      <c r="CW31" s="605"/>
      <c r="CX31" s="605"/>
      <c r="CY31" s="606"/>
      <c r="CZ31" s="589">
        <v>1.7</v>
      </c>
      <c r="DA31" s="607"/>
      <c r="DB31" s="607"/>
      <c r="DC31" s="608"/>
      <c r="DD31" s="592">
        <v>122422</v>
      </c>
      <c r="DE31" s="605"/>
      <c r="DF31" s="605"/>
      <c r="DG31" s="605"/>
      <c r="DH31" s="605"/>
      <c r="DI31" s="605"/>
      <c r="DJ31" s="605"/>
      <c r="DK31" s="606"/>
      <c r="DL31" s="592">
        <v>122422</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104307</v>
      </c>
      <c r="S32" s="587"/>
      <c r="T32" s="587"/>
      <c r="U32" s="587"/>
      <c r="V32" s="587"/>
      <c r="W32" s="587"/>
      <c r="X32" s="587"/>
      <c r="Y32" s="588"/>
      <c r="Z32" s="639">
        <v>1.4</v>
      </c>
      <c r="AA32" s="639"/>
      <c r="AB32" s="639"/>
      <c r="AC32" s="639"/>
      <c r="AD32" s="640">
        <v>646</v>
      </c>
      <c r="AE32" s="640"/>
      <c r="AF32" s="640"/>
      <c r="AG32" s="640"/>
      <c r="AH32" s="640"/>
      <c r="AI32" s="640"/>
      <c r="AJ32" s="640"/>
      <c r="AK32" s="640"/>
      <c r="AL32" s="609">
        <v>0</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v>98.7</v>
      </c>
      <c r="BH32" s="571"/>
      <c r="BI32" s="571"/>
      <c r="BJ32" s="571"/>
      <c r="BK32" s="571"/>
      <c r="BL32" s="571"/>
      <c r="BM32" s="634">
        <v>95</v>
      </c>
      <c r="BN32" s="571"/>
      <c r="BO32" s="571"/>
      <c r="BP32" s="571"/>
      <c r="BQ32" s="628"/>
      <c r="BR32" s="649">
        <v>98.6</v>
      </c>
      <c r="BS32" s="571"/>
      <c r="BT32" s="571"/>
      <c r="BU32" s="571"/>
      <c r="BV32" s="571"/>
      <c r="BW32" s="571"/>
      <c r="BX32" s="634">
        <v>94.6</v>
      </c>
      <c r="BY32" s="571"/>
      <c r="BZ32" s="571"/>
      <c r="CA32" s="571"/>
      <c r="CB32" s="628"/>
      <c r="CD32" s="660"/>
      <c r="CE32" s="661"/>
      <c r="CF32" s="623" t="s">
        <v>301</v>
      </c>
      <c r="CG32" s="620"/>
      <c r="CH32" s="620"/>
      <c r="CI32" s="620"/>
      <c r="CJ32" s="620"/>
      <c r="CK32" s="620"/>
      <c r="CL32" s="620"/>
      <c r="CM32" s="620"/>
      <c r="CN32" s="620"/>
      <c r="CO32" s="620"/>
      <c r="CP32" s="620"/>
      <c r="CQ32" s="621"/>
      <c r="CR32" s="586" t="s">
        <v>222</v>
      </c>
      <c r="CS32" s="587"/>
      <c r="CT32" s="587"/>
      <c r="CU32" s="587"/>
      <c r="CV32" s="587"/>
      <c r="CW32" s="587"/>
      <c r="CX32" s="587"/>
      <c r="CY32" s="588"/>
      <c r="CZ32" s="589" t="s">
        <v>222</v>
      </c>
      <c r="DA32" s="607"/>
      <c r="DB32" s="607"/>
      <c r="DC32" s="608"/>
      <c r="DD32" s="592" t="s">
        <v>222</v>
      </c>
      <c r="DE32" s="587"/>
      <c r="DF32" s="587"/>
      <c r="DG32" s="587"/>
      <c r="DH32" s="587"/>
      <c r="DI32" s="587"/>
      <c r="DJ32" s="587"/>
      <c r="DK32" s="588"/>
      <c r="DL32" s="592" t="s">
        <v>222</v>
      </c>
      <c r="DM32" s="587"/>
      <c r="DN32" s="587"/>
      <c r="DO32" s="587"/>
      <c r="DP32" s="587"/>
      <c r="DQ32" s="587"/>
      <c r="DR32" s="587"/>
      <c r="DS32" s="587"/>
      <c r="DT32" s="587"/>
      <c r="DU32" s="587"/>
      <c r="DV32" s="588"/>
      <c r="DW32" s="609" t="s">
        <v>222</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853600</v>
      </c>
      <c r="S33" s="587"/>
      <c r="T33" s="587"/>
      <c r="U33" s="587"/>
      <c r="V33" s="587"/>
      <c r="W33" s="587"/>
      <c r="X33" s="587"/>
      <c r="Y33" s="588"/>
      <c r="Z33" s="639">
        <v>11.4</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3046621</v>
      </c>
      <c r="CS33" s="605"/>
      <c r="CT33" s="605"/>
      <c r="CU33" s="605"/>
      <c r="CV33" s="605"/>
      <c r="CW33" s="605"/>
      <c r="CX33" s="605"/>
      <c r="CY33" s="606"/>
      <c r="CZ33" s="589">
        <v>42.4</v>
      </c>
      <c r="DA33" s="607"/>
      <c r="DB33" s="607"/>
      <c r="DC33" s="608"/>
      <c r="DD33" s="592">
        <v>2672532</v>
      </c>
      <c r="DE33" s="605"/>
      <c r="DF33" s="605"/>
      <c r="DG33" s="605"/>
      <c r="DH33" s="605"/>
      <c r="DI33" s="605"/>
      <c r="DJ33" s="605"/>
      <c r="DK33" s="606"/>
      <c r="DL33" s="592">
        <v>1721980</v>
      </c>
      <c r="DM33" s="605"/>
      <c r="DN33" s="605"/>
      <c r="DO33" s="605"/>
      <c r="DP33" s="605"/>
      <c r="DQ33" s="605"/>
      <c r="DR33" s="605"/>
      <c r="DS33" s="605"/>
      <c r="DT33" s="605"/>
      <c r="DU33" s="605"/>
      <c r="DV33" s="606"/>
      <c r="DW33" s="609">
        <v>34.200000000000003</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692233</v>
      </c>
      <c r="CS34" s="587"/>
      <c r="CT34" s="587"/>
      <c r="CU34" s="587"/>
      <c r="CV34" s="587"/>
      <c r="CW34" s="587"/>
      <c r="CX34" s="587"/>
      <c r="CY34" s="588"/>
      <c r="CZ34" s="589">
        <v>9.6</v>
      </c>
      <c r="DA34" s="607"/>
      <c r="DB34" s="607"/>
      <c r="DC34" s="608"/>
      <c r="DD34" s="592">
        <v>507992</v>
      </c>
      <c r="DE34" s="587"/>
      <c r="DF34" s="587"/>
      <c r="DG34" s="587"/>
      <c r="DH34" s="587"/>
      <c r="DI34" s="587"/>
      <c r="DJ34" s="587"/>
      <c r="DK34" s="588"/>
      <c r="DL34" s="592">
        <v>338273</v>
      </c>
      <c r="DM34" s="587"/>
      <c r="DN34" s="587"/>
      <c r="DO34" s="587"/>
      <c r="DP34" s="587"/>
      <c r="DQ34" s="587"/>
      <c r="DR34" s="587"/>
      <c r="DS34" s="587"/>
      <c r="DT34" s="587"/>
      <c r="DU34" s="587"/>
      <c r="DV34" s="588"/>
      <c r="DW34" s="609">
        <v>6.7</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259000</v>
      </c>
      <c r="S35" s="587"/>
      <c r="T35" s="587"/>
      <c r="U35" s="587"/>
      <c r="V35" s="587"/>
      <c r="W35" s="587"/>
      <c r="X35" s="587"/>
      <c r="Y35" s="588"/>
      <c r="Z35" s="639">
        <v>3.5</v>
      </c>
      <c r="AA35" s="639"/>
      <c r="AB35" s="639"/>
      <c r="AC35" s="639"/>
      <c r="AD35" s="640" t="s">
        <v>222</v>
      </c>
      <c r="AE35" s="640"/>
      <c r="AF35" s="640"/>
      <c r="AG35" s="640"/>
      <c r="AH35" s="640"/>
      <c r="AI35" s="640"/>
      <c r="AJ35" s="640"/>
      <c r="AK35" s="640"/>
      <c r="AL35" s="609" t="s">
        <v>222</v>
      </c>
      <c r="AM35" s="641"/>
      <c r="AN35" s="641"/>
      <c r="AO35" s="642"/>
      <c r="AP35" s="186"/>
      <c r="AQ35" s="643" t="s">
        <v>309</v>
      </c>
      <c r="AR35" s="644"/>
      <c r="AS35" s="644"/>
      <c r="AT35" s="644"/>
      <c r="AU35" s="644"/>
      <c r="AV35" s="644"/>
      <c r="AW35" s="644"/>
      <c r="AX35" s="644"/>
      <c r="AY35" s="645"/>
      <c r="AZ35" s="636">
        <v>784608</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79726</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62706</v>
      </c>
      <c r="CS35" s="605"/>
      <c r="CT35" s="605"/>
      <c r="CU35" s="605"/>
      <c r="CV35" s="605"/>
      <c r="CW35" s="605"/>
      <c r="CX35" s="605"/>
      <c r="CY35" s="606"/>
      <c r="CZ35" s="589">
        <v>0.9</v>
      </c>
      <c r="DA35" s="607"/>
      <c r="DB35" s="607"/>
      <c r="DC35" s="608"/>
      <c r="DD35" s="592">
        <v>53983</v>
      </c>
      <c r="DE35" s="605"/>
      <c r="DF35" s="605"/>
      <c r="DG35" s="605"/>
      <c r="DH35" s="605"/>
      <c r="DI35" s="605"/>
      <c r="DJ35" s="605"/>
      <c r="DK35" s="606"/>
      <c r="DL35" s="592">
        <v>53824</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7481854</v>
      </c>
      <c r="S36" s="627"/>
      <c r="T36" s="627"/>
      <c r="U36" s="627"/>
      <c r="V36" s="627"/>
      <c r="W36" s="627"/>
      <c r="X36" s="627"/>
      <c r="Y36" s="630"/>
      <c r="Z36" s="631">
        <v>100</v>
      </c>
      <c r="AA36" s="631"/>
      <c r="AB36" s="631"/>
      <c r="AC36" s="631"/>
      <c r="AD36" s="632">
        <v>4770089</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171486</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-3422</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910569</v>
      </c>
      <c r="CS36" s="587"/>
      <c r="CT36" s="587"/>
      <c r="CU36" s="587"/>
      <c r="CV36" s="587"/>
      <c r="CW36" s="587"/>
      <c r="CX36" s="587"/>
      <c r="CY36" s="588"/>
      <c r="CZ36" s="589">
        <v>12.7</v>
      </c>
      <c r="DA36" s="607"/>
      <c r="DB36" s="607"/>
      <c r="DC36" s="608"/>
      <c r="DD36" s="592">
        <v>837855</v>
      </c>
      <c r="DE36" s="587"/>
      <c r="DF36" s="587"/>
      <c r="DG36" s="587"/>
      <c r="DH36" s="587"/>
      <c r="DI36" s="587"/>
      <c r="DJ36" s="587"/>
      <c r="DK36" s="588"/>
      <c r="DL36" s="592">
        <v>761795</v>
      </c>
      <c r="DM36" s="587"/>
      <c r="DN36" s="587"/>
      <c r="DO36" s="587"/>
      <c r="DP36" s="587"/>
      <c r="DQ36" s="587"/>
      <c r="DR36" s="587"/>
      <c r="DS36" s="587"/>
      <c r="DT36" s="587"/>
      <c r="DU36" s="587"/>
      <c r="DV36" s="588"/>
      <c r="DW36" s="609">
        <v>15.1</v>
      </c>
      <c r="DX36" s="610"/>
      <c r="DY36" s="610"/>
      <c r="DZ36" s="610"/>
      <c r="EA36" s="610"/>
      <c r="EB36" s="610"/>
      <c r="EC36" s="611"/>
    </row>
    <row r="37" spans="2:133" ht="11.25" customHeight="1">
      <c r="AQ37" s="612" t="s">
        <v>316</v>
      </c>
      <c r="AR37" s="613"/>
      <c r="AS37" s="613"/>
      <c r="AT37" s="613"/>
      <c r="AU37" s="613"/>
      <c r="AV37" s="613"/>
      <c r="AW37" s="613"/>
      <c r="AX37" s="613"/>
      <c r="AY37" s="614"/>
      <c r="AZ37" s="586" t="s">
        <v>317</v>
      </c>
      <c r="BA37" s="587"/>
      <c r="BB37" s="587"/>
      <c r="BC37" s="587"/>
      <c r="BD37" s="605"/>
      <c r="BE37" s="605"/>
      <c r="BF37" s="615"/>
      <c r="BG37" s="623" t="s">
        <v>318</v>
      </c>
      <c r="BH37" s="620"/>
      <c r="BI37" s="620"/>
      <c r="BJ37" s="620"/>
      <c r="BK37" s="620"/>
      <c r="BL37" s="620"/>
      <c r="BM37" s="620"/>
      <c r="BN37" s="620"/>
      <c r="BO37" s="620"/>
      <c r="BP37" s="620"/>
      <c r="BQ37" s="620"/>
      <c r="BR37" s="620"/>
      <c r="BS37" s="620"/>
      <c r="BT37" s="620"/>
      <c r="BU37" s="621"/>
      <c r="BV37" s="586">
        <v>1819</v>
      </c>
      <c r="BW37" s="587"/>
      <c r="BX37" s="587"/>
      <c r="BY37" s="587"/>
      <c r="BZ37" s="587"/>
      <c r="CA37" s="587"/>
      <c r="CB37" s="622"/>
      <c r="CD37" s="623" t="s">
        <v>319</v>
      </c>
      <c r="CE37" s="620"/>
      <c r="CF37" s="620"/>
      <c r="CG37" s="620"/>
      <c r="CH37" s="620"/>
      <c r="CI37" s="620"/>
      <c r="CJ37" s="620"/>
      <c r="CK37" s="620"/>
      <c r="CL37" s="620"/>
      <c r="CM37" s="620"/>
      <c r="CN37" s="620"/>
      <c r="CO37" s="620"/>
      <c r="CP37" s="620"/>
      <c r="CQ37" s="621"/>
      <c r="CR37" s="586">
        <v>651252</v>
      </c>
      <c r="CS37" s="605"/>
      <c r="CT37" s="605"/>
      <c r="CU37" s="605"/>
      <c r="CV37" s="605"/>
      <c r="CW37" s="605"/>
      <c r="CX37" s="605"/>
      <c r="CY37" s="606"/>
      <c r="CZ37" s="589">
        <v>9.1</v>
      </c>
      <c r="DA37" s="607"/>
      <c r="DB37" s="607"/>
      <c r="DC37" s="608"/>
      <c r="DD37" s="592">
        <v>646752</v>
      </c>
      <c r="DE37" s="605"/>
      <c r="DF37" s="605"/>
      <c r="DG37" s="605"/>
      <c r="DH37" s="605"/>
      <c r="DI37" s="605"/>
      <c r="DJ37" s="605"/>
      <c r="DK37" s="606"/>
      <c r="DL37" s="592">
        <v>620068</v>
      </c>
      <c r="DM37" s="605"/>
      <c r="DN37" s="605"/>
      <c r="DO37" s="605"/>
      <c r="DP37" s="605"/>
      <c r="DQ37" s="605"/>
      <c r="DR37" s="605"/>
      <c r="DS37" s="605"/>
      <c r="DT37" s="605"/>
      <c r="DU37" s="605"/>
      <c r="DV37" s="606"/>
      <c r="DW37" s="609">
        <v>12.3</v>
      </c>
      <c r="DX37" s="610"/>
      <c r="DY37" s="610"/>
      <c r="DZ37" s="610"/>
      <c r="EA37" s="610"/>
      <c r="EB37" s="610"/>
      <c r="EC37" s="611"/>
    </row>
    <row r="38" spans="2:133" ht="11.25" customHeight="1">
      <c r="AQ38" s="612" t="s">
        <v>320</v>
      </c>
      <c r="AR38" s="613"/>
      <c r="AS38" s="613"/>
      <c r="AT38" s="613"/>
      <c r="AU38" s="613"/>
      <c r="AV38" s="613"/>
      <c r="AW38" s="613"/>
      <c r="AX38" s="613"/>
      <c r="AY38" s="614"/>
      <c r="AZ38" s="586" t="s">
        <v>321</v>
      </c>
      <c r="BA38" s="587"/>
      <c r="BB38" s="587"/>
      <c r="BC38" s="587"/>
      <c r="BD38" s="605"/>
      <c r="BE38" s="605"/>
      <c r="BF38" s="615"/>
      <c r="BG38" s="623" t="s">
        <v>322</v>
      </c>
      <c r="BH38" s="620"/>
      <c r="BI38" s="620"/>
      <c r="BJ38" s="620"/>
      <c r="BK38" s="620"/>
      <c r="BL38" s="620"/>
      <c r="BM38" s="620"/>
      <c r="BN38" s="620"/>
      <c r="BO38" s="620"/>
      <c r="BP38" s="620"/>
      <c r="BQ38" s="620"/>
      <c r="BR38" s="620"/>
      <c r="BS38" s="620"/>
      <c r="BT38" s="620"/>
      <c r="BU38" s="621"/>
      <c r="BV38" s="586">
        <v>3050</v>
      </c>
      <c r="BW38" s="587"/>
      <c r="BX38" s="587"/>
      <c r="BY38" s="587"/>
      <c r="BZ38" s="587"/>
      <c r="CA38" s="587"/>
      <c r="CB38" s="622"/>
      <c r="CD38" s="623" t="s">
        <v>323</v>
      </c>
      <c r="CE38" s="620"/>
      <c r="CF38" s="620"/>
      <c r="CG38" s="620"/>
      <c r="CH38" s="620"/>
      <c r="CI38" s="620"/>
      <c r="CJ38" s="620"/>
      <c r="CK38" s="620"/>
      <c r="CL38" s="620"/>
      <c r="CM38" s="620"/>
      <c r="CN38" s="620"/>
      <c r="CO38" s="620"/>
      <c r="CP38" s="620"/>
      <c r="CQ38" s="621"/>
      <c r="CR38" s="586">
        <v>773498</v>
      </c>
      <c r="CS38" s="587"/>
      <c r="CT38" s="587"/>
      <c r="CU38" s="587"/>
      <c r="CV38" s="587"/>
      <c r="CW38" s="587"/>
      <c r="CX38" s="587"/>
      <c r="CY38" s="588"/>
      <c r="CZ38" s="589">
        <v>10.8</v>
      </c>
      <c r="DA38" s="607"/>
      <c r="DB38" s="607"/>
      <c r="DC38" s="608"/>
      <c r="DD38" s="592">
        <v>703007</v>
      </c>
      <c r="DE38" s="587"/>
      <c r="DF38" s="587"/>
      <c r="DG38" s="587"/>
      <c r="DH38" s="587"/>
      <c r="DI38" s="587"/>
      <c r="DJ38" s="587"/>
      <c r="DK38" s="588"/>
      <c r="DL38" s="592">
        <v>568088</v>
      </c>
      <c r="DM38" s="587"/>
      <c r="DN38" s="587"/>
      <c r="DO38" s="587"/>
      <c r="DP38" s="587"/>
      <c r="DQ38" s="587"/>
      <c r="DR38" s="587"/>
      <c r="DS38" s="587"/>
      <c r="DT38" s="587"/>
      <c r="DU38" s="587"/>
      <c r="DV38" s="588"/>
      <c r="DW38" s="609">
        <v>11.3</v>
      </c>
      <c r="DX38" s="610"/>
      <c r="DY38" s="610"/>
      <c r="DZ38" s="610"/>
      <c r="EA38" s="610"/>
      <c r="EB38" s="610"/>
      <c r="EC38" s="611"/>
    </row>
    <row r="39" spans="2:133" ht="11.25" customHeight="1">
      <c r="AQ39" s="612" t="s">
        <v>324</v>
      </c>
      <c r="AR39" s="613"/>
      <c r="AS39" s="613"/>
      <c r="AT39" s="613"/>
      <c r="AU39" s="613"/>
      <c r="AV39" s="613"/>
      <c r="AW39" s="613"/>
      <c r="AX39" s="613"/>
      <c r="AY39" s="614"/>
      <c r="AZ39" s="586" t="s">
        <v>321</v>
      </c>
      <c r="BA39" s="587"/>
      <c r="BB39" s="587"/>
      <c r="BC39" s="587"/>
      <c r="BD39" s="605"/>
      <c r="BE39" s="605"/>
      <c r="BF39" s="615"/>
      <c r="BG39" s="616" t="s">
        <v>325</v>
      </c>
      <c r="BH39" s="617"/>
      <c r="BI39" s="617"/>
      <c r="BJ39" s="617"/>
      <c r="BK39" s="617"/>
      <c r="BL39" s="187"/>
      <c r="BM39" s="620" t="s">
        <v>326</v>
      </c>
      <c r="BN39" s="620"/>
      <c r="BO39" s="620"/>
      <c r="BP39" s="620"/>
      <c r="BQ39" s="620"/>
      <c r="BR39" s="620"/>
      <c r="BS39" s="620"/>
      <c r="BT39" s="620"/>
      <c r="BU39" s="621"/>
      <c r="BV39" s="586">
        <v>65</v>
      </c>
      <c r="BW39" s="587"/>
      <c r="BX39" s="587"/>
      <c r="BY39" s="587"/>
      <c r="BZ39" s="587"/>
      <c r="CA39" s="587"/>
      <c r="CB39" s="622"/>
      <c r="CD39" s="623" t="s">
        <v>327</v>
      </c>
      <c r="CE39" s="620"/>
      <c r="CF39" s="620"/>
      <c r="CG39" s="620"/>
      <c r="CH39" s="620"/>
      <c r="CI39" s="620"/>
      <c r="CJ39" s="620"/>
      <c r="CK39" s="620"/>
      <c r="CL39" s="620"/>
      <c r="CM39" s="620"/>
      <c r="CN39" s="620"/>
      <c r="CO39" s="620"/>
      <c r="CP39" s="620"/>
      <c r="CQ39" s="621"/>
      <c r="CR39" s="586">
        <v>607615</v>
      </c>
      <c r="CS39" s="605"/>
      <c r="CT39" s="605"/>
      <c r="CU39" s="605"/>
      <c r="CV39" s="605"/>
      <c r="CW39" s="605"/>
      <c r="CX39" s="605"/>
      <c r="CY39" s="606"/>
      <c r="CZ39" s="589">
        <v>8.4</v>
      </c>
      <c r="DA39" s="607"/>
      <c r="DB39" s="607"/>
      <c r="DC39" s="608"/>
      <c r="DD39" s="592">
        <v>569695</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328</v>
      </c>
      <c r="AR40" s="613"/>
      <c r="AS40" s="613"/>
      <c r="AT40" s="613"/>
      <c r="AU40" s="613"/>
      <c r="AV40" s="613"/>
      <c r="AW40" s="613"/>
      <c r="AX40" s="613"/>
      <c r="AY40" s="614"/>
      <c r="AZ40" s="586">
        <v>152933</v>
      </c>
      <c r="BA40" s="587"/>
      <c r="BB40" s="587"/>
      <c r="BC40" s="587"/>
      <c r="BD40" s="605"/>
      <c r="BE40" s="605"/>
      <c r="BF40" s="615"/>
      <c r="BG40" s="616"/>
      <c r="BH40" s="617"/>
      <c r="BI40" s="617"/>
      <c r="BJ40" s="617"/>
      <c r="BK40" s="617"/>
      <c r="BL40" s="187"/>
      <c r="BM40" s="620" t="s">
        <v>329</v>
      </c>
      <c r="BN40" s="620"/>
      <c r="BO40" s="620"/>
      <c r="BP40" s="620"/>
      <c r="BQ40" s="620"/>
      <c r="BR40" s="620"/>
      <c r="BS40" s="620"/>
      <c r="BT40" s="620"/>
      <c r="BU40" s="621"/>
      <c r="BV40" s="586">
        <v>107</v>
      </c>
      <c r="BW40" s="587"/>
      <c r="BX40" s="587"/>
      <c r="BY40" s="587"/>
      <c r="BZ40" s="587"/>
      <c r="CA40" s="587"/>
      <c r="CB40" s="622"/>
      <c r="CD40" s="623" t="s">
        <v>330</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331</v>
      </c>
      <c r="AR41" s="625"/>
      <c r="AS41" s="625"/>
      <c r="AT41" s="625"/>
      <c r="AU41" s="625"/>
      <c r="AV41" s="625"/>
      <c r="AW41" s="625"/>
      <c r="AX41" s="625"/>
      <c r="AY41" s="626"/>
      <c r="AZ41" s="570">
        <v>460189</v>
      </c>
      <c r="BA41" s="627"/>
      <c r="BB41" s="627"/>
      <c r="BC41" s="627"/>
      <c r="BD41" s="571"/>
      <c r="BE41" s="571"/>
      <c r="BF41" s="628"/>
      <c r="BG41" s="618"/>
      <c r="BH41" s="619"/>
      <c r="BI41" s="619"/>
      <c r="BJ41" s="619"/>
      <c r="BK41" s="619"/>
      <c r="BL41" s="189"/>
      <c r="BM41" s="625" t="s">
        <v>332</v>
      </c>
      <c r="BN41" s="625"/>
      <c r="BO41" s="625"/>
      <c r="BP41" s="625"/>
      <c r="BQ41" s="625"/>
      <c r="BR41" s="625"/>
      <c r="BS41" s="625"/>
      <c r="BT41" s="625"/>
      <c r="BU41" s="626"/>
      <c r="BV41" s="570">
        <v>338</v>
      </c>
      <c r="BW41" s="627"/>
      <c r="BX41" s="627"/>
      <c r="BY41" s="627"/>
      <c r="BZ41" s="627"/>
      <c r="CA41" s="627"/>
      <c r="CB41" s="629"/>
      <c r="CD41" s="623" t="s">
        <v>333</v>
      </c>
      <c r="CE41" s="620"/>
      <c r="CF41" s="620"/>
      <c r="CG41" s="620"/>
      <c r="CH41" s="620"/>
      <c r="CI41" s="620"/>
      <c r="CJ41" s="620"/>
      <c r="CK41" s="620"/>
      <c r="CL41" s="620"/>
      <c r="CM41" s="620"/>
      <c r="CN41" s="620"/>
      <c r="CO41" s="620"/>
      <c r="CP41" s="620"/>
      <c r="CQ41" s="621"/>
      <c r="CR41" s="586" t="s">
        <v>317</v>
      </c>
      <c r="CS41" s="605"/>
      <c r="CT41" s="605"/>
      <c r="CU41" s="605"/>
      <c r="CV41" s="605"/>
      <c r="CW41" s="605"/>
      <c r="CX41" s="605"/>
      <c r="CY41" s="606"/>
      <c r="CZ41" s="589" t="s">
        <v>317</v>
      </c>
      <c r="DA41" s="607"/>
      <c r="DB41" s="607"/>
      <c r="DC41" s="608"/>
      <c r="DD41" s="592" t="s">
        <v>317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1289321</v>
      </c>
      <c r="CS42" s="587"/>
      <c r="CT42" s="587"/>
      <c r="CU42" s="587"/>
      <c r="CV42" s="587"/>
      <c r="CW42" s="587"/>
      <c r="CX42" s="587"/>
      <c r="CY42" s="588"/>
      <c r="CZ42" s="589">
        <v>17.899999999999999</v>
      </c>
      <c r="DA42" s="590"/>
      <c r="DB42" s="590"/>
      <c r="DC42" s="591"/>
      <c r="DD42" s="592">
        <v>317206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48126</v>
      </c>
      <c r="CS43" s="605"/>
      <c r="CT43" s="605"/>
      <c r="CU43" s="605"/>
      <c r="CV43" s="605"/>
      <c r="CW43" s="605"/>
      <c r="CX43" s="605"/>
      <c r="CY43" s="606"/>
      <c r="CZ43" s="589">
        <v>0.7</v>
      </c>
      <c r="DA43" s="607"/>
      <c r="DB43" s="607"/>
      <c r="DC43" s="608"/>
      <c r="DD43" s="592">
        <v>48126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1289321</v>
      </c>
      <c r="CS44" s="587"/>
      <c r="CT44" s="587"/>
      <c r="CU44" s="587"/>
      <c r="CV44" s="587"/>
      <c r="CW44" s="587"/>
      <c r="CX44" s="587"/>
      <c r="CY44" s="588"/>
      <c r="CZ44" s="589">
        <v>17.899999999999999</v>
      </c>
      <c r="DA44" s="590"/>
      <c r="DB44" s="590"/>
      <c r="DC44" s="591"/>
      <c r="DD44" s="592">
        <v>317206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387812</v>
      </c>
      <c r="CS45" s="605"/>
      <c r="CT45" s="605"/>
      <c r="CU45" s="605"/>
      <c r="CV45" s="605"/>
      <c r="CW45" s="605"/>
      <c r="CX45" s="605"/>
      <c r="CY45" s="606"/>
      <c r="CZ45" s="589">
        <v>5.4</v>
      </c>
      <c r="DA45" s="607"/>
      <c r="DB45" s="607"/>
      <c r="DC45" s="608"/>
      <c r="DD45" s="592">
        <v>17474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884048</v>
      </c>
      <c r="CS46" s="587"/>
      <c r="CT46" s="587"/>
      <c r="CU46" s="587"/>
      <c r="CV46" s="587"/>
      <c r="CW46" s="587"/>
      <c r="CX46" s="587"/>
      <c r="CY46" s="588"/>
      <c r="CZ46" s="589">
        <v>12.3</v>
      </c>
      <c r="DA46" s="590"/>
      <c r="DB46" s="590"/>
      <c r="DC46" s="591"/>
      <c r="DD46" s="592">
        <v>289271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7190879</v>
      </c>
      <c r="CS49" s="571"/>
      <c r="CT49" s="571"/>
      <c r="CU49" s="571"/>
      <c r="CV49" s="571"/>
      <c r="CW49" s="571"/>
      <c r="CX49" s="571"/>
      <c r="CY49" s="572"/>
      <c r="CZ49" s="573">
        <v>100</v>
      </c>
      <c r="DA49" s="574"/>
      <c r="DB49" s="574"/>
      <c r="DC49" s="575"/>
      <c r="DD49" s="576">
        <v>5504913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8"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346</v>
      </c>
      <c r="DK2" s="1108"/>
      <c r="DL2" s="1108"/>
      <c r="DM2" s="1108"/>
      <c r="DN2" s="1108"/>
      <c r="DO2" s="1109"/>
      <c r="DP2" s="200"/>
      <c r="DQ2" s="1107" t="s">
        <v>347</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348</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350</v>
      </c>
      <c r="B5" s="993"/>
      <c r="C5" s="993"/>
      <c r="D5" s="993"/>
      <c r="E5" s="993"/>
      <c r="F5" s="993"/>
      <c r="G5" s="993"/>
      <c r="H5" s="993"/>
      <c r="I5" s="993"/>
      <c r="J5" s="993"/>
      <c r="K5" s="993"/>
      <c r="L5" s="993"/>
      <c r="M5" s="993"/>
      <c r="N5" s="993"/>
      <c r="O5" s="993"/>
      <c r="P5" s="994"/>
      <c r="Q5" s="998" t="s">
        <v>351</v>
      </c>
      <c r="R5" s="999"/>
      <c r="S5" s="999"/>
      <c r="T5" s="999"/>
      <c r="U5" s="1000"/>
      <c r="V5" s="998" t="s">
        <v>352</v>
      </c>
      <c r="W5" s="999"/>
      <c r="X5" s="999"/>
      <c r="Y5" s="999"/>
      <c r="Z5" s="1000"/>
      <c r="AA5" s="998" t="s">
        <v>353</v>
      </c>
      <c r="AB5" s="999"/>
      <c r="AC5" s="999"/>
      <c r="AD5" s="999"/>
      <c r="AE5" s="999"/>
      <c r="AF5" s="1110" t="s">
        <v>354</v>
      </c>
      <c r="AG5" s="999"/>
      <c r="AH5" s="999"/>
      <c r="AI5" s="999"/>
      <c r="AJ5" s="1014"/>
      <c r="AK5" s="999" t="s">
        <v>355</v>
      </c>
      <c r="AL5" s="999"/>
      <c r="AM5" s="999"/>
      <c r="AN5" s="999"/>
      <c r="AO5" s="1000"/>
      <c r="AP5" s="998" t="s">
        <v>356</v>
      </c>
      <c r="AQ5" s="999"/>
      <c r="AR5" s="999"/>
      <c r="AS5" s="999"/>
      <c r="AT5" s="1000"/>
      <c r="AU5" s="998" t="s">
        <v>357</v>
      </c>
      <c r="AV5" s="999"/>
      <c r="AW5" s="999"/>
      <c r="AX5" s="999"/>
      <c r="AY5" s="1014"/>
      <c r="AZ5" s="207"/>
      <c r="BA5" s="207"/>
      <c r="BB5" s="207"/>
      <c r="BC5" s="207"/>
      <c r="BD5" s="207"/>
      <c r="BE5" s="208"/>
      <c r="BF5" s="208"/>
      <c r="BG5" s="208"/>
      <c r="BH5" s="208"/>
      <c r="BI5" s="208"/>
      <c r="BJ5" s="208"/>
      <c r="BK5" s="208"/>
      <c r="BL5" s="208"/>
      <c r="BM5" s="208"/>
      <c r="BN5" s="208"/>
      <c r="BO5" s="208"/>
      <c r="BP5" s="208"/>
      <c r="BQ5" s="992" t="s">
        <v>358</v>
      </c>
      <c r="BR5" s="993"/>
      <c r="BS5" s="993"/>
      <c r="BT5" s="993"/>
      <c r="BU5" s="993"/>
      <c r="BV5" s="993"/>
      <c r="BW5" s="993"/>
      <c r="BX5" s="993"/>
      <c r="BY5" s="993"/>
      <c r="BZ5" s="993"/>
      <c r="CA5" s="993"/>
      <c r="CB5" s="993"/>
      <c r="CC5" s="993"/>
      <c r="CD5" s="993"/>
      <c r="CE5" s="993"/>
      <c r="CF5" s="993"/>
      <c r="CG5" s="994"/>
      <c r="CH5" s="998" t="s">
        <v>359</v>
      </c>
      <c r="CI5" s="999"/>
      <c r="CJ5" s="999"/>
      <c r="CK5" s="999"/>
      <c r="CL5" s="1000"/>
      <c r="CM5" s="998" t="s">
        <v>360</v>
      </c>
      <c r="CN5" s="999"/>
      <c r="CO5" s="999"/>
      <c r="CP5" s="999"/>
      <c r="CQ5" s="1000"/>
      <c r="CR5" s="998" t="s">
        <v>361</v>
      </c>
      <c r="CS5" s="999"/>
      <c r="CT5" s="999"/>
      <c r="CU5" s="999"/>
      <c r="CV5" s="1000"/>
      <c r="CW5" s="998" t="s">
        <v>362</v>
      </c>
      <c r="CX5" s="999"/>
      <c r="CY5" s="999"/>
      <c r="CZ5" s="999"/>
      <c r="DA5" s="1000"/>
      <c r="DB5" s="998" t="s">
        <v>363</v>
      </c>
      <c r="DC5" s="999"/>
      <c r="DD5" s="999"/>
      <c r="DE5" s="999"/>
      <c r="DF5" s="1000"/>
      <c r="DG5" s="1095" t="s">
        <v>364</v>
      </c>
      <c r="DH5" s="1096"/>
      <c r="DI5" s="1096"/>
      <c r="DJ5" s="1096"/>
      <c r="DK5" s="1097"/>
      <c r="DL5" s="1095" t="s">
        <v>365</v>
      </c>
      <c r="DM5" s="1096"/>
      <c r="DN5" s="1096"/>
      <c r="DO5" s="1096"/>
      <c r="DP5" s="1097"/>
      <c r="DQ5" s="998" t="s">
        <v>366</v>
      </c>
      <c r="DR5" s="999"/>
      <c r="DS5" s="999"/>
      <c r="DT5" s="999"/>
      <c r="DU5" s="1000"/>
      <c r="DV5" s="998" t="s">
        <v>357</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367</v>
      </c>
      <c r="C7" s="1048"/>
      <c r="D7" s="1048"/>
      <c r="E7" s="1048"/>
      <c r="F7" s="1048"/>
      <c r="G7" s="1048"/>
      <c r="H7" s="1048"/>
      <c r="I7" s="1048"/>
      <c r="J7" s="1048"/>
      <c r="K7" s="1048"/>
      <c r="L7" s="1048"/>
      <c r="M7" s="1048"/>
      <c r="N7" s="1048"/>
      <c r="O7" s="1048"/>
      <c r="P7" s="1049"/>
      <c r="Q7" s="1101">
        <v>7482</v>
      </c>
      <c r="R7" s="1102"/>
      <c r="S7" s="1102"/>
      <c r="T7" s="1102"/>
      <c r="U7" s="1102"/>
      <c r="V7" s="1102">
        <v>7191</v>
      </c>
      <c r="W7" s="1102"/>
      <c r="X7" s="1102"/>
      <c r="Y7" s="1102"/>
      <c r="Z7" s="1102"/>
      <c r="AA7" s="1102">
        <v>291</v>
      </c>
      <c r="AB7" s="1102"/>
      <c r="AC7" s="1102"/>
      <c r="AD7" s="1102"/>
      <c r="AE7" s="1103"/>
      <c r="AF7" s="1104">
        <v>273</v>
      </c>
      <c r="AG7" s="1105"/>
      <c r="AH7" s="1105"/>
      <c r="AI7" s="1105"/>
      <c r="AJ7" s="1106"/>
      <c r="AK7" s="1088">
        <v>61</v>
      </c>
      <c r="AL7" s="1089"/>
      <c r="AM7" s="1089"/>
      <c r="AN7" s="1089"/>
      <c r="AO7" s="1089"/>
      <c r="AP7" s="1089">
        <v>9498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539</v>
      </c>
      <c r="BT7" s="1093"/>
      <c r="BU7" s="1093"/>
      <c r="BV7" s="1093"/>
      <c r="BW7" s="1093"/>
      <c r="BX7" s="1093"/>
      <c r="BY7" s="1093"/>
      <c r="BZ7" s="1093"/>
      <c r="CA7" s="1093"/>
      <c r="CB7" s="1093"/>
      <c r="CC7" s="1093"/>
      <c r="CD7" s="1093"/>
      <c r="CE7" s="1093"/>
      <c r="CF7" s="1093"/>
      <c r="CG7" s="1094"/>
      <c r="CH7" s="1085">
        <v>16</v>
      </c>
      <c r="CI7" s="1086"/>
      <c r="CJ7" s="1086"/>
      <c r="CK7" s="1086"/>
      <c r="CL7" s="1087"/>
      <c r="CM7" s="1085">
        <v>62</v>
      </c>
      <c r="CN7" s="1086"/>
      <c r="CO7" s="1086"/>
      <c r="CP7" s="1086"/>
      <c r="CQ7" s="1087"/>
      <c r="CR7" s="1085">
        <v>30</v>
      </c>
      <c r="CS7" s="1086"/>
      <c r="CT7" s="1086"/>
      <c r="CU7" s="1086"/>
      <c r="CV7" s="1087"/>
      <c r="CW7" s="1085" t="s">
        <v>543</v>
      </c>
      <c r="CX7" s="1086"/>
      <c r="CY7" s="1086"/>
      <c r="CZ7" s="1086"/>
      <c r="DA7" s="1087"/>
      <c r="DB7" s="1085" t="s">
        <v>544</v>
      </c>
      <c r="DC7" s="1086"/>
      <c r="DD7" s="1086"/>
      <c r="DE7" s="1086"/>
      <c r="DF7" s="1087"/>
      <c r="DG7" s="1085" t="s">
        <v>544</v>
      </c>
      <c r="DH7" s="1086"/>
      <c r="DI7" s="1086"/>
      <c r="DJ7" s="1086"/>
      <c r="DK7" s="1087"/>
      <c r="DL7" s="1085" t="s">
        <v>544</v>
      </c>
      <c r="DM7" s="1086"/>
      <c r="DN7" s="1086"/>
      <c r="DO7" s="1086"/>
      <c r="DP7" s="1087"/>
      <c r="DQ7" s="1085" t="s">
        <v>544</v>
      </c>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368</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5">
        <v>7482</v>
      </c>
      <c r="R23" s="1066"/>
      <c r="S23" s="1066"/>
      <c r="T23" s="1066"/>
      <c r="U23" s="1066"/>
      <c r="V23" s="1066">
        <v>7191</v>
      </c>
      <c r="W23" s="1066"/>
      <c r="X23" s="1066"/>
      <c r="Y23" s="1066"/>
      <c r="Z23" s="1066"/>
      <c r="AA23" s="1066">
        <v>291</v>
      </c>
      <c r="AB23" s="1066"/>
      <c r="AC23" s="1066"/>
      <c r="AD23" s="1066"/>
      <c r="AE23" s="1067"/>
      <c r="AF23" s="1068">
        <v>273</v>
      </c>
      <c r="AG23" s="1066"/>
      <c r="AH23" s="1066"/>
      <c r="AI23" s="1066"/>
      <c r="AJ23" s="1069"/>
      <c r="AK23" s="1070"/>
      <c r="AL23" s="1071"/>
      <c r="AM23" s="1071"/>
      <c r="AN23" s="1071"/>
      <c r="AO23" s="1071"/>
      <c r="AP23" s="1066">
        <v>9498</v>
      </c>
      <c r="AQ23" s="1066"/>
      <c r="AR23" s="1066"/>
      <c r="AS23" s="1066"/>
      <c r="AT23" s="1066"/>
      <c r="AU23" s="1072"/>
      <c r="AV23" s="1072"/>
      <c r="AW23" s="1072"/>
      <c r="AX23" s="1072"/>
      <c r="AY23" s="1073"/>
      <c r="AZ23" s="1062" t="s">
        <v>222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371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372</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350</v>
      </c>
      <c r="B26" s="993"/>
      <c r="C26" s="993"/>
      <c r="D26" s="993"/>
      <c r="E26" s="993"/>
      <c r="F26" s="993"/>
      <c r="G26" s="993"/>
      <c r="H26" s="993"/>
      <c r="I26" s="993"/>
      <c r="J26" s="993"/>
      <c r="K26" s="993"/>
      <c r="L26" s="993"/>
      <c r="M26" s="993"/>
      <c r="N26" s="993"/>
      <c r="O26" s="993"/>
      <c r="P26" s="994"/>
      <c r="Q26" s="998" t="s">
        <v>373</v>
      </c>
      <c r="R26" s="999"/>
      <c r="S26" s="999"/>
      <c r="T26" s="999"/>
      <c r="U26" s="1000"/>
      <c r="V26" s="998" t="s">
        <v>374</v>
      </c>
      <c r="W26" s="999"/>
      <c r="X26" s="999"/>
      <c r="Y26" s="999"/>
      <c r="Z26" s="1000"/>
      <c r="AA26" s="998" t="s">
        <v>375</v>
      </c>
      <c r="AB26" s="999"/>
      <c r="AC26" s="999"/>
      <c r="AD26" s="999"/>
      <c r="AE26" s="999"/>
      <c r="AF26" s="1056" t="s">
        <v>376</v>
      </c>
      <c r="AG26" s="1005"/>
      <c r="AH26" s="1005"/>
      <c r="AI26" s="1005"/>
      <c r="AJ26" s="1057"/>
      <c r="AK26" s="999" t="s">
        <v>377</v>
      </c>
      <c r="AL26" s="999"/>
      <c r="AM26" s="999"/>
      <c r="AN26" s="999"/>
      <c r="AO26" s="1000"/>
      <c r="AP26" s="998" t="s">
        <v>378</v>
      </c>
      <c r="AQ26" s="999"/>
      <c r="AR26" s="999"/>
      <c r="AS26" s="999"/>
      <c r="AT26" s="1000"/>
      <c r="AU26" s="998" t="s">
        <v>379</v>
      </c>
      <c r="AV26" s="999"/>
      <c r="AW26" s="999"/>
      <c r="AX26" s="999"/>
      <c r="AY26" s="1000"/>
      <c r="AZ26" s="998" t="s">
        <v>380</v>
      </c>
      <c r="BA26" s="999"/>
      <c r="BB26" s="999"/>
      <c r="BC26" s="999"/>
      <c r="BD26" s="1000"/>
      <c r="BE26" s="998" t="s">
        <v>357</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381</v>
      </c>
      <c r="C28" s="1048"/>
      <c r="D28" s="1048"/>
      <c r="E28" s="1048"/>
      <c r="F28" s="1048"/>
      <c r="G28" s="1048"/>
      <c r="H28" s="1048"/>
      <c r="I28" s="1048"/>
      <c r="J28" s="1048"/>
      <c r="K28" s="1048"/>
      <c r="L28" s="1048"/>
      <c r="M28" s="1048"/>
      <c r="N28" s="1048"/>
      <c r="O28" s="1048"/>
      <c r="P28" s="1049"/>
      <c r="Q28" s="1050">
        <v>1568</v>
      </c>
      <c r="R28" s="1051"/>
      <c r="S28" s="1051"/>
      <c r="T28" s="1051"/>
      <c r="U28" s="1051"/>
      <c r="V28" s="1051">
        <v>1488</v>
      </c>
      <c r="W28" s="1051"/>
      <c r="X28" s="1051"/>
      <c r="Y28" s="1051"/>
      <c r="Z28" s="1051"/>
      <c r="AA28" s="1051">
        <v>80</v>
      </c>
      <c r="AB28" s="1051"/>
      <c r="AC28" s="1051"/>
      <c r="AD28" s="1051"/>
      <c r="AE28" s="1052"/>
      <c r="AF28" s="1053">
        <v>80</v>
      </c>
      <c r="AG28" s="1051"/>
      <c r="AH28" s="1051"/>
      <c r="AI28" s="1051"/>
      <c r="AJ28" s="1054"/>
      <c r="AK28" s="1055">
        <v>153</v>
      </c>
      <c r="AL28" s="1043"/>
      <c r="AM28" s="1043"/>
      <c r="AN28" s="1043"/>
      <c r="AO28" s="1043"/>
      <c r="AP28" s="1043" t="s">
        <v>541</v>
      </c>
      <c r="AQ28" s="1043"/>
      <c r="AR28" s="1043"/>
      <c r="AS28" s="1043"/>
      <c r="AT28" s="1043"/>
      <c r="AU28" s="1043" t="s">
        <v>542</v>
      </c>
      <c r="AV28" s="1043"/>
      <c r="AW28" s="1043"/>
      <c r="AX28" s="1043"/>
      <c r="AY28" s="1043"/>
      <c r="AZ28" s="1044" t="s">
        <v>542</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382</v>
      </c>
      <c r="C29" s="1035"/>
      <c r="D29" s="1035"/>
      <c r="E29" s="1035"/>
      <c r="F29" s="1035"/>
      <c r="G29" s="1035"/>
      <c r="H29" s="1035"/>
      <c r="I29" s="1035"/>
      <c r="J29" s="1035"/>
      <c r="K29" s="1035"/>
      <c r="L29" s="1035"/>
      <c r="M29" s="1035"/>
      <c r="N29" s="1035"/>
      <c r="O29" s="1035"/>
      <c r="P29" s="1036"/>
      <c r="Q29" s="1040">
        <v>1311</v>
      </c>
      <c r="R29" s="1041"/>
      <c r="S29" s="1041"/>
      <c r="T29" s="1041"/>
      <c r="U29" s="1041"/>
      <c r="V29" s="1041">
        <v>1254</v>
      </c>
      <c r="W29" s="1041"/>
      <c r="X29" s="1041"/>
      <c r="Y29" s="1041"/>
      <c r="Z29" s="1041"/>
      <c r="AA29" s="1041">
        <v>58</v>
      </c>
      <c r="AB29" s="1041"/>
      <c r="AC29" s="1041"/>
      <c r="AD29" s="1041"/>
      <c r="AE29" s="1042"/>
      <c r="AF29" s="1016">
        <v>58</v>
      </c>
      <c r="AG29" s="1017"/>
      <c r="AH29" s="1017"/>
      <c r="AI29" s="1017"/>
      <c r="AJ29" s="1018"/>
      <c r="AK29" s="974">
        <v>227</v>
      </c>
      <c r="AL29" s="965"/>
      <c r="AM29" s="965"/>
      <c r="AN29" s="965"/>
      <c r="AO29" s="965"/>
      <c r="AP29" s="965" t="s">
        <v>542</v>
      </c>
      <c r="AQ29" s="965"/>
      <c r="AR29" s="965"/>
      <c r="AS29" s="965"/>
      <c r="AT29" s="965"/>
      <c r="AU29" s="965" t="s">
        <v>542</v>
      </c>
      <c r="AV29" s="965"/>
      <c r="AW29" s="965"/>
      <c r="AX29" s="965"/>
      <c r="AY29" s="965"/>
      <c r="AZ29" s="1039" t="s">
        <v>542</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383</v>
      </c>
      <c r="C30" s="1035"/>
      <c r="D30" s="1035"/>
      <c r="E30" s="1035"/>
      <c r="F30" s="1035"/>
      <c r="G30" s="1035"/>
      <c r="H30" s="1035"/>
      <c r="I30" s="1035"/>
      <c r="J30" s="1035"/>
      <c r="K30" s="1035"/>
      <c r="L30" s="1035"/>
      <c r="M30" s="1035"/>
      <c r="N30" s="1035"/>
      <c r="O30" s="1035"/>
      <c r="P30" s="1036"/>
      <c r="Q30" s="1040">
        <v>298</v>
      </c>
      <c r="R30" s="1041"/>
      <c r="S30" s="1041"/>
      <c r="T30" s="1041"/>
      <c r="U30" s="1041"/>
      <c r="V30" s="1041">
        <v>297</v>
      </c>
      <c r="W30" s="1041"/>
      <c r="X30" s="1041"/>
      <c r="Y30" s="1041"/>
      <c r="Z30" s="1041"/>
      <c r="AA30" s="1041">
        <v>1</v>
      </c>
      <c r="AB30" s="1041"/>
      <c r="AC30" s="1041"/>
      <c r="AD30" s="1041"/>
      <c r="AE30" s="1042"/>
      <c r="AF30" s="1016">
        <v>1</v>
      </c>
      <c r="AG30" s="1017"/>
      <c r="AH30" s="1017"/>
      <c r="AI30" s="1017"/>
      <c r="AJ30" s="1018"/>
      <c r="AK30" s="974">
        <v>222</v>
      </c>
      <c r="AL30" s="965"/>
      <c r="AM30" s="965"/>
      <c r="AN30" s="965"/>
      <c r="AO30" s="965"/>
      <c r="AP30" s="965" t="s">
        <v>542</v>
      </c>
      <c r="AQ30" s="965"/>
      <c r="AR30" s="965"/>
      <c r="AS30" s="965"/>
      <c r="AT30" s="965"/>
      <c r="AU30" s="965" t="s">
        <v>542</v>
      </c>
      <c r="AV30" s="965"/>
      <c r="AW30" s="965"/>
      <c r="AX30" s="965"/>
      <c r="AY30" s="965"/>
      <c r="AZ30" s="1039" t="s">
        <v>542</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384</v>
      </c>
      <c r="C31" s="1035"/>
      <c r="D31" s="1035"/>
      <c r="E31" s="1035"/>
      <c r="F31" s="1035"/>
      <c r="G31" s="1035"/>
      <c r="H31" s="1035"/>
      <c r="I31" s="1035"/>
      <c r="J31" s="1035"/>
      <c r="K31" s="1035"/>
      <c r="L31" s="1035"/>
      <c r="M31" s="1035"/>
      <c r="N31" s="1035"/>
      <c r="O31" s="1035"/>
      <c r="P31" s="1036"/>
      <c r="Q31" s="1040">
        <v>734</v>
      </c>
      <c r="R31" s="1041"/>
      <c r="S31" s="1041"/>
      <c r="T31" s="1041"/>
      <c r="U31" s="1041"/>
      <c r="V31" s="1041">
        <v>720</v>
      </c>
      <c r="W31" s="1041"/>
      <c r="X31" s="1041"/>
      <c r="Y31" s="1041"/>
      <c r="Z31" s="1041"/>
      <c r="AA31" s="1041">
        <v>14</v>
      </c>
      <c r="AB31" s="1041"/>
      <c r="AC31" s="1041"/>
      <c r="AD31" s="1041"/>
      <c r="AE31" s="1042"/>
      <c r="AF31" s="1016">
        <v>10</v>
      </c>
      <c r="AG31" s="1017"/>
      <c r="AH31" s="1017"/>
      <c r="AI31" s="1017"/>
      <c r="AJ31" s="1018"/>
      <c r="AK31" s="974">
        <v>171</v>
      </c>
      <c r="AL31" s="965"/>
      <c r="AM31" s="965"/>
      <c r="AN31" s="965"/>
      <c r="AO31" s="965"/>
      <c r="AP31" s="965">
        <v>3125</v>
      </c>
      <c r="AQ31" s="965"/>
      <c r="AR31" s="965"/>
      <c r="AS31" s="965"/>
      <c r="AT31" s="965"/>
      <c r="AU31" s="965">
        <v>1740</v>
      </c>
      <c r="AV31" s="965"/>
      <c r="AW31" s="965"/>
      <c r="AX31" s="965"/>
      <c r="AY31" s="965"/>
      <c r="AZ31" s="1039" t="s">
        <v>542</v>
      </c>
      <c r="BA31" s="1039"/>
      <c r="BB31" s="1039"/>
      <c r="BC31" s="1039"/>
      <c r="BD31" s="1039"/>
      <c r="BE31" s="1029" t="s">
        <v>385</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c r="C32" s="1035"/>
      <c r="D32" s="1035"/>
      <c r="E32" s="1035"/>
      <c r="F32" s="1035"/>
      <c r="G32" s="1035"/>
      <c r="H32" s="1035"/>
      <c r="I32" s="1035"/>
      <c r="J32" s="1035"/>
      <c r="K32" s="1035"/>
      <c r="L32" s="1035"/>
      <c r="M32" s="1035"/>
      <c r="N32" s="1035"/>
      <c r="O32" s="1035"/>
      <c r="P32" s="1036"/>
      <c r="Q32" s="1040"/>
      <c r="R32" s="1041"/>
      <c r="S32" s="1041"/>
      <c r="T32" s="1041"/>
      <c r="U32" s="1041"/>
      <c r="V32" s="1041"/>
      <c r="W32" s="1041"/>
      <c r="X32" s="1041"/>
      <c r="Y32" s="1041"/>
      <c r="Z32" s="1041"/>
      <c r="AA32" s="1041"/>
      <c r="AB32" s="1041"/>
      <c r="AC32" s="1041"/>
      <c r="AD32" s="1041"/>
      <c r="AE32" s="1042"/>
      <c r="AF32" s="1016"/>
      <c r="AG32" s="1017"/>
      <c r="AH32" s="1017"/>
      <c r="AI32" s="1017"/>
      <c r="AJ32" s="1018"/>
      <c r="AK32" s="974"/>
      <c r="AL32" s="965"/>
      <c r="AM32" s="965"/>
      <c r="AN32" s="965"/>
      <c r="AO32" s="965"/>
      <c r="AP32" s="965"/>
      <c r="AQ32" s="965"/>
      <c r="AR32" s="965"/>
      <c r="AS32" s="965"/>
      <c r="AT32" s="965"/>
      <c r="AU32" s="965"/>
      <c r="AV32" s="965"/>
      <c r="AW32" s="965"/>
      <c r="AX32" s="965"/>
      <c r="AY32" s="965"/>
      <c r="AZ32" s="1039"/>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c r="C33" s="1035"/>
      <c r="D33" s="1035"/>
      <c r="E33" s="1035"/>
      <c r="F33" s="1035"/>
      <c r="G33" s="1035"/>
      <c r="H33" s="1035"/>
      <c r="I33" s="1035"/>
      <c r="J33" s="1035"/>
      <c r="K33" s="1035"/>
      <c r="L33" s="1035"/>
      <c r="M33" s="1035"/>
      <c r="N33" s="1035"/>
      <c r="O33" s="1035"/>
      <c r="P33" s="1036"/>
      <c r="Q33" s="1040"/>
      <c r="R33" s="1041"/>
      <c r="S33" s="1041"/>
      <c r="T33" s="1041"/>
      <c r="U33" s="1041"/>
      <c r="V33" s="1041"/>
      <c r="W33" s="1041"/>
      <c r="X33" s="1041"/>
      <c r="Y33" s="1041"/>
      <c r="Z33" s="1041"/>
      <c r="AA33" s="1041"/>
      <c r="AB33" s="1041"/>
      <c r="AC33" s="1041"/>
      <c r="AD33" s="1041"/>
      <c r="AE33" s="1042"/>
      <c r="AF33" s="1016"/>
      <c r="AG33" s="1017"/>
      <c r="AH33" s="1017"/>
      <c r="AI33" s="1017"/>
      <c r="AJ33" s="1018"/>
      <c r="AK33" s="974"/>
      <c r="AL33" s="965"/>
      <c r="AM33" s="965"/>
      <c r="AN33" s="965"/>
      <c r="AO33" s="965"/>
      <c r="AP33" s="965"/>
      <c r="AQ33" s="965"/>
      <c r="AR33" s="965"/>
      <c r="AS33" s="965"/>
      <c r="AT33" s="965"/>
      <c r="AU33" s="965"/>
      <c r="AV33" s="965"/>
      <c r="AW33" s="965"/>
      <c r="AX33" s="965"/>
      <c r="AY33" s="965"/>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386</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369</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148</v>
      </c>
      <c r="AG63" s="953"/>
      <c r="AH63" s="953"/>
      <c r="AI63" s="953"/>
      <c r="AJ63" s="1027"/>
      <c r="AK63" s="1028"/>
      <c r="AL63" s="957"/>
      <c r="AM63" s="957"/>
      <c r="AN63" s="957"/>
      <c r="AO63" s="957"/>
      <c r="AP63" s="953">
        <v>3125</v>
      </c>
      <c r="AQ63" s="953"/>
      <c r="AR63" s="953"/>
      <c r="AS63" s="953"/>
      <c r="AT63" s="953"/>
      <c r="AU63" s="953">
        <v>1740</v>
      </c>
      <c r="AV63" s="953"/>
      <c r="AW63" s="953"/>
      <c r="AX63" s="953"/>
      <c r="AY63" s="953"/>
      <c r="AZ63" s="1022"/>
      <c r="BA63" s="1022"/>
      <c r="BB63" s="1022"/>
      <c r="BC63" s="1022"/>
      <c r="BD63" s="1022"/>
      <c r="BE63" s="954"/>
      <c r="BF63" s="954"/>
      <c r="BG63" s="954"/>
      <c r="BH63" s="954"/>
      <c r="BI63" s="955"/>
      <c r="BJ63" s="1023" t="s">
        <v>222</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389</v>
      </c>
      <c r="B66" s="993"/>
      <c r="C66" s="993"/>
      <c r="D66" s="993"/>
      <c r="E66" s="993"/>
      <c r="F66" s="993"/>
      <c r="G66" s="993"/>
      <c r="H66" s="993"/>
      <c r="I66" s="993"/>
      <c r="J66" s="993"/>
      <c r="K66" s="993"/>
      <c r="L66" s="993"/>
      <c r="M66" s="993"/>
      <c r="N66" s="993"/>
      <c r="O66" s="993"/>
      <c r="P66" s="994"/>
      <c r="Q66" s="998" t="s">
        <v>373</v>
      </c>
      <c r="R66" s="999"/>
      <c r="S66" s="999"/>
      <c r="T66" s="999"/>
      <c r="U66" s="1000"/>
      <c r="V66" s="998" t="s">
        <v>374</v>
      </c>
      <c r="W66" s="999"/>
      <c r="X66" s="999"/>
      <c r="Y66" s="999"/>
      <c r="Z66" s="1000"/>
      <c r="AA66" s="998" t="s">
        <v>375</v>
      </c>
      <c r="AB66" s="999"/>
      <c r="AC66" s="999"/>
      <c r="AD66" s="999"/>
      <c r="AE66" s="1000"/>
      <c r="AF66" s="1004" t="s">
        <v>376</v>
      </c>
      <c r="AG66" s="1005"/>
      <c r="AH66" s="1005"/>
      <c r="AI66" s="1005"/>
      <c r="AJ66" s="1006"/>
      <c r="AK66" s="998" t="s">
        <v>377</v>
      </c>
      <c r="AL66" s="993"/>
      <c r="AM66" s="993"/>
      <c r="AN66" s="993"/>
      <c r="AO66" s="994"/>
      <c r="AP66" s="998" t="s">
        <v>378</v>
      </c>
      <c r="AQ66" s="999"/>
      <c r="AR66" s="999"/>
      <c r="AS66" s="999"/>
      <c r="AT66" s="1000"/>
      <c r="AU66" s="998" t="s">
        <v>390</v>
      </c>
      <c r="AV66" s="999"/>
      <c r="AW66" s="999"/>
      <c r="AX66" s="999"/>
      <c r="AY66" s="1000"/>
      <c r="AZ66" s="998" t="s">
        <v>357</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526</v>
      </c>
      <c r="C68" s="983"/>
      <c r="D68" s="983"/>
      <c r="E68" s="983"/>
      <c r="F68" s="983"/>
      <c r="G68" s="983"/>
      <c r="H68" s="983"/>
      <c r="I68" s="983"/>
      <c r="J68" s="983"/>
      <c r="K68" s="983"/>
      <c r="L68" s="983"/>
      <c r="M68" s="983"/>
      <c r="N68" s="983"/>
      <c r="O68" s="983"/>
      <c r="P68" s="984"/>
      <c r="Q68" s="985">
        <v>1293</v>
      </c>
      <c r="R68" s="979"/>
      <c r="S68" s="979"/>
      <c r="T68" s="979"/>
      <c r="U68" s="979"/>
      <c r="V68" s="979">
        <v>1257</v>
      </c>
      <c r="W68" s="979"/>
      <c r="X68" s="979"/>
      <c r="Y68" s="979"/>
      <c r="Z68" s="979"/>
      <c r="AA68" s="979">
        <v>35</v>
      </c>
      <c r="AB68" s="979"/>
      <c r="AC68" s="979"/>
      <c r="AD68" s="979"/>
      <c r="AE68" s="979"/>
      <c r="AF68" s="979">
        <v>35</v>
      </c>
      <c r="AG68" s="979"/>
      <c r="AH68" s="979"/>
      <c r="AI68" s="979"/>
      <c r="AJ68" s="979"/>
      <c r="AK68" s="979">
        <v>109</v>
      </c>
      <c r="AL68" s="979"/>
      <c r="AM68" s="979"/>
      <c r="AN68" s="979"/>
      <c r="AO68" s="979"/>
      <c r="AP68" s="979">
        <v>72</v>
      </c>
      <c r="AQ68" s="979"/>
      <c r="AR68" s="979"/>
      <c r="AS68" s="979"/>
      <c r="AT68" s="979"/>
      <c r="AU68" s="979" t="s">
        <v>542</v>
      </c>
      <c r="AV68" s="979"/>
      <c r="AW68" s="979"/>
      <c r="AX68" s="979"/>
      <c r="AY68" s="979"/>
      <c r="AZ68" s="980" t="s">
        <v>536</v>
      </c>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2">
        <v>8977</v>
      </c>
      <c r="R69" s="973"/>
      <c r="S69" s="973"/>
      <c r="T69" s="973"/>
      <c r="U69" s="974"/>
      <c r="V69" s="975">
        <v>8283</v>
      </c>
      <c r="W69" s="973"/>
      <c r="X69" s="973"/>
      <c r="Y69" s="973"/>
      <c r="Z69" s="974"/>
      <c r="AA69" s="975">
        <v>694</v>
      </c>
      <c r="AB69" s="973"/>
      <c r="AC69" s="973"/>
      <c r="AD69" s="973"/>
      <c r="AE69" s="974"/>
      <c r="AF69" s="975">
        <v>694</v>
      </c>
      <c r="AG69" s="973"/>
      <c r="AH69" s="973"/>
      <c r="AI69" s="973"/>
      <c r="AJ69" s="974"/>
      <c r="AK69" s="975">
        <v>94</v>
      </c>
      <c r="AL69" s="973"/>
      <c r="AM69" s="973"/>
      <c r="AN69" s="973"/>
      <c r="AO69" s="974"/>
      <c r="AP69" s="975">
        <v>1000</v>
      </c>
      <c r="AQ69" s="973"/>
      <c r="AR69" s="973"/>
      <c r="AS69" s="973"/>
      <c r="AT69" s="974"/>
      <c r="AU69" s="975">
        <v>51</v>
      </c>
      <c r="AV69" s="973"/>
      <c r="AW69" s="973"/>
      <c r="AX69" s="973"/>
      <c r="AY69" s="974"/>
      <c r="AZ69" s="976" t="s">
        <v>540</v>
      </c>
      <c r="BA69" s="977"/>
      <c r="BB69" s="977"/>
      <c r="BC69" s="977"/>
      <c r="BD69" s="978"/>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527</v>
      </c>
      <c r="C70" s="969"/>
      <c r="D70" s="969"/>
      <c r="E70" s="969"/>
      <c r="F70" s="969"/>
      <c r="G70" s="969"/>
      <c r="H70" s="969"/>
      <c r="I70" s="969"/>
      <c r="J70" s="969"/>
      <c r="K70" s="969"/>
      <c r="L70" s="969"/>
      <c r="M70" s="969"/>
      <c r="N70" s="969"/>
      <c r="O70" s="969"/>
      <c r="P70" s="970"/>
      <c r="Q70" s="972">
        <v>202</v>
      </c>
      <c r="R70" s="973"/>
      <c r="S70" s="973"/>
      <c r="T70" s="973"/>
      <c r="U70" s="974"/>
      <c r="V70" s="975">
        <v>169</v>
      </c>
      <c r="W70" s="973"/>
      <c r="X70" s="973"/>
      <c r="Y70" s="973"/>
      <c r="Z70" s="974"/>
      <c r="AA70" s="975">
        <v>33</v>
      </c>
      <c r="AB70" s="973"/>
      <c r="AC70" s="973"/>
      <c r="AD70" s="973"/>
      <c r="AE70" s="974"/>
      <c r="AF70" s="975">
        <v>33</v>
      </c>
      <c r="AG70" s="973"/>
      <c r="AH70" s="973"/>
      <c r="AI70" s="973"/>
      <c r="AJ70" s="974"/>
      <c r="AK70" s="975" t="s">
        <v>542</v>
      </c>
      <c r="AL70" s="973"/>
      <c r="AM70" s="973"/>
      <c r="AN70" s="973"/>
      <c r="AO70" s="974"/>
      <c r="AP70" s="975">
        <v>161</v>
      </c>
      <c r="AQ70" s="973"/>
      <c r="AR70" s="973"/>
      <c r="AS70" s="973"/>
      <c r="AT70" s="974"/>
      <c r="AU70" s="975">
        <v>84</v>
      </c>
      <c r="AV70" s="973"/>
      <c r="AW70" s="973"/>
      <c r="AX70" s="973"/>
      <c r="AY70" s="974"/>
      <c r="AZ70" s="976"/>
      <c r="BA70" s="977"/>
      <c r="BB70" s="977"/>
      <c r="BC70" s="977"/>
      <c r="BD70" s="978"/>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529</v>
      </c>
      <c r="C71" s="969"/>
      <c r="D71" s="969"/>
      <c r="E71" s="969"/>
      <c r="F71" s="969"/>
      <c r="G71" s="969"/>
      <c r="H71" s="969"/>
      <c r="I71" s="969"/>
      <c r="J71" s="969"/>
      <c r="K71" s="969"/>
      <c r="L71" s="969"/>
      <c r="M71" s="969"/>
      <c r="N71" s="969"/>
      <c r="O71" s="969"/>
      <c r="P71" s="970"/>
      <c r="Q71" s="972">
        <v>827</v>
      </c>
      <c r="R71" s="973"/>
      <c r="S71" s="973"/>
      <c r="T71" s="973"/>
      <c r="U71" s="974"/>
      <c r="V71" s="975">
        <v>818</v>
      </c>
      <c r="W71" s="973"/>
      <c r="X71" s="973"/>
      <c r="Y71" s="973"/>
      <c r="Z71" s="974"/>
      <c r="AA71" s="975">
        <v>9</v>
      </c>
      <c r="AB71" s="973"/>
      <c r="AC71" s="973"/>
      <c r="AD71" s="973"/>
      <c r="AE71" s="974"/>
      <c r="AF71" s="975">
        <v>9</v>
      </c>
      <c r="AG71" s="973"/>
      <c r="AH71" s="973"/>
      <c r="AI71" s="973"/>
      <c r="AJ71" s="974"/>
      <c r="AK71" s="975" t="s">
        <v>542</v>
      </c>
      <c r="AL71" s="973"/>
      <c r="AM71" s="973"/>
      <c r="AN71" s="973"/>
      <c r="AO71" s="974"/>
      <c r="AP71" s="975">
        <v>96</v>
      </c>
      <c r="AQ71" s="973"/>
      <c r="AR71" s="973"/>
      <c r="AS71" s="973"/>
      <c r="AT71" s="974"/>
      <c r="AU71" s="975">
        <v>37</v>
      </c>
      <c r="AV71" s="973"/>
      <c r="AW71" s="973"/>
      <c r="AX71" s="973"/>
      <c r="AY71" s="974"/>
      <c r="AZ71" s="976"/>
      <c r="BA71" s="977"/>
      <c r="BB71" s="977"/>
      <c r="BC71" s="977"/>
      <c r="BD71" s="978"/>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530</v>
      </c>
      <c r="C72" s="969"/>
      <c r="D72" s="969"/>
      <c r="E72" s="969"/>
      <c r="F72" s="969"/>
      <c r="G72" s="969"/>
      <c r="H72" s="969"/>
      <c r="I72" s="969"/>
      <c r="J72" s="969"/>
      <c r="K72" s="969"/>
      <c r="L72" s="969"/>
      <c r="M72" s="969"/>
      <c r="N72" s="969"/>
      <c r="O72" s="969"/>
      <c r="P72" s="970"/>
      <c r="Q72" s="972">
        <v>41</v>
      </c>
      <c r="R72" s="973"/>
      <c r="S72" s="973"/>
      <c r="T72" s="973"/>
      <c r="U72" s="974"/>
      <c r="V72" s="975">
        <v>41</v>
      </c>
      <c r="W72" s="973"/>
      <c r="X72" s="973"/>
      <c r="Y72" s="973"/>
      <c r="Z72" s="974"/>
      <c r="AA72" s="975">
        <v>1</v>
      </c>
      <c r="AB72" s="973"/>
      <c r="AC72" s="973"/>
      <c r="AD72" s="973"/>
      <c r="AE72" s="974"/>
      <c r="AF72" s="975">
        <v>1</v>
      </c>
      <c r="AG72" s="973"/>
      <c r="AH72" s="973"/>
      <c r="AI72" s="973"/>
      <c r="AJ72" s="974"/>
      <c r="AK72" s="975" t="s">
        <v>542</v>
      </c>
      <c r="AL72" s="973"/>
      <c r="AM72" s="973"/>
      <c r="AN72" s="973"/>
      <c r="AO72" s="974"/>
      <c r="AP72" s="975">
        <v>59</v>
      </c>
      <c r="AQ72" s="973"/>
      <c r="AR72" s="973"/>
      <c r="AS72" s="973"/>
      <c r="AT72" s="974"/>
      <c r="AU72" s="975">
        <v>20</v>
      </c>
      <c r="AV72" s="973"/>
      <c r="AW72" s="973"/>
      <c r="AX72" s="973"/>
      <c r="AY72" s="974"/>
      <c r="AZ72" s="976"/>
      <c r="BA72" s="977"/>
      <c r="BB72" s="977"/>
      <c r="BC72" s="977"/>
      <c r="BD72" s="978"/>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531</v>
      </c>
      <c r="C73" s="969"/>
      <c r="D73" s="969"/>
      <c r="E73" s="969"/>
      <c r="F73" s="969"/>
      <c r="G73" s="969"/>
      <c r="H73" s="969"/>
      <c r="I73" s="969"/>
      <c r="J73" s="969"/>
      <c r="K73" s="969"/>
      <c r="L73" s="969"/>
      <c r="M73" s="969"/>
      <c r="N73" s="969"/>
      <c r="O73" s="969"/>
      <c r="P73" s="970"/>
      <c r="Q73" s="972">
        <v>912</v>
      </c>
      <c r="R73" s="973"/>
      <c r="S73" s="973"/>
      <c r="T73" s="973"/>
      <c r="U73" s="974"/>
      <c r="V73" s="975">
        <v>879</v>
      </c>
      <c r="W73" s="973"/>
      <c r="X73" s="973"/>
      <c r="Y73" s="973"/>
      <c r="Z73" s="974"/>
      <c r="AA73" s="975">
        <v>33</v>
      </c>
      <c r="AB73" s="973"/>
      <c r="AC73" s="973"/>
      <c r="AD73" s="973"/>
      <c r="AE73" s="974"/>
      <c r="AF73" s="975">
        <v>33</v>
      </c>
      <c r="AG73" s="973"/>
      <c r="AH73" s="973"/>
      <c r="AI73" s="973"/>
      <c r="AJ73" s="974"/>
      <c r="AK73" s="975">
        <v>34</v>
      </c>
      <c r="AL73" s="973"/>
      <c r="AM73" s="973"/>
      <c r="AN73" s="973"/>
      <c r="AO73" s="974"/>
      <c r="AP73" s="975">
        <v>623</v>
      </c>
      <c r="AQ73" s="973"/>
      <c r="AR73" s="973"/>
      <c r="AS73" s="973"/>
      <c r="AT73" s="974"/>
      <c r="AU73" s="975">
        <v>191</v>
      </c>
      <c r="AV73" s="973"/>
      <c r="AW73" s="973"/>
      <c r="AX73" s="973"/>
      <c r="AY73" s="974"/>
      <c r="AZ73" s="976"/>
      <c r="BA73" s="977"/>
      <c r="BB73" s="977"/>
      <c r="BC73" s="977"/>
      <c r="BD73" s="978"/>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532</v>
      </c>
      <c r="C74" s="969"/>
      <c r="D74" s="969"/>
      <c r="E74" s="969"/>
      <c r="F74" s="969"/>
      <c r="G74" s="969"/>
      <c r="H74" s="969"/>
      <c r="I74" s="969"/>
      <c r="J74" s="969"/>
      <c r="K74" s="969"/>
      <c r="L74" s="969"/>
      <c r="M74" s="969"/>
      <c r="N74" s="969"/>
      <c r="O74" s="969"/>
      <c r="P74" s="970"/>
      <c r="Q74" s="972">
        <v>96</v>
      </c>
      <c r="R74" s="973"/>
      <c r="S74" s="973"/>
      <c r="T74" s="973"/>
      <c r="U74" s="974"/>
      <c r="V74" s="975">
        <v>82</v>
      </c>
      <c r="W74" s="973"/>
      <c r="X74" s="973"/>
      <c r="Y74" s="973"/>
      <c r="Z74" s="974"/>
      <c r="AA74" s="975">
        <v>14</v>
      </c>
      <c r="AB74" s="973"/>
      <c r="AC74" s="973"/>
      <c r="AD74" s="973"/>
      <c r="AE74" s="974"/>
      <c r="AF74" s="975">
        <v>14</v>
      </c>
      <c r="AG74" s="973"/>
      <c r="AH74" s="973"/>
      <c r="AI74" s="973"/>
      <c r="AJ74" s="974"/>
      <c r="AK74" s="975" t="s">
        <v>542</v>
      </c>
      <c r="AL74" s="973"/>
      <c r="AM74" s="973"/>
      <c r="AN74" s="973"/>
      <c r="AO74" s="974"/>
      <c r="AP74" s="975" t="s">
        <v>542</v>
      </c>
      <c r="AQ74" s="973"/>
      <c r="AR74" s="973"/>
      <c r="AS74" s="973"/>
      <c r="AT74" s="974"/>
      <c r="AU74" s="975" t="s">
        <v>542</v>
      </c>
      <c r="AV74" s="973"/>
      <c r="AW74" s="973"/>
      <c r="AX74" s="973"/>
      <c r="AY74" s="974"/>
      <c r="AZ74" s="976"/>
      <c r="BA74" s="977"/>
      <c r="BB74" s="977"/>
      <c r="BC74" s="977"/>
      <c r="BD74" s="978"/>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533</v>
      </c>
      <c r="C75" s="969"/>
      <c r="D75" s="969"/>
      <c r="E75" s="969"/>
      <c r="F75" s="969"/>
      <c r="G75" s="969"/>
      <c r="H75" s="969"/>
      <c r="I75" s="969"/>
      <c r="J75" s="969"/>
      <c r="K75" s="969"/>
      <c r="L75" s="969"/>
      <c r="M75" s="969"/>
      <c r="N75" s="969"/>
      <c r="O75" s="969"/>
      <c r="P75" s="970"/>
      <c r="Q75" s="972">
        <v>225</v>
      </c>
      <c r="R75" s="973"/>
      <c r="S75" s="973"/>
      <c r="T75" s="973"/>
      <c r="U75" s="974"/>
      <c r="V75" s="975">
        <v>223</v>
      </c>
      <c r="W75" s="973"/>
      <c r="X75" s="973"/>
      <c r="Y75" s="973"/>
      <c r="Z75" s="974"/>
      <c r="AA75" s="975">
        <v>3</v>
      </c>
      <c r="AB75" s="973"/>
      <c r="AC75" s="973"/>
      <c r="AD75" s="973"/>
      <c r="AE75" s="974"/>
      <c r="AF75" s="975">
        <v>228</v>
      </c>
      <c r="AG75" s="973"/>
      <c r="AH75" s="973"/>
      <c r="AI75" s="973"/>
      <c r="AJ75" s="974"/>
      <c r="AK75" s="975" t="s">
        <v>542</v>
      </c>
      <c r="AL75" s="973"/>
      <c r="AM75" s="973"/>
      <c r="AN75" s="973"/>
      <c r="AO75" s="974"/>
      <c r="AP75" s="975" t="s">
        <v>542</v>
      </c>
      <c r="AQ75" s="973"/>
      <c r="AR75" s="973"/>
      <c r="AS75" s="973"/>
      <c r="AT75" s="974"/>
      <c r="AU75" s="975" t="s">
        <v>542</v>
      </c>
      <c r="AV75" s="973"/>
      <c r="AW75" s="973"/>
      <c r="AX75" s="973"/>
      <c r="AY75" s="974"/>
      <c r="AZ75" s="976" t="s">
        <v>538</v>
      </c>
      <c r="BA75" s="977"/>
      <c r="BB75" s="977"/>
      <c r="BC75" s="977"/>
      <c r="BD75" s="978"/>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534</v>
      </c>
      <c r="C76" s="969"/>
      <c r="D76" s="969"/>
      <c r="E76" s="969"/>
      <c r="F76" s="969"/>
      <c r="G76" s="969"/>
      <c r="H76" s="969"/>
      <c r="I76" s="969"/>
      <c r="J76" s="969"/>
      <c r="K76" s="969"/>
      <c r="L76" s="969"/>
      <c r="M76" s="969"/>
      <c r="N76" s="969"/>
      <c r="O76" s="969"/>
      <c r="P76" s="970"/>
      <c r="Q76" s="972">
        <v>291</v>
      </c>
      <c r="R76" s="973"/>
      <c r="S76" s="973"/>
      <c r="T76" s="973"/>
      <c r="U76" s="974"/>
      <c r="V76" s="975">
        <v>161</v>
      </c>
      <c r="W76" s="973"/>
      <c r="X76" s="973"/>
      <c r="Y76" s="973"/>
      <c r="Z76" s="974"/>
      <c r="AA76" s="975">
        <v>130</v>
      </c>
      <c r="AB76" s="973"/>
      <c r="AC76" s="973"/>
      <c r="AD76" s="973"/>
      <c r="AE76" s="974"/>
      <c r="AF76" s="975">
        <v>130</v>
      </c>
      <c r="AG76" s="973"/>
      <c r="AH76" s="973"/>
      <c r="AI76" s="973"/>
      <c r="AJ76" s="974"/>
      <c r="AK76" s="975" t="s">
        <v>542</v>
      </c>
      <c r="AL76" s="973"/>
      <c r="AM76" s="973"/>
      <c r="AN76" s="973"/>
      <c r="AO76" s="974"/>
      <c r="AP76" s="975" t="s">
        <v>542</v>
      </c>
      <c r="AQ76" s="973"/>
      <c r="AR76" s="973"/>
      <c r="AS76" s="973"/>
      <c r="AT76" s="974"/>
      <c r="AU76" s="975" t="s">
        <v>542</v>
      </c>
      <c r="AV76" s="973"/>
      <c r="AW76" s="973"/>
      <c r="AX76" s="973"/>
      <c r="AY76" s="974"/>
      <c r="AZ76" s="976"/>
      <c r="BA76" s="977"/>
      <c r="BB76" s="977"/>
      <c r="BC76" s="977"/>
      <c r="BD76" s="978"/>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535</v>
      </c>
      <c r="C77" s="969"/>
      <c r="D77" s="969"/>
      <c r="E77" s="969"/>
      <c r="F77" s="969"/>
      <c r="G77" s="969"/>
      <c r="H77" s="969"/>
      <c r="I77" s="969"/>
      <c r="J77" s="969"/>
      <c r="K77" s="969"/>
      <c r="L77" s="969"/>
      <c r="M77" s="969"/>
      <c r="N77" s="969"/>
      <c r="O77" s="969"/>
      <c r="P77" s="970"/>
      <c r="Q77" s="972">
        <v>191107</v>
      </c>
      <c r="R77" s="973"/>
      <c r="S77" s="973"/>
      <c r="T77" s="973"/>
      <c r="U77" s="974"/>
      <c r="V77" s="975">
        <v>184529</v>
      </c>
      <c r="W77" s="973"/>
      <c r="X77" s="973"/>
      <c r="Y77" s="973"/>
      <c r="Z77" s="974"/>
      <c r="AA77" s="975">
        <v>6578</v>
      </c>
      <c r="AB77" s="973"/>
      <c r="AC77" s="973"/>
      <c r="AD77" s="973"/>
      <c r="AE77" s="974"/>
      <c r="AF77" s="975">
        <v>6578</v>
      </c>
      <c r="AG77" s="973"/>
      <c r="AH77" s="973"/>
      <c r="AI77" s="973"/>
      <c r="AJ77" s="974"/>
      <c r="AK77" s="975">
        <v>1463</v>
      </c>
      <c r="AL77" s="973"/>
      <c r="AM77" s="973"/>
      <c r="AN77" s="973"/>
      <c r="AO77" s="974"/>
      <c r="AP77" s="975" t="s">
        <v>542</v>
      </c>
      <c r="AQ77" s="973"/>
      <c r="AR77" s="973"/>
      <c r="AS77" s="973"/>
      <c r="AT77" s="974"/>
      <c r="AU77" s="975" t="s">
        <v>542</v>
      </c>
      <c r="AV77" s="973"/>
      <c r="AW77" s="973"/>
      <c r="AX77" s="973"/>
      <c r="AY77" s="974"/>
      <c r="AZ77" s="966" t="s">
        <v>537</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7755</v>
      </c>
      <c r="AG88" s="953"/>
      <c r="AH88" s="953"/>
      <c r="AI88" s="953"/>
      <c r="AJ88" s="953"/>
      <c r="AK88" s="957"/>
      <c r="AL88" s="957"/>
      <c r="AM88" s="957"/>
      <c r="AN88" s="957"/>
      <c r="AO88" s="957"/>
      <c r="AP88" s="953">
        <v>2011</v>
      </c>
      <c r="AQ88" s="953"/>
      <c r="AR88" s="953"/>
      <c r="AS88" s="953"/>
      <c r="AT88" s="953"/>
      <c r="AU88" s="953">
        <v>382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30</v>
      </c>
      <c r="CS102" s="945"/>
      <c r="CT102" s="945"/>
      <c r="CU102" s="945"/>
      <c r="CV102" s="946"/>
      <c r="CW102" s="944" t="s">
        <v>543</v>
      </c>
      <c r="CX102" s="945"/>
      <c r="CY102" s="945"/>
      <c r="CZ102" s="945"/>
      <c r="DA102" s="946"/>
      <c r="DB102" s="944" t="s">
        <v>544</v>
      </c>
      <c r="DC102" s="945"/>
      <c r="DD102" s="945"/>
      <c r="DE102" s="945"/>
      <c r="DF102" s="946"/>
      <c r="DG102" s="944" t="s">
        <v>544</v>
      </c>
      <c r="DH102" s="945"/>
      <c r="DI102" s="945"/>
      <c r="DJ102" s="945"/>
      <c r="DK102" s="946"/>
      <c r="DL102" s="944" t="s">
        <v>544</v>
      </c>
      <c r="DM102" s="945"/>
      <c r="DN102" s="945"/>
      <c r="DO102" s="945"/>
      <c r="DP102" s="946"/>
      <c r="DQ102" s="944" t="s">
        <v>544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288</v>
      </c>
      <c r="AG109" s="886"/>
      <c r="AH109" s="886"/>
      <c r="AI109" s="886"/>
      <c r="AJ109" s="887"/>
      <c r="AK109" s="888" t="s">
        <v>287</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288</v>
      </c>
      <c r="BW109" s="886"/>
      <c r="BX109" s="886"/>
      <c r="BY109" s="886"/>
      <c r="BZ109" s="887"/>
      <c r="CA109" s="888" t="s">
        <v>287</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288</v>
      </c>
      <c r="DM109" s="886"/>
      <c r="DN109" s="886"/>
      <c r="DO109" s="886"/>
      <c r="DP109" s="887"/>
      <c r="DQ109" s="888" t="s">
        <v>287</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1218686</v>
      </c>
      <c r="AB110" s="871"/>
      <c r="AC110" s="871"/>
      <c r="AD110" s="871"/>
      <c r="AE110" s="872"/>
      <c r="AF110" s="873">
        <v>1156008</v>
      </c>
      <c r="AG110" s="871"/>
      <c r="AH110" s="871"/>
      <c r="AI110" s="871"/>
      <c r="AJ110" s="872"/>
      <c r="AK110" s="873">
        <v>1153104</v>
      </c>
      <c r="AL110" s="871"/>
      <c r="AM110" s="871"/>
      <c r="AN110" s="871"/>
      <c r="AO110" s="872"/>
      <c r="AP110" s="874">
        <v>28.7</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9733992</v>
      </c>
      <c r="BR110" s="798"/>
      <c r="BS110" s="798"/>
      <c r="BT110" s="798"/>
      <c r="BU110" s="798"/>
      <c r="BV110" s="798">
        <v>9674362</v>
      </c>
      <c r="BW110" s="798"/>
      <c r="BX110" s="798"/>
      <c r="BY110" s="798"/>
      <c r="BZ110" s="798"/>
      <c r="CA110" s="798">
        <v>9498286</v>
      </c>
      <c r="CB110" s="798"/>
      <c r="CC110" s="798"/>
      <c r="CD110" s="798"/>
      <c r="CE110" s="798"/>
      <c r="CF110" s="859">
        <v>236.5</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222</v>
      </c>
      <c r="BR111" s="769"/>
      <c r="BS111" s="769"/>
      <c r="BT111" s="769"/>
      <c r="BU111" s="769"/>
      <c r="BV111" s="769" t="s">
        <v>222</v>
      </c>
      <c r="BW111" s="769"/>
      <c r="BX111" s="769"/>
      <c r="BY111" s="769"/>
      <c r="BZ111" s="769"/>
      <c r="CA111" s="769" t="s">
        <v>222</v>
      </c>
      <c r="CB111" s="769"/>
      <c r="CC111" s="769"/>
      <c r="CD111" s="769"/>
      <c r="CE111" s="769"/>
      <c r="CF111" s="846" t="s">
        <v>222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1879972</v>
      </c>
      <c r="BR112" s="769"/>
      <c r="BS112" s="769"/>
      <c r="BT112" s="769"/>
      <c r="BU112" s="769"/>
      <c r="BV112" s="769">
        <v>1796259</v>
      </c>
      <c r="BW112" s="769"/>
      <c r="BX112" s="769"/>
      <c r="BY112" s="769"/>
      <c r="BZ112" s="769"/>
      <c r="CA112" s="769">
        <v>1740390</v>
      </c>
      <c r="CB112" s="769"/>
      <c r="CC112" s="769"/>
      <c r="CD112" s="769"/>
      <c r="CE112" s="769"/>
      <c r="CF112" s="846">
        <v>43.3</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156532</v>
      </c>
      <c r="AB113" s="907"/>
      <c r="AC113" s="907"/>
      <c r="AD113" s="907"/>
      <c r="AE113" s="908"/>
      <c r="AF113" s="909">
        <v>158906</v>
      </c>
      <c r="AG113" s="907"/>
      <c r="AH113" s="907"/>
      <c r="AI113" s="907"/>
      <c r="AJ113" s="908"/>
      <c r="AK113" s="909">
        <v>154442</v>
      </c>
      <c r="AL113" s="907"/>
      <c r="AM113" s="907"/>
      <c r="AN113" s="907"/>
      <c r="AO113" s="908"/>
      <c r="AP113" s="910">
        <v>3.8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578488</v>
      </c>
      <c r="BR113" s="769"/>
      <c r="BS113" s="769"/>
      <c r="BT113" s="769"/>
      <c r="BU113" s="769"/>
      <c r="BV113" s="769">
        <v>457076</v>
      </c>
      <c r="BW113" s="769"/>
      <c r="BX113" s="769"/>
      <c r="BY113" s="769"/>
      <c r="BZ113" s="769"/>
      <c r="CA113" s="769">
        <v>382187</v>
      </c>
      <c r="CB113" s="769"/>
      <c r="CC113" s="769"/>
      <c r="CD113" s="769"/>
      <c r="CE113" s="769"/>
      <c r="CF113" s="846">
        <v>9.5</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133783</v>
      </c>
      <c r="AB114" s="782"/>
      <c r="AC114" s="782"/>
      <c r="AD114" s="782"/>
      <c r="AE114" s="783"/>
      <c r="AF114" s="784">
        <v>132336</v>
      </c>
      <c r="AG114" s="782"/>
      <c r="AH114" s="782"/>
      <c r="AI114" s="782"/>
      <c r="AJ114" s="783"/>
      <c r="AK114" s="784">
        <v>124711</v>
      </c>
      <c r="AL114" s="782"/>
      <c r="AM114" s="782"/>
      <c r="AN114" s="782"/>
      <c r="AO114" s="783"/>
      <c r="AP114" s="752">
        <v>3.1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1530923</v>
      </c>
      <c r="BR114" s="769"/>
      <c r="BS114" s="769"/>
      <c r="BT114" s="769"/>
      <c r="BU114" s="769"/>
      <c r="BV114" s="769">
        <v>1506944</v>
      </c>
      <c r="BW114" s="769"/>
      <c r="BX114" s="769"/>
      <c r="BY114" s="769"/>
      <c r="BZ114" s="769"/>
      <c r="CA114" s="769">
        <v>1409370</v>
      </c>
      <c r="CB114" s="769"/>
      <c r="CC114" s="769"/>
      <c r="CD114" s="769"/>
      <c r="CE114" s="769"/>
      <c r="CF114" s="846">
        <v>35.1</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222</v>
      </c>
      <c r="AB115" s="907"/>
      <c r="AC115" s="907"/>
      <c r="AD115" s="907"/>
      <c r="AE115" s="908"/>
      <c r="AF115" s="909" t="s">
        <v>222</v>
      </c>
      <c r="AG115" s="907"/>
      <c r="AH115" s="907"/>
      <c r="AI115" s="907"/>
      <c r="AJ115" s="908"/>
      <c r="AK115" s="909" t="s">
        <v>222</v>
      </c>
      <c r="AL115" s="907"/>
      <c r="AM115" s="907"/>
      <c r="AN115" s="907"/>
      <c r="AO115" s="908"/>
      <c r="AP115" s="910" t="s">
        <v>222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222</v>
      </c>
      <c r="DH115" s="782"/>
      <c r="DI115" s="782"/>
      <c r="DJ115" s="782"/>
      <c r="DK115" s="783"/>
      <c r="DL115" s="784" t="s">
        <v>222</v>
      </c>
      <c r="DM115" s="782"/>
      <c r="DN115" s="782"/>
      <c r="DO115" s="782"/>
      <c r="DP115" s="783"/>
      <c r="DQ115" s="784" t="s">
        <v>222</v>
      </c>
      <c r="DR115" s="782"/>
      <c r="DS115" s="782"/>
      <c r="DT115" s="782"/>
      <c r="DU115" s="783"/>
      <c r="DV115" s="752" t="s">
        <v>222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222</v>
      </c>
      <c r="AB116" s="782"/>
      <c r="AC116" s="782"/>
      <c r="AD116" s="782"/>
      <c r="AE116" s="783"/>
      <c r="AF116" s="784" t="s">
        <v>222</v>
      </c>
      <c r="AG116" s="782"/>
      <c r="AH116" s="782"/>
      <c r="AI116" s="782"/>
      <c r="AJ116" s="783"/>
      <c r="AK116" s="784" t="s">
        <v>222</v>
      </c>
      <c r="AL116" s="782"/>
      <c r="AM116" s="782"/>
      <c r="AN116" s="782"/>
      <c r="AO116" s="783"/>
      <c r="AP116" s="752" t="s">
        <v>222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222</v>
      </c>
      <c r="DH116" s="782"/>
      <c r="DI116" s="782"/>
      <c r="DJ116" s="782"/>
      <c r="DK116" s="783"/>
      <c r="DL116" s="784" t="s">
        <v>222</v>
      </c>
      <c r="DM116" s="782"/>
      <c r="DN116" s="782"/>
      <c r="DO116" s="782"/>
      <c r="DP116" s="783"/>
      <c r="DQ116" s="784" t="s">
        <v>222</v>
      </c>
      <c r="DR116" s="782"/>
      <c r="DS116" s="782"/>
      <c r="DT116" s="782"/>
      <c r="DU116" s="783"/>
      <c r="DV116" s="752" t="s">
        <v>222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1509001</v>
      </c>
      <c r="AB117" s="893"/>
      <c r="AC117" s="893"/>
      <c r="AD117" s="893"/>
      <c r="AE117" s="894"/>
      <c r="AF117" s="896">
        <v>1447250</v>
      </c>
      <c r="AG117" s="893"/>
      <c r="AH117" s="893"/>
      <c r="AI117" s="893"/>
      <c r="AJ117" s="894"/>
      <c r="AK117" s="896">
        <v>1432257</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288</v>
      </c>
      <c r="AG118" s="886"/>
      <c r="AH118" s="886"/>
      <c r="AI118" s="886"/>
      <c r="AJ118" s="887"/>
      <c r="AK118" s="888" t="s">
        <v>287</v>
      </c>
      <c r="AL118" s="886"/>
      <c r="AM118" s="886"/>
      <c r="AN118" s="886"/>
      <c r="AO118" s="887"/>
      <c r="AP118" s="889" t="s">
        <v>401</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429</v>
      </c>
      <c r="BP118" s="836"/>
      <c r="BQ118" s="855">
        <v>13723375</v>
      </c>
      <c r="BR118" s="856"/>
      <c r="BS118" s="856"/>
      <c r="BT118" s="856"/>
      <c r="BU118" s="856"/>
      <c r="BV118" s="856">
        <v>13434641</v>
      </c>
      <c r="BW118" s="856"/>
      <c r="BX118" s="856"/>
      <c r="BY118" s="856"/>
      <c r="BZ118" s="856"/>
      <c r="CA118" s="856">
        <v>13030233</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1969699</v>
      </c>
      <c r="BR119" s="798"/>
      <c r="BS119" s="798"/>
      <c r="BT119" s="798"/>
      <c r="BU119" s="798"/>
      <c r="BV119" s="798">
        <v>2336611</v>
      </c>
      <c r="BW119" s="798"/>
      <c r="BX119" s="798"/>
      <c r="BY119" s="798"/>
      <c r="BZ119" s="798"/>
      <c r="CA119" s="798">
        <v>2926184</v>
      </c>
      <c r="CB119" s="798"/>
      <c r="CC119" s="798"/>
      <c r="CD119" s="798"/>
      <c r="CE119" s="798"/>
      <c r="CF119" s="859">
        <v>72.900000000000006</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222</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210387</v>
      </c>
      <c r="BR120" s="769"/>
      <c r="BS120" s="769"/>
      <c r="BT120" s="769"/>
      <c r="BU120" s="769"/>
      <c r="BV120" s="769">
        <v>198171</v>
      </c>
      <c r="BW120" s="769"/>
      <c r="BX120" s="769"/>
      <c r="BY120" s="769"/>
      <c r="BZ120" s="769"/>
      <c r="CA120" s="769">
        <v>174903</v>
      </c>
      <c r="CB120" s="769"/>
      <c r="CC120" s="769"/>
      <c r="CD120" s="769"/>
      <c r="CE120" s="769"/>
      <c r="CF120" s="846">
        <v>4.4000000000000004</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1879972</v>
      </c>
      <c r="DH120" s="798"/>
      <c r="DI120" s="798"/>
      <c r="DJ120" s="798"/>
      <c r="DK120" s="798"/>
      <c r="DL120" s="798">
        <v>1796259</v>
      </c>
      <c r="DM120" s="798"/>
      <c r="DN120" s="798"/>
      <c r="DO120" s="798"/>
      <c r="DP120" s="798"/>
      <c r="DQ120" s="798">
        <v>1740390</v>
      </c>
      <c r="DR120" s="798"/>
      <c r="DS120" s="798"/>
      <c r="DT120" s="798"/>
      <c r="DU120" s="798"/>
      <c r="DV120" s="799">
        <v>43.3</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8902078</v>
      </c>
      <c r="BR121" s="856"/>
      <c r="BS121" s="856"/>
      <c r="BT121" s="856"/>
      <c r="BU121" s="856"/>
      <c r="BV121" s="856">
        <v>8830712</v>
      </c>
      <c r="BW121" s="856"/>
      <c r="BX121" s="856"/>
      <c r="BY121" s="856"/>
      <c r="BZ121" s="856"/>
      <c r="CA121" s="856">
        <v>8773652</v>
      </c>
      <c r="CB121" s="856"/>
      <c r="CC121" s="856"/>
      <c r="CD121" s="856"/>
      <c r="CE121" s="856"/>
      <c r="CF121" s="857">
        <v>218.4</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438</v>
      </c>
      <c r="BP122" s="836"/>
      <c r="BQ122" s="837">
        <v>11082164</v>
      </c>
      <c r="BR122" s="838"/>
      <c r="BS122" s="838"/>
      <c r="BT122" s="838"/>
      <c r="BU122" s="838"/>
      <c r="BV122" s="838">
        <v>11365494</v>
      </c>
      <c r="BW122" s="838"/>
      <c r="BX122" s="838"/>
      <c r="BY122" s="838"/>
      <c r="BZ122" s="838"/>
      <c r="CA122" s="838">
        <v>11874739</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222</v>
      </c>
      <c r="AB123" s="782"/>
      <c r="AC123" s="782"/>
      <c r="AD123" s="782"/>
      <c r="AE123" s="783"/>
      <c r="AF123" s="784" t="s">
        <v>222</v>
      </c>
      <c r="AG123" s="782"/>
      <c r="AH123" s="782"/>
      <c r="AI123" s="782"/>
      <c r="AJ123" s="783"/>
      <c r="AK123" s="784" t="s">
        <v>222</v>
      </c>
      <c r="AL123" s="782"/>
      <c r="AM123" s="782"/>
      <c r="AN123" s="782"/>
      <c r="AO123" s="783"/>
      <c r="AP123" s="752" t="s">
        <v>222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66.099999999999994</v>
      </c>
      <c r="BR123" s="830"/>
      <c r="BS123" s="830"/>
      <c r="BT123" s="830"/>
      <c r="BU123" s="830"/>
      <c r="BV123" s="830">
        <v>51.8</v>
      </c>
      <c r="BW123" s="830"/>
      <c r="BX123" s="830"/>
      <c r="BY123" s="830"/>
      <c r="BZ123" s="830"/>
      <c r="CA123" s="830">
        <v>28.7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222</v>
      </c>
      <c r="AB127" s="782"/>
      <c r="AC127" s="782"/>
      <c r="AD127" s="782"/>
      <c r="AE127" s="783"/>
      <c r="AF127" s="784" t="s">
        <v>222</v>
      </c>
      <c r="AG127" s="782"/>
      <c r="AH127" s="782"/>
      <c r="AI127" s="782"/>
      <c r="AJ127" s="783"/>
      <c r="AK127" s="784" t="s">
        <v>222</v>
      </c>
      <c r="AL127" s="782"/>
      <c r="AM127" s="782"/>
      <c r="AN127" s="782"/>
      <c r="AO127" s="783"/>
      <c r="AP127" s="752" t="s">
        <v>222</v>
      </c>
      <c r="AQ127" s="753"/>
      <c r="AR127" s="753"/>
      <c r="AS127" s="753"/>
      <c r="AT127" s="754"/>
      <c r="AU127" s="233"/>
      <c r="AV127" s="233"/>
      <c r="AW127" s="233"/>
      <c r="AX127" s="755" t="s">
        <v>449</v>
      </c>
      <c r="AY127" s="756"/>
      <c r="AZ127" s="756"/>
      <c r="BA127" s="756"/>
      <c r="BB127" s="756"/>
      <c r="BC127" s="756"/>
      <c r="BD127" s="756"/>
      <c r="BE127" s="757"/>
      <c r="BF127" s="758" t="s">
        <v>222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19729</v>
      </c>
      <c r="AB128" s="722"/>
      <c r="AC128" s="722"/>
      <c r="AD128" s="722"/>
      <c r="AE128" s="723"/>
      <c r="AF128" s="724">
        <v>12721</v>
      </c>
      <c r="AG128" s="722"/>
      <c r="AH128" s="722"/>
      <c r="AI128" s="722"/>
      <c r="AJ128" s="723"/>
      <c r="AK128" s="724">
        <v>18031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222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4997617</v>
      </c>
      <c r="AB129" s="782"/>
      <c r="AC129" s="782"/>
      <c r="AD129" s="782"/>
      <c r="AE129" s="783"/>
      <c r="AF129" s="784">
        <v>4960983</v>
      </c>
      <c r="AG129" s="782"/>
      <c r="AH129" s="782"/>
      <c r="AI129" s="782"/>
      <c r="AJ129" s="783"/>
      <c r="AK129" s="784">
        <v>5002196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1006636</v>
      </c>
      <c r="AB130" s="782"/>
      <c r="AC130" s="782"/>
      <c r="AD130" s="782"/>
      <c r="AE130" s="783"/>
      <c r="AF130" s="784">
        <v>971202</v>
      </c>
      <c r="AG130" s="782"/>
      <c r="AH130" s="782"/>
      <c r="AI130" s="782"/>
      <c r="AJ130" s="783"/>
      <c r="AK130" s="784">
        <v>985489</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28.7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3990981</v>
      </c>
      <c r="AB131" s="715"/>
      <c r="AC131" s="715"/>
      <c r="AD131" s="715"/>
      <c r="AE131" s="716"/>
      <c r="AF131" s="717">
        <v>3989781</v>
      </c>
      <c r="AG131" s="715"/>
      <c r="AH131" s="715"/>
      <c r="AI131" s="715"/>
      <c r="AJ131" s="716"/>
      <c r="AK131" s="717">
        <v>4016707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12.09316707</v>
      </c>
      <c r="AB132" s="738"/>
      <c r="AC132" s="738"/>
      <c r="AD132" s="738"/>
      <c r="AE132" s="739"/>
      <c r="AF132" s="740">
        <v>11.612842909999999</v>
      </c>
      <c r="AG132" s="738"/>
      <c r="AH132" s="738"/>
      <c r="AI132" s="738"/>
      <c r="AJ132" s="739"/>
      <c r="AK132" s="740">
        <v>10.67384303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12.5</v>
      </c>
      <c r="AB133" s="747"/>
      <c r="AC133" s="747"/>
      <c r="AD133" s="747"/>
      <c r="AE133" s="748"/>
      <c r="AF133" s="746">
        <v>11.9</v>
      </c>
      <c r="AG133" s="747"/>
      <c r="AH133" s="747"/>
      <c r="AI133" s="747"/>
      <c r="AJ133" s="748"/>
      <c r="AK133" s="746">
        <v>11.4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40" zoomScale="75" zoomScaleNormal="85" zoomScaleSheetLayoutView="75" workbookViewId="0">
      <selection activeCell="AH60" sqref="AH6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43" zoomScale="75" zoomScaleNormal="75" zoomScaleSheetLayoutView="55" workbookViewId="0">
      <selection activeCell="BY34" sqref="BY34:CM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election activeCell="BY34" sqref="BY34:CM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34" t="s">
        <v>470</v>
      </c>
      <c r="H9" s="1135"/>
      <c r="I9" s="1135"/>
      <c r="J9" s="1136"/>
      <c r="K9" s="263">
        <v>1239792</v>
      </c>
      <c r="L9" s="264">
        <v>126703</v>
      </c>
      <c r="M9" s="265">
        <v>107860</v>
      </c>
      <c r="N9" s="266">
        <v>17.5</v>
      </c>
    </row>
    <row r="10" spans="1:16">
      <c r="A10" s="248"/>
      <c r="B10" s="244"/>
      <c r="C10" s="244"/>
      <c r="D10" s="244"/>
      <c r="E10" s="244"/>
      <c r="F10" s="244"/>
      <c r="G10" s="1134" t="s">
        <v>471</v>
      </c>
      <c r="H10" s="1135"/>
      <c r="I10" s="1135"/>
      <c r="J10" s="1136"/>
      <c r="K10" s="267">
        <v>81385</v>
      </c>
      <c r="L10" s="268">
        <v>8317</v>
      </c>
      <c r="M10" s="269">
        <v>10528</v>
      </c>
      <c r="N10" s="270">
        <v>-21</v>
      </c>
    </row>
    <row r="11" spans="1:16" ht="13.5" customHeight="1">
      <c r="A11" s="248"/>
      <c r="B11" s="244"/>
      <c r="C11" s="244"/>
      <c r="D11" s="244"/>
      <c r="E11" s="244"/>
      <c r="F11" s="244"/>
      <c r="G11" s="1134" t="s">
        <v>472</v>
      </c>
      <c r="H11" s="1135"/>
      <c r="I11" s="1135"/>
      <c r="J11" s="1136"/>
      <c r="K11" s="267">
        <v>278102</v>
      </c>
      <c r="L11" s="268">
        <v>28421</v>
      </c>
      <c r="M11" s="269">
        <v>15409</v>
      </c>
      <c r="N11" s="270">
        <v>84.4</v>
      </c>
    </row>
    <row r="12" spans="1:16" ht="13.5" customHeight="1">
      <c r="A12" s="248"/>
      <c r="B12" s="244"/>
      <c r="C12" s="244"/>
      <c r="D12" s="244"/>
      <c r="E12" s="244"/>
      <c r="F12" s="244"/>
      <c r="G12" s="1134" t="s">
        <v>473</v>
      </c>
      <c r="H12" s="1135"/>
      <c r="I12" s="1135"/>
      <c r="J12" s="1136"/>
      <c r="K12" s="267">
        <v>9639</v>
      </c>
      <c r="L12" s="268">
        <v>985</v>
      </c>
      <c r="M12" s="269">
        <v>1372</v>
      </c>
      <c r="N12" s="270">
        <v>-28.2</v>
      </c>
    </row>
    <row r="13" spans="1:16" ht="13.5" customHeight="1">
      <c r="A13" s="248"/>
      <c r="B13" s="244"/>
      <c r="C13" s="244"/>
      <c r="D13" s="244"/>
      <c r="E13" s="244"/>
      <c r="F13" s="244"/>
      <c r="G13" s="1134" t="s">
        <v>474</v>
      </c>
      <c r="H13" s="1135"/>
      <c r="I13" s="1135"/>
      <c r="J13" s="1136"/>
      <c r="K13" s="267" t="s">
        <v>475</v>
      </c>
      <c r="L13" s="268" t="s">
        <v>475</v>
      </c>
      <c r="M13" s="269" t="s">
        <v>475</v>
      </c>
      <c r="N13" s="270" t="s">
        <v>475</v>
      </c>
    </row>
    <row r="14" spans="1:16" ht="13.5" customHeight="1">
      <c r="A14" s="248"/>
      <c r="B14" s="244"/>
      <c r="C14" s="244"/>
      <c r="D14" s="244"/>
      <c r="E14" s="244"/>
      <c r="F14" s="244"/>
      <c r="G14" s="1134" t="s">
        <v>476</v>
      </c>
      <c r="H14" s="1135"/>
      <c r="I14" s="1135"/>
      <c r="J14" s="1136"/>
      <c r="K14" s="267">
        <v>51654</v>
      </c>
      <c r="L14" s="268">
        <v>5279</v>
      </c>
      <c r="M14" s="269">
        <v>4790</v>
      </c>
      <c r="N14" s="270">
        <v>10.199999999999999</v>
      </c>
    </row>
    <row r="15" spans="1:16" ht="13.5" customHeight="1">
      <c r="A15" s="248"/>
      <c r="B15" s="244"/>
      <c r="C15" s="244"/>
      <c r="D15" s="244"/>
      <c r="E15" s="244"/>
      <c r="F15" s="244"/>
      <c r="G15" s="1134" t="s">
        <v>477</v>
      </c>
      <c r="H15" s="1135"/>
      <c r="I15" s="1135"/>
      <c r="J15" s="1136"/>
      <c r="K15" s="267">
        <v>48126</v>
      </c>
      <c r="L15" s="268">
        <v>4918</v>
      </c>
      <c r="M15" s="269">
        <v>2476</v>
      </c>
      <c r="N15" s="270">
        <v>98.6</v>
      </c>
    </row>
    <row r="16" spans="1:16">
      <c r="A16" s="248"/>
      <c r="B16" s="244"/>
      <c r="C16" s="244"/>
      <c r="D16" s="244"/>
      <c r="E16" s="244"/>
      <c r="F16" s="244"/>
      <c r="G16" s="1137" t="s">
        <v>478</v>
      </c>
      <c r="H16" s="1138"/>
      <c r="I16" s="1138"/>
      <c r="J16" s="1139"/>
      <c r="K16" s="268">
        <v>-127662</v>
      </c>
      <c r="L16" s="268">
        <v>-13047</v>
      </c>
      <c r="M16" s="269">
        <v>-12174</v>
      </c>
      <c r="N16" s="270">
        <v>7.2</v>
      </c>
    </row>
    <row r="17" spans="1:16">
      <c r="A17" s="248"/>
      <c r="B17" s="244"/>
      <c r="C17" s="244"/>
      <c r="D17" s="244"/>
      <c r="E17" s="244"/>
      <c r="F17" s="244"/>
      <c r="G17" s="1137" t="s">
        <v>171</v>
      </c>
      <c r="H17" s="1138"/>
      <c r="I17" s="1138"/>
      <c r="J17" s="1139"/>
      <c r="K17" s="268">
        <v>1581036</v>
      </c>
      <c r="L17" s="268">
        <v>161578</v>
      </c>
      <c r="M17" s="269">
        <v>130260</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1" t="s">
        <v>483</v>
      </c>
      <c r="H21" s="1132"/>
      <c r="I21" s="1132"/>
      <c r="J21" s="1133"/>
      <c r="K21" s="280">
        <v>16.66</v>
      </c>
      <c r="L21" s="281">
        <v>12.26</v>
      </c>
      <c r="M21" s="282">
        <v>4.4000000000000004</v>
      </c>
      <c r="N21" s="249"/>
      <c r="O21" s="283"/>
      <c r="P21" s="279"/>
    </row>
    <row r="22" spans="1:16" s="284" customFormat="1">
      <c r="A22" s="279"/>
      <c r="B22" s="249"/>
      <c r="C22" s="249"/>
      <c r="D22" s="249"/>
      <c r="E22" s="249"/>
      <c r="F22" s="249"/>
      <c r="G22" s="1131" t="s">
        <v>484</v>
      </c>
      <c r="H22" s="1132"/>
      <c r="I22" s="1132"/>
      <c r="J22" s="1133"/>
      <c r="K22" s="285">
        <v>92.3</v>
      </c>
      <c r="L22" s="286">
        <v>94.9</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22" t="s">
        <v>488</v>
      </c>
      <c r="H32" s="1123"/>
      <c r="I32" s="1123"/>
      <c r="J32" s="1124"/>
      <c r="K32" s="294">
        <v>1153104</v>
      </c>
      <c r="L32" s="294">
        <v>117844</v>
      </c>
      <c r="M32" s="295">
        <v>71410</v>
      </c>
      <c r="N32" s="296">
        <v>65</v>
      </c>
    </row>
    <row r="33" spans="1:16" ht="13.5" customHeight="1">
      <c r="A33" s="248"/>
      <c r="B33" s="244"/>
      <c r="C33" s="244"/>
      <c r="D33" s="244"/>
      <c r="E33" s="244"/>
      <c r="F33" s="244"/>
      <c r="G33" s="1122" t="s">
        <v>489</v>
      </c>
      <c r="H33" s="1123"/>
      <c r="I33" s="1123"/>
      <c r="J33" s="1124"/>
      <c r="K33" s="294" t="s">
        <v>475</v>
      </c>
      <c r="L33" s="294" t="s">
        <v>475</v>
      </c>
      <c r="M33" s="295" t="s">
        <v>475</v>
      </c>
      <c r="N33" s="296" t="s">
        <v>475</v>
      </c>
    </row>
    <row r="34" spans="1:16" ht="27" customHeight="1">
      <c r="A34" s="248"/>
      <c r="B34" s="244"/>
      <c r="C34" s="244"/>
      <c r="D34" s="244"/>
      <c r="E34" s="244"/>
      <c r="F34" s="244"/>
      <c r="G34" s="1122" t="s">
        <v>490</v>
      </c>
      <c r="H34" s="1123"/>
      <c r="I34" s="1123"/>
      <c r="J34" s="1124"/>
      <c r="K34" s="294" t="s">
        <v>475</v>
      </c>
      <c r="L34" s="294" t="s">
        <v>475</v>
      </c>
      <c r="M34" s="295" t="s">
        <v>475</v>
      </c>
      <c r="N34" s="296" t="s">
        <v>475</v>
      </c>
    </row>
    <row r="35" spans="1:16" ht="27" customHeight="1">
      <c r="A35" s="248"/>
      <c r="B35" s="244"/>
      <c r="C35" s="244"/>
      <c r="D35" s="244"/>
      <c r="E35" s="244"/>
      <c r="F35" s="244"/>
      <c r="G35" s="1122" t="s">
        <v>491</v>
      </c>
      <c r="H35" s="1123"/>
      <c r="I35" s="1123"/>
      <c r="J35" s="1124"/>
      <c r="K35" s="294">
        <v>154442</v>
      </c>
      <c r="L35" s="294">
        <v>15784</v>
      </c>
      <c r="M35" s="295">
        <v>19838</v>
      </c>
      <c r="N35" s="296">
        <v>-20.399999999999999</v>
      </c>
    </row>
    <row r="36" spans="1:16" ht="27" customHeight="1">
      <c r="A36" s="248"/>
      <c r="B36" s="244"/>
      <c r="C36" s="244"/>
      <c r="D36" s="244"/>
      <c r="E36" s="244"/>
      <c r="F36" s="244"/>
      <c r="G36" s="1122" t="s">
        <v>492</v>
      </c>
      <c r="H36" s="1123"/>
      <c r="I36" s="1123"/>
      <c r="J36" s="1124"/>
      <c r="K36" s="294">
        <v>124711</v>
      </c>
      <c r="L36" s="294">
        <v>12745</v>
      </c>
      <c r="M36" s="295">
        <v>4809</v>
      </c>
      <c r="N36" s="296">
        <v>165</v>
      </c>
    </row>
    <row r="37" spans="1:16" ht="13.5" customHeight="1">
      <c r="A37" s="248"/>
      <c r="B37" s="244"/>
      <c r="C37" s="244"/>
      <c r="D37" s="244"/>
      <c r="E37" s="244"/>
      <c r="F37" s="244"/>
      <c r="G37" s="1122" t="s">
        <v>493</v>
      </c>
      <c r="H37" s="1123"/>
      <c r="I37" s="1123"/>
      <c r="J37" s="1124"/>
      <c r="K37" s="294" t="s">
        <v>475</v>
      </c>
      <c r="L37" s="294" t="s">
        <v>475</v>
      </c>
      <c r="M37" s="295">
        <v>1747</v>
      </c>
      <c r="N37" s="296" t="s">
        <v>475</v>
      </c>
    </row>
    <row r="38" spans="1:16" ht="27" customHeight="1">
      <c r="A38" s="248"/>
      <c r="B38" s="244"/>
      <c r="C38" s="244"/>
      <c r="D38" s="244"/>
      <c r="E38" s="244"/>
      <c r="F38" s="244"/>
      <c r="G38" s="1125" t="s">
        <v>494</v>
      </c>
      <c r="H38" s="1126"/>
      <c r="I38" s="1126"/>
      <c r="J38" s="1127"/>
      <c r="K38" s="297" t="s">
        <v>475</v>
      </c>
      <c r="L38" s="297" t="s">
        <v>475</v>
      </c>
      <c r="M38" s="298">
        <v>16</v>
      </c>
      <c r="N38" s="299" t="s">
        <v>475</v>
      </c>
      <c r="O38" s="293"/>
    </row>
    <row r="39" spans="1:16">
      <c r="A39" s="248"/>
      <c r="B39" s="244"/>
      <c r="C39" s="244"/>
      <c r="D39" s="244"/>
      <c r="E39" s="244"/>
      <c r="F39" s="244"/>
      <c r="G39" s="1125" t="s">
        <v>495</v>
      </c>
      <c r="H39" s="1126"/>
      <c r="I39" s="1126"/>
      <c r="J39" s="1127"/>
      <c r="K39" s="300">
        <v>-18031</v>
      </c>
      <c r="L39" s="300">
        <v>-1843</v>
      </c>
      <c r="M39" s="301">
        <v>-2838</v>
      </c>
      <c r="N39" s="302">
        <v>-35.1</v>
      </c>
      <c r="O39" s="293"/>
    </row>
    <row r="40" spans="1:16" ht="27" customHeight="1">
      <c r="A40" s="248"/>
      <c r="B40" s="244"/>
      <c r="C40" s="244"/>
      <c r="D40" s="244"/>
      <c r="E40" s="244"/>
      <c r="F40" s="244"/>
      <c r="G40" s="1122" t="s">
        <v>496</v>
      </c>
      <c r="H40" s="1123"/>
      <c r="I40" s="1123"/>
      <c r="J40" s="1124"/>
      <c r="K40" s="300">
        <v>-985489</v>
      </c>
      <c r="L40" s="300">
        <v>-100714</v>
      </c>
      <c r="M40" s="301">
        <v>-63648</v>
      </c>
      <c r="N40" s="302">
        <v>58.2</v>
      </c>
      <c r="O40" s="293"/>
    </row>
    <row r="41" spans="1:16">
      <c r="A41" s="248"/>
      <c r="B41" s="244"/>
      <c r="C41" s="244"/>
      <c r="D41" s="244"/>
      <c r="E41" s="244"/>
      <c r="F41" s="244"/>
      <c r="G41" s="1128" t="s">
        <v>282</v>
      </c>
      <c r="H41" s="1129"/>
      <c r="I41" s="1129"/>
      <c r="J41" s="1130"/>
      <c r="K41" s="294">
        <v>428737</v>
      </c>
      <c r="L41" s="300">
        <v>43816</v>
      </c>
      <c r="M41" s="301">
        <v>31334</v>
      </c>
      <c r="N41" s="302">
        <v>39.799999999999997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5" t="s">
        <v>465</v>
      </c>
      <c r="J49" s="1117" t="s">
        <v>500</v>
      </c>
      <c r="K49" s="1118"/>
      <c r="L49" s="1118"/>
      <c r="M49" s="1118"/>
      <c r="N49" s="1119"/>
    </row>
    <row r="50" spans="1:14">
      <c r="A50" s="248"/>
      <c r="B50" s="244"/>
      <c r="C50" s="244"/>
      <c r="D50" s="244"/>
      <c r="E50" s="244"/>
      <c r="F50" s="244"/>
      <c r="G50" s="312"/>
      <c r="H50" s="313"/>
      <c r="I50" s="1116"/>
      <c r="J50" s="314" t="s">
        <v>501</v>
      </c>
      <c r="K50" s="315" t="s">
        <v>502</v>
      </c>
      <c r="L50" s="316" t="s">
        <v>503</v>
      </c>
      <c r="M50" s="317" t="s">
        <v>504</v>
      </c>
      <c r="N50" s="318" t="s">
        <v>505</v>
      </c>
    </row>
    <row r="51" spans="1:14">
      <c r="A51" s="248"/>
      <c r="B51" s="244"/>
      <c r="C51" s="244"/>
      <c r="D51" s="244"/>
      <c r="E51" s="244"/>
      <c r="F51" s="244"/>
      <c r="G51" s="310" t="s">
        <v>506</v>
      </c>
      <c r="H51" s="311"/>
      <c r="I51" s="319">
        <v>1156052</v>
      </c>
      <c r="J51" s="320">
        <v>112107</v>
      </c>
      <c r="K51" s="321">
        <v>-3.6</v>
      </c>
      <c r="L51" s="322">
        <v>86910</v>
      </c>
      <c r="M51" s="323">
        <v>58.5</v>
      </c>
      <c r="N51" s="324">
        <v>-62.1</v>
      </c>
    </row>
    <row r="52" spans="1:14">
      <c r="A52" s="248"/>
      <c r="B52" s="244"/>
      <c r="C52" s="244"/>
      <c r="D52" s="244"/>
      <c r="E52" s="244"/>
      <c r="F52" s="244"/>
      <c r="G52" s="325"/>
      <c r="H52" s="326" t="s">
        <v>507</v>
      </c>
      <c r="I52" s="327">
        <v>870057</v>
      </c>
      <c r="J52" s="328">
        <v>84373</v>
      </c>
      <c r="K52" s="329">
        <v>4.8</v>
      </c>
      <c r="L52" s="330">
        <v>50891</v>
      </c>
      <c r="M52" s="331">
        <v>65.3</v>
      </c>
      <c r="N52" s="332">
        <v>-60.5</v>
      </c>
    </row>
    <row r="53" spans="1:14">
      <c r="A53" s="248"/>
      <c r="B53" s="244"/>
      <c r="C53" s="244"/>
      <c r="D53" s="244"/>
      <c r="E53" s="244"/>
      <c r="F53" s="244"/>
      <c r="G53" s="310" t="s">
        <v>508</v>
      </c>
      <c r="H53" s="311"/>
      <c r="I53" s="319">
        <v>1440570</v>
      </c>
      <c r="J53" s="320">
        <v>141538</v>
      </c>
      <c r="K53" s="321">
        <v>26.3</v>
      </c>
      <c r="L53" s="322">
        <v>95443</v>
      </c>
      <c r="M53" s="323">
        <v>9.8000000000000007</v>
      </c>
      <c r="N53" s="324">
        <v>16.5</v>
      </c>
    </row>
    <row r="54" spans="1:14">
      <c r="A54" s="248"/>
      <c r="B54" s="244"/>
      <c r="C54" s="244"/>
      <c r="D54" s="244"/>
      <c r="E54" s="244"/>
      <c r="F54" s="244"/>
      <c r="G54" s="325"/>
      <c r="H54" s="326" t="s">
        <v>507</v>
      </c>
      <c r="I54" s="327">
        <v>1177427</v>
      </c>
      <c r="J54" s="328">
        <v>115684</v>
      </c>
      <c r="K54" s="329">
        <v>37.1</v>
      </c>
      <c r="L54" s="330">
        <v>48538</v>
      </c>
      <c r="M54" s="331">
        <v>-4.5999999999999996</v>
      </c>
      <c r="N54" s="332">
        <v>41.7</v>
      </c>
    </row>
    <row r="55" spans="1:14">
      <c r="A55" s="248"/>
      <c r="B55" s="244"/>
      <c r="C55" s="244"/>
      <c r="D55" s="244"/>
      <c r="E55" s="244"/>
      <c r="F55" s="244"/>
      <c r="G55" s="310" t="s">
        <v>509</v>
      </c>
      <c r="H55" s="311"/>
      <c r="I55" s="319">
        <v>1414365</v>
      </c>
      <c r="J55" s="320">
        <v>141366</v>
      </c>
      <c r="K55" s="321">
        <v>-0.1</v>
      </c>
      <c r="L55" s="322">
        <v>92021</v>
      </c>
      <c r="M55" s="323">
        <v>-3.6</v>
      </c>
      <c r="N55" s="324">
        <v>3.5</v>
      </c>
    </row>
    <row r="56" spans="1:14">
      <c r="A56" s="248"/>
      <c r="B56" s="244"/>
      <c r="C56" s="244"/>
      <c r="D56" s="244"/>
      <c r="E56" s="244"/>
      <c r="F56" s="244"/>
      <c r="G56" s="325"/>
      <c r="H56" s="326" t="s">
        <v>507</v>
      </c>
      <c r="I56" s="327">
        <v>1209965</v>
      </c>
      <c r="J56" s="328">
        <v>120936</v>
      </c>
      <c r="K56" s="329">
        <v>4.5</v>
      </c>
      <c r="L56" s="330">
        <v>52579</v>
      </c>
      <c r="M56" s="331">
        <v>8.3000000000000007</v>
      </c>
      <c r="N56" s="332">
        <v>-3.8</v>
      </c>
    </row>
    <row r="57" spans="1:14">
      <c r="A57" s="248"/>
      <c r="B57" s="244"/>
      <c r="C57" s="244"/>
      <c r="D57" s="244"/>
      <c r="E57" s="244"/>
      <c r="F57" s="244"/>
      <c r="G57" s="310" t="s">
        <v>510</v>
      </c>
      <c r="H57" s="311"/>
      <c r="I57" s="319">
        <v>1037409</v>
      </c>
      <c r="J57" s="320">
        <v>104388</v>
      </c>
      <c r="K57" s="321">
        <v>-26.2</v>
      </c>
      <c r="L57" s="322">
        <v>94828</v>
      </c>
      <c r="M57" s="323">
        <v>3.1</v>
      </c>
      <c r="N57" s="324">
        <v>-29.3</v>
      </c>
    </row>
    <row r="58" spans="1:14">
      <c r="A58" s="248"/>
      <c r="B58" s="244"/>
      <c r="C58" s="244"/>
      <c r="D58" s="244"/>
      <c r="E58" s="244"/>
      <c r="F58" s="244"/>
      <c r="G58" s="325"/>
      <c r="H58" s="326" t="s">
        <v>507</v>
      </c>
      <c r="I58" s="327">
        <v>826149</v>
      </c>
      <c r="J58" s="328">
        <v>83130</v>
      </c>
      <c r="K58" s="329">
        <v>-31.3</v>
      </c>
      <c r="L58" s="330">
        <v>55133</v>
      </c>
      <c r="M58" s="331">
        <v>4.9000000000000004</v>
      </c>
      <c r="N58" s="332">
        <v>-36.200000000000003</v>
      </c>
    </row>
    <row r="59" spans="1:14">
      <c r="A59" s="248"/>
      <c r="B59" s="244"/>
      <c r="C59" s="244"/>
      <c r="D59" s="244"/>
      <c r="E59" s="244"/>
      <c r="F59" s="244"/>
      <c r="G59" s="310" t="s">
        <v>511</v>
      </c>
      <c r="H59" s="311"/>
      <c r="I59" s="319">
        <v>1289321</v>
      </c>
      <c r="J59" s="320">
        <v>131765</v>
      </c>
      <c r="K59" s="321">
        <v>26.2</v>
      </c>
      <c r="L59" s="322">
        <v>119674</v>
      </c>
      <c r="M59" s="323">
        <v>26.2</v>
      </c>
      <c r="N59" s="324">
        <v>0</v>
      </c>
    </row>
    <row r="60" spans="1:14">
      <c r="A60" s="248"/>
      <c r="B60" s="244"/>
      <c r="C60" s="244"/>
      <c r="D60" s="244"/>
      <c r="E60" s="244"/>
      <c r="F60" s="244"/>
      <c r="G60" s="325"/>
      <c r="H60" s="326" t="s">
        <v>507</v>
      </c>
      <c r="I60" s="333">
        <v>884048</v>
      </c>
      <c r="J60" s="328">
        <v>90347</v>
      </c>
      <c r="K60" s="329">
        <v>8.6999999999999993</v>
      </c>
      <c r="L60" s="330">
        <v>57803</v>
      </c>
      <c r="M60" s="331">
        <v>4.8</v>
      </c>
      <c r="N60" s="332">
        <v>3.9</v>
      </c>
    </row>
    <row r="61" spans="1:14">
      <c r="A61" s="248"/>
      <c r="B61" s="244"/>
      <c r="C61" s="244"/>
      <c r="D61" s="244"/>
      <c r="E61" s="244"/>
      <c r="F61" s="244"/>
      <c r="G61" s="310" t="s">
        <v>512</v>
      </c>
      <c r="H61" s="334"/>
      <c r="I61" s="335">
        <v>1267543</v>
      </c>
      <c r="J61" s="336">
        <v>126233</v>
      </c>
      <c r="K61" s="337">
        <v>4.5</v>
      </c>
      <c r="L61" s="338">
        <v>97775</v>
      </c>
      <c r="M61" s="339">
        <v>18.8</v>
      </c>
      <c r="N61" s="324">
        <v>-14.3</v>
      </c>
    </row>
    <row r="62" spans="1:14">
      <c r="A62" s="248"/>
      <c r="B62" s="244"/>
      <c r="C62" s="244"/>
      <c r="D62" s="244"/>
      <c r="E62" s="244"/>
      <c r="F62" s="244"/>
      <c r="G62" s="325"/>
      <c r="H62" s="326" t="s">
        <v>507</v>
      </c>
      <c r="I62" s="327">
        <v>993529</v>
      </c>
      <c r="J62" s="328">
        <v>98894</v>
      </c>
      <c r="K62" s="329">
        <v>4.8</v>
      </c>
      <c r="L62" s="330">
        <v>52989</v>
      </c>
      <c r="M62" s="331">
        <v>15.7</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election activeCell="BY34" sqref="BY34:CM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19.75</v>
      </c>
      <c r="G47" s="12">
        <v>29.53</v>
      </c>
      <c r="H47" s="12">
        <v>31.93</v>
      </c>
      <c r="I47" s="12">
        <v>35.89</v>
      </c>
      <c r="J47" s="13">
        <v>41</v>
      </c>
    </row>
    <row r="48" spans="2:10" ht="57.75" customHeight="1">
      <c r="B48" s="14"/>
      <c r="C48" s="1142" t="s">
        <v>4</v>
      </c>
      <c r="D48" s="1142"/>
      <c r="E48" s="1143"/>
      <c r="F48" s="15">
        <v>4.76</v>
      </c>
      <c r="G48" s="16">
        <v>5.29</v>
      </c>
      <c r="H48" s="16">
        <v>6.11</v>
      </c>
      <c r="I48" s="16">
        <v>6.13</v>
      </c>
      <c r="J48" s="17">
        <v>5.46</v>
      </c>
    </row>
    <row r="49" spans="2:10" ht="57.75" customHeight="1" thickBot="1">
      <c r="B49" s="18"/>
      <c r="C49" s="1144" t="s">
        <v>5</v>
      </c>
      <c r="D49" s="1144"/>
      <c r="E49" s="1145"/>
      <c r="F49" s="19">
        <v>8.58</v>
      </c>
      <c r="G49" s="20">
        <v>11.39</v>
      </c>
      <c r="H49" s="20">
        <v>2.41</v>
      </c>
      <c r="I49" s="20">
        <v>3.7</v>
      </c>
      <c r="J49" s="21">
        <v>4.79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BY34" sqref="BY34:CM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519</v>
      </c>
      <c r="D34" s="1152"/>
      <c r="E34" s="1153"/>
      <c r="F34" s="32">
        <v>4.6500000000000004</v>
      </c>
      <c r="G34" s="33">
        <v>5.29</v>
      </c>
      <c r="H34" s="33">
        <v>6.11</v>
      </c>
      <c r="I34" s="33">
        <v>6.13</v>
      </c>
      <c r="J34" s="34">
        <v>5.46</v>
      </c>
      <c r="K34" s="22"/>
      <c r="L34" s="22"/>
      <c r="M34" s="22"/>
      <c r="N34" s="22"/>
      <c r="O34" s="22"/>
      <c r="P34" s="22"/>
    </row>
    <row r="35" spans="1:16" ht="39" customHeight="1">
      <c r="A35" s="22"/>
      <c r="B35" s="35"/>
      <c r="C35" s="1146" t="s">
        <v>520</v>
      </c>
      <c r="D35" s="1147"/>
      <c r="E35" s="1148"/>
      <c r="F35" s="36">
        <v>1.1299999999999999</v>
      </c>
      <c r="G35" s="37">
        <v>0.92</v>
      </c>
      <c r="H35" s="37">
        <v>1.38</v>
      </c>
      <c r="I35" s="37">
        <v>1.8</v>
      </c>
      <c r="J35" s="38">
        <v>1.59</v>
      </c>
      <c r="K35" s="22"/>
      <c r="L35" s="22"/>
      <c r="M35" s="22"/>
      <c r="N35" s="22"/>
      <c r="O35" s="22"/>
      <c r="P35" s="22"/>
    </row>
    <row r="36" spans="1:16" ht="39" customHeight="1">
      <c r="A36" s="22"/>
      <c r="B36" s="35"/>
      <c r="C36" s="1146" t="s">
        <v>521</v>
      </c>
      <c r="D36" s="1147"/>
      <c r="E36" s="1148"/>
      <c r="F36" s="36">
        <v>1.48</v>
      </c>
      <c r="G36" s="37">
        <v>1.0900000000000001</v>
      </c>
      <c r="H36" s="37">
        <v>0.82</v>
      </c>
      <c r="I36" s="37">
        <v>0.92</v>
      </c>
      <c r="J36" s="38">
        <v>1.1499999999999999</v>
      </c>
      <c r="K36" s="22"/>
      <c r="L36" s="22"/>
      <c r="M36" s="22"/>
      <c r="N36" s="22"/>
      <c r="O36" s="22"/>
      <c r="P36" s="22"/>
    </row>
    <row r="37" spans="1:16" ht="39" customHeight="1">
      <c r="A37" s="22"/>
      <c r="B37" s="35"/>
      <c r="C37" s="1146" t="s">
        <v>522</v>
      </c>
      <c r="D37" s="1147"/>
      <c r="E37" s="1148"/>
      <c r="F37" s="36">
        <v>0.33</v>
      </c>
      <c r="G37" s="37">
        <v>0.22</v>
      </c>
      <c r="H37" s="37">
        <v>0.24</v>
      </c>
      <c r="I37" s="37">
        <v>0.2</v>
      </c>
      <c r="J37" s="38">
        <v>0.2</v>
      </c>
      <c r="K37" s="22"/>
      <c r="L37" s="22"/>
      <c r="M37" s="22"/>
      <c r="N37" s="22"/>
      <c r="O37" s="22"/>
      <c r="P37" s="22"/>
    </row>
    <row r="38" spans="1:16" ht="39" customHeight="1">
      <c r="A38" s="22"/>
      <c r="B38" s="35"/>
      <c r="C38" s="1146" t="s">
        <v>523</v>
      </c>
      <c r="D38" s="1147"/>
      <c r="E38" s="1148"/>
      <c r="F38" s="36">
        <v>0.06</v>
      </c>
      <c r="G38" s="37">
        <v>0.04</v>
      </c>
      <c r="H38" s="37">
        <v>0.02</v>
      </c>
      <c r="I38" s="37">
        <v>0.02</v>
      </c>
      <c r="J38" s="38">
        <v>0.01</v>
      </c>
      <c r="K38" s="22"/>
      <c r="L38" s="22"/>
      <c r="M38" s="22"/>
      <c r="N38" s="22"/>
      <c r="O38" s="22"/>
      <c r="P38" s="22"/>
    </row>
    <row r="39" spans="1:16" ht="39" customHeight="1">
      <c r="A39" s="22"/>
      <c r="B39" s="35"/>
      <c r="C39" s="1146"/>
      <c r="D39" s="1147"/>
      <c r="E39" s="1148"/>
      <c r="F39" s="36"/>
      <c r="G39" s="37"/>
      <c r="H39" s="37"/>
      <c r="I39" s="37"/>
      <c r="J39" s="38"/>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524</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525</v>
      </c>
      <c r="D43" s="1150"/>
      <c r="E43" s="1151"/>
      <c r="F43" s="41">
        <v>0.24</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BY34" sqref="BY34:CM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11</v>
      </c>
      <c r="C45" s="1163"/>
      <c r="D45" s="58"/>
      <c r="E45" s="1168" t="s">
        <v>12</v>
      </c>
      <c r="F45" s="1168"/>
      <c r="G45" s="1168"/>
      <c r="H45" s="1168"/>
      <c r="I45" s="1168"/>
      <c r="J45" s="1169"/>
      <c r="K45" s="59">
        <v>1229</v>
      </c>
      <c r="L45" s="60">
        <v>1220</v>
      </c>
      <c r="M45" s="60">
        <v>1219</v>
      </c>
      <c r="N45" s="60">
        <v>1156</v>
      </c>
      <c r="O45" s="61">
        <v>1153</v>
      </c>
      <c r="P45" s="48"/>
      <c r="Q45" s="48"/>
      <c r="R45" s="48"/>
      <c r="S45" s="48"/>
      <c r="T45" s="48"/>
      <c r="U45" s="48"/>
    </row>
    <row r="46" spans="1:21" ht="30.75" customHeight="1">
      <c r="A46" s="48"/>
      <c r="B46" s="1164"/>
      <c r="C46" s="1165"/>
      <c r="D46" s="62"/>
      <c r="E46" s="1156" t="s">
        <v>13</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14</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c r="A48" s="48"/>
      <c r="B48" s="1164"/>
      <c r="C48" s="1165"/>
      <c r="D48" s="62"/>
      <c r="E48" s="1156" t="s">
        <v>15</v>
      </c>
      <c r="F48" s="1156"/>
      <c r="G48" s="1156"/>
      <c r="H48" s="1156"/>
      <c r="I48" s="1156"/>
      <c r="J48" s="1157"/>
      <c r="K48" s="63">
        <v>151</v>
      </c>
      <c r="L48" s="64">
        <v>149</v>
      </c>
      <c r="M48" s="64">
        <v>157</v>
      </c>
      <c r="N48" s="64">
        <v>159</v>
      </c>
      <c r="O48" s="65">
        <v>154</v>
      </c>
      <c r="P48" s="48"/>
      <c r="Q48" s="48"/>
      <c r="R48" s="48"/>
      <c r="S48" s="48"/>
      <c r="T48" s="48"/>
      <c r="U48" s="48"/>
    </row>
    <row r="49" spans="1:21" ht="30.75" customHeight="1">
      <c r="A49" s="48"/>
      <c r="B49" s="1164"/>
      <c r="C49" s="1165"/>
      <c r="D49" s="62"/>
      <c r="E49" s="1156" t="s">
        <v>16</v>
      </c>
      <c r="F49" s="1156"/>
      <c r="G49" s="1156"/>
      <c r="H49" s="1156"/>
      <c r="I49" s="1156"/>
      <c r="J49" s="1157"/>
      <c r="K49" s="63">
        <v>131</v>
      </c>
      <c r="L49" s="64">
        <v>135</v>
      </c>
      <c r="M49" s="64">
        <v>134</v>
      </c>
      <c r="N49" s="64">
        <v>132</v>
      </c>
      <c r="O49" s="65">
        <v>125</v>
      </c>
      <c r="P49" s="48"/>
      <c r="Q49" s="48"/>
      <c r="R49" s="48"/>
      <c r="S49" s="48"/>
      <c r="T49" s="48"/>
      <c r="U49" s="48"/>
    </row>
    <row r="50" spans="1:21" ht="30.75" customHeight="1">
      <c r="A50" s="48"/>
      <c r="B50" s="1164"/>
      <c r="C50" s="1165"/>
      <c r="D50" s="62"/>
      <c r="E50" s="1156" t="s">
        <v>17</v>
      </c>
      <c r="F50" s="1156"/>
      <c r="G50" s="1156"/>
      <c r="H50" s="1156"/>
      <c r="I50" s="1156"/>
      <c r="J50" s="1157"/>
      <c r="K50" s="63" t="s">
        <v>475</v>
      </c>
      <c r="L50" s="64" t="s">
        <v>475</v>
      </c>
      <c r="M50" s="64" t="s">
        <v>475</v>
      </c>
      <c r="N50" s="64" t="s">
        <v>475</v>
      </c>
      <c r="O50" s="65" t="s">
        <v>475</v>
      </c>
      <c r="P50" s="48"/>
      <c r="Q50" s="48"/>
      <c r="R50" s="48"/>
      <c r="S50" s="48"/>
      <c r="T50" s="48"/>
      <c r="U50" s="48"/>
    </row>
    <row r="51" spans="1:21" ht="30.75" customHeight="1">
      <c r="A51" s="48"/>
      <c r="B51" s="1166"/>
      <c r="C51" s="1167"/>
      <c r="D51" s="66"/>
      <c r="E51" s="1156" t="s">
        <v>18</v>
      </c>
      <c r="F51" s="1156"/>
      <c r="G51" s="1156"/>
      <c r="H51" s="1156"/>
      <c r="I51" s="1156"/>
      <c r="J51" s="1157"/>
      <c r="K51" s="63" t="s">
        <v>475</v>
      </c>
      <c r="L51" s="64" t="s">
        <v>475</v>
      </c>
      <c r="M51" s="64" t="s">
        <v>475</v>
      </c>
      <c r="N51" s="64" t="s">
        <v>475</v>
      </c>
      <c r="O51" s="65" t="s">
        <v>475</v>
      </c>
      <c r="P51" s="48"/>
      <c r="Q51" s="48"/>
      <c r="R51" s="48"/>
      <c r="S51" s="48"/>
      <c r="T51" s="48"/>
      <c r="U51" s="48"/>
    </row>
    <row r="52" spans="1:21" ht="30.75" customHeight="1">
      <c r="A52" s="48"/>
      <c r="B52" s="1154" t="s">
        <v>19</v>
      </c>
      <c r="C52" s="1155"/>
      <c r="D52" s="66"/>
      <c r="E52" s="1156" t="s">
        <v>20</v>
      </c>
      <c r="F52" s="1156"/>
      <c r="G52" s="1156"/>
      <c r="H52" s="1156"/>
      <c r="I52" s="1156"/>
      <c r="J52" s="1157"/>
      <c r="K52" s="63">
        <v>983</v>
      </c>
      <c r="L52" s="64">
        <v>1001</v>
      </c>
      <c r="M52" s="64">
        <v>1027</v>
      </c>
      <c r="N52" s="64">
        <v>984</v>
      </c>
      <c r="O52" s="65">
        <v>1003</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528</v>
      </c>
      <c r="L53" s="69">
        <v>503</v>
      </c>
      <c r="M53" s="69">
        <v>483</v>
      </c>
      <c r="N53" s="69">
        <v>463</v>
      </c>
      <c r="O53" s="70">
        <v>429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2015-04-20T01:06:26Z</cp:lastPrinted>
  <dcterms:created xsi:type="dcterms:W3CDTF">2015-02-17T07:06:15Z</dcterms:created>
  <dcterms:modified xsi:type="dcterms:W3CDTF">2015-05-07T06:06:57Z</dcterms:modified>
</cp:coreProperties>
</file>