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<sst xmlns="http://schemas.openxmlformats.org/spreadsheetml/2006/main" count="185" uniqueCount="136">
  <si>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</si>
  <si>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</si>
  <si>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</si>
  <si>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</si>
  <si>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</si>
  <si>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</si>
  <si>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</si>
  <si>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</si>
  <si>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</si>
  <si>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</si>
  <si>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</si>
  <si>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</si>
  <si>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</si>
  <si>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</si>
  <si>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</si>
  <si>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</si>
  <si>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</si>
  <si>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</si>
  <si>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</si>
  <si>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</si>
  <si>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</si>
  <si>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</si>
  <si>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</si>
  <si>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</si>
  <si>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</si>
  <si>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</si>
  <si>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</si>
  <si>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</si>
  <si>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</si>
  <si>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</si>
  <si>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</si>
  <si>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</si>
  <si>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</si>
  <si>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</si>
  <si>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</si>
  <si>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</si>
  <si>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</si>
  <si>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</si>
  <si>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</si>
  <si>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</si>
  <si>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</si>
  <si>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</si>
  <si>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</si>
  <si>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</si>
  <si>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</si>
  <si>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</si>
  <si>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</si>
  <si>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</si>
  <si>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</si>
  <si>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</si>
  <si>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</si>
  <si>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</si>
  <si>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</si>
  <si>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</si>
  <si>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</si>
  <si>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</si>
  <si>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</si>
  <si>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</si>
  <si>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</si>
  <si>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</si>
  <si>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</si>
  <si>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</si>
  <si>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</si>
  <si>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</si>
  <si>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</si>
  <si>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</si>
  <si>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Ⅳ－１</t>
  </si>
  <si>
    <t>Ⅰ－１</t>
  </si>
  <si>
    <t>Ⅰ－２</t>
  </si>
  <si>
    <t>Ⅱ－１</t>
  </si>
  <si>
    <t>木曽岬町</t>
  </si>
  <si>
    <t>Ⅱ－１</t>
  </si>
  <si>
    <t>Ⅴ－２</t>
  </si>
  <si>
    <t>Ⅲ－２</t>
  </si>
  <si>
    <t>Ⅳ－１</t>
  </si>
  <si>
    <t>Ⅲ－２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</si>
  <si>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</si>
  <si>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</si>
  <si>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</si>
  <si>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</si>
  <si>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</si>
  <si>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</si>
  <si>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</si>
  <si>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</si>
  <si>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</si>
  <si>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</si>
  <si>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</si>
  <si>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</si>
  <si>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</si>
  <si>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</si>
  <si>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</si>
  <si>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Ｓ60年国調</t>
  </si>
  <si>
    <t>Ｈ22年国調</t>
  </si>
  <si>
    <t>財  政  力  指  数</t>
  </si>
  <si>
    <t xml:space="preserve"> H22国調／</t>
  </si>
  <si>
    <t>H17国調</t>
  </si>
  <si>
    <t>Ⅳ－１</t>
  </si>
  <si>
    <t>Ⅰ－１</t>
  </si>
  <si>
    <t>Ⅱ－２</t>
  </si>
  <si>
    <t>Ⅳ－２</t>
  </si>
  <si>
    <t>Ⅱ－０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</si>
  <si>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</si>
  <si>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</si>
  <si>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</si>
  <si>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</si>
  <si>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</si>
  <si>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</si>
  <si>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</si>
  <si>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</si>
  <si>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</si>
  <si>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</si>
  <si>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</si>
  <si>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</si>
  <si>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</si>
  <si>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</si>
  <si>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</si>
  <si>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</si>
  <si>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</si>
  <si>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</si>
  <si>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</si>
  <si>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>　国土交通省国土地理院公表｢全</t>
  </si>
  <si>
    <t>国都道府県市区町村別面積調｣に</t>
  </si>
  <si>
    <t>よる。</t>
  </si>
  <si>
    <t>Ⅲ－１</t>
  </si>
  <si>
    <t>Ⅱ－１</t>
  </si>
  <si>
    <t>Ⅱ－０</t>
  </si>
  <si>
    <t>Ⅳ－１</t>
  </si>
  <si>
    <t>Ⅱ－２</t>
  </si>
  <si>
    <t>Ⅲ－０</t>
  </si>
  <si>
    <t>平成26年度</t>
  </si>
  <si>
    <t>平成26年度</t>
  </si>
  <si>
    <t>24～26年度</t>
  </si>
  <si>
    <t>Ｈ27.1.1</t>
  </si>
  <si>
    <t>Ⅴ－２</t>
  </si>
  <si>
    <t>注) 面積について</t>
  </si>
  <si>
    <t>* ｢標財規模｣（標準財政規模）は、臨時財政対策債発行可能額を含む。平均については、加重平均による。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</si>
</sst>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8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177" fontId="0" fillId="0" borderId="39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177" fontId="0" fillId="0" borderId="42" xfId="0" applyNumberFormat="1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quotePrefix="1">
      <alignment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A2" sqref="A2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90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33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118</v>
      </c>
      <c r="J4" s="10"/>
      <c r="K4" s="100" t="s">
        <v>101</v>
      </c>
      <c r="L4" s="101"/>
      <c r="M4" s="14" t="s">
        <v>1</v>
      </c>
      <c r="N4" s="15" t="s">
        <v>2</v>
      </c>
      <c r="O4" s="15" t="s">
        <v>77</v>
      </c>
      <c r="P4" s="42" t="s">
        <v>93</v>
      </c>
      <c r="Q4" s="43"/>
      <c r="R4" s="9"/>
      <c r="S4" s="33"/>
      <c r="T4" s="33"/>
      <c r="U4" s="33"/>
    </row>
    <row r="5" spans="1:21" s="4" customFormat="1" ht="27" customHeight="1">
      <c r="A5" s="13" t="s">
        <v>79</v>
      </c>
      <c r="B5" s="13" t="s">
        <v>64</v>
      </c>
      <c r="C5" s="14" t="s">
        <v>91</v>
      </c>
      <c r="D5" s="14" t="s">
        <v>3</v>
      </c>
      <c r="E5" s="14" t="s">
        <v>4</v>
      </c>
      <c r="F5" s="14" t="s">
        <v>50</v>
      </c>
      <c r="G5" s="14" t="s">
        <v>76</v>
      </c>
      <c r="H5" s="14" t="s">
        <v>92</v>
      </c>
      <c r="I5" s="10" t="s">
        <v>94</v>
      </c>
      <c r="J5" s="30" t="s">
        <v>132</v>
      </c>
      <c r="K5" s="100" t="s">
        <v>129</v>
      </c>
      <c r="L5" s="101"/>
      <c r="M5" s="30" t="s">
        <v>92</v>
      </c>
      <c r="N5" s="17"/>
      <c r="O5" s="31" t="s">
        <v>78</v>
      </c>
      <c r="P5" s="10"/>
      <c r="Q5" s="12" t="s">
        <v>58</v>
      </c>
      <c r="R5" s="9"/>
      <c r="S5" s="33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95</v>
      </c>
      <c r="J6" s="14" t="s">
        <v>5</v>
      </c>
      <c r="K6" s="10"/>
      <c r="L6" s="27"/>
      <c r="M6" s="10"/>
      <c r="N6" s="10"/>
      <c r="O6" s="17"/>
      <c r="P6" s="30" t="s">
        <v>130</v>
      </c>
      <c r="Q6" s="32" t="s">
        <v>131</v>
      </c>
      <c r="R6" s="9"/>
      <c r="S6" s="33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52</v>
      </c>
      <c r="M7" s="41" t="s">
        <v>53</v>
      </c>
      <c r="N7" s="21" t="s">
        <v>8</v>
      </c>
      <c r="O7" s="21" t="s">
        <v>8</v>
      </c>
      <c r="P7" s="39"/>
      <c r="Q7" s="151" t="s">
        <v>117</v>
      </c>
      <c r="R7" s="9"/>
      <c r="S7" s="33"/>
      <c r="T7" s="33"/>
      <c r="U7" s="33"/>
    </row>
    <row r="8" spans="1:21" ht="27" customHeight="1">
      <c r="A8" s="54" t="s">
        <v>9</v>
      </c>
      <c r="B8" s="55" t="s">
        <v>96</v>
      </c>
      <c r="C8" s="56">
        <v>273817</v>
      </c>
      <c r="D8" s="56">
        <v>280384</v>
      </c>
      <c r="E8" s="56">
        <v>286519</v>
      </c>
      <c r="F8" s="56">
        <v>286521</v>
      </c>
      <c r="G8" s="56">
        <v>288538</v>
      </c>
      <c r="H8" s="56">
        <v>285746</v>
      </c>
      <c r="I8" s="152">
        <f>(H8/G8-1)*100</f>
        <v>-0.9676368450602713</v>
      </c>
      <c r="J8" s="57">
        <v>284620</v>
      </c>
      <c r="K8" s="58"/>
      <c r="L8" s="59">
        <v>711.11</v>
      </c>
      <c r="M8" s="60">
        <v>402</v>
      </c>
      <c r="N8" s="57">
        <v>67151544</v>
      </c>
      <c r="O8" s="57">
        <v>5342893</v>
      </c>
      <c r="P8" s="91">
        <v>0.743</v>
      </c>
      <c r="Q8" s="92">
        <v>0.75</v>
      </c>
      <c r="R8" s="6"/>
      <c r="S8" s="90" t="s">
        <v>134</v>
      </c>
      <c r="T8" s="6"/>
      <c r="U8" s="6"/>
    </row>
    <row r="9" spans="1:21" ht="27" customHeight="1">
      <c r="A9" s="61" t="s">
        <v>10</v>
      </c>
      <c r="B9" s="62" t="s">
        <v>65</v>
      </c>
      <c r="C9" s="63">
        <v>273827</v>
      </c>
      <c r="D9" s="63">
        <v>285015</v>
      </c>
      <c r="E9" s="63">
        <v>296623</v>
      </c>
      <c r="F9" s="63">
        <v>302102</v>
      </c>
      <c r="G9" s="63">
        <v>303845</v>
      </c>
      <c r="H9" s="63">
        <v>307766</v>
      </c>
      <c r="I9" s="153">
        <f aca="true" t="shared" si="0" ref="I9:I39">(H9/G9-1)*100</f>
        <v>1.2904605966858052</v>
      </c>
      <c r="J9" s="64">
        <v>312753</v>
      </c>
      <c r="K9" s="65"/>
      <c r="L9" s="66">
        <v>206.44</v>
      </c>
      <c r="M9" s="67">
        <v>1497.1</v>
      </c>
      <c r="N9" s="64">
        <v>69301444</v>
      </c>
      <c r="O9" s="64">
        <v>2712936</v>
      </c>
      <c r="P9" s="93">
        <v>0.991</v>
      </c>
      <c r="Q9" s="94">
        <v>0.99</v>
      </c>
      <c r="R9" s="6"/>
      <c r="S9" s="33" t="s">
        <v>120</v>
      </c>
      <c r="T9" s="6"/>
      <c r="U9" s="6"/>
    </row>
    <row r="10" spans="1:21" ht="27" customHeight="1">
      <c r="A10" s="61" t="s">
        <v>11</v>
      </c>
      <c r="B10" s="62" t="s">
        <v>123</v>
      </c>
      <c r="C10" s="63">
        <v>138672</v>
      </c>
      <c r="D10" s="63">
        <v>138298</v>
      </c>
      <c r="E10" s="63">
        <v>138404</v>
      </c>
      <c r="F10" s="63">
        <v>136173</v>
      </c>
      <c r="G10" s="63">
        <v>135026</v>
      </c>
      <c r="H10" s="63">
        <v>130271</v>
      </c>
      <c r="I10" s="153">
        <f t="shared" si="0"/>
        <v>-3.5215439989335406</v>
      </c>
      <c r="J10" s="64">
        <v>130865</v>
      </c>
      <c r="K10" s="65"/>
      <c r="L10" s="66">
        <v>208.35</v>
      </c>
      <c r="M10" s="67">
        <v>624.7</v>
      </c>
      <c r="N10" s="64">
        <v>30010075</v>
      </c>
      <c r="O10" s="64">
        <v>2408657</v>
      </c>
      <c r="P10" s="93">
        <v>0.633</v>
      </c>
      <c r="Q10" s="94">
        <v>0.631</v>
      </c>
      <c r="R10" s="6"/>
      <c r="S10" s="33" t="s">
        <v>121</v>
      </c>
      <c r="T10" s="6"/>
      <c r="U10" s="6"/>
    </row>
    <row r="11" spans="1:21" ht="27" customHeight="1">
      <c r="A11" s="61" t="s">
        <v>12</v>
      </c>
      <c r="B11" s="62" t="s">
        <v>66</v>
      </c>
      <c r="C11" s="63">
        <v>158155</v>
      </c>
      <c r="D11" s="63">
        <v>159625</v>
      </c>
      <c r="E11" s="63">
        <v>163131</v>
      </c>
      <c r="F11" s="63">
        <v>164504</v>
      </c>
      <c r="G11" s="63">
        <v>168973</v>
      </c>
      <c r="H11" s="63">
        <v>168017</v>
      </c>
      <c r="I11" s="153">
        <f t="shared" si="0"/>
        <v>-0.5657708628005631</v>
      </c>
      <c r="J11" s="64">
        <v>168682</v>
      </c>
      <c r="K11" s="65"/>
      <c r="L11" s="66">
        <v>623.64</v>
      </c>
      <c r="M11" s="67">
        <v>269.4</v>
      </c>
      <c r="N11" s="64">
        <v>40045241</v>
      </c>
      <c r="O11" s="64">
        <v>3270901</v>
      </c>
      <c r="P11" s="93">
        <v>0.632</v>
      </c>
      <c r="Q11" s="94">
        <v>0.629</v>
      </c>
      <c r="R11" s="6"/>
      <c r="S11" s="33" t="s">
        <v>122</v>
      </c>
      <c r="T11" s="6"/>
      <c r="U11" s="6"/>
    </row>
    <row r="12" spans="1:21" ht="27" customHeight="1">
      <c r="A12" s="61" t="s">
        <v>13</v>
      </c>
      <c r="B12" s="62" t="s">
        <v>123</v>
      </c>
      <c r="C12" s="63">
        <v>119855</v>
      </c>
      <c r="D12" s="63">
        <v>124042</v>
      </c>
      <c r="E12" s="63">
        <v>129595</v>
      </c>
      <c r="F12" s="63">
        <v>134856</v>
      </c>
      <c r="G12" s="63">
        <v>138963</v>
      </c>
      <c r="H12" s="63">
        <v>140290</v>
      </c>
      <c r="I12" s="153">
        <f t="shared" si="0"/>
        <v>0.9549304491123456</v>
      </c>
      <c r="J12" s="64">
        <v>142808</v>
      </c>
      <c r="K12" s="65"/>
      <c r="L12" s="66">
        <v>136.68</v>
      </c>
      <c r="M12" s="67">
        <v>1026.9</v>
      </c>
      <c r="N12" s="64">
        <v>29871712</v>
      </c>
      <c r="O12" s="64">
        <v>3007154</v>
      </c>
      <c r="P12" s="93">
        <v>0.858</v>
      </c>
      <c r="Q12" s="94">
        <v>0.858</v>
      </c>
      <c r="R12" s="6"/>
      <c r="S12" s="6"/>
      <c r="T12" s="6"/>
      <c r="U12" s="6"/>
    </row>
    <row r="13" spans="1:21" ht="27" customHeight="1">
      <c r="A13" s="61" t="s">
        <v>14</v>
      </c>
      <c r="B13" s="62" t="s">
        <v>66</v>
      </c>
      <c r="C13" s="63">
        <v>164936</v>
      </c>
      <c r="D13" s="63">
        <v>174105</v>
      </c>
      <c r="E13" s="63">
        <v>179800</v>
      </c>
      <c r="F13" s="63">
        <v>186151</v>
      </c>
      <c r="G13" s="63">
        <v>193114</v>
      </c>
      <c r="H13" s="63">
        <v>199293</v>
      </c>
      <c r="I13" s="153">
        <f t="shared" si="0"/>
        <v>3.1996644469070024</v>
      </c>
      <c r="J13" s="64">
        <v>201035</v>
      </c>
      <c r="K13" s="64"/>
      <c r="L13" s="66">
        <v>194.46</v>
      </c>
      <c r="M13" s="67">
        <v>1023.7</v>
      </c>
      <c r="N13" s="64">
        <v>37065421</v>
      </c>
      <c r="O13" s="64">
        <v>3238903</v>
      </c>
      <c r="P13" s="93">
        <v>0.869</v>
      </c>
      <c r="Q13" s="94">
        <v>0.852</v>
      </c>
      <c r="R13" s="6"/>
      <c r="S13" s="6"/>
      <c r="T13" s="6"/>
      <c r="U13" s="6"/>
    </row>
    <row r="14" spans="1:21" ht="27" customHeight="1">
      <c r="A14" s="61" t="s">
        <v>15</v>
      </c>
      <c r="B14" s="62" t="s">
        <v>124</v>
      </c>
      <c r="C14" s="63">
        <v>56474</v>
      </c>
      <c r="D14" s="63">
        <v>68933</v>
      </c>
      <c r="E14" s="63">
        <v>79913</v>
      </c>
      <c r="F14" s="63">
        <v>83291</v>
      </c>
      <c r="G14" s="63">
        <v>82156</v>
      </c>
      <c r="H14" s="63">
        <v>80284</v>
      </c>
      <c r="I14" s="153">
        <f t="shared" si="0"/>
        <v>-2.2785919470276084</v>
      </c>
      <c r="J14" s="64">
        <v>81014</v>
      </c>
      <c r="K14" s="64"/>
      <c r="L14" s="66">
        <v>129.77</v>
      </c>
      <c r="M14" s="67">
        <v>618.7</v>
      </c>
      <c r="N14" s="64">
        <v>15525034</v>
      </c>
      <c r="O14" s="64">
        <v>1490873</v>
      </c>
      <c r="P14" s="93">
        <v>0.741</v>
      </c>
      <c r="Q14" s="94">
        <v>0.739</v>
      </c>
      <c r="R14" s="6"/>
      <c r="S14" s="6"/>
      <c r="T14" s="6"/>
      <c r="U14" s="6"/>
    </row>
    <row r="15" spans="1:21" ht="27" customHeight="1">
      <c r="A15" s="61" t="s">
        <v>16</v>
      </c>
      <c r="B15" s="62" t="s">
        <v>67</v>
      </c>
      <c r="C15" s="63">
        <v>29741</v>
      </c>
      <c r="D15" s="63">
        <v>27114</v>
      </c>
      <c r="E15" s="63">
        <v>25258</v>
      </c>
      <c r="F15" s="63">
        <v>23683</v>
      </c>
      <c r="G15" s="63">
        <v>22103</v>
      </c>
      <c r="H15" s="63">
        <v>20033</v>
      </c>
      <c r="I15" s="153">
        <f t="shared" si="0"/>
        <v>-9.365244536940686</v>
      </c>
      <c r="J15" s="64">
        <v>19587</v>
      </c>
      <c r="K15" s="64"/>
      <c r="L15" s="66">
        <v>192.71</v>
      </c>
      <c r="M15" s="67">
        <v>103.7</v>
      </c>
      <c r="N15" s="64">
        <v>5793776</v>
      </c>
      <c r="O15" s="64">
        <v>371561</v>
      </c>
      <c r="P15" s="93">
        <v>0.394</v>
      </c>
      <c r="Q15" s="94">
        <v>0.389</v>
      </c>
      <c r="R15" s="6"/>
      <c r="S15" s="6"/>
      <c r="T15" s="6"/>
      <c r="U15" s="6"/>
    </row>
    <row r="16" spans="1:21" ht="27" customHeight="1">
      <c r="A16" s="61" t="s">
        <v>17</v>
      </c>
      <c r="B16" s="62" t="s">
        <v>125</v>
      </c>
      <c r="C16" s="63">
        <v>42810</v>
      </c>
      <c r="D16" s="63">
        <v>45045</v>
      </c>
      <c r="E16" s="63">
        <v>46128</v>
      </c>
      <c r="F16" s="63">
        <v>46606</v>
      </c>
      <c r="G16" s="63">
        <v>49253</v>
      </c>
      <c r="H16" s="63">
        <v>51023</v>
      </c>
      <c r="I16" s="153">
        <f t="shared" si="0"/>
        <v>3.593689724483795</v>
      </c>
      <c r="J16" s="64">
        <v>50054</v>
      </c>
      <c r="K16" s="65"/>
      <c r="L16" s="66">
        <v>191.04</v>
      </c>
      <c r="M16" s="67">
        <v>267.3</v>
      </c>
      <c r="N16" s="64">
        <v>12916274</v>
      </c>
      <c r="O16" s="64">
        <v>758659</v>
      </c>
      <c r="P16" s="93">
        <v>0.973</v>
      </c>
      <c r="Q16" s="94">
        <v>0.976</v>
      </c>
      <c r="R16" s="6"/>
      <c r="S16" s="6"/>
      <c r="T16" s="6"/>
      <c r="U16" s="6"/>
    </row>
    <row r="17" spans="1:21" ht="27" customHeight="1">
      <c r="A17" s="61" t="s">
        <v>18</v>
      </c>
      <c r="B17" s="62" t="s">
        <v>97</v>
      </c>
      <c r="C17" s="63">
        <v>28363</v>
      </c>
      <c r="D17" s="63">
        <v>27320</v>
      </c>
      <c r="E17" s="63">
        <v>26806</v>
      </c>
      <c r="F17" s="63">
        <v>24945</v>
      </c>
      <c r="G17" s="63">
        <v>23067</v>
      </c>
      <c r="H17" s="63">
        <v>21435</v>
      </c>
      <c r="I17" s="153">
        <f t="shared" si="0"/>
        <v>-7.075042268175313</v>
      </c>
      <c r="J17" s="64">
        <v>20445</v>
      </c>
      <c r="K17" s="64"/>
      <c r="L17" s="66">
        <v>107.34</v>
      </c>
      <c r="M17" s="67">
        <v>198.5</v>
      </c>
      <c r="N17" s="64">
        <v>6174966</v>
      </c>
      <c r="O17" s="64">
        <v>449547</v>
      </c>
      <c r="P17" s="93">
        <v>0.458</v>
      </c>
      <c r="Q17" s="94">
        <v>0.456</v>
      </c>
      <c r="R17" s="6"/>
      <c r="S17" s="6"/>
      <c r="T17" s="6"/>
      <c r="U17" s="6"/>
    </row>
    <row r="18" spans="1:21" ht="27" customHeight="1">
      <c r="A18" s="61" t="s">
        <v>19</v>
      </c>
      <c r="B18" s="62" t="s">
        <v>97</v>
      </c>
      <c r="C18" s="63">
        <v>27474</v>
      </c>
      <c r="D18" s="63">
        <v>25783</v>
      </c>
      <c r="E18" s="63">
        <v>24067</v>
      </c>
      <c r="F18" s="63">
        <v>22640</v>
      </c>
      <c r="G18" s="63">
        <v>21230</v>
      </c>
      <c r="H18" s="63">
        <v>19662</v>
      </c>
      <c r="I18" s="153">
        <f t="shared" si="0"/>
        <v>-7.385774846914739</v>
      </c>
      <c r="J18" s="64">
        <v>18340</v>
      </c>
      <c r="K18" s="65"/>
      <c r="L18" s="66">
        <v>373.35</v>
      </c>
      <c r="M18" s="67">
        <v>52.6</v>
      </c>
      <c r="N18" s="64">
        <v>6891535</v>
      </c>
      <c r="O18" s="64">
        <v>390299</v>
      </c>
      <c r="P18" s="93">
        <v>0.281</v>
      </c>
      <c r="Q18" s="94">
        <v>0.278</v>
      </c>
      <c r="R18" s="6"/>
      <c r="S18" s="6"/>
      <c r="T18" s="6"/>
      <c r="U18" s="6"/>
    </row>
    <row r="19" spans="1:21" ht="27" customHeight="1">
      <c r="A19" s="61" t="s">
        <v>51</v>
      </c>
      <c r="B19" s="62" t="s">
        <v>68</v>
      </c>
      <c r="C19" s="63">
        <v>43462</v>
      </c>
      <c r="D19" s="63">
        <v>43882</v>
      </c>
      <c r="E19" s="63">
        <v>45746</v>
      </c>
      <c r="F19" s="63">
        <v>45630</v>
      </c>
      <c r="G19" s="63">
        <v>46446</v>
      </c>
      <c r="H19" s="63">
        <v>45684</v>
      </c>
      <c r="I19" s="153">
        <f t="shared" si="0"/>
        <v>-1.6406149076346743</v>
      </c>
      <c r="J19" s="64">
        <v>46245</v>
      </c>
      <c r="K19" s="65"/>
      <c r="L19" s="66">
        <v>219.83</v>
      </c>
      <c r="M19" s="67">
        <v>208.1</v>
      </c>
      <c r="N19" s="64">
        <v>15081848</v>
      </c>
      <c r="O19" s="64">
        <v>1322178</v>
      </c>
      <c r="P19" s="93">
        <v>0.82</v>
      </c>
      <c r="Q19" s="94">
        <v>0.829</v>
      </c>
      <c r="R19" s="6"/>
      <c r="S19" s="6"/>
      <c r="T19" s="6"/>
      <c r="U19" s="6"/>
    </row>
    <row r="20" spans="1:21" ht="27" customHeight="1">
      <c r="A20" s="61" t="s">
        <v>56</v>
      </c>
      <c r="B20" s="62" t="s">
        <v>69</v>
      </c>
      <c r="C20" s="63">
        <v>64252</v>
      </c>
      <c r="D20" s="63">
        <v>62877</v>
      </c>
      <c r="E20" s="63">
        <v>63035</v>
      </c>
      <c r="F20" s="63">
        <v>61628</v>
      </c>
      <c r="G20" s="63">
        <v>58225</v>
      </c>
      <c r="H20" s="63">
        <v>54694</v>
      </c>
      <c r="I20" s="153">
        <f t="shared" si="0"/>
        <v>-6.06440532417346</v>
      </c>
      <c r="J20" s="64">
        <v>53969</v>
      </c>
      <c r="K20" s="64"/>
      <c r="L20" s="66">
        <v>178.94</v>
      </c>
      <c r="M20" s="67">
        <v>304.3</v>
      </c>
      <c r="N20" s="64">
        <v>16768360</v>
      </c>
      <c r="O20" s="64">
        <v>1121266</v>
      </c>
      <c r="P20" s="93">
        <v>0.43</v>
      </c>
      <c r="Q20" s="94">
        <v>0.432</v>
      </c>
      <c r="R20" s="6"/>
      <c r="S20" s="6"/>
      <c r="T20" s="6"/>
      <c r="U20" s="6"/>
    </row>
    <row r="21" spans="1:21" ht="27" customHeight="1" thickBot="1">
      <c r="A21" s="68" t="s">
        <v>57</v>
      </c>
      <c r="B21" s="69" t="s">
        <v>125</v>
      </c>
      <c r="C21" s="70">
        <v>96846</v>
      </c>
      <c r="D21" s="70">
        <v>97752</v>
      </c>
      <c r="E21" s="70">
        <v>101435</v>
      </c>
      <c r="F21" s="70">
        <v>101527</v>
      </c>
      <c r="G21" s="70">
        <v>100623</v>
      </c>
      <c r="H21" s="70">
        <v>97207</v>
      </c>
      <c r="I21" s="154">
        <f t="shared" si="0"/>
        <v>-3.394850083976819</v>
      </c>
      <c r="J21" s="71">
        <v>95743</v>
      </c>
      <c r="K21" s="72"/>
      <c r="L21" s="73">
        <v>558.23</v>
      </c>
      <c r="M21" s="74">
        <v>174.2</v>
      </c>
      <c r="N21" s="71">
        <v>28626833</v>
      </c>
      <c r="O21" s="71">
        <v>2328563</v>
      </c>
      <c r="P21" s="95">
        <v>0.654</v>
      </c>
      <c r="Q21" s="96">
        <v>0.664</v>
      </c>
      <c r="R21" s="6"/>
      <c r="S21" s="6"/>
      <c r="T21" s="6"/>
      <c r="U21" s="6"/>
    </row>
    <row r="22" spans="1:21" ht="27" customHeight="1">
      <c r="A22" s="54" t="s">
        <v>70</v>
      </c>
      <c r="B22" s="55" t="s">
        <v>71</v>
      </c>
      <c r="C22" s="56">
        <v>6307</v>
      </c>
      <c r="D22" s="56">
        <v>7167</v>
      </c>
      <c r="E22" s="56">
        <v>7231</v>
      </c>
      <c r="F22" s="56">
        <v>7172</v>
      </c>
      <c r="G22" s="56">
        <v>6965</v>
      </c>
      <c r="H22" s="56">
        <v>6855</v>
      </c>
      <c r="I22" s="152">
        <f t="shared" si="0"/>
        <v>-1.5793251974156486</v>
      </c>
      <c r="J22" s="57">
        <v>6521</v>
      </c>
      <c r="K22" s="58"/>
      <c r="L22" s="59">
        <v>15.74</v>
      </c>
      <c r="M22" s="60">
        <v>436.1</v>
      </c>
      <c r="N22" s="57">
        <v>2031307</v>
      </c>
      <c r="O22" s="57">
        <v>152099</v>
      </c>
      <c r="P22" s="91">
        <v>0.505</v>
      </c>
      <c r="Q22" s="92">
        <v>0.496</v>
      </c>
      <c r="R22" s="6"/>
      <c r="S22" s="6"/>
      <c r="T22" s="6"/>
      <c r="U22" s="6"/>
    </row>
    <row r="23" spans="1:21" ht="27" customHeight="1">
      <c r="A23" s="61" t="s">
        <v>21</v>
      </c>
      <c r="B23" s="75" t="s">
        <v>72</v>
      </c>
      <c r="C23" s="63">
        <v>18949</v>
      </c>
      <c r="D23" s="63">
        <v>25447</v>
      </c>
      <c r="E23" s="63">
        <v>26235</v>
      </c>
      <c r="F23" s="63">
        <v>26305</v>
      </c>
      <c r="G23" s="63">
        <v>25897</v>
      </c>
      <c r="H23" s="63">
        <v>25661</v>
      </c>
      <c r="I23" s="153">
        <f t="shared" si="0"/>
        <v>-0.9113024674672787</v>
      </c>
      <c r="J23" s="64">
        <v>25660</v>
      </c>
      <c r="K23" s="64"/>
      <c r="L23" s="66">
        <v>22.68</v>
      </c>
      <c r="M23" s="67">
        <v>1132.4</v>
      </c>
      <c r="N23" s="64">
        <v>5584841</v>
      </c>
      <c r="O23" s="64">
        <v>377369</v>
      </c>
      <c r="P23" s="93">
        <v>0.811</v>
      </c>
      <c r="Q23" s="94">
        <v>0.756</v>
      </c>
      <c r="R23" s="6"/>
      <c r="S23" s="6"/>
      <c r="T23" s="6"/>
      <c r="U23" s="6"/>
    </row>
    <row r="24" spans="1:21" ht="27" customHeight="1">
      <c r="A24" s="61" t="s">
        <v>22</v>
      </c>
      <c r="B24" s="62" t="s">
        <v>72</v>
      </c>
      <c r="C24" s="63">
        <v>30775</v>
      </c>
      <c r="D24" s="63">
        <v>32263</v>
      </c>
      <c r="E24" s="63">
        <v>35117</v>
      </c>
      <c r="F24" s="63">
        <v>37972</v>
      </c>
      <c r="G24" s="63">
        <v>38986</v>
      </c>
      <c r="H24" s="63">
        <v>39978</v>
      </c>
      <c r="I24" s="153">
        <f t="shared" si="0"/>
        <v>2.5445031549787167</v>
      </c>
      <c r="J24" s="64">
        <v>41492</v>
      </c>
      <c r="K24" s="65"/>
      <c r="L24" s="66">
        <v>107.01</v>
      </c>
      <c r="M24" s="67">
        <v>374</v>
      </c>
      <c r="N24" s="64">
        <v>7984861</v>
      </c>
      <c r="O24" s="64">
        <v>662775</v>
      </c>
      <c r="P24" s="93">
        <v>0.796</v>
      </c>
      <c r="Q24" s="94">
        <v>0.774</v>
      </c>
      <c r="R24" s="6"/>
      <c r="S24" s="6"/>
      <c r="T24" s="6"/>
      <c r="U24" s="6"/>
    </row>
    <row r="25" spans="1:21" ht="27" customHeight="1">
      <c r="A25" s="61" t="s">
        <v>23</v>
      </c>
      <c r="B25" s="62" t="s">
        <v>98</v>
      </c>
      <c r="C25" s="63">
        <v>7003</v>
      </c>
      <c r="D25" s="63">
        <v>6744</v>
      </c>
      <c r="E25" s="63">
        <v>6900</v>
      </c>
      <c r="F25" s="63">
        <v>6716</v>
      </c>
      <c r="G25" s="63">
        <v>7114</v>
      </c>
      <c r="H25" s="63">
        <v>9626</v>
      </c>
      <c r="I25" s="153">
        <f t="shared" si="0"/>
        <v>35.310655046387396</v>
      </c>
      <c r="J25" s="64">
        <v>10292</v>
      </c>
      <c r="K25" s="64"/>
      <c r="L25" s="66">
        <v>5.99</v>
      </c>
      <c r="M25" s="67">
        <v>1607</v>
      </c>
      <c r="N25" s="64">
        <v>2767477</v>
      </c>
      <c r="O25" s="64">
        <v>303973</v>
      </c>
      <c r="P25" s="93">
        <v>0.783</v>
      </c>
      <c r="Q25" s="94">
        <v>0.808</v>
      </c>
      <c r="R25" s="6"/>
      <c r="S25" s="6"/>
      <c r="T25" s="6"/>
      <c r="U25" s="6"/>
    </row>
    <row r="26" spans="1:21" ht="27" customHeight="1">
      <c r="A26" s="61" t="s">
        <v>24</v>
      </c>
      <c r="B26" s="62" t="s">
        <v>73</v>
      </c>
      <c r="C26" s="63">
        <v>10403</v>
      </c>
      <c r="D26" s="63">
        <v>9988</v>
      </c>
      <c r="E26" s="63">
        <v>10863</v>
      </c>
      <c r="F26" s="63">
        <v>11782</v>
      </c>
      <c r="G26" s="63">
        <v>13048</v>
      </c>
      <c r="H26" s="63">
        <v>14003</v>
      </c>
      <c r="I26" s="153">
        <f t="shared" si="0"/>
        <v>7.3191293684856</v>
      </c>
      <c r="J26" s="64">
        <v>14754</v>
      </c>
      <c r="K26" s="64"/>
      <c r="L26" s="66">
        <v>8.73</v>
      </c>
      <c r="M26" s="67">
        <v>1607.7</v>
      </c>
      <c r="N26" s="64">
        <v>4935916</v>
      </c>
      <c r="O26" s="64">
        <v>0</v>
      </c>
      <c r="P26" s="93">
        <v>1.291</v>
      </c>
      <c r="Q26" s="94">
        <v>1.181</v>
      </c>
      <c r="R26" s="6"/>
      <c r="S26" s="6"/>
      <c r="T26" s="6"/>
      <c r="U26" s="6"/>
    </row>
    <row r="27" spans="1:21" ht="27" customHeight="1">
      <c r="A27" s="61" t="s">
        <v>25</v>
      </c>
      <c r="B27" s="62" t="s">
        <v>74</v>
      </c>
      <c r="C27" s="63">
        <v>16174</v>
      </c>
      <c r="D27" s="63">
        <v>15691</v>
      </c>
      <c r="E27" s="63">
        <v>15644</v>
      </c>
      <c r="F27" s="63">
        <v>16149</v>
      </c>
      <c r="G27" s="63">
        <v>15793</v>
      </c>
      <c r="H27" s="63">
        <v>15438</v>
      </c>
      <c r="I27" s="153">
        <f t="shared" si="0"/>
        <v>-2.2478313176723885</v>
      </c>
      <c r="J27" s="64">
        <v>15228</v>
      </c>
      <c r="K27" s="65"/>
      <c r="L27" s="66">
        <v>103.06</v>
      </c>
      <c r="M27" s="67">
        <v>149.6</v>
      </c>
      <c r="N27" s="64">
        <v>5330964</v>
      </c>
      <c r="O27" s="64">
        <v>460519</v>
      </c>
      <c r="P27" s="93">
        <v>0.596</v>
      </c>
      <c r="Q27" s="94">
        <v>0.592</v>
      </c>
      <c r="R27" s="6"/>
      <c r="S27" s="6"/>
      <c r="T27" s="6"/>
      <c r="U27" s="6"/>
    </row>
    <row r="28" spans="1:21" ht="27" customHeight="1">
      <c r="A28" s="61" t="s">
        <v>26</v>
      </c>
      <c r="B28" s="157" t="s">
        <v>133</v>
      </c>
      <c r="C28" s="63">
        <v>20724</v>
      </c>
      <c r="D28" s="63">
        <v>21484</v>
      </c>
      <c r="E28" s="63">
        <v>21853</v>
      </c>
      <c r="F28" s="63">
        <v>22300</v>
      </c>
      <c r="G28" s="63">
        <v>22618</v>
      </c>
      <c r="H28" s="63">
        <v>22833</v>
      </c>
      <c r="I28" s="153">
        <f t="shared" si="0"/>
        <v>0.9505703422053147</v>
      </c>
      <c r="J28" s="64">
        <v>23181</v>
      </c>
      <c r="K28" s="64"/>
      <c r="L28" s="66">
        <v>41.04</v>
      </c>
      <c r="M28" s="67">
        <v>558</v>
      </c>
      <c r="N28" s="64">
        <v>5119664</v>
      </c>
      <c r="O28" s="64">
        <v>387773</v>
      </c>
      <c r="P28" s="93">
        <v>0.565</v>
      </c>
      <c r="Q28" s="94">
        <v>0.55</v>
      </c>
      <c r="R28" s="6"/>
      <c r="S28" s="6"/>
      <c r="T28" s="6"/>
      <c r="U28" s="6"/>
    </row>
    <row r="29" spans="1:21" ht="27" customHeight="1">
      <c r="A29" s="61" t="s">
        <v>27</v>
      </c>
      <c r="B29" s="62" t="s">
        <v>73</v>
      </c>
      <c r="C29" s="63">
        <v>12982</v>
      </c>
      <c r="D29" s="63">
        <v>12144</v>
      </c>
      <c r="E29" s="63">
        <v>11758</v>
      </c>
      <c r="F29" s="63">
        <v>11399</v>
      </c>
      <c r="G29" s="63">
        <v>11099</v>
      </c>
      <c r="H29" s="63">
        <v>10416</v>
      </c>
      <c r="I29" s="153">
        <f t="shared" si="0"/>
        <v>-6.153707541219933</v>
      </c>
      <c r="J29" s="64">
        <v>10058</v>
      </c>
      <c r="K29" s="65"/>
      <c r="L29" s="76">
        <v>362.86</v>
      </c>
      <c r="M29" s="67">
        <v>28.7</v>
      </c>
      <c r="N29" s="64">
        <v>4692231</v>
      </c>
      <c r="O29" s="64">
        <v>259496</v>
      </c>
      <c r="P29" s="93">
        <v>0.255</v>
      </c>
      <c r="Q29" s="94">
        <v>0.255</v>
      </c>
      <c r="R29" s="6"/>
      <c r="S29" s="6"/>
      <c r="T29" s="6"/>
      <c r="U29" s="6"/>
    </row>
    <row r="30" spans="1:21" ht="27" customHeight="1">
      <c r="A30" s="61" t="s">
        <v>28</v>
      </c>
      <c r="B30" s="62" t="s">
        <v>126</v>
      </c>
      <c r="C30" s="63">
        <v>12141</v>
      </c>
      <c r="D30" s="63">
        <v>12348</v>
      </c>
      <c r="E30" s="63">
        <v>13313</v>
      </c>
      <c r="F30" s="63">
        <v>14284</v>
      </c>
      <c r="G30" s="63">
        <v>14835</v>
      </c>
      <c r="H30" s="63">
        <v>15297</v>
      </c>
      <c r="I30" s="153">
        <f t="shared" si="0"/>
        <v>3.114256825075845</v>
      </c>
      <c r="J30" s="64">
        <v>15751</v>
      </c>
      <c r="K30" s="64"/>
      <c r="L30" s="66">
        <v>40.91</v>
      </c>
      <c r="M30" s="67">
        <v>373.6</v>
      </c>
      <c r="N30" s="64">
        <v>3823661</v>
      </c>
      <c r="O30" s="64">
        <v>312017</v>
      </c>
      <c r="P30" s="93">
        <v>0.591</v>
      </c>
      <c r="Q30" s="94">
        <v>0.605</v>
      </c>
      <c r="R30" s="6"/>
      <c r="S30" s="6"/>
      <c r="T30" s="6"/>
      <c r="U30" s="6"/>
    </row>
    <row r="31" spans="1:21" ht="27" customHeight="1">
      <c r="A31" s="61" t="s">
        <v>54</v>
      </c>
      <c r="B31" s="62" t="s">
        <v>127</v>
      </c>
      <c r="C31" s="63">
        <v>8996</v>
      </c>
      <c r="D31" s="63">
        <v>9075</v>
      </c>
      <c r="E31" s="63">
        <v>9077</v>
      </c>
      <c r="F31" s="63">
        <v>9218</v>
      </c>
      <c r="G31" s="63">
        <v>9057</v>
      </c>
      <c r="H31" s="63">
        <v>8692</v>
      </c>
      <c r="I31" s="153">
        <f t="shared" si="0"/>
        <v>-4.0300320194324835</v>
      </c>
      <c r="J31" s="64">
        <v>8625</v>
      </c>
      <c r="K31" s="64"/>
      <c r="L31" s="66">
        <v>134.98</v>
      </c>
      <c r="M31" s="67">
        <v>64.4</v>
      </c>
      <c r="N31" s="64">
        <v>2474188</v>
      </c>
      <c r="O31" s="64">
        <v>143822</v>
      </c>
      <c r="P31" s="93">
        <v>0.324</v>
      </c>
      <c r="Q31" s="94">
        <v>0.311</v>
      </c>
      <c r="R31" s="6"/>
      <c r="S31" s="6"/>
      <c r="T31" s="6"/>
      <c r="U31" s="6"/>
    </row>
    <row r="32" spans="1:21" ht="27" customHeight="1">
      <c r="A32" s="61" t="s">
        <v>55</v>
      </c>
      <c r="B32" s="62" t="s">
        <v>127</v>
      </c>
      <c r="C32" s="63">
        <v>13521</v>
      </c>
      <c r="D32" s="63">
        <v>12580</v>
      </c>
      <c r="E32" s="63">
        <v>11921</v>
      </c>
      <c r="F32" s="63">
        <v>11334</v>
      </c>
      <c r="G32" s="63">
        <v>10788</v>
      </c>
      <c r="H32" s="63">
        <v>9846</v>
      </c>
      <c r="I32" s="153">
        <f t="shared" si="0"/>
        <v>-8.731924360400445</v>
      </c>
      <c r="J32" s="64">
        <v>9571</v>
      </c>
      <c r="K32" s="65"/>
      <c r="L32" s="76">
        <v>233.32</v>
      </c>
      <c r="M32" s="67">
        <v>42.2</v>
      </c>
      <c r="N32" s="64">
        <v>4870394</v>
      </c>
      <c r="O32" s="64">
        <v>247983</v>
      </c>
      <c r="P32" s="93">
        <v>0.2</v>
      </c>
      <c r="Q32" s="94">
        <v>0.195</v>
      </c>
      <c r="R32" s="6"/>
      <c r="S32" s="6"/>
      <c r="T32" s="6"/>
      <c r="U32" s="6"/>
    </row>
    <row r="33" spans="1:21" ht="27" customHeight="1">
      <c r="A33" s="61" t="s">
        <v>59</v>
      </c>
      <c r="B33" s="62" t="s">
        <v>128</v>
      </c>
      <c r="C33" s="63">
        <v>22439</v>
      </c>
      <c r="D33" s="63">
        <v>20933</v>
      </c>
      <c r="E33" s="63">
        <v>19673</v>
      </c>
      <c r="F33" s="63">
        <v>18235</v>
      </c>
      <c r="G33" s="63">
        <v>16687</v>
      </c>
      <c r="H33" s="63">
        <v>14791</v>
      </c>
      <c r="I33" s="153">
        <f t="shared" si="0"/>
        <v>-11.36213819140648</v>
      </c>
      <c r="J33" s="64">
        <v>14296</v>
      </c>
      <c r="K33" s="65"/>
      <c r="L33" s="76">
        <v>241.89</v>
      </c>
      <c r="M33" s="67">
        <v>60.9</v>
      </c>
      <c r="N33" s="64">
        <v>5995822</v>
      </c>
      <c r="O33" s="64">
        <v>320657</v>
      </c>
      <c r="P33" s="93">
        <v>0.207</v>
      </c>
      <c r="Q33" s="94">
        <v>0.209</v>
      </c>
      <c r="R33" s="6"/>
      <c r="S33" s="6"/>
      <c r="T33" s="6"/>
      <c r="U33" s="6"/>
    </row>
    <row r="34" spans="1:21" ht="27" customHeight="1">
      <c r="A34" s="61" t="s">
        <v>60</v>
      </c>
      <c r="B34" s="62" t="s">
        <v>99</v>
      </c>
      <c r="C34" s="63">
        <v>25151</v>
      </c>
      <c r="D34" s="63">
        <v>23663</v>
      </c>
      <c r="E34" s="63">
        <v>22478</v>
      </c>
      <c r="F34" s="63">
        <v>21362</v>
      </c>
      <c r="G34" s="63">
        <v>19963</v>
      </c>
      <c r="H34" s="63">
        <v>18611</v>
      </c>
      <c r="I34" s="153">
        <f t="shared" si="0"/>
        <v>-6.772529178981113</v>
      </c>
      <c r="J34" s="64">
        <v>17659</v>
      </c>
      <c r="K34" s="65"/>
      <c r="L34" s="76">
        <v>256.53</v>
      </c>
      <c r="M34" s="67">
        <v>72.4</v>
      </c>
      <c r="N34" s="64">
        <v>6088903</v>
      </c>
      <c r="O34" s="64">
        <v>344982</v>
      </c>
      <c r="P34" s="93">
        <v>0.297</v>
      </c>
      <c r="Q34" s="94">
        <v>0.293</v>
      </c>
      <c r="R34" s="6"/>
      <c r="S34" s="6"/>
      <c r="T34" s="6"/>
      <c r="U34" s="6"/>
    </row>
    <row r="35" spans="1:21" ht="27" customHeight="1">
      <c r="A35" s="61" t="s">
        <v>29</v>
      </c>
      <c r="B35" s="62" t="s">
        <v>100</v>
      </c>
      <c r="C35" s="63">
        <v>10279</v>
      </c>
      <c r="D35" s="63">
        <v>9893</v>
      </c>
      <c r="E35" s="63">
        <v>9914</v>
      </c>
      <c r="F35" s="63">
        <v>10030</v>
      </c>
      <c r="G35" s="63">
        <v>9903</v>
      </c>
      <c r="H35" s="63">
        <v>9376</v>
      </c>
      <c r="I35" s="153">
        <f t="shared" si="0"/>
        <v>-5.321619711198622</v>
      </c>
      <c r="J35" s="64">
        <v>9208</v>
      </c>
      <c r="K35" s="64"/>
      <c r="L35" s="66">
        <v>88.13</v>
      </c>
      <c r="M35" s="67">
        <v>106.2</v>
      </c>
      <c r="N35" s="64">
        <v>3146292</v>
      </c>
      <c r="O35" s="64">
        <v>173101</v>
      </c>
      <c r="P35" s="93">
        <v>0.291</v>
      </c>
      <c r="Q35" s="94">
        <v>0.273</v>
      </c>
      <c r="R35" s="6"/>
      <c r="S35" s="6"/>
      <c r="T35" s="6"/>
      <c r="U35" s="6"/>
    </row>
    <row r="36" spans="1:21" ht="27" customHeight="1" thickBot="1">
      <c r="A36" s="77" t="s">
        <v>61</v>
      </c>
      <c r="B36" s="78" t="s">
        <v>75</v>
      </c>
      <c r="C36" s="79">
        <v>12783</v>
      </c>
      <c r="D36" s="79">
        <v>12919</v>
      </c>
      <c r="E36" s="79">
        <v>12921</v>
      </c>
      <c r="F36" s="79">
        <v>12824</v>
      </c>
      <c r="G36" s="79">
        <v>12648</v>
      </c>
      <c r="H36" s="79">
        <v>11896</v>
      </c>
      <c r="I36" s="155">
        <f t="shared" si="0"/>
        <v>-5.945604048070841</v>
      </c>
      <c r="J36" s="71">
        <v>11657</v>
      </c>
      <c r="K36" s="72"/>
      <c r="L36" s="73">
        <v>79.62</v>
      </c>
      <c r="M36" s="80">
        <v>149.3</v>
      </c>
      <c r="N36" s="81">
        <v>3965592</v>
      </c>
      <c r="O36" s="81">
        <v>237928</v>
      </c>
      <c r="P36" s="97">
        <v>0.331</v>
      </c>
      <c r="Q36" s="96">
        <v>0.338</v>
      </c>
      <c r="R36" s="6"/>
      <c r="S36" s="6"/>
      <c r="T36" s="6"/>
      <c r="U36" s="6"/>
    </row>
    <row r="37" spans="1:21" ht="27" customHeight="1" thickBot="1">
      <c r="A37" s="82" t="s">
        <v>106</v>
      </c>
      <c r="B37" s="83"/>
      <c r="C37" s="84">
        <f aca="true" t="shared" si="1" ref="C37:H37">SUM(C8:C21)</f>
        <v>1518684</v>
      </c>
      <c r="D37" s="84">
        <f t="shared" si="1"/>
        <v>1560175</v>
      </c>
      <c r="E37" s="84">
        <f t="shared" si="1"/>
        <v>1606460</v>
      </c>
      <c r="F37" s="84">
        <f t="shared" si="1"/>
        <v>1620257</v>
      </c>
      <c r="G37" s="84">
        <f t="shared" si="1"/>
        <v>1631562</v>
      </c>
      <c r="H37" s="84">
        <f t="shared" si="1"/>
        <v>1621405</v>
      </c>
      <c r="I37" s="156">
        <f t="shared" si="0"/>
        <v>-0.6225322727545723</v>
      </c>
      <c r="J37" s="84">
        <f>SUM(J8:J21)</f>
        <v>1626160</v>
      </c>
      <c r="K37" s="85"/>
      <c r="L37" s="86">
        <v>4031.88</v>
      </c>
      <c r="M37" s="87">
        <v>402</v>
      </c>
      <c r="N37" s="84">
        <f>SUM(N8:N21)</f>
        <v>381224063</v>
      </c>
      <c r="O37" s="84">
        <f>SUM(O8:O21)</f>
        <v>28214390</v>
      </c>
      <c r="P37" s="98">
        <f>AVERAGEA(P8:P21)</f>
        <v>0.6769285714285713</v>
      </c>
      <c r="Q37" s="99">
        <f>AVERAGEA(Q8:Q21)</f>
        <v>0.6766428571428572</v>
      </c>
      <c r="R37" s="34"/>
      <c r="S37" s="6"/>
      <c r="T37" s="6"/>
      <c r="U37" s="6"/>
    </row>
    <row r="38" spans="1:21" ht="27" customHeight="1" thickBot="1">
      <c r="A38" s="82" t="s">
        <v>107</v>
      </c>
      <c r="B38" s="88"/>
      <c r="C38" s="84">
        <f aca="true" t="shared" si="2" ref="C38:H38">SUM(C22:C36)</f>
        <v>228627</v>
      </c>
      <c r="D38" s="84">
        <f t="shared" si="2"/>
        <v>232339</v>
      </c>
      <c r="E38" s="84">
        <f t="shared" si="2"/>
        <v>234898</v>
      </c>
      <c r="F38" s="84">
        <f t="shared" si="2"/>
        <v>237082</v>
      </c>
      <c r="G38" s="84">
        <f t="shared" si="2"/>
        <v>235401</v>
      </c>
      <c r="H38" s="84">
        <f t="shared" si="2"/>
        <v>233319</v>
      </c>
      <c r="I38" s="156">
        <f t="shared" si="0"/>
        <v>-0.8844482393872588</v>
      </c>
      <c r="J38" s="84">
        <f>SUM(J22:J36)</f>
        <v>233953</v>
      </c>
      <c r="K38" s="85"/>
      <c r="L38" s="89">
        <v>1742.5</v>
      </c>
      <c r="M38" s="87">
        <v>133.8</v>
      </c>
      <c r="N38" s="84">
        <f>SUM(N22:N36)</f>
        <v>68812113</v>
      </c>
      <c r="O38" s="84">
        <f>SUM(O22:O36)</f>
        <v>4384494</v>
      </c>
      <c r="P38" s="98">
        <f>AVERAGEA(P22:P36)</f>
        <v>0.5228666666666667</v>
      </c>
      <c r="Q38" s="99">
        <f>AVERAGEA(Q22:Q36)</f>
        <v>0.5090666666666667</v>
      </c>
      <c r="R38" s="34"/>
      <c r="S38" s="6"/>
      <c r="T38" s="6"/>
      <c r="U38" s="6"/>
    </row>
    <row r="39" spans="1:21" ht="27" customHeight="1" thickBot="1">
      <c r="A39" s="82" t="s">
        <v>108</v>
      </c>
      <c r="B39" s="88"/>
      <c r="C39" s="84">
        <f aca="true" t="shared" si="3" ref="C39:H39">SUM(C8:C36)</f>
        <v>1747311</v>
      </c>
      <c r="D39" s="84">
        <f t="shared" si="3"/>
        <v>1792514</v>
      </c>
      <c r="E39" s="84">
        <f t="shared" si="3"/>
        <v>1841358</v>
      </c>
      <c r="F39" s="84">
        <f t="shared" si="3"/>
        <v>1857339</v>
      </c>
      <c r="G39" s="84">
        <f t="shared" si="3"/>
        <v>1866963</v>
      </c>
      <c r="H39" s="84">
        <f t="shared" si="3"/>
        <v>1854724</v>
      </c>
      <c r="I39" s="156">
        <f t="shared" si="0"/>
        <v>-0.6555566446683758</v>
      </c>
      <c r="J39" s="84">
        <f>SUM(J8:J36)</f>
        <v>1860113</v>
      </c>
      <c r="K39" s="85"/>
      <c r="L39" s="89">
        <v>5774.39</v>
      </c>
      <c r="M39" s="87">
        <v>321</v>
      </c>
      <c r="N39" s="84">
        <f>SUM(N8:N36)</f>
        <v>450036176</v>
      </c>
      <c r="O39" s="84">
        <f>SUM(O8:O36)</f>
        <v>32598884</v>
      </c>
      <c r="P39" s="98">
        <f>AVERAGEA(P8:P36)</f>
        <v>0.5972413793103448</v>
      </c>
      <c r="Q39" s="99">
        <f>AVERAGEA(Q8:Q36)</f>
        <v>0.5899655172413795</v>
      </c>
      <c r="R39" s="34"/>
      <c r="S39" s="6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6" t="s">
        <v>31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63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8"/>
      <c r="B3" s="119"/>
      <c r="C3" s="10"/>
      <c r="D3" s="10"/>
      <c r="E3" s="10"/>
      <c r="F3" s="10"/>
      <c r="G3" s="28"/>
      <c r="H3" s="10"/>
      <c r="I3" s="10"/>
      <c r="J3" s="11"/>
      <c r="K3" s="10"/>
      <c r="L3" s="12"/>
      <c r="M3" s="104"/>
      <c r="N3" s="103"/>
      <c r="O3" s="133"/>
      <c r="P3" s="103"/>
      <c r="Q3" s="134"/>
      <c r="R3" s="135"/>
    </row>
    <row r="4" spans="1:18" s="4" customFormat="1" ht="27" customHeight="1">
      <c r="A4" s="120"/>
      <c r="B4" s="121" t="s">
        <v>33</v>
      </c>
      <c r="C4" s="14" t="s">
        <v>34</v>
      </c>
      <c r="D4" s="14" t="s">
        <v>35</v>
      </c>
      <c r="E4" s="14" t="s">
        <v>36</v>
      </c>
      <c r="F4" s="14" t="s">
        <v>109</v>
      </c>
      <c r="G4" s="14" t="s">
        <v>102</v>
      </c>
      <c r="H4" s="14" t="s">
        <v>37</v>
      </c>
      <c r="I4" s="14" t="s">
        <v>38</v>
      </c>
      <c r="J4" s="15" t="s">
        <v>39</v>
      </c>
      <c r="K4" s="14" t="s">
        <v>38</v>
      </c>
      <c r="L4" s="16" t="s">
        <v>40</v>
      </c>
      <c r="M4" s="16" t="s">
        <v>62</v>
      </c>
      <c r="N4" s="9"/>
      <c r="O4" s="132" t="s">
        <v>112</v>
      </c>
      <c r="P4" s="9"/>
      <c r="Q4" s="136" t="s">
        <v>115</v>
      </c>
      <c r="R4" s="135"/>
    </row>
    <row r="5" spans="1:18" s="4" customFormat="1" ht="27" customHeight="1">
      <c r="A5" s="122" t="s">
        <v>79</v>
      </c>
      <c r="B5" s="105"/>
      <c r="C5" s="10"/>
      <c r="D5" s="14" t="s">
        <v>41</v>
      </c>
      <c r="E5" s="14" t="s">
        <v>42</v>
      </c>
      <c r="F5" s="14" t="s">
        <v>43</v>
      </c>
      <c r="G5" s="14" t="s">
        <v>103</v>
      </c>
      <c r="H5" s="10"/>
      <c r="I5" s="10"/>
      <c r="J5" s="17"/>
      <c r="K5" s="14" t="s">
        <v>44</v>
      </c>
      <c r="L5" s="16" t="s">
        <v>45</v>
      </c>
      <c r="M5" s="150" t="s">
        <v>116</v>
      </c>
      <c r="N5" s="13" t="s">
        <v>47</v>
      </c>
      <c r="O5" s="16" t="s">
        <v>111</v>
      </c>
      <c r="P5" s="13" t="s">
        <v>48</v>
      </c>
      <c r="Q5" s="137" t="s">
        <v>114</v>
      </c>
      <c r="R5" s="135"/>
    </row>
    <row r="6" spans="1:18" s="4" customFormat="1" ht="27" customHeight="1">
      <c r="A6" s="120"/>
      <c r="B6" s="105"/>
      <c r="C6" s="10"/>
      <c r="D6" s="10"/>
      <c r="E6" s="10"/>
      <c r="F6" s="10"/>
      <c r="G6" s="14" t="s">
        <v>105</v>
      </c>
      <c r="H6" s="10"/>
      <c r="I6" s="10"/>
      <c r="J6" s="17"/>
      <c r="K6" s="10"/>
      <c r="L6" s="16" t="s">
        <v>46</v>
      </c>
      <c r="M6" s="139"/>
      <c r="N6" s="105"/>
      <c r="O6" s="16" t="s">
        <v>119</v>
      </c>
      <c r="P6" s="9"/>
      <c r="Q6" s="137" t="s">
        <v>113</v>
      </c>
      <c r="R6" s="135"/>
    </row>
    <row r="7" spans="1:18" s="4" customFormat="1" ht="27" customHeight="1" thickBot="1">
      <c r="A7" s="123"/>
      <c r="B7" s="124" t="s">
        <v>80</v>
      </c>
      <c r="C7" s="21" t="s">
        <v>81</v>
      </c>
      <c r="D7" s="21" t="s">
        <v>82</v>
      </c>
      <c r="E7" s="21" t="s">
        <v>83</v>
      </c>
      <c r="F7" s="21" t="s">
        <v>84</v>
      </c>
      <c r="G7" s="21" t="s">
        <v>104</v>
      </c>
      <c r="H7" s="21" t="s">
        <v>85</v>
      </c>
      <c r="I7" s="21" t="s">
        <v>86</v>
      </c>
      <c r="J7" s="22" t="s">
        <v>87</v>
      </c>
      <c r="K7" s="21" t="s">
        <v>88</v>
      </c>
      <c r="L7" s="23"/>
      <c r="M7" s="23" t="s">
        <v>49</v>
      </c>
      <c r="N7" s="20" t="s">
        <v>89</v>
      </c>
      <c r="O7" s="23" t="s">
        <v>49</v>
      </c>
      <c r="P7" s="20" t="s">
        <v>110</v>
      </c>
      <c r="Q7" s="144" t="s">
        <v>49</v>
      </c>
      <c r="R7" s="135"/>
    </row>
    <row r="8" spans="1:18" ht="27" customHeight="1">
      <c r="A8" s="125" t="s">
        <v>9</v>
      </c>
      <c r="B8" s="126">
        <v>111549745</v>
      </c>
      <c r="C8" s="110">
        <v>109922846</v>
      </c>
      <c r="D8" s="110">
        <v>1626899</v>
      </c>
      <c r="E8" s="110">
        <v>1081914</v>
      </c>
      <c r="F8" s="110">
        <v>544985</v>
      </c>
      <c r="G8" s="113">
        <v>0.8</v>
      </c>
      <c r="H8" s="110">
        <v>-1313119</v>
      </c>
      <c r="I8" s="110">
        <v>937437</v>
      </c>
      <c r="J8" s="111">
        <v>9920</v>
      </c>
      <c r="K8" s="110">
        <v>0</v>
      </c>
      <c r="L8" s="112">
        <v>-365762</v>
      </c>
      <c r="M8" s="140">
        <v>91.4</v>
      </c>
      <c r="N8" s="114">
        <v>27022717</v>
      </c>
      <c r="O8" s="140">
        <v>40.2</v>
      </c>
      <c r="P8" s="114">
        <v>97134748</v>
      </c>
      <c r="Q8" s="145">
        <v>144.7</v>
      </c>
      <c r="R8" s="138"/>
    </row>
    <row r="9" spans="1:18" ht="27" customHeight="1">
      <c r="A9" s="127" t="s">
        <v>10</v>
      </c>
      <c r="B9" s="128">
        <v>111506209</v>
      </c>
      <c r="C9" s="44">
        <v>109014587</v>
      </c>
      <c r="D9" s="44">
        <v>2491622</v>
      </c>
      <c r="E9" s="44">
        <v>349043</v>
      </c>
      <c r="F9" s="44">
        <v>2142579</v>
      </c>
      <c r="G9" s="107">
        <v>3.1</v>
      </c>
      <c r="H9" s="44">
        <v>-337640</v>
      </c>
      <c r="I9" s="44">
        <v>7181</v>
      </c>
      <c r="J9" s="45">
        <v>0</v>
      </c>
      <c r="K9" s="44">
        <v>0</v>
      </c>
      <c r="L9" s="46">
        <v>-330459</v>
      </c>
      <c r="M9" s="141">
        <v>88.9</v>
      </c>
      <c r="N9" s="2">
        <v>26521665</v>
      </c>
      <c r="O9" s="141">
        <v>38.3</v>
      </c>
      <c r="P9" s="2">
        <v>74745963</v>
      </c>
      <c r="Q9" s="146">
        <v>107.9</v>
      </c>
      <c r="R9" s="138"/>
    </row>
    <row r="10" spans="1:18" ht="27" customHeight="1">
      <c r="A10" s="127" t="s">
        <v>11</v>
      </c>
      <c r="B10" s="128">
        <v>47898393</v>
      </c>
      <c r="C10" s="44">
        <v>45561250</v>
      </c>
      <c r="D10" s="44">
        <v>2337143</v>
      </c>
      <c r="E10" s="44">
        <v>239401</v>
      </c>
      <c r="F10" s="44">
        <v>2097742</v>
      </c>
      <c r="G10" s="107">
        <v>7</v>
      </c>
      <c r="H10" s="44">
        <v>430552</v>
      </c>
      <c r="I10" s="44">
        <v>153119</v>
      </c>
      <c r="J10" s="45">
        <v>0</v>
      </c>
      <c r="K10" s="44">
        <v>0</v>
      </c>
      <c r="L10" s="46">
        <v>583671</v>
      </c>
      <c r="M10" s="141">
        <v>87.4</v>
      </c>
      <c r="N10" s="2">
        <v>19422843</v>
      </c>
      <c r="O10" s="141">
        <v>64.7</v>
      </c>
      <c r="P10" s="2">
        <v>49489576</v>
      </c>
      <c r="Q10" s="146">
        <v>164.9</v>
      </c>
      <c r="R10" s="138"/>
    </row>
    <row r="11" spans="1:18" ht="27" customHeight="1">
      <c r="A11" s="127" t="s">
        <v>12</v>
      </c>
      <c r="B11" s="128">
        <v>66724306</v>
      </c>
      <c r="C11" s="44">
        <v>65445641</v>
      </c>
      <c r="D11" s="44">
        <v>1278665</v>
      </c>
      <c r="E11" s="44">
        <v>292327</v>
      </c>
      <c r="F11" s="44">
        <v>986338</v>
      </c>
      <c r="G11" s="107">
        <v>2.5</v>
      </c>
      <c r="H11" s="44">
        <v>-137607</v>
      </c>
      <c r="I11" s="44">
        <v>584235</v>
      </c>
      <c r="J11" s="45">
        <v>1301</v>
      </c>
      <c r="K11" s="44">
        <v>1655993</v>
      </c>
      <c r="L11" s="46">
        <v>-1208064</v>
      </c>
      <c r="M11" s="141">
        <v>91.8</v>
      </c>
      <c r="N11" s="2">
        <v>13311150</v>
      </c>
      <c r="O11" s="141">
        <v>33.2</v>
      </c>
      <c r="P11" s="2">
        <v>49120044</v>
      </c>
      <c r="Q11" s="146">
        <v>122.7</v>
      </c>
      <c r="R11" s="138"/>
    </row>
    <row r="12" spans="1:18" ht="27" customHeight="1">
      <c r="A12" s="127" t="s">
        <v>13</v>
      </c>
      <c r="B12" s="128">
        <v>49380697</v>
      </c>
      <c r="C12" s="44">
        <v>48129710</v>
      </c>
      <c r="D12" s="44">
        <v>1250987</v>
      </c>
      <c r="E12" s="44">
        <v>213500</v>
      </c>
      <c r="F12" s="44">
        <v>1037487</v>
      </c>
      <c r="G12" s="107">
        <v>3.5</v>
      </c>
      <c r="H12" s="44">
        <v>-54219</v>
      </c>
      <c r="I12" s="44">
        <v>552139</v>
      </c>
      <c r="J12" s="45">
        <v>1737</v>
      </c>
      <c r="K12" s="44">
        <v>903812</v>
      </c>
      <c r="L12" s="46">
        <v>-404155</v>
      </c>
      <c r="M12" s="141">
        <v>99.7</v>
      </c>
      <c r="N12" s="2">
        <v>6871785</v>
      </c>
      <c r="O12" s="141">
        <v>23</v>
      </c>
      <c r="P12" s="2">
        <v>53847440</v>
      </c>
      <c r="Q12" s="146">
        <v>180.3</v>
      </c>
      <c r="R12" s="138"/>
    </row>
    <row r="13" spans="1:18" ht="27" customHeight="1">
      <c r="A13" s="127" t="s">
        <v>14</v>
      </c>
      <c r="B13" s="128">
        <v>64428455</v>
      </c>
      <c r="C13" s="44">
        <v>62800511</v>
      </c>
      <c r="D13" s="44">
        <v>1627944</v>
      </c>
      <c r="E13" s="44">
        <v>474809</v>
      </c>
      <c r="F13" s="44">
        <v>1153135</v>
      </c>
      <c r="G13" s="107">
        <v>3.1</v>
      </c>
      <c r="H13" s="44">
        <v>-682092</v>
      </c>
      <c r="I13" s="44">
        <v>12235</v>
      </c>
      <c r="J13" s="45">
        <v>100000</v>
      </c>
      <c r="K13" s="44">
        <v>1500000</v>
      </c>
      <c r="L13" s="46">
        <v>-2069857</v>
      </c>
      <c r="M13" s="141">
        <v>92.5</v>
      </c>
      <c r="N13" s="2">
        <v>12336450</v>
      </c>
      <c r="O13" s="141">
        <v>33.3</v>
      </c>
      <c r="P13" s="2">
        <v>46165640</v>
      </c>
      <c r="Q13" s="146">
        <v>124.6</v>
      </c>
      <c r="R13" s="138"/>
    </row>
    <row r="14" spans="1:18" ht="27" customHeight="1">
      <c r="A14" s="127" t="s">
        <v>15</v>
      </c>
      <c r="B14" s="128">
        <v>27487475</v>
      </c>
      <c r="C14" s="44">
        <v>27064889</v>
      </c>
      <c r="D14" s="44">
        <v>422586</v>
      </c>
      <c r="E14" s="44">
        <v>20788</v>
      </c>
      <c r="F14" s="44">
        <v>401798</v>
      </c>
      <c r="G14" s="107">
        <v>2.6</v>
      </c>
      <c r="H14" s="44">
        <v>63338</v>
      </c>
      <c r="I14" s="44">
        <v>170000</v>
      </c>
      <c r="J14" s="45">
        <v>1309</v>
      </c>
      <c r="K14" s="44">
        <v>170000</v>
      </c>
      <c r="L14" s="46">
        <v>64647</v>
      </c>
      <c r="M14" s="141">
        <v>99.7</v>
      </c>
      <c r="N14" s="2">
        <v>2165126</v>
      </c>
      <c r="O14" s="141">
        <v>13.9</v>
      </c>
      <c r="P14" s="2">
        <v>32707201</v>
      </c>
      <c r="Q14" s="146">
        <v>210.7</v>
      </c>
      <c r="R14" s="138"/>
    </row>
    <row r="15" spans="1:18" ht="27" customHeight="1">
      <c r="A15" s="127" t="s">
        <v>16</v>
      </c>
      <c r="B15" s="128">
        <v>11071974</v>
      </c>
      <c r="C15" s="44">
        <v>10835321</v>
      </c>
      <c r="D15" s="44">
        <v>236653</v>
      </c>
      <c r="E15" s="44">
        <v>22568</v>
      </c>
      <c r="F15" s="44">
        <v>214085</v>
      </c>
      <c r="G15" s="107">
        <v>3.7</v>
      </c>
      <c r="H15" s="44">
        <v>-204485</v>
      </c>
      <c r="I15" s="44">
        <v>521963</v>
      </c>
      <c r="J15" s="45">
        <v>11500</v>
      </c>
      <c r="K15" s="44">
        <v>494106</v>
      </c>
      <c r="L15" s="46">
        <v>-165128</v>
      </c>
      <c r="M15" s="141">
        <v>96.3</v>
      </c>
      <c r="N15" s="2">
        <v>2295992</v>
      </c>
      <c r="O15" s="141">
        <v>39.6</v>
      </c>
      <c r="P15" s="2">
        <v>10872291</v>
      </c>
      <c r="Q15" s="146">
        <v>187.7</v>
      </c>
      <c r="R15" s="138"/>
    </row>
    <row r="16" spans="1:18" ht="27" customHeight="1">
      <c r="A16" s="127" t="s">
        <v>17</v>
      </c>
      <c r="B16" s="128">
        <v>21085083</v>
      </c>
      <c r="C16" s="44">
        <v>20198306</v>
      </c>
      <c r="D16" s="44">
        <v>886777</v>
      </c>
      <c r="E16" s="44">
        <v>161329</v>
      </c>
      <c r="F16" s="44">
        <v>725448</v>
      </c>
      <c r="G16" s="107">
        <v>5.6</v>
      </c>
      <c r="H16" s="44">
        <v>-267025</v>
      </c>
      <c r="I16" s="44">
        <v>4742</v>
      </c>
      <c r="J16" s="45">
        <v>0</v>
      </c>
      <c r="K16" s="44">
        <v>527354</v>
      </c>
      <c r="L16" s="46">
        <v>-789637</v>
      </c>
      <c r="M16" s="141">
        <v>87</v>
      </c>
      <c r="N16" s="2">
        <v>9053348</v>
      </c>
      <c r="O16" s="141">
        <v>70.1</v>
      </c>
      <c r="P16" s="2">
        <v>17374905</v>
      </c>
      <c r="Q16" s="146">
        <v>134.5</v>
      </c>
      <c r="R16" s="138"/>
    </row>
    <row r="17" spans="1:18" ht="27" customHeight="1">
      <c r="A17" s="127" t="s">
        <v>18</v>
      </c>
      <c r="B17" s="128">
        <v>11633086</v>
      </c>
      <c r="C17" s="44">
        <v>11394747</v>
      </c>
      <c r="D17" s="44">
        <v>238339</v>
      </c>
      <c r="E17" s="44">
        <v>12384</v>
      </c>
      <c r="F17" s="44">
        <v>225955</v>
      </c>
      <c r="G17" s="107">
        <v>3.7</v>
      </c>
      <c r="H17" s="44">
        <v>-254540</v>
      </c>
      <c r="I17" s="44">
        <v>170688</v>
      </c>
      <c r="J17" s="45">
        <v>0</v>
      </c>
      <c r="K17" s="44">
        <v>95811</v>
      </c>
      <c r="L17" s="46">
        <v>-179663</v>
      </c>
      <c r="M17" s="141">
        <v>88.5</v>
      </c>
      <c r="N17" s="2">
        <v>1290339</v>
      </c>
      <c r="O17" s="141">
        <v>20.9</v>
      </c>
      <c r="P17" s="2">
        <v>12712042</v>
      </c>
      <c r="Q17" s="146">
        <v>205.9</v>
      </c>
      <c r="R17" s="138"/>
    </row>
    <row r="18" spans="1:18" ht="27" customHeight="1">
      <c r="A18" s="127" t="s">
        <v>19</v>
      </c>
      <c r="B18" s="128">
        <v>13616266</v>
      </c>
      <c r="C18" s="44">
        <v>12996252</v>
      </c>
      <c r="D18" s="44">
        <v>620014</v>
      </c>
      <c r="E18" s="44">
        <v>130939</v>
      </c>
      <c r="F18" s="44">
        <v>489075</v>
      </c>
      <c r="G18" s="107">
        <v>7.1</v>
      </c>
      <c r="H18" s="44">
        <v>-18392</v>
      </c>
      <c r="I18" s="44">
        <v>2684</v>
      </c>
      <c r="J18" s="45">
        <v>596988</v>
      </c>
      <c r="K18" s="44">
        <v>300000</v>
      </c>
      <c r="L18" s="46">
        <v>281280</v>
      </c>
      <c r="M18" s="141">
        <v>87.2</v>
      </c>
      <c r="N18" s="2">
        <v>5239680</v>
      </c>
      <c r="O18" s="141">
        <v>76</v>
      </c>
      <c r="P18" s="2">
        <v>13226008</v>
      </c>
      <c r="Q18" s="146">
        <v>191.9</v>
      </c>
      <c r="R18" s="138"/>
    </row>
    <row r="19" spans="1:18" ht="27" customHeight="1">
      <c r="A19" s="127" t="s">
        <v>51</v>
      </c>
      <c r="B19" s="128">
        <v>23517065</v>
      </c>
      <c r="C19" s="44">
        <v>21439043</v>
      </c>
      <c r="D19" s="44">
        <v>2078022</v>
      </c>
      <c r="E19" s="44">
        <v>129032</v>
      </c>
      <c r="F19" s="44">
        <v>1948990</v>
      </c>
      <c r="G19" s="107">
        <v>12.9</v>
      </c>
      <c r="H19" s="44">
        <v>308026</v>
      </c>
      <c r="I19" s="44">
        <v>811959</v>
      </c>
      <c r="J19" s="45">
        <v>0</v>
      </c>
      <c r="K19" s="44">
        <v>457665</v>
      </c>
      <c r="L19" s="46">
        <v>662320</v>
      </c>
      <c r="M19" s="141">
        <v>90.2</v>
      </c>
      <c r="N19" s="2">
        <v>15970834</v>
      </c>
      <c r="O19" s="141">
        <v>105.9</v>
      </c>
      <c r="P19" s="2">
        <v>18828095</v>
      </c>
      <c r="Q19" s="146">
        <v>124.8</v>
      </c>
      <c r="R19" s="138"/>
    </row>
    <row r="20" spans="1:18" ht="27" customHeight="1">
      <c r="A20" s="127" t="s">
        <v>56</v>
      </c>
      <c r="B20" s="128">
        <v>25431106</v>
      </c>
      <c r="C20" s="44">
        <v>24494104</v>
      </c>
      <c r="D20" s="44">
        <v>937002</v>
      </c>
      <c r="E20" s="44">
        <v>36495</v>
      </c>
      <c r="F20" s="44">
        <v>900507</v>
      </c>
      <c r="G20" s="107">
        <v>5.4</v>
      </c>
      <c r="H20" s="44">
        <v>151142</v>
      </c>
      <c r="I20" s="44">
        <v>942556</v>
      </c>
      <c r="J20" s="45">
        <v>0</v>
      </c>
      <c r="K20" s="44">
        <v>180354</v>
      </c>
      <c r="L20" s="46">
        <v>913344</v>
      </c>
      <c r="M20" s="141">
        <v>93.8</v>
      </c>
      <c r="N20" s="2">
        <v>9028133</v>
      </c>
      <c r="O20" s="141">
        <v>53.8</v>
      </c>
      <c r="P20" s="2">
        <v>33762089</v>
      </c>
      <c r="Q20" s="146">
        <v>201.3</v>
      </c>
      <c r="R20" s="138"/>
    </row>
    <row r="21" spans="1:18" ht="27" customHeight="1" thickBot="1">
      <c r="A21" s="19" t="s">
        <v>57</v>
      </c>
      <c r="B21" s="129">
        <v>47024983</v>
      </c>
      <c r="C21" s="115">
        <v>45970474</v>
      </c>
      <c r="D21" s="115">
        <v>1054509</v>
      </c>
      <c r="E21" s="115">
        <v>463440</v>
      </c>
      <c r="F21" s="115">
        <v>591069</v>
      </c>
      <c r="G21" s="109">
        <v>2.1</v>
      </c>
      <c r="H21" s="115">
        <v>-391841</v>
      </c>
      <c r="I21" s="115">
        <v>904946</v>
      </c>
      <c r="J21" s="116">
        <v>2116</v>
      </c>
      <c r="K21" s="115">
        <v>500000</v>
      </c>
      <c r="L21" s="117">
        <v>15221</v>
      </c>
      <c r="M21" s="142">
        <v>94.2</v>
      </c>
      <c r="N21" s="5">
        <v>13032341</v>
      </c>
      <c r="O21" s="142">
        <v>45.5</v>
      </c>
      <c r="P21" s="5">
        <v>56275376</v>
      </c>
      <c r="Q21" s="147">
        <v>196.6</v>
      </c>
      <c r="R21" s="138"/>
    </row>
    <row r="22" spans="1:18" ht="27" customHeight="1">
      <c r="A22" s="125" t="s">
        <v>20</v>
      </c>
      <c r="B22" s="126">
        <v>2799703</v>
      </c>
      <c r="C22" s="110">
        <v>2616300</v>
      </c>
      <c r="D22" s="110">
        <v>183403</v>
      </c>
      <c r="E22" s="110">
        <v>9966</v>
      </c>
      <c r="F22" s="110">
        <v>173437</v>
      </c>
      <c r="G22" s="113">
        <v>8.5</v>
      </c>
      <c r="H22" s="110">
        <v>-41361</v>
      </c>
      <c r="I22" s="110">
        <v>7230</v>
      </c>
      <c r="J22" s="111">
        <v>0</v>
      </c>
      <c r="K22" s="110">
        <v>0</v>
      </c>
      <c r="L22" s="112">
        <v>-34131</v>
      </c>
      <c r="M22" s="140">
        <v>84</v>
      </c>
      <c r="N22" s="114">
        <v>3763651</v>
      </c>
      <c r="O22" s="140">
        <v>185.3</v>
      </c>
      <c r="P22" s="114">
        <v>1595186</v>
      </c>
      <c r="Q22" s="145">
        <v>78.5</v>
      </c>
      <c r="R22" s="138"/>
    </row>
    <row r="23" spans="1:18" ht="27" customHeight="1">
      <c r="A23" s="127" t="s">
        <v>21</v>
      </c>
      <c r="B23" s="128">
        <v>8460395</v>
      </c>
      <c r="C23" s="44">
        <v>7741896</v>
      </c>
      <c r="D23" s="44">
        <v>718499</v>
      </c>
      <c r="E23" s="44">
        <v>32654</v>
      </c>
      <c r="F23" s="44">
        <v>685845</v>
      </c>
      <c r="G23" s="107">
        <v>12.3</v>
      </c>
      <c r="H23" s="44">
        <v>-66756</v>
      </c>
      <c r="I23" s="44">
        <v>1584</v>
      </c>
      <c r="J23" s="45">
        <v>0</v>
      </c>
      <c r="K23" s="44">
        <v>0</v>
      </c>
      <c r="L23" s="46">
        <v>-65172</v>
      </c>
      <c r="M23" s="141">
        <v>80.9</v>
      </c>
      <c r="N23" s="2">
        <v>3783070</v>
      </c>
      <c r="O23" s="141">
        <v>67.7</v>
      </c>
      <c r="P23" s="2">
        <v>5491705</v>
      </c>
      <c r="Q23" s="146">
        <v>98.3</v>
      </c>
      <c r="R23" s="138"/>
    </row>
    <row r="24" spans="1:18" ht="27" customHeight="1">
      <c r="A24" s="127" t="s">
        <v>22</v>
      </c>
      <c r="B24" s="128">
        <v>11499959</v>
      </c>
      <c r="C24" s="44">
        <v>10895215</v>
      </c>
      <c r="D24" s="44">
        <v>604744</v>
      </c>
      <c r="E24" s="44">
        <v>69741</v>
      </c>
      <c r="F24" s="44">
        <v>535003</v>
      </c>
      <c r="G24" s="107">
        <v>6.7</v>
      </c>
      <c r="H24" s="44">
        <v>-5692</v>
      </c>
      <c r="I24" s="44">
        <v>3994</v>
      </c>
      <c r="J24" s="45">
        <v>0</v>
      </c>
      <c r="K24" s="44">
        <v>0</v>
      </c>
      <c r="L24" s="46">
        <v>-1698</v>
      </c>
      <c r="M24" s="141">
        <v>85.7</v>
      </c>
      <c r="N24" s="2">
        <v>5381570</v>
      </c>
      <c r="O24" s="141">
        <v>67.4</v>
      </c>
      <c r="P24" s="2">
        <v>6933465</v>
      </c>
      <c r="Q24" s="146">
        <v>86.8</v>
      </c>
      <c r="R24" s="138"/>
    </row>
    <row r="25" spans="1:18" ht="27" customHeight="1">
      <c r="A25" s="127" t="s">
        <v>23</v>
      </c>
      <c r="B25" s="128">
        <v>4924746</v>
      </c>
      <c r="C25" s="44">
        <v>4646441</v>
      </c>
      <c r="D25" s="44">
        <v>278305</v>
      </c>
      <c r="E25" s="44">
        <v>10390</v>
      </c>
      <c r="F25" s="44">
        <v>267915</v>
      </c>
      <c r="G25" s="107">
        <v>9.7</v>
      </c>
      <c r="H25" s="44">
        <v>14716</v>
      </c>
      <c r="I25" s="44">
        <v>459643</v>
      </c>
      <c r="J25" s="45">
        <v>0</v>
      </c>
      <c r="K25" s="44">
        <v>400000</v>
      </c>
      <c r="L25" s="46">
        <v>74359</v>
      </c>
      <c r="M25" s="141">
        <v>84</v>
      </c>
      <c r="N25" s="2">
        <v>1684905</v>
      </c>
      <c r="O25" s="141">
        <v>60.9</v>
      </c>
      <c r="P25" s="2">
        <v>3851588</v>
      </c>
      <c r="Q25" s="146">
        <v>139.2</v>
      </c>
      <c r="R25" s="138"/>
    </row>
    <row r="26" spans="1:18" ht="27" customHeight="1">
      <c r="A26" s="127" t="s">
        <v>24</v>
      </c>
      <c r="B26" s="128">
        <v>6748148</v>
      </c>
      <c r="C26" s="44">
        <v>6400979</v>
      </c>
      <c r="D26" s="44">
        <v>347169</v>
      </c>
      <c r="E26" s="44">
        <v>5153</v>
      </c>
      <c r="F26" s="44">
        <v>342016</v>
      </c>
      <c r="G26" s="107">
        <v>6.9</v>
      </c>
      <c r="H26" s="44">
        <v>37213</v>
      </c>
      <c r="I26" s="44">
        <v>635174</v>
      </c>
      <c r="J26" s="45">
        <v>0</v>
      </c>
      <c r="K26" s="44">
        <v>5153</v>
      </c>
      <c r="L26" s="46">
        <v>667234</v>
      </c>
      <c r="M26" s="141">
        <v>68</v>
      </c>
      <c r="N26" s="2">
        <v>22013026</v>
      </c>
      <c r="O26" s="141">
        <v>446</v>
      </c>
      <c r="P26" s="2">
        <v>312391</v>
      </c>
      <c r="Q26" s="146">
        <v>6.3</v>
      </c>
      <c r="R26" s="138"/>
    </row>
    <row r="27" spans="1:18" ht="27" customHeight="1">
      <c r="A27" s="127" t="s">
        <v>25</v>
      </c>
      <c r="B27" s="128">
        <v>7438869</v>
      </c>
      <c r="C27" s="44">
        <v>7052743</v>
      </c>
      <c r="D27" s="44">
        <v>386126</v>
      </c>
      <c r="E27" s="44">
        <v>134779</v>
      </c>
      <c r="F27" s="44">
        <v>251347</v>
      </c>
      <c r="G27" s="107">
        <v>4.7</v>
      </c>
      <c r="H27" s="44">
        <v>14333</v>
      </c>
      <c r="I27" s="44">
        <v>120076</v>
      </c>
      <c r="J27" s="45">
        <v>0</v>
      </c>
      <c r="K27" s="44">
        <v>154389</v>
      </c>
      <c r="L27" s="46">
        <v>-19980</v>
      </c>
      <c r="M27" s="141">
        <v>87.6</v>
      </c>
      <c r="N27" s="2">
        <v>4040441</v>
      </c>
      <c r="O27" s="141">
        <v>75.8</v>
      </c>
      <c r="P27" s="2">
        <v>6860119</v>
      </c>
      <c r="Q27" s="146">
        <v>128.7</v>
      </c>
      <c r="R27" s="138"/>
    </row>
    <row r="28" spans="1:18" ht="27" customHeight="1">
      <c r="A28" s="127" t="s">
        <v>26</v>
      </c>
      <c r="B28" s="128">
        <v>9366518</v>
      </c>
      <c r="C28" s="44">
        <v>8962813</v>
      </c>
      <c r="D28" s="44">
        <v>403705</v>
      </c>
      <c r="E28" s="44">
        <v>39844</v>
      </c>
      <c r="F28" s="44">
        <v>363861</v>
      </c>
      <c r="G28" s="107">
        <v>7.1</v>
      </c>
      <c r="H28" s="44">
        <v>-235702</v>
      </c>
      <c r="I28" s="44">
        <v>181793</v>
      </c>
      <c r="J28" s="45">
        <v>0</v>
      </c>
      <c r="K28" s="44">
        <v>150000</v>
      </c>
      <c r="L28" s="46">
        <v>-203909</v>
      </c>
      <c r="M28" s="141">
        <v>84.9</v>
      </c>
      <c r="N28" s="2">
        <v>2317267</v>
      </c>
      <c r="O28" s="141">
        <v>45.3</v>
      </c>
      <c r="P28" s="2">
        <v>8548855</v>
      </c>
      <c r="Q28" s="146">
        <v>167</v>
      </c>
      <c r="R28" s="138"/>
    </row>
    <row r="29" spans="1:18" ht="27" customHeight="1">
      <c r="A29" s="127" t="s">
        <v>27</v>
      </c>
      <c r="B29" s="128">
        <v>9718856</v>
      </c>
      <c r="C29" s="44">
        <v>9479852</v>
      </c>
      <c r="D29" s="44">
        <v>239004</v>
      </c>
      <c r="E29" s="44">
        <v>109515</v>
      </c>
      <c r="F29" s="44">
        <v>129489</v>
      </c>
      <c r="G29" s="107">
        <v>2.8</v>
      </c>
      <c r="H29" s="44">
        <v>-10996</v>
      </c>
      <c r="I29" s="44">
        <v>2552</v>
      </c>
      <c r="J29" s="45">
        <v>0</v>
      </c>
      <c r="K29" s="44">
        <v>53317</v>
      </c>
      <c r="L29" s="46">
        <v>-61761</v>
      </c>
      <c r="M29" s="141">
        <v>86.2</v>
      </c>
      <c r="N29" s="2">
        <v>4076895</v>
      </c>
      <c r="O29" s="141">
        <v>86.9</v>
      </c>
      <c r="P29" s="2">
        <v>9512534</v>
      </c>
      <c r="Q29" s="146">
        <v>202.7</v>
      </c>
      <c r="R29" s="138"/>
    </row>
    <row r="30" spans="1:18" ht="27" customHeight="1">
      <c r="A30" s="127" t="s">
        <v>28</v>
      </c>
      <c r="B30" s="128">
        <v>5841562</v>
      </c>
      <c r="C30" s="44">
        <v>5542505</v>
      </c>
      <c r="D30" s="44">
        <v>299057</v>
      </c>
      <c r="E30" s="44">
        <v>137733</v>
      </c>
      <c r="F30" s="44">
        <v>161324</v>
      </c>
      <c r="G30" s="107">
        <v>4.2</v>
      </c>
      <c r="H30" s="44">
        <v>-38814</v>
      </c>
      <c r="I30" s="44">
        <v>61498</v>
      </c>
      <c r="J30" s="45">
        <v>0</v>
      </c>
      <c r="K30" s="44">
        <v>120864</v>
      </c>
      <c r="L30" s="46">
        <v>-98180</v>
      </c>
      <c r="M30" s="141">
        <v>78.7</v>
      </c>
      <c r="N30" s="2">
        <v>2169013</v>
      </c>
      <c r="O30" s="141">
        <v>56.7</v>
      </c>
      <c r="P30" s="2">
        <v>4894850</v>
      </c>
      <c r="Q30" s="146">
        <v>128</v>
      </c>
      <c r="R30" s="138"/>
    </row>
    <row r="31" spans="1:18" ht="27" customHeight="1">
      <c r="A31" s="127" t="s">
        <v>54</v>
      </c>
      <c r="B31" s="128">
        <v>4044246</v>
      </c>
      <c r="C31" s="44">
        <v>3801427</v>
      </c>
      <c r="D31" s="44">
        <v>242819</v>
      </c>
      <c r="E31" s="44">
        <v>34010</v>
      </c>
      <c r="F31" s="44">
        <v>208809</v>
      </c>
      <c r="G31" s="107">
        <v>8.4</v>
      </c>
      <c r="H31" s="44">
        <v>13514</v>
      </c>
      <c r="I31" s="44">
        <v>154008</v>
      </c>
      <c r="J31" s="45">
        <v>0</v>
      </c>
      <c r="K31" s="44">
        <v>297000</v>
      </c>
      <c r="L31" s="46">
        <v>-129478</v>
      </c>
      <c r="M31" s="141">
        <v>82.1</v>
      </c>
      <c r="N31" s="2">
        <v>3076473</v>
      </c>
      <c r="O31" s="141">
        <v>124.3</v>
      </c>
      <c r="P31" s="2">
        <v>3430467</v>
      </c>
      <c r="Q31" s="146">
        <v>138.7</v>
      </c>
      <c r="R31" s="138"/>
    </row>
    <row r="32" spans="1:18" ht="27" customHeight="1">
      <c r="A32" s="127" t="s">
        <v>55</v>
      </c>
      <c r="B32" s="128">
        <v>7958708</v>
      </c>
      <c r="C32" s="44">
        <v>7662184</v>
      </c>
      <c r="D32" s="44">
        <v>296524</v>
      </c>
      <c r="E32" s="44">
        <v>40806</v>
      </c>
      <c r="F32" s="44">
        <v>255718</v>
      </c>
      <c r="G32" s="107">
        <v>5.3</v>
      </c>
      <c r="H32" s="44">
        <v>-17476</v>
      </c>
      <c r="I32" s="44">
        <v>100665</v>
      </c>
      <c r="J32" s="45">
        <v>0</v>
      </c>
      <c r="K32" s="44">
        <v>0</v>
      </c>
      <c r="L32" s="46">
        <v>83189</v>
      </c>
      <c r="M32" s="141">
        <v>86.1</v>
      </c>
      <c r="N32" s="2">
        <v>4587732</v>
      </c>
      <c r="O32" s="141">
        <v>94.2</v>
      </c>
      <c r="P32" s="2">
        <v>9999763</v>
      </c>
      <c r="Q32" s="146">
        <v>205.3</v>
      </c>
      <c r="R32" s="138"/>
    </row>
    <row r="33" spans="1:18" ht="27" customHeight="1">
      <c r="A33" s="127" t="s">
        <v>59</v>
      </c>
      <c r="B33" s="128">
        <v>9522416</v>
      </c>
      <c r="C33" s="44">
        <v>8990598</v>
      </c>
      <c r="D33" s="44">
        <v>531818</v>
      </c>
      <c r="E33" s="44">
        <v>224276</v>
      </c>
      <c r="F33" s="44">
        <v>307542</v>
      </c>
      <c r="G33" s="107">
        <v>5.1</v>
      </c>
      <c r="H33" s="44">
        <v>-59113</v>
      </c>
      <c r="I33" s="44">
        <v>184097</v>
      </c>
      <c r="J33" s="45">
        <v>700</v>
      </c>
      <c r="K33" s="44">
        <v>15880</v>
      </c>
      <c r="L33" s="46">
        <v>109804</v>
      </c>
      <c r="M33" s="141">
        <v>93.4</v>
      </c>
      <c r="N33" s="2">
        <v>5674924</v>
      </c>
      <c r="O33" s="141">
        <v>94.6</v>
      </c>
      <c r="P33" s="2">
        <v>11285865</v>
      </c>
      <c r="Q33" s="146">
        <v>188.2</v>
      </c>
      <c r="R33" s="138"/>
    </row>
    <row r="34" spans="1:18" ht="27" customHeight="1">
      <c r="A34" s="127" t="s">
        <v>60</v>
      </c>
      <c r="B34" s="128">
        <v>9950797</v>
      </c>
      <c r="C34" s="44">
        <v>9477472</v>
      </c>
      <c r="D34" s="44">
        <v>473325</v>
      </c>
      <c r="E34" s="44">
        <v>32384</v>
      </c>
      <c r="F34" s="44">
        <v>440941</v>
      </c>
      <c r="G34" s="107">
        <v>7.2</v>
      </c>
      <c r="H34" s="44">
        <v>-3978</v>
      </c>
      <c r="I34" s="44">
        <v>47139</v>
      </c>
      <c r="J34" s="45">
        <v>0</v>
      </c>
      <c r="K34" s="44">
        <v>77262</v>
      </c>
      <c r="L34" s="46">
        <v>-34101</v>
      </c>
      <c r="M34" s="141">
        <v>80.3</v>
      </c>
      <c r="N34" s="2">
        <v>5795529</v>
      </c>
      <c r="O34" s="141">
        <v>95.2</v>
      </c>
      <c r="P34" s="2">
        <v>12223807</v>
      </c>
      <c r="Q34" s="146">
        <v>200.8</v>
      </c>
      <c r="R34" s="138"/>
    </row>
    <row r="35" spans="1:18" ht="27" customHeight="1">
      <c r="A35" s="127" t="s">
        <v>29</v>
      </c>
      <c r="B35" s="128">
        <v>4880808</v>
      </c>
      <c r="C35" s="44">
        <v>4708846</v>
      </c>
      <c r="D35" s="44">
        <v>171962</v>
      </c>
      <c r="E35" s="44">
        <v>17629</v>
      </c>
      <c r="F35" s="44">
        <v>154333</v>
      </c>
      <c r="G35" s="107">
        <v>4.9</v>
      </c>
      <c r="H35" s="44">
        <v>-121880</v>
      </c>
      <c r="I35" s="44">
        <v>2516</v>
      </c>
      <c r="J35" s="45">
        <v>0</v>
      </c>
      <c r="K35" s="44">
        <v>0</v>
      </c>
      <c r="L35" s="46">
        <v>-119364</v>
      </c>
      <c r="M35" s="141">
        <v>91.8</v>
      </c>
      <c r="N35" s="2">
        <v>1979505</v>
      </c>
      <c r="O35" s="141">
        <v>62.9</v>
      </c>
      <c r="P35" s="2">
        <v>4220847</v>
      </c>
      <c r="Q35" s="146">
        <v>134.2</v>
      </c>
      <c r="R35" s="138"/>
    </row>
    <row r="36" spans="1:18" ht="27" customHeight="1" thickBot="1">
      <c r="A36" s="19" t="s">
        <v>30</v>
      </c>
      <c r="B36" s="129">
        <v>7009738</v>
      </c>
      <c r="C36" s="115">
        <v>6442527</v>
      </c>
      <c r="D36" s="115">
        <v>567211</v>
      </c>
      <c r="E36" s="115">
        <v>24089</v>
      </c>
      <c r="F36" s="115">
        <v>543122</v>
      </c>
      <c r="G36" s="109">
        <v>13.7</v>
      </c>
      <c r="H36" s="115">
        <v>256389</v>
      </c>
      <c r="I36" s="115">
        <v>16320</v>
      </c>
      <c r="J36" s="116">
        <v>0</v>
      </c>
      <c r="K36" s="115">
        <v>355156</v>
      </c>
      <c r="L36" s="117">
        <v>-82447</v>
      </c>
      <c r="M36" s="142">
        <v>90.2</v>
      </c>
      <c r="N36" s="5">
        <v>2970299</v>
      </c>
      <c r="O36" s="142">
        <v>74.9</v>
      </c>
      <c r="P36" s="5">
        <v>8262831</v>
      </c>
      <c r="Q36" s="147">
        <v>208.4</v>
      </c>
      <c r="R36" s="138"/>
    </row>
    <row r="37" spans="1:18" ht="27" customHeight="1" thickBot="1">
      <c r="A37" s="82" t="s">
        <v>106</v>
      </c>
      <c r="B37" s="130">
        <f>SUM(B8:B21)</f>
        <v>632354843</v>
      </c>
      <c r="C37" s="47">
        <f>SUM(C8:C21)</f>
        <v>615267681</v>
      </c>
      <c r="D37" s="47">
        <f>SUM(D8:D21)</f>
        <v>17087162</v>
      </c>
      <c r="E37" s="47">
        <f>SUM(E8:E21)</f>
        <v>3627969</v>
      </c>
      <c r="F37" s="47">
        <f>SUM(F8:F21)</f>
        <v>13459193</v>
      </c>
      <c r="G37" s="108">
        <f>ROUND(F37/'1(1)'!N37*100,1)</f>
        <v>3.5</v>
      </c>
      <c r="H37" s="47">
        <f>SUM(H8:H21)</f>
        <v>-2707902</v>
      </c>
      <c r="I37" s="47">
        <f>SUM(I8:I21)</f>
        <v>5775884</v>
      </c>
      <c r="J37" s="48">
        <f>SUM(J8:J21)</f>
        <v>724871</v>
      </c>
      <c r="K37" s="47">
        <f>SUM(K8:K21)</f>
        <v>6785095</v>
      </c>
      <c r="L37" s="49">
        <f>SUM(L8:L21)</f>
        <v>-2992242</v>
      </c>
      <c r="M37" s="143">
        <v>91.8</v>
      </c>
      <c r="N37" s="102">
        <f>SUM(N8:N21)</f>
        <v>163562403</v>
      </c>
      <c r="O37" s="143">
        <f>ROUND(N37/'1(1)'!N37*100,1)</f>
        <v>42.9</v>
      </c>
      <c r="P37" s="1">
        <f>SUM(P8:P21)</f>
        <v>566261418</v>
      </c>
      <c r="Q37" s="148">
        <f>ROUND(P37/'1(1)'!N37*100,1)</f>
        <v>148.5</v>
      </c>
      <c r="R37" s="138"/>
    </row>
    <row r="38" spans="1:18" ht="27" customHeight="1" thickBot="1">
      <c r="A38" s="82" t="s">
        <v>107</v>
      </c>
      <c r="B38" s="130">
        <f aca="true" t="shared" si="0" ref="B38:L38">SUM(B22:B36)</f>
        <v>110165469</v>
      </c>
      <c r="C38" s="47">
        <f t="shared" si="0"/>
        <v>104421798</v>
      </c>
      <c r="D38" s="47">
        <f t="shared" si="0"/>
        <v>5743671</v>
      </c>
      <c r="E38" s="47">
        <f t="shared" si="0"/>
        <v>922969</v>
      </c>
      <c r="F38" s="47">
        <f>SUM(F22:F36)</f>
        <v>4820702</v>
      </c>
      <c r="G38" s="108">
        <f>ROUND(F38/'1(1)'!N38*100,1)</f>
        <v>7</v>
      </c>
      <c r="H38" s="47">
        <f t="shared" si="0"/>
        <v>-265603</v>
      </c>
      <c r="I38" s="47">
        <f t="shared" si="0"/>
        <v>1978289</v>
      </c>
      <c r="J38" s="48">
        <f t="shared" si="0"/>
        <v>700</v>
      </c>
      <c r="K38" s="47">
        <f t="shared" si="0"/>
        <v>1629021</v>
      </c>
      <c r="L38" s="49">
        <f t="shared" si="0"/>
        <v>84365</v>
      </c>
      <c r="M38" s="143">
        <v>84.3</v>
      </c>
      <c r="N38" s="102">
        <f>SUM(N22:N36)</f>
        <v>73314300</v>
      </c>
      <c r="O38" s="143">
        <f>ROUND(N38/'1(1)'!N38*100,1)</f>
        <v>106.5</v>
      </c>
      <c r="P38" s="1">
        <f>SUM(P22:P36)</f>
        <v>97424273</v>
      </c>
      <c r="Q38" s="148">
        <f>ROUND(P38/'1(1)'!N38*100,1)</f>
        <v>141.6</v>
      </c>
      <c r="R38" s="138"/>
    </row>
    <row r="39" spans="1:18" ht="27" customHeight="1" thickBot="1">
      <c r="A39" s="82" t="s">
        <v>108</v>
      </c>
      <c r="B39" s="131">
        <f aca="true" t="shared" si="1" ref="B39:L39">SUM(B8:B36)</f>
        <v>742520312</v>
      </c>
      <c r="C39" s="50">
        <f t="shared" si="1"/>
        <v>719689479</v>
      </c>
      <c r="D39" s="50">
        <f t="shared" si="1"/>
        <v>22830833</v>
      </c>
      <c r="E39" s="50">
        <f t="shared" si="1"/>
        <v>4550938</v>
      </c>
      <c r="F39" s="50">
        <f t="shared" si="1"/>
        <v>18279895</v>
      </c>
      <c r="G39" s="149">
        <f>ROUND(F39/'1(1)'!N39*100,1)</f>
        <v>4.1</v>
      </c>
      <c r="H39" s="50">
        <f t="shared" si="1"/>
        <v>-2973505</v>
      </c>
      <c r="I39" s="50">
        <f t="shared" si="1"/>
        <v>7754173</v>
      </c>
      <c r="J39" s="51">
        <f t="shared" si="1"/>
        <v>725571</v>
      </c>
      <c r="K39" s="50">
        <f t="shared" si="1"/>
        <v>8414116</v>
      </c>
      <c r="L39" s="52">
        <f t="shared" si="1"/>
        <v>-2907877</v>
      </c>
      <c r="M39" s="143">
        <v>90.7</v>
      </c>
      <c r="N39" s="102">
        <f>SUM(N8:N36)</f>
        <v>236876703</v>
      </c>
      <c r="O39" s="143">
        <f>ROUND(N39/'1(1)'!N39*100,1)</f>
        <v>52.6</v>
      </c>
      <c r="P39" s="1">
        <f>SUM(P8:P36)</f>
        <v>663685691</v>
      </c>
      <c r="Q39" s="148">
        <f>ROUND(P39/'1(1)'!N39*100,1)</f>
        <v>147.5</v>
      </c>
      <c r="R39" s="138"/>
    </row>
    <row r="40" ht="27" customHeight="1">
      <c r="G40" s="6" t="s">
        <v>135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2015-11-26T04:44:38Z</cp:lastPrinted>
  <dcterms:created xsi:type="dcterms:W3CDTF">2001-02-19T06:05:55Z</dcterms:created>
  <dcterms:modified xsi:type="dcterms:W3CDTF">2015-11-26T04:44:46Z</dcterms:modified>
  <cp:category/>
  <cp:version/>
  <cp:contentType/>
  <cp:contentStatus/>
</cp:coreProperties>
</file>