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113 自動車保有台数－市町－ " sheetId="1" r:id="rId1"/>
  </sheets>
  <definedNames>
    <definedName name="_Regression_Int" localSheetId="0" hidden="1">1</definedName>
    <definedName name="_xlnm.Print_Area" localSheetId="0">'113 自動車保有台数－市町－ '!$A$1:$AO$43</definedName>
    <definedName name="Print_Area_MI" localSheetId="0">'113 自動車保有台数－市町－ '!$E$1:$S$54</definedName>
    <definedName name="表側" localSheetId="0">'113 自動車保有台数－市町－ '!$I$2:$I$54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<sst xmlns="http://schemas.openxmlformats.org/spreadsheetml/2006/main" count="226" uniqueCount="105">
  <si>
    <t>登録車計</t>
  </si>
  <si>
    <t>小型二輪車</t>
  </si>
  <si>
    <t>貨</t>
  </si>
  <si>
    <t>物</t>
  </si>
  <si>
    <t>乗</t>
  </si>
  <si>
    <t>合</t>
  </si>
  <si>
    <t>計</t>
  </si>
  <si>
    <t>被けん引車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</si>
  <si>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</si>
  <si>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</si>
  <si>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</si>
  <si>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</si>
  <si>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</si>
  <si>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</si>
  <si>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</si>
  <si>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</si>
  <si>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</si>
  <si>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</si>
  <si>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</si>
  <si>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</si>
  <si>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用</t>
  </si>
  <si>
    <t>津</t>
  </si>
  <si>
    <t>…</t>
  </si>
  <si>
    <t>多気町</t>
  </si>
  <si>
    <t>明和町</t>
  </si>
  <si>
    <t>大台町</t>
  </si>
  <si>
    <t>玉城町</t>
  </si>
  <si>
    <t>木曽岬町</t>
  </si>
  <si>
    <t>度会町</t>
  </si>
  <si>
    <t>東員町</t>
  </si>
  <si>
    <t>菰野町</t>
  </si>
  <si>
    <t>朝日町</t>
  </si>
  <si>
    <t>川越町</t>
  </si>
  <si>
    <t>紀宝町</t>
  </si>
  <si>
    <t>特　　　　　種　　　（　殊　）　　　用　　　　　　途</t>
  </si>
  <si>
    <t>総　　　数</t>
  </si>
  <si>
    <t>普　　　　　　通　　　　　　車</t>
  </si>
  <si>
    <t>小　　　　　型　　　　　車</t>
  </si>
  <si>
    <t>貨　物　計</t>
  </si>
  <si>
    <t>普　　　　通　　　　車</t>
  </si>
  <si>
    <t>小　　　　型　　　　車</t>
  </si>
  <si>
    <t>乗　合　計</t>
  </si>
  <si>
    <t>乗　用　計</t>
  </si>
  <si>
    <t>自　家　用</t>
  </si>
  <si>
    <t>事　業　用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</si>
  <si>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</si>
  <si>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</si>
  <si>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</si>
  <si>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</si>
  <si>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</si>
  <si>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</si>
  <si>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</si>
  <si>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</si>
  <si>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</si>
  <si>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</si>
  <si>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/>
  </si>
  <si>
    <t>多</t>
  </si>
  <si>
    <t>木</t>
  </si>
  <si>
    <t>大</t>
  </si>
  <si>
    <t>東</t>
  </si>
  <si>
    <t>菰</t>
  </si>
  <si>
    <t>朝</t>
  </si>
  <si>
    <t>川</t>
  </si>
  <si>
    <t>明</t>
  </si>
  <si>
    <t>玉</t>
  </si>
  <si>
    <t>紀</t>
  </si>
  <si>
    <t>御</t>
  </si>
  <si>
    <t>度</t>
  </si>
  <si>
    <t>志摩市</t>
  </si>
  <si>
    <t>伊賀市</t>
  </si>
  <si>
    <t>志</t>
  </si>
  <si>
    <t>伊</t>
  </si>
  <si>
    <t>大紀町</t>
  </si>
  <si>
    <t>大</t>
  </si>
  <si>
    <t>特　　種　　用　　途　　車</t>
  </si>
  <si>
    <t>大　　型　　特　　殊　　車</t>
  </si>
  <si>
    <t>総</t>
  </si>
  <si>
    <t>いなべ市</t>
  </si>
  <si>
    <t>い</t>
  </si>
  <si>
    <t>大</t>
  </si>
  <si>
    <t>南伊勢町</t>
  </si>
  <si>
    <t>南</t>
  </si>
  <si>
    <t>紀北町</t>
  </si>
  <si>
    <t>紀</t>
  </si>
  <si>
    <t>紀北町</t>
  </si>
  <si>
    <t>御浜町</t>
  </si>
  <si>
    <t>御浜町</t>
  </si>
  <si>
    <t>紀宝町</t>
  </si>
  <si>
    <t xml:space="preserve">     有　　　台　　　数　　　- 市　町 -</t>
  </si>
  <si>
    <t xml:space="preserve">     有　　　台　　　数　　- 市　町 -（続）</t>
  </si>
  <si>
    <t>不明</t>
  </si>
  <si>
    <t>不</t>
  </si>
  <si>
    <t>登</t>
  </si>
  <si>
    <t>録</t>
  </si>
  <si>
    <t>車</t>
  </si>
  <si>
    <t xml:space="preserve">１１３.　自　　　動　　　車　　　保     </t>
  </si>
  <si>
    <t xml:space="preserve">１１３.　自　　　動　　　車　　　保     </t>
  </si>
  <si>
    <t>軽自動車</t>
  </si>
  <si>
    <t>軽二輪車</t>
  </si>
  <si>
    <t>…</t>
  </si>
  <si>
    <t>資料 (一社)日本自動車販売協会連合会三重県支部「三重県自動車数要覧」</t>
  </si>
  <si>
    <t>注 軽自動車台数（市町別）については、三重県軽自動車協会（全軽自協調べ）による。</t>
  </si>
  <si>
    <t>平成27.3.31現在　単位:台</t>
  </si>
  <si>
    <r>
      <t>平成27</t>
    </r>
    <r>
      <rPr>
        <sz val="14"/>
        <rFont val="ＭＳ 明朝"/>
        <family val="1"/>
      </rPr>
      <t>.3.31現在　単位:台</t>
    </r>
  </si>
  <si>
    <r>
      <t>(軽二輪除く</t>
    </r>
    <r>
      <rPr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</si>
</sst>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20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37" fontId="0" fillId="0" borderId="0" xfId="0" applyAlignment="1">
      <alignment/>
    </xf>
    <xf numFmtId="37" fontId="8" fillId="0" borderId="0" xfId="0" applyFont="1" applyFill="1" applyAlignment="1">
      <alignment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37" fontId="8" fillId="0" borderId="0" xfId="0" applyFont="1" applyFill="1" applyBorder="1" applyAlignment="1" applyProtection="1">
      <alignment horizontal="centerContinuous"/>
      <protection/>
    </xf>
    <xf numFmtId="37" fontId="8" fillId="0" borderId="0" xfId="0" applyFont="1" applyFill="1" applyAlignment="1" applyProtection="1">
      <alignment horizontal="right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 applyProtection="1">
      <alignment horizontal="distributed"/>
      <protection/>
    </xf>
    <xf numFmtId="37" fontId="8" fillId="0" borderId="0" xfId="0" applyFont="1" applyFill="1" applyBorder="1" applyAlignment="1">
      <alignment horizontal="center"/>
    </xf>
    <xf numFmtId="37" fontId="0" fillId="0" borderId="12" xfId="0" applyFont="1" applyFill="1" applyBorder="1" applyAlignment="1">
      <alignment horizontal="center" vertical="center"/>
    </xf>
    <xf numFmtId="37" fontId="6" fillId="0" borderId="0" xfId="0" applyFont="1" applyFill="1" applyAlignment="1" applyProtection="1">
      <alignment horizontal="left"/>
      <protection/>
    </xf>
    <xf numFmtId="41" fontId="6" fillId="0" borderId="12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Font="1" applyFill="1" applyAlignment="1" applyProtection="1">
      <alignment horizontal="left"/>
      <protection/>
    </xf>
    <xf numFmtId="37" fontId="9" fillId="0" borderId="0" xfId="0" applyFont="1" applyFill="1" applyBorder="1" applyAlignment="1">
      <alignment horizontal="center"/>
    </xf>
    <xf numFmtId="37" fontId="0" fillId="0" borderId="0" xfId="0" applyFont="1" applyFill="1" applyAlignment="1">
      <alignment/>
    </xf>
    <xf numFmtId="37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14" xfId="0" applyFont="1" applyFill="1" applyBorder="1" applyAlignment="1" applyProtection="1">
      <alignment horizontal="left" vertical="center"/>
      <protection/>
    </xf>
    <xf numFmtId="37" fontId="0" fillId="0" borderId="15" xfId="0" applyFont="1" applyFill="1" applyBorder="1" applyAlignment="1">
      <alignment/>
    </xf>
    <xf numFmtId="37" fontId="0" fillId="0" borderId="12" xfId="0" applyFont="1" applyFill="1" applyBorder="1" applyAlignment="1">
      <alignment vertical="center"/>
    </xf>
    <xf numFmtId="37" fontId="0" fillId="0" borderId="14" xfId="0" applyFont="1" applyFill="1" applyBorder="1" applyAlignment="1">
      <alignment horizontal="centerContinuous" vertical="center"/>
    </xf>
    <xf numFmtId="37" fontId="0" fillId="0" borderId="14" xfId="0" applyFont="1" applyFill="1" applyBorder="1" applyAlignment="1">
      <alignment/>
    </xf>
    <xf numFmtId="37" fontId="0" fillId="0" borderId="13" xfId="0" applyFont="1" applyFill="1" applyBorder="1" applyAlignment="1" applyProtection="1">
      <alignment horizontal="center" vertical="center"/>
      <protection/>
    </xf>
    <xf numFmtId="37" fontId="0" fillId="0" borderId="16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Border="1" applyAlignment="1">
      <alignment/>
    </xf>
    <xf numFmtId="37" fontId="0" fillId="0" borderId="14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15" xfId="0" applyFont="1" applyFill="1" applyBorder="1" applyAlignment="1" applyProtection="1">
      <alignment horizontal="right"/>
      <protection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17" xfId="0" applyFont="1" applyFill="1" applyBorder="1" applyAlignment="1">
      <alignment vertical="center"/>
    </xf>
    <xf numFmtId="37" fontId="0" fillId="0" borderId="18" xfId="0" applyFont="1" applyFill="1" applyBorder="1" applyAlignment="1">
      <alignment/>
    </xf>
    <xf numFmtId="37" fontId="0" fillId="0" borderId="19" xfId="0" applyFont="1" applyFill="1" applyBorder="1" applyAlignment="1">
      <alignment/>
    </xf>
    <xf numFmtId="37" fontId="0" fillId="0" borderId="14" xfId="0" applyFont="1" applyFill="1" applyBorder="1" applyAlignment="1">
      <alignment vertical="center"/>
    </xf>
    <xf numFmtId="37" fontId="0" fillId="0" borderId="0" xfId="0" applyFont="1" applyFill="1" applyBorder="1" applyAlignment="1">
      <alignment/>
    </xf>
    <xf numFmtId="37" fontId="0" fillId="0" borderId="19" xfId="0" applyFont="1" applyFill="1" applyBorder="1" applyAlignment="1" applyProtection="1">
      <alignment horizontal="distributed"/>
      <protection/>
    </xf>
    <xf numFmtId="37" fontId="0" fillId="0" borderId="17" xfId="0" applyFont="1" applyFill="1" applyBorder="1" applyAlignment="1" applyProtection="1">
      <alignment horizontal="distributed"/>
      <protection/>
    </xf>
    <xf numFmtId="37" fontId="0" fillId="0" borderId="20" xfId="0" applyFont="1" applyFill="1" applyBorder="1" applyAlignment="1">
      <alignment/>
    </xf>
    <xf numFmtId="37" fontId="0" fillId="0" borderId="21" xfId="0" applyFont="1" applyFill="1" applyBorder="1" applyAlignment="1">
      <alignment/>
    </xf>
    <xf numFmtId="37" fontId="0" fillId="0" borderId="22" xfId="0" applyFont="1" applyFill="1" applyBorder="1" applyAlignment="1">
      <alignment/>
    </xf>
    <xf numFmtId="37" fontId="0" fillId="0" borderId="22" xfId="0" applyFont="1" applyFill="1" applyBorder="1" applyAlignment="1" applyProtection="1">
      <alignment horizontal="right"/>
      <protection/>
    </xf>
    <xf numFmtId="37" fontId="0" fillId="0" borderId="23" xfId="0" applyFont="1" applyFill="1" applyBorder="1" applyAlignment="1">
      <alignment/>
    </xf>
    <xf numFmtId="37" fontId="0" fillId="0" borderId="20" xfId="0" applyFont="1" applyFill="1" applyBorder="1" applyAlignment="1" applyProtection="1">
      <alignment horizontal="right"/>
      <protection/>
    </xf>
    <xf numFmtId="37" fontId="0" fillId="0" borderId="24" xfId="0" applyFont="1" applyFill="1" applyBorder="1" applyAlignment="1">
      <alignment/>
    </xf>
    <xf numFmtId="37" fontId="0" fillId="0" borderId="13" xfId="0" applyFont="1" applyFill="1" applyBorder="1" applyAlignment="1">
      <alignment vertical="center"/>
    </xf>
    <xf numFmtId="37" fontId="0" fillId="0" borderId="14" xfId="0" applyFont="1" applyFill="1" applyBorder="1" applyAlignment="1" applyProtection="1">
      <alignment horizontal="right" vertical="center"/>
      <protection/>
    </xf>
    <xf numFmtId="37" fontId="0" fillId="0" borderId="12" xfId="0" applyFont="1" applyFill="1" applyBorder="1" applyAlignment="1" applyProtection="1">
      <alignment horizontal="centerContinuous" vertical="center"/>
      <protection/>
    </xf>
    <xf numFmtId="37" fontId="0" fillId="0" borderId="25" xfId="0" applyFont="1" applyFill="1" applyBorder="1" applyAlignment="1">
      <alignment horizontal="centerContinuous" vertical="center"/>
    </xf>
    <xf numFmtId="37" fontId="0" fillId="0" borderId="0" xfId="0" applyFont="1" applyFill="1" applyBorder="1" applyAlignment="1">
      <alignment horizontal="center"/>
    </xf>
    <xf numFmtId="37" fontId="0" fillId="0" borderId="26" xfId="0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" vertical="center"/>
    </xf>
    <xf numFmtId="37" fontId="0" fillId="0" borderId="16" xfId="0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12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 horizontal="right"/>
      <protection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37" fontId="0" fillId="0" borderId="14" xfId="0" applyFont="1" applyFill="1" applyBorder="1" applyAlignment="1">
      <alignment/>
    </xf>
    <xf numFmtId="37" fontId="0" fillId="0" borderId="27" xfId="0" applyFont="1" applyFill="1" applyBorder="1" applyAlignment="1" applyProtection="1">
      <alignment horizontal="center" vertical="center"/>
      <protection/>
    </xf>
    <xf numFmtId="37" fontId="0" fillId="0" borderId="16" xfId="0" applyFont="1" applyFill="1" applyBorder="1" applyAlignment="1" applyProtection="1">
      <alignment horizontal="center" vertical="center"/>
      <protection/>
    </xf>
    <xf numFmtId="37" fontId="0" fillId="0" borderId="10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</sheetPr>
  <dimension ref="A1:AX44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8.5" defaultRowHeight="18"/>
  <cols>
    <col min="1" max="1" width="0.58203125" style="20" customWidth="1"/>
    <col min="2" max="2" width="15.66015625" style="20" customWidth="1"/>
    <col min="3" max="3" width="0.6640625" style="20" customWidth="1"/>
    <col min="4" max="10" width="15.16015625" style="20" customWidth="1"/>
    <col min="11" max="12" width="13.66015625" style="20" customWidth="1"/>
    <col min="13" max="19" width="13.16015625" style="20" customWidth="1"/>
    <col min="20" max="20" width="3.08203125" style="19" customWidth="1"/>
    <col min="21" max="21" width="0.6640625" style="20" customWidth="1"/>
    <col min="22" max="22" width="15.66015625" style="20" customWidth="1"/>
    <col min="23" max="23" width="0.6640625" style="20" customWidth="1"/>
    <col min="24" max="30" width="15.41015625" style="20" customWidth="1"/>
    <col min="31" max="36" width="11.66015625" style="20" customWidth="1"/>
    <col min="37" max="38" width="12.58203125" style="20" customWidth="1"/>
    <col min="39" max="39" width="14.33203125" style="20" customWidth="1"/>
    <col min="40" max="40" width="10.91015625" style="20" customWidth="1"/>
    <col min="41" max="41" width="3" style="19" customWidth="1"/>
    <col min="42" max="51" width="2.08203125" style="20" customWidth="1"/>
    <col min="52" max="16384" width="8.5" style="20" customWidth="1"/>
  </cols>
  <sheetData>
    <row r="1" spans="3:41" s="1" customFormat="1" ht="27" customHeight="1">
      <c r="C1" s="8"/>
      <c r="D1" s="8"/>
      <c r="J1" s="9" t="s">
        <v>95</v>
      </c>
      <c r="K1" s="2" t="s">
        <v>88</v>
      </c>
      <c r="T1" s="13"/>
      <c r="W1" s="8"/>
      <c r="X1" s="8"/>
      <c r="AD1" s="9" t="s">
        <v>96</v>
      </c>
      <c r="AE1" s="2" t="s">
        <v>89</v>
      </c>
      <c r="AO1" s="13"/>
    </row>
    <row r="2" spans="1:41" ht="24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3" t="s">
        <v>102</v>
      </c>
      <c r="T2" s="1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33"/>
      <c r="AN2" s="33" t="s">
        <v>103</v>
      </c>
      <c r="AO2" s="13"/>
    </row>
    <row r="3" spans="1:41" ht="21.75" customHeight="1" thickTop="1">
      <c r="A3" s="30"/>
      <c r="B3" s="30"/>
      <c r="C3" s="30"/>
      <c r="D3" s="42"/>
      <c r="E3" s="43"/>
      <c r="F3" s="44" t="s">
        <v>92</v>
      </c>
      <c r="G3" s="44"/>
      <c r="H3" s="44" t="s">
        <v>93</v>
      </c>
      <c r="I3" s="44"/>
      <c r="J3" s="44" t="s">
        <v>94</v>
      </c>
      <c r="K3" s="44"/>
      <c r="L3" s="44" t="s">
        <v>92</v>
      </c>
      <c r="M3" s="44"/>
      <c r="N3" s="44" t="s">
        <v>93</v>
      </c>
      <c r="O3" s="44"/>
      <c r="P3" s="44" t="s">
        <v>94</v>
      </c>
      <c r="Q3" s="44"/>
      <c r="R3" s="44"/>
      <c r="S3" s="45"/>
      <c r="T3" s="13"/>
      <c r="U3" s="46"/>
      <c r="V3" s="46"/>
      <c r="W3" s="36"/>
      <c r="X3" s="44"/>
      <c r="Y3" s="44" t="s">
        <v>92</v>
      </c>
      <c r="Z3" s="44"/>
      <c r="AA3" s="44" t="s">
        <v>93</v>
      </c>
      <c r="AB3" s="44"/>
      <c r="AC3" s="44" t="s">
        <v>94</v>
      </c>
      <c r="AD3" s="44"/>
      <c r="AE3" s="44"/>
      <c r="AF3" s="44" t="s">
        <v>92</v>
      </c>
      <c r="AG3" s="44"/>
      <c r="AH3" s="44" t="s">
        <v>93</v>
      </c>
      <c r="AI3" s="44"/>
      <c r="AJ3" s="44" t="s">
        <v>94</v>
      </c>
      <c r="AK3" s="30"/>
      <c r="AL3" s="42"/>
      <c r="AM3" s="47"/>
      <c r="AN3" s="48"/>
      <c r="AO3" s="13"/>
    </row>
    <row r="4" spans="4:41" ht="21.75" customHeight="1">
      <c r="D4" s="24"/>
      <c r="E4" s="49"/>
      <c r="F4" s="50" t="s">
        <v>2</v>
      </c>
      <c r="G4" s="38"/>
      <c r="H4" s="38"/>
      <c r="I4" s="38"/>
      <c r="J4" s="38"/>
      <c r="K4" s="50" t="s">
        <v>3</v>
      </c>
      <c r="L4" s="38"/>
      <c r="M4" s="49"/>
      <c r="N4" s="50" t="s">
        <v>4</v>
      </c>
      <c r="O4" s="22"/>
      <c r="P4" s="38"/>
      <c r="Q4" s="38"/>
      <c r="R4" s="22" t="s">
        <v>5</v>
      </c>
      <c r="S4" s="38"/>
      <c r="T4" s="13"/>
      <c r="X4" s="49"/>
      <c r="Y4" s="50" t="s">
        <v>4</v>
      </c>
      <c r="Z4" s="22"/>
      <c r="AA4" s="38"/>
      <c r="AB4" s="38"/>
      <c r="AC4" s="22" t="s">
        <v>20</v>
      </c>
      <c r="AD4" s="35"/>
      <c r="AE4" s="21" t="s">
        <v>34</v>
      </c>
      <c r="AF4" s="25"/>
      <c r="AG4" s="25"/>
      <c r="AH4" s="25"/>
      <c r="AI4" s="25"/>
      <c r="AJ4" s="25"/>
      <c r="AK4" s="14" t="s">
        <v>0</v>
      </c>
      <c r="AL4" s="14" t="s">
        <v>1</v>
      </c>
      <c r="AM4" s="10" t="s">
        <v>97</v>
      </c>
      <c r="AN4" s="14" t="s">
        <v>98</v>
      </c>
      <c r="AO4" s="13"/>
    </row>
    <row r="5" spans="3:41" ht="21.75" customHeight="1">
      <c r="C5" s="30"/>
      <c r="D5" s="51" t="s">
        <v>35</v>
      </c>
      <c r="E5" s="21" t="s">
        <v>36</v>
      </c>
      <c r="F5" s="25"/>
      <c r="G5" s="25"/>
      <c r="H5" s="21" t="s">
        <v>37</v>
      </c>
      <c r="I5" s="25"/>
      <c r="J5" s="52"/>
      <c r="K5" s="69" t="s">
        <v>7</v>
      </c>
      <c r="L5" s="69" t="s">
        <v>38</v>
      </c>
      <c r="M5" s="21" t="s">
        <v>39</v>
      </c>
      <c r="N5" s="25"/>
      <c r="O5" s="25"/>
      <c r="P5" s="21" t="s">
        <v>40</v>
      </c>
      <c r="Q5" s="25"/>
      <c r="R5" s="25"/>
      <c r="S5" s="71" t="s">
        <v>41</v>
      </c>
      <c r="T5" s="53"/>
      <c r="W5" s="30"/>
      <c r="X5" s="21" t="s">
        <v>36</v>
      </c>
      <c r="Y5" s="25"/>
      <c r="Z5" s="25"/>
      <c r="AA5" s="21" t="s">
        <v>37</v>
      </c>
      <c r="AB5" s="25"/>
      <c r="AC5" s="54"/>
      <c r="AD5" s="69" t="s">
        <v>42</v>
      </c>
      <c r="AE5" s="21" t="s">
        <v>74</v>
      </c>
      <c r="AF5" s="25"/>
      <c r="AG5" s="25"/>
      <c r="AH5" s="21" t="s">
        <v>75</v>
      </c>
      <c r="AI5" s="25"/>
      <c r="AJ5" s="25"/>
      <c r="AK5" s="34"/>
      <c r="AL5" s="34"/>
      <c r="AM5" s="11" t="s">
        <v>104</v>
      </c>
      <c r="AN5" s="34"/>
      <c r="AO5" s="53"/>
    </row>
    <row r="6" spans="1:41" ht="21.75" customHeight="1">
      <c r="A6" s="26"/>
      <c r="B6" s="26"/>
      <c r="C6" s="26"/>
      <c r="D6" s="49"/>
      <c r="E6" s="27" t="s">
        <v>43</v>
      </c>
      <c r="F6" s="27" t="s">
        <v>44</v>
      </c>
      <c r="G6" s="27" t="s">
        <v>6</v>
      </c>
      <c r="H6" s="27" t="s">
        <v>43</v>
      </c>
      <c r="I6" s="27" t="s">
        <v>44</v>
      </c>
      <c r="J6" s="28" t="s">
        <v>6</v>
      </c>
      <c r="K6" s="70"/>
      <c r="L6" s="70"/>
      <c r="M6" s="27" t="s">
        <v>43</v>
      </c>
      <c r="N6" s="27" t="s">
        <v>44</v>
      </c>
      <c r="O6" s="27" t="s">
        <v>6</v>
      </c>
      <c r="P6" s="27" t="s">
        <v>43</v>
      </c>
      <c r="Q6" s="27" t="s">
        <v>44</v>
      </c>
      <c r="R6" s="27" t="s">
        <v>6</v>
      </c>
      <c r="S6" s="72"/>
      <c r="T6" s="55"/>
      <c r="U6" s="26"/>
      <c r="V6" s="26"/>
      <c r="W6" s="26"/>
      <c r="X6" s="27" t="s">
        <v>43</v>
      </c>
      <c r="Y6" s="27" t="s">
        <v>44</v>
      </c>
      <c r="Z6" s="27" t="s">
        <v>6</v>
      </c>
      <c r="AA6" s="27" t="s">
        <v>43</v>
      </c>
      <c r="AB6" s="27" t="s">
        <v>44</v>
      </c>
      <c r="AC6" s="27" t="s">
        <v>6</v>
      </c>
      <c r="AD6" s="70"/>
      <c r="AE6" s="27" t="s">
        <v>43</v>
      </c>
      <c r="AF6" s="27" t="s">
        <v>44</v>
      </c>
      <c r="AG6" s="27" t="s">
        <v>6</v>
      </c>
      <c r="AH6" s="27" t="s">
        <v>43</v>
      </c>
      <c r="AI6" s="27" t="s">
        <v>44</v>
      </c>
      <c r="AJ6" s="27" t="s">
        <v>6</v>
      </c>
      <c r="AK6" s="49"/>
      <c r="AL6" s="49"/>
      <c r="AM6" s="56"/>
      <c r="AN6" s="49"/>
      <c r="AO6" s="55"/>
    </row>
    <row r="7" spans="1:41" ht="40.5" customHeight="1">
      <c r="A7" s="15"/>
      <c r="B7" s="3" t="s">
        <v>8</v>
      </c>
      <c r="C7" s="30"/>
      <c r="D7" s="16">
        <f>SUM(AK7:AN7)</f>
        <v>1502059</v>
      </c>
      <c r="E7" s="5">
        <f>SUM(E9:E39)</f>
        <v>23273</v>
      </c>
      <c r="F7" s="5">
        <f>SUM(F9:F39)</f>
        <v>15790</v>
      </c>
      <c r="G7" s="6">
        <f>SUM(E7:F7)</f>
        <v>39063</v>
      </c>
      <c r="H7" s="5">
        <f>SUM(H9:H39)</f>
        <v>56499</v>
      </c>
      <c r="I7" s="5">
        <f>SUM(I9:I39)</f>
        <v>892</v>
      </c>
      <c r="J7" s="6">
        <f>SUM(H7:I7)</f>
        <v>57391</v>
      </c>
      <c r="K7" s="5">
        <f>SUM(K9:K39)</f>
        <v>2744</v>
      </c>
      <c r="L7" s="5">
        <f>SUM(G7,J7,K7)</f>
        <v>99198</v>
      </c>
      <c r="M7" s="5">
        <f>SUM(M9:M39)</f>
        <v>357</v>
      </c>
      <c r="N7" s="5">
        <f>SUM(N9:N39)</f>
        <v>1046</v>
      </c>
      <c r="O7" s="6">
        <f>SUM(M7:N7)</f>
        <v>1403</v>
      </c>
      <c r="P7" s="5">
        <f>SUM(P9:P39)</f>
        <v>1736</v>
      </c>
      <c r="Q7" s="5">
        <f>SUM(Q9:Q39)</f>
        <v>262</v>
      </c>
      <c r="R7" s="6">
        <f>SUM(P7:Q7)</f>
        <v>1998</v>
      </c>
      <c r="S7" s="5">
        <f>SUM(O7,R7)</f>
        <v>3401</v>
      </c>
      <c r="T7" s="17" t="s">
        <v>76</v>
      </c>
      <c r="U7" s="15"/>
      <c r="V7" s="3" t="s">
        <v>8</v>
      </c>
      <c r="W7" s="30"/>
      <c r="X7" s="7">
        <f>SUM(X9:X39)</f>
        <v>302207</v>
      </c>
      <c r="Y7" s="5">
        <f>SUM(Y9:Y39)</f>
        <v>92</v>
      </c>
      <c r="Z7" s="6">
        <f>SUM(X7:Y7)</f>
        <v>302299</v>
      </c>
      <c r="AA7" s="5">
        <f>SUM(AA9:AA39)</f>
        <v>392350</v>
      </c>
      <c r="AB7" s="5">
        <f>SUM(AB9:AB39)</f>
        <v>1305</v>
      </c>
      <c r="AC7" s="6">
        <f>SUM(AA7:AB7)</f>
        <v>393655</v>
      </c>
      <c r="AD7" s="6">
        <f>SUM(Z7,AC7)</f>
        <v>695954</v>
      </c>
      <c r="AE7" s="5">
        <f>SUM(AE9:AE39)</f>
        <v>15465</v>
      </c>
      <c r="AF7" s="5">
        <f>SUM(AF9:AF39)</f>
        <v>4757</v>
      </c>
      <c r="AG7" s="6">
        <f>SUM(AE7:AF7)</f>
        <v>20222</v>
      </c>
      <c r="AH7" s="5">
        <f>SUM(AH9:AH39)</f>
        <v>4038</v>
      </c>
      <c r="AI7" s="5">
        <f>SUM(AI9:AI39)</f>
        <v>52</v>
      </c>
      <c r="AJ7" s="6">
        <f>SUM(AH7:AI7)</f>
        <v>4090</v>
      </c>
      <c r="AK7" s="6">
        <f>SUM(L7,S7,AD7,AG7,AJ7)</f>
        <v>822865</v>
      </c>
      <c r="AL7" s="6">
        <f>SUM(AL9:AL39)</f>
        <v>25138</v>
      </c>
      <c r="AM7" s="6">
        <f>SUM(AM9:AM39)</f>
        <v>628508</v>
      </c>
      <c r="AN7" s="5">
        <f>SUM(AN9:AN39)</f>
        <v>25548</v>
      </c>
      <c r="AO7" s="17" t="s">
        <v>76</v>
      </c>
    </row>
    <row r="8" spans="3:41" ht="6" customHeight="1">
      <c r="C8" s="12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3"/>
      <c r="U8" s="29"/>
      <c r="V8" s="29"/>
      <c r="W8" s="12"/>
      <c r="X8" s="57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3"/>
    </row>
    <row r="9" spans="2:41" ht="39" customHeight="1">
      <c r="B9" s="12" t="s">
        <v>9</v>
      </c>
      <c r="C9" s="12"/>
      <c r="D9" s="59">
        <f aca="true" t="shared" si="0" ref="D9:D38">SUM(AK9:AN9)</f>
        <v>226868</v>
      </c>
      <c r="E9" s="60">
        <v>3644</v>
      </c>
      <c r="F9" s="60">
        <v>2021</v>
      </c>
      <c r="G9" s="61">
        <f aca="true" t="shared" si="1" ref="G9:G22">SUM(E9:F9)</f>
        <v>5665</v>
      </c>
      <c r="H9" s="60">
        <v>9309</v>
      </c>
      <c r="I9" s="60">
        <v>145</v>
      </c>
      <c r="J9" s="61">
        <f aca="true" t="shared" si="2" ref="J9:J22">SUM(H9:I9)</f>
        <v>9454</v>
      </c>
      <c r="K9" s="60">
        <v>259</v>
      </c>
      <c r="L9" s="61">
        <f aca="true" t="shared" si="3" ref="L9:L22">SUM(G9,J9,K9)</f>
        <v>15378</v>
      </c>
      <c r="M9" s="60">
        <v>62</v>
      </c>
      <c r="N9" s="60">
        <v>163</v>
      </c>
      <c r="O9" s="61">
        <f>SUM(M9:N9)</f>
        <v>225</v>
      </c>
      <c r="P9" s="60">
        <v>275</v>
      </c>
      <c r="Q9" s="60">
        <v>29</v>
      </c>
      <c r="R9" s="61">
        <f>SUM(P9:Q9)</f>
        <v>304</v>
      </c>
      <c r="S9" s="61">
        <f>SUM(O9,R9)</f>
        <v>529</v>
      </c>
      <c r="T9" s="62" t="s">
        <v>21</v>
      </c>
      <c r="U9" s="29"/>
      <c r="V9" s="12" t="s">
        <v>9</v>
      </c>
      <c r="W9" s="12"/>
      <c r="X9" s="63">
        <v>48741</v>
      </c>
      <c r="Y9" s="60">
        <v>17</v>
      </c>
      <c r="Z9" s="61">
        <f aca="true" t="shared" si="4" ref="Z9:Z22">SUM(X9:Y9)</f>
        <v>48758</v>
      </c>
      <c r="AA9" s="60">
        <v>63709</v>
      </c>
      <c r="AB9" s="61">
        <v>214</v>
      </c>
      <c r="AC9" s="61">
        <f aca="true" t="shared" si="5" ref="AC9:AC22">SUM(AA9:AB9)</f>
        <v>63923</v>
      </c>
      <c r="AD9" s="61">
        <f aca="true" t="shared" si="6" ref="AD9:AD22">SUM(Z9,AC9)</f>
        <v>112681</v>
      </c>
      <c r="AE9" s="60">
        <v>2664</v>
      </c>
      <c r="AF9" s="60">
        <v>473</v>
      </c>
      <c r="AG9" s="61">
        <f>SUM(AE9:AF9)</f>
        <v>3137</v>
      </c>
      <c r="AH9" s="60">
        <v>477</v>
      </c>
      <c r="AI9" s="60">
        <v>13</v>
      </c>
      <c r="AJ9" s="61">
        <f>SUM(AH9:AI9)</f>
        <v>490</v>
      </c>
      <c r="AK9" s="64">
        <f aca="true" t="shared" si="7" ref="AK9:AK21">SUM(L9,S9,AD9,AG9,AJ9)</f>
        <v>132215</v>
      </c>
      <c r="AL9" s="60">
        <v>3871</v>
      </c>
      <c r="AM9" s="60">
        <v>90782</v>
      </c>
      <c r="AN9" s="60" t="s">
        <v>99</v>
      </c>
      <c r="AO9" s="62" t="s">
        <v>21</v>
      </c>
    </row>
    <row r="10" spans="2:41" ht="39" customHeight="1">
      <c r="B10" s="12" t="s">
        <v>10</v>
      </c>
      <c r="C10" s="12"/>
      <c r="D10" s="59">
        <f t="shared" si="0"/>
        <v>241119</v>
      </c>
      <c r="E10" s="60">
        <v>2980</v>
      </c>
      <c r="F10" s="60">
        <v>2967</v>
      </c>
      <c r="G10" s="61">
        <f t="shared" si="1"/>
        <v>5947</v>
      </c>
      <c r="H10" s="60">
        <v>12067</v>
      </c>
      <c r="I10" s="60">
        <v>173</v>
      </c>
      <c r="J10" s="61">
        <f t="shared" si="2"/>
        <v>12240</v>
      </c>
      <c r="K10" s="60">
        <v>1057</v>
      </c>
      <c r="L10" s="61">
        <f t="shared" si="3"/>
        <v>19244</v>
      </c>
      <c r="M10" s="60">
        <v>61</v>
      </c>
      <c r="N10" s="60">
        <v>217</v>
      </c>
      <c r="O10" s="61">
        <f aca="true" t="shared" si="8" ref="O10:O39">SUM(M10:N10)</f>
        <v>278</v>
      </c>
      <c r="P10" s="60">
        <v>173</v>
      </c>
      <c r="Q10" s="60">
        <v>43</v>
      </c>
      <c r="R10" s="61">
        <f aca="true" t="shared" si="9" ref="R10:R39">SUM(P10:Q10)</f>
        <v>216</v>
      </c>
      <c r="S10" s="61">
        <f aca="true" t="shared" si="10" ref="S10:S39">SUM(O10,R10)</f>
        <v>494</v>
      </c>
      <c r="T10" s="62" t="s">
        <v>45</v>
      </c>
      <c r="U10" s="29"/>
      <c r="V10" s="12" t="s">
        <v>10</v>
      </c>
      <c r="W10" s="12"/>
      <c r="X10" s="63">
        <v>55352</v>
      </c>
      <c r="Y10" s="60">
        <v>4</v>
      </c>
      <c r="Z10" s="61">
        <f t="shared" si="4"/>
        <v>55356</v>
      </c>
      <c r="AA10" s="60">
        <v>68171</v>
      </c>
      <c r="AB10" s="60">
        <v>252</v>
      </c>
      <c r="AC10" s="61">
        <f t="shared" si="5"/>
        <v>68423</v>
      </c>
      <c r="AD10" s="61">
        <f t="shared" si="6"/>
        <v>123779</v>
      </c>
      <c r="AE10" s="60">
        <v>2008</v>
      </c>
      <c r="AF10" s="60">
        <v>1402</v>
      </c>
      <c r="AG10" s="61">
        <f aca="true" t="shared" si="11" ref="AG10:AG39">SUM(AE10:AF10)</f>
        <v>3410</v>
      </c>
      <c r="AH10" s="60">
        <v>893</v>
      </c>
      <c r="AI10" s="60">
        <v>8</v>
      </c>
      <c r="AJ10" s="61">
        <f aca="true" t="shared" si="12" ref="AJ10:AJ39">SUM(AH10:AI10)</f>
        <v>901</v>
      </c>
      <c r="AK10" s="64">
        <f t="shared" si="7"/>
        <v>147828</v>
      </c>
      <c r="AL10" s="60">
        <v>3807</v>
      </c>
      <c r="AM10" s="60">
        <v>89484</v>
      </c>
      <c r="AN10" s="60" t="s">
        <v>22</v>
      </c>
      <c r="AO10" s="62" t="s">
        <v>45</v>
      </c>
    </row>
    <row r="11" spans="2:41" ht="39" customHeight="1">
      <c r="B11" s="12" t="s">
        <v>11</v>
      </c>
      <c r="C11" s="12"/>
      <c r="D11" s="59">
        <f t="shared" si="0"/>
        <v>100699</v>
      </c>
      <c r="E11" s="60">
        <v>1300</v>
      </c>
      <c r="F11" s="60">
        <v>579</v>
      </c>
      <c r="G11" s="61">
        <f t="shared" si="1"/>
        <v>1879</v>
      </c>
      <c r="H11" s="60">
        <v>3635</v>
      </c>
      <c r="I11" s="60">
        <v>51</v>
      </c>
      <c r="J11" s="61">
        <f t="shared" si="2"/>
        <v>3686</v>
      </c>
      <c r="K11" s="60">
        <v>24</v>
      </c>
      <c r="L11" s="61">
        <f t="shared" si="3"/>
        <v>5589</v>
      </c>
      <c r="M11" s="60">
        <v>16</v>
      </c>
      <c r="N11" s="60">
        <v>119</v>
      </c>
      <c r="O11" s="61">
        <f t="shared" si="8"/>
        <v>135</v>
      </c>
      <c r="P11" s="60">
        <v>109</v>
      </c>
      <c r="Q11" s="60">
        <v>12</v>
      </c>
      <c r="R11" s="61">
        <f t="shared" si="9"/>
        <v>121</v>
      </c>
      <c r="S11" s="61">
        <f t="shared" si="10"/>
        <v>256</v>
      </c>
      <c r="T11" s="62" t="s">
        <v>46</v>
      </c>
      <c r="U11" s="29"/>
      <c r="V11" s="12" t="s">
        <v>11</v>
      </c>
      <c r="W11" s="12"/>
      <c r="X11" s="63">
        <v>20072</v>
      </c>
      <c r="Y11" s="60">
        <v>14</v>
      </c>
      <c r="Z11" s="61">
        <f t="shared" si="4"/>
        <v>20086</v>
      </c>
      <c r="AA11" s="60">
        <v>27738</v>
      </c>
      <c r="AB11" s="60">
        <v>195</v>
      </c>
      <c r="AC11" s="61">
        <f t="shared" si="5"/>
        <v>27933</v>
      </c>
      <c r="AD11" s="61">
        <f t="shared" si="6"/>
        <v>48019</v>
      </c>
      <c r="AE11" s="60">
        <v>1075</v>
      </c>
      <c r="AF11" s="60">
        <v>111</v>
      </c>
      <c r="AG11" s="61">
        <f t="shared" si="11"/>
        <v>1186</v>
      </c>
      <c r="AH11" s="60">
        <v>253</v>
      </c>
      <c r="AI11" s="60">
        <v>0</v>
      </c>
      <c r="AJ11" s="61">
        <f t="shared" si="12"/>
        <v>253</v>
      </c>
      <c r="AK11" s="64">
        <f t="shared" si="7"/>
        <v>55303</v>
      </c>
      <c r="AL11" s="60">
        <v>1842</v>
      </c>
      <c r="AM11" s="60">
        <v>43554</v>
      </c>
      <c r="AN11" s="60" t="s">
        <v>22</v>
      </c>
      <c r="AO11" s="62" t="s">
        <v>46</v>
      </c>
    </row>
    <row r="12" spans="2:41" ht="39" customHeight="1">
      <c r="B12" s="12" t="s">
        <v>12</v>
      </c>
      <c r="C12" s="12"/>
      <c r="D12" s="59">
        <f t="shared" si="0"/>
        <v>139156</v>
      </c>
      <c r="E12" s="60">
        <v>2439</v>
      </c>
      <c r="F12" s="60">
        <v>1568</v>
      </c>
      <c r="G12" s="61">
        <f t="shared" si="1"/>
        <v>4007</v>
      </c>
      <c r="H12" s="60">
        <v>5002</v>
      </c>
      <c r="I12" s="60">
        <v>89</v>
      </c>
      <c r="J12" s="61">
        <f t="shared" si="2"/>
        <v>5091</v>
      </c>
      <c r="K12" s="60">
        <v>151</v>
      </c>
      <c r="L12" s="61">
        <f t="shared" si="3"/>
        <v>9249</v>
      </c>
      <c r="M12" s="60">
        <v>25</v>
      </c>
      <c r="N12" s="60">
        <v>67</v>
      </c>
      <c r="O12" s="61">
        <f t="shared" si="8"/>
        <v>92</v>
      </c>
      <c r="P12" s="60">
        <v>124</v>
      </c>
      <c r="Q12" s="60">
        <v>9</v>
      </c>
      <c r="R12" s="61">
        <f t="shared" si="9"/>
        <v>133</v>
      </c>
      <c r="S12" s="61">
        <f t="shared" si="10"/>
        <v>225</v>
      </c>
      <c r="T12" s="62" t="s">
        <v>47</v>
      </c>
      <c r="U12" s="29"/>
      <c r="V12" s="12" t="s">
        <v>12</v>
      </c>
      <c r="W12" s="12"/>
      <c r="X12" s="63">
        <v>26745</v>
      </c>
      <c r="Y12" s="60">
        <v>7</v>
      </c>
      <c r="Z12" s="61">
        <f t="shared" si="4"/>
        <v>26752</v>
      </c>
      <c r="AA12" s="60">
        <v>34752</v>
      </c>
      <c r="AB12" s="60">
        <v>120</v>
      </c>
      <c r="AC12" s="61">
        <f t="shared" si="5"/>
        <v>34872</v>
      </c>
      <c r="AD12" s="61">
        <f t="shared" si="6"/>
        <v>61624</v>
      </c>
      <c r="AE12" s="60">
        <v>1664</v>
      </c>
      <c r="AF12" s="60">
        <v>720</v>
      </c>
      <c r="AG12" s="61">
        <f t="shared" si="11"/>
        <v>2384</v>
      </c>
      <c r="AH12" s="60">
        <v>527</v>
      </c>
      <c r="AI12" s="60">
        <v>1</v>
      </c>
      <c r="AJ12" s="61">
        <f t="shared" si="12"/>
        <v>528</v>
      </c>
      <c r="AK12" s="64">
        <f t="shared" si="7"/>
        <v>74010</v>
      </c>
      <c r="AL12" s="60">
        <v>2366</v>
      </c>
      <c r="AM12" s="60">
        <v>62780</v>
      </c>
      <c r="AN12" s="60" t="s">
        <v>22</v>
      </c>
      <c r="AO12" s="62" t="s">
        <v>47</v>
      </c>
    </row>
    <row r="13" spans="2:41" ht="39" customHeight="1">
      <c r="B13" s="12" t="s">
        <v>13</v>
      </c>
      <c r="C13" s="12"/>
      <c r="D13" s="59">
        <f t="shared" si="0"/>
        <v>97253</v>
      </c>
      <c r="E13" s="60">
        <v>1374</v>
      </c>
      <c r="F13" s="60">
        <v>592</v>
      </c>
      <c r="G13" s="61">
        <f t="shared" si="1"/>
        <v>1966</v>
      </c>
      <c r="H13" s="60">
        <v>3581</v>
      </c>
      <c r="I13" s="60">
        <v>32</v>
      </c>
      <c r="J13" s="61">
        <f t="shared" si="2"/>
        <v>3613</v>
      </c>
      <c r="K13" s="60">
        <v>147</v>
      </c>
      <c r="L13" s="61">
        <f t="shared" si="3"/>
        <v>5726</v>
      </c>
      <c r="M13" s="60">
        <v>33</v>
      </c>
      <c r="N13" s="60">
        <v>117</v>
      </c>
      <c r="O13" s="61">
        <f t="shared" si="8"/>
        <v>150</v>
      </c>
      <c r="P13" s="60">
        <v>136</v>
      </c>
      <c r="Q13" s="60">
        <v>27</v>
      </c>
      <c r="R13" s="61">
        <f t="shared" si="9"/>
        <v>163</v>
      </c>
      <c r="S13" s="61">
        <f t="shared" si="10"/>
        <v>313</v>
      </c>
      <c r="T13" s="62" t="s">
        <v>48</v>
      </c>
      <c r="U13" s="29"/>
      <c r="V13" s="12" t="s">
        <v>13</v>
      </c>
      <c r="W13" s="12"/>
      <c r="X13" s="63">
        <v>24969</v>
      </c>
      <c r="Y13" s="60">
        <v>1</v>
      </c>
      <c r="Z13" s="61">
        <f t="shared" si="4"/>
        <v>24970</v>
      </c>
      <c r="AA13" s="60">
        <v>28156</v>
      </c>
      <c r="AB13" s="60">
        <v>41</v>
      </c>
      <c r="AC13" s="61">
        <f t="shared" si="5"/>
        <v>28197</v>
      </c>
      <c r="AD13" s="61">
        <f t="shared" si="6"/>
        <v>53167</v>
      </c>
      <c r="AE13" s="60">
        <v>971</v>
      </c>
      <c r="AF13" s="60">
        <v>214</v>
      </c>
      <c r="AG13" s="61">
        <f t="shared" si="11"/>
        <v>1185</v>
      </c>
      <c r="AH13" s="60">
        <v>185</v>
      </c>
      <c r="AI13" s="60">
        <v>1</v>
      </c>
      <c r="AJ13" s="61">
        <f>SUM(AH13:AI13)</f>
        <v>186</v>
      </c>
      <c r="AK13" s="64">
        <f t="shared" si="7"/>
        <v>60577</v>
      </c>
      <c r="AL13" s="60">
        <v>1473</v>
      </c>
      <c r="AM13" s="60">
        <v>35203</v>
      </c>
      <c r="AN13" s="60" t="s">
        <v>22</v>
      </c>
      <c r="AO13" s="62" t="s">
        <v>48</v>
      </c>
    </row>
    <row r="14" spans="2:41" ht="39" customHeight="1">
      <c r="B14" s="12" t="s">
        <v>14</v>
      </c>
      <c r="C14" s="12"/>
      <c r="D14" s="59">
        <f t="shared" si="0"/>
        <v>158872</v>
      </c>
      <c r="E14" s="60">
        <v>1590</v>
      </c>
      <c r="F14" s="60">
        <v>1693</v>
      </c>
      <c r="G14" s="61">
        <f t="shared" si="1"/>
        <v>3283</v>
      </c>
      <c r="H14" s="60">
        <v>4501</v>
      </c>
      <c r="I14" s="60">
        <v>60</v>
      </c>
      <c r="J14" s="61">
        <f t="shared" si="2"/>
        <v>4561</v>
      </c>
      <c r="K14" s="60">
        <v>371</v>
      </c>
      <c r="L14" s="61">
        <f t="shared" si="3"/>
        <v>8215</v>
      </c>
      <c r="M14" s="60">
        <v>33</v>
      </c>
      <c r="N14" s="60">
        <v>5</v>
      </c>
      <c r="O14" s="61">
        <f t="shared" si="8"/>
        <v>38</v>
      </c>
      <c r="P14" s="60">
        <v>117</v>
      </c>
      <c r="Q14" s="60">
        <v>2</v>
      </c>
      <c r="R14" s="61">
        <f t="shared" si="9"/>
        <v>119</v>
      </c>
      <c r="S14" s="61">
        <f t="shared" si="10"/>
        <v>157</v>
      </c>
      <c r="T14" s="62" t="s">
        <v>49</v>
      </c>
      <c r="U14" s="29"/>
      <c r="V14" s="12" t="s">
        <v>14</v>
      </c>
      <c r="W14" s="12"/>
      <c r="X14" s="63">
        <v>32865</v>
      </c>
      <c r="Y14" s="60">
        <v>0</v>
      </c>
      <c r="Z14" s="61">
        <f t="shared" si="4"/>
        <v>32865</v>
      </c>
      <c r="AA14" s="60">
        <v>45407</v>
      </c>
      <c r="AB14" s="60">
        <v>102</v>
      </c>
      <c r="AC14" s="61">
        <f t="shared" si="5"/>
        <v>45509</v>
      </c>
      <c r="AD14" s="61">
        <f t="shared" si="6"/>
        <v>78374</v>
      </c>
      <c r="AE14" s="60">
        <v>1015</v>
      </c>
      <c r="AF14" s="60">
        <v>127</v>
      </c>
      <c r="AG14" s="61">
        <f t="shared" si="11"/>
        <v>1142</v>
      </c>
      <c r="AH14" s="60">
        <v>274</v>
      </c>
      <c r="AI14" s="60">
        <v>0</v>
      </c>
      <c r="AJ14" s="61">
        <f t="shared" si="12"/>
        <v>274</v>
      </c>
      <c r="AK14" s="64">
        <f t="shared" si="7"/>
        <v>88162</v>
      </c>
      <c r="AL14" s="60">
        <v>3522</v>
      </c>
      <c r="AM14" s="60">
        <v>67188</v>
      </c>
      <c r="AN14" s="60" t="s">
        <v>22</v>
      </c>
      <c r="AO14" s="62" t="s">
        <v>49</v>
      </c>
    </row>
    <row r="15" spans="2:41" ht="39" customHeight="1">
      <c r="B15" s="12" t="s">
        <v>15</v>
      </c>
      <c r="C15" s="12"/>
      <c r="D15" s="59">
        <f t="shared" si="0"/>
        <v>55762</v>
      </c>
      <c r="E15" s="60">
        <v>525</v>
      </c>
      <c r="F15" s="60">
        <v>245</v>
      </c>
      <c r="G15" s="61">
        <f t="shared" si="1"/>
        <v>770</v>
      </c>
      <c r="H15" s="60">
        <v>1281</v>
      </c>
      <c r="I15" s="60">
        <v>17</v>
      </c>
      <c r="J15" s="61">
        <f t="shared" si="2"/>
        <v>1298</v>
      </c>
      <c r="K15" s="60">
        <v>9</v>
      </c>
      <c r="L15" s="61">
        <f t="shared" si="3"/>
        <v>2077</v>
      </c>
      <c r="M15" s="60">
        <v>13</v>
      </c>
      <c r="N15" s="60">
        <v>112</v>
      </c>
      <c r="O15" s="61">
        <f t="shared" si="8"/>
        <v>125</v>
      </c>
      <c r="P15" s="60">
        <v>58</v>
      </c>
      <c r="Q15" s="60">
        <v>24</v>
      </c>
      <c r="R15" s="61">
        <f t="shared" si="9"/>
        <v>82</v>
      </c>
      <c r="S15" s="61">
        <f t="shared" si="10"/>
        <v>207</v>
      </c>
      <c r="T15" s="62" t="s">
        <v>50</v>
      </c>
      <c r="U15" s="29"/>
      <c r="V15" s="12" t="s">
        <v>15</v>
      </c>
      <c r="W15" s="12"/>
      <c r="X15" s="63">
        <v>11126</v>
      </c>
      <c r="Y15" s="60">
        <v>1</v>
      </c>
      <c r="Z15" s="61">
        <f t="shared" si="4"/>
        <v>11127</v>
      </c>
      <c r="AA15" s="60">
        <v>15028</v>
      </c>
      <c r="AB15" s="60">
        <v>59</v>
      </c>
      <c r="AC15" s="61">
        <f t="shared" si="5"/>
        <v>15087</v>
      </c>
      <c r="AD15" s="61">
        <f t="shared" si="6"/>
        <v>26214</v>
      </c>
      <c r="AE15" s="60">
        <v>457</v>
      </c>
      <c r="AF15" s="60">
        <v>36</v>
      </c>
      <c r="AG15" s="61">
        <f t="shared" si="11"/>
        <v>493</v>
      </c>
      <c r="AH15" s="60">
        <v>25</v>
      </c>
      <c r="AI15" s="60">
        <v>0</v>
      </c>
      <c r="AJ15" s="61">
        <f t="shared" si="12"/>
        <v>25</v>
      </c>
      <c r="AK15" s="64">
        <f t="shared" si="7"/>
        <v>29016</v>
      </c>
      <c r="AL15" s="60">
        <v>946</v>
      </c>
      <c r="AM15" s="60">
        <v>25800</v>
      </c>
      <c r="AN15" s="60" t="s">
        <v>22</v>
      </c>
      <c r="AO15" s="62" t="s">
        <v>50</v>
      </c>
    </row>
    <row r="16" spans="2:41" ht="39" customHeight="1">
      <c r="B16" s="12" t="s">
        <v>16</v>
      </c>
      <c r="C16" s="12"/>
      <c r="D16" s="59">
        <f t="shared" si="0"/>
        <v>14558</v>
      </c>
      <c r="E16" s="60">
        <v>398</v>
      </c>
      <c r="F16" s="60">
        <v>111</v>
      </c>
      <c r="G16" s="61">
        <f t="shared" si="1"/>
        <v>509</v>
      </c>
      <c r="H16" s="60">
        <v>516</v>
      </c>
      <c r="I16" s="60">
        <v>11</v>
      </c>
      <c r="J16" s="61">
        <f t="shared" si="2"/>
        <v>527</v>
      </c>
      <c r="K16" s="60">
        <v>5</v>
      </c>
      <c r="L16" s="61">
        <f t="shared" si="3"/>
        <v>1041</v>
      </c>
      <c r="M16" s="60">
        <v>1</v>
      </c>
      <c r="N16" s="60">
        <v>0</v>
      </c>
      <c r="O16" s="61">
        <f t="shared" si="8"/>
        <v>1</v>
      </c>
      <c r="P16" s="60">
        <v>18</v>
      </c>
      <c r="Q16" s="60">
        <v>0</v>
      </c>
      <c r="R16" s="61">
        <f t="shared" si="9"/>
        <v>18</v>
      </c>
      <c r="S16" s="61">
        <f t="shared" si="10"/>
        <v>19</v>
      </c>
      <c r="T16" s="62" t="s">
        <v>51</v>
      </c>
      <c r="U16" s="29"/>
      <c r="V16" s="12" t="s">
        <v>16</v>
      </c>
      <c r="W16" s="12"/>
      <c r="X16" s="63">
        <v>2357</v>
      </c>
      <c r="Y16" s="60">
        <v>2</v>
      </c>
      <c r="Z16" s="61">
        <f t="shared" si="4"/>
        <v>2359</v>
      </c>
      <c r="AA16" s="60">
        <v>3697</v>
      </c>
      <c r="AB16" s="60">
        <v>13</v>
      </c>
      <c r="AC16" s="61">
        <f t="shared" si="5"/>
        <v>3710</v>
      </c>
      <c r="AD16" s="61">
        <f t="shared" si="6"/>
        <v>6069</v>
      </c>
      <c r="AE16" s="60">
        <v>246</v>
      </c>
      <c r="AF16" s="60">
        <v>39</v>
      </c>
      <c r="AG16" s="61">
        <f t="shared" si="11"/>
        <v>285</v>
      </c>
      <c r="AH16" s="60">
        <v>81</v>
      </c>
      <c r="AI16" s="60">
        <v>0</v>
      </c>
      <c r="AJ16" s="61">
        <f t="shared" si="12"/>
        <v>81</v>
      </c>
      <c r="AK16" s="64">
        <f t="shared" si="7"/>
        <v>7495</v>
      </c>
      <c r="AL16" s="60">
        <v>264</v>
      </c>
      <c r="AM16" s="60">
        <v>6799</v>
      </c>
      <c r="AN16" s="60" t="s">
        <v>22</v>
      </c>
      <c r="AO16" s="62" t="s">
        <v>51</v>
      </c>
    </row>
    <row r="17" spans="2:41" ht="39" customHeight="1">
      <c r="B17" s="12" t="s">
        <v>17</v>
      </c>
      <c r="C17" s="12"/>
      <c r="D17" s="59">
        <f t="shared" si="0"/>
        <v>44018</v>
      </c>
      <c r="E17" s="60">
        <v>1041</v>
      </c>
      <c r="F17" s="60">
        <v>1532</v>
      </c>
      <c r="G17" s="61">
        <f t="shared" si="1"/>
        <v>2573</v>
      </c>
      <c r="H17" s="60">
        <v>1858</v>
      </c>
      <c r="I17" s="60">
        <v>46</v>
      </c>
      <c r="J17" s="61">
        <f t="shared" si="2"/>
        <v>1904</v>
      </c>
      <c r="K17" s="60">
        <v>218</v>
      </c>
      <c r="L17" s="61">
        <f t="shared" si="3"/>
        <v>4695</v>
      </c>
      <c r="M17" s="60">
        <v>3</v>
      </c>
      <c r="N17" s="60">
        <v>2</v>
      </c>
      <c r="O17" s="61">
        <f t="shared" si="8"/>
        <v>5</v>
      </c>
      <c r="P17" s="60">
        <v>49</v>
      </c>
      <c r="Q17" s="60">
        <v>3</v>
      </c>
      <c r="R17" s="61">
        <f t="shared" si="9"/>
        <v>52</v>
      </c>
      <c r="S17" s="61">
        <f t="shared" si="10"/>
        <v>57</v>
      </c>
      <c r="T17" s="62" t="s">
        <v>52</v>
      </c>
      <c r="U17" s="29"/>
      <c r="V17" s="12" t="s">
        <v>17</v>
      </c>
      <c r="W17" s="12"/>
      <c r="X17" s="63">
        <v>8526</v>
      </c>
      <c r="Y17" s="60">
        <v>2</v>
      </c>
      <c r="Z17" s="61">
        <f t="shared" si="4"/>
        <v>8528</v>
      </c>
      <c r="AA17" s="60">
        <v>11341</v>
      </c>
      <c r="AB17" s="60">
        <v>28</v>
      </c>
      <c r="AC17" s="61">
        <f t="shared" si="5"/>
        <v>11369</v>
      </c>
      <c r="AD17" s="61">
        <f t="shared" si="6"/>
        <v>19897</v>
      </c>
      <c r="AE17" s="60">
        <v>543</v>
      </c>
      <c r="AF17" s="60">
        <v>132</v>
      </c>
      <c r="AG17" s="61">
        <f t="shared" si="11"/>
        <v>675</v>
      </c>
      <c r="AH17" s="60">
        <v>27</v>
      </c>
      <c r="AI17" s="60">
        <v>0</v>
      </c>
      <c r="AJ17" s="61">
        <f t="shared" si="12"/>
        <v>27</v>
      </c>
      <c r="AK17" s="64">
        <f t="shared" si="7"/>
        <v>25351</v>
      </c>
      <c r="AL17" s="60">
        <v>772</v>
      </c>
      <c r="AM17" s="60">
        <v>17895</v>
      </c>
      <c r="AN17" s="60" t="s">
        <v>22</v>
      </c>
      <c r="AO17" s="62" t="s">
        <v>52</v>
      </c>
    </row>
    <row r="18" spans="2:41" ht="39" customHeight="1">
      <c r="B18" s="12" t="s">
        <v>18</v>
      </c>
      <c r="C18" s="12"/>
      <c r="D18" s="59">
        <f t="shared" si="0"/>
        <v>15576</v>
      </c>
      <c r="E18" s="60">
        <v>176</v>
      </c>
      <c r="F18" s="60">
        <v>19</v>
      </c>
      <c r="G18" s="61">
        <f t="shared" si="1"/>
        <v>195</v>
      </c>
      <c r="H18" s="60">
        <v>539</v>
      </c>
      <c r="I18" s="60">
        <v>3</v>
      </c>
      <c r="J18" s="61">
        <f t="shared" si="2"/>
        <v>542</v>
      </c>
      <c r="K18" s="60">
        <v>0</v>
      </c>
      <c r="L18" s="61">
        <f t="shared" si="3"/>
        <v>737</v>
      </c>
      <c r="M18" s="60">
        <v>26</v>
      </c>
      <c r="N18" s="60">
        <v>0</v>
      </c>
      <c r="O18" s="61">
        <f t="shared" si="8"/>
        <v>26</v>
      </c>
      <c r="P18" s="60">
        <v>107</v>
      </c>
      <c r="Q18" s="60">
        <v>0</v>
      </c>
      <c r="R18" s="61">
        <f t="shared" si="9"/>
        <v>107</v>
      </c>
      <c r="S18" s="61">
        <f t="shared" si="10"/>
        <v>133</v>
      </c>
      <c r="T18" s="62" t="s">
        <v>53</v>
      </c>
      <c r="U18" s="29"/>
      <c r="V18" s="12" t="s">
        <v>18</v>
      </c>
      <c r="W18" s="12"/>
      <c r="X18" s="63">
        <v>2613</v>
      </c>
      <c r="Y18" s="60">
        <v>3</v>
      </c>
      <c r="Z18" s="61">
        <f t="shared" si="4"/>
        <v>2616</v>
      </c>
      <c r="AA18" s="60">
        <v>3930</v>
      </c>
      <c r="AB18" s="60">
        <v>32</v>
      </c>
      <c r="AC18" s="61">
        <f t="shared" si="5"/>
        <v>3962</v>
      </c>
      <c r="AD18" s="61">
        <f t="shared" si="6"/>
        <v>6578</v>
      </c>
      <c r="AE18" s="60">
        <v>197</v>
      </c>
      <c r="AF18" s="60">
        <v>13</v>
      </c>
      <c r="AG18" s="61">
        <f t="shared" si="11"/>
        <v>210</v>
      </c>
      <c r="AH18" s="60">
        <v>40</v>
      </c>
      <c r="AI18" s="60">
        <v>0</v>
      </c>
      <c r="AJ18" s="61">
        <f t="shared" si="12"/>
        <v>40</v>
      </c>
      <c r="AK18" s="64">
        <f t="shared" si="7"/>
        <v>7698</v>
      </c>
      <c r="AL18" s="60">
        <v>205</v>
      </c>
      <c r="AM18" s="60">
        <v>7673</v>
      </c>
      <c r="AN18" s="60" t="s">
        <v>22</v>
      </c>
      <c r="AO18" s="62" t="s">
        <v>53</v>
      </c>
    </row>
    <row r="19" spans="2:41" ht="39" customHeight="1">
      <c r="B19" s="12" t="s">
        <v>19</v>
      </c>
      <c r="D19" s="59">
        <f t="shared" si="0"/>
        <v>14395</v>
      </c>
      <c r="E19" s="60">
        <v>256</v>
      </c>
      <c r="F19" s="60">
        <v>132</v>
      </c>
      <c r="G19" s="61">
        <f t="shared" si="1"/>
        <v>388</v>
      </c>
      <c r="H19" s="60">
        <v>447</v>
      </c>
      <c r="I19" s="60">
        <v>4</v>
      </c>
      <c r="J19" s="61">
        <f t="shared" si="2"/>
        <v>451</v>
      </c>
      <c r="K19" s="60">
        <v>37</v>
      </c>
      <c r="L19" s="61">
        <f t="shared" si="3"/>
        <v>876</v>
      </c>
      <c r="M19" s="60">
        <v>2</v>
      </c>
      <c r="N19" s="60">
        <v>35</v>
      </c>
      <c r="O19" s="61">
        <f t="shared" si="8"/>
        <v>37</v>
      </c>
      <c r="P19" s="60">
        <v>34</v>
      </c>
      <c r="Q19" s="60">
        <v>2</v>
      </c>
      <c r="R19" s="61">
        <f t="shared" si="9"/>
        <v>36</v>
      </c>
      <c r="S19" s="61">
        <f t="shared" si="10"/>
        <v>73</v>
      </c>
      <c r="T19" s="62" t="s">
        <v>54</v>
      </c>
      <c r="U19" s="29"/>
      <c r="V19" s="12" t="s">
        <v>19</v>
      </c>
      <c r="X19" s="63">
        <v>2003</v>
      </c>
      <c r="Y19" s="60">
        <v>3</v>
      </c>
      <c r="Z19" s="61">
        <f t="shared" si="4"/>
        <v>2006</v>
      </c>
      <c r="AA19" s="60">
        <v>3193</v>
      </c>
      <c r="AB19" s="60">
        <v>13</v>
      </c>
      <c r="AC19" s="61">
        <f t="shared" si="5"/>
        <v>3206</v>
      </c>
      <c r="AD19" s="61">
        <f t="shared" si="6"/>
        <v>5212</v>
      </c>
      <c r="AE19" s="60">
        <v>196</v>
      </c>
      <c r="AF19" s="60">
        <v>72</v>
      </c>
      <c r="AG19" s="61">
        <f t="shared" si="11"/>
        <v>268</v>
      </c>
      <c r="AH19" s="60">
        <v>81</v>
      </c>
      <c r="AI19" s="60">
        <v>0</v>
      </c>
      <c r="AJ19" s="61">
        <f t="shared" si="12"/>
        <v>81</v>
      </c>
      <c r="AK19" s="64">
        <f t="shared" si="7"/>
        <v>6510</v>
      </c>
      <c r="AL19" s="60">
        <v>186</v>
      </c>
      <c r="AM19" s="60">
        <v>7699</v>
      </c>
      <c r="AN19" s="60" t="s">
        <v>22</v>
      </c>
      <c r="AO19" s="62" t="s">
        <v>54</v>
      </c>
    </row>
    <row r="20" spans="2:41" ht="39" customHeight="1">
      <c r="B20" s="12" t="s">
        <v>77</v>
      </c>
      <c r="C20" s="12"/>
      <c r="D20" s="59">
        <f t="shared" si="0"/>
        <v>43837</v>
      </c>
      <c r="E20" s="60">
        <v>1075</v>
      </c>
      <c r="F20" s="60">
        <v>664</v>
      </c>
      <c r="G20" s="61">
        <f t="shared" si="1"/>
        <v>1739</v>
      </c>
      <c r="H20" s="60">
        <v>1619</v>
      </c>
      <c r="I20" s="60">
        <v>26</v>
      </c>
      <c r="J20" s="61">
        <f t="shared" si="2"/>
        <v>1645</v>
      </c>
      <c r="K20" s="60">
        <v>45</v>
      </c>
      <c r="L20" s="61">
        <f t="shared" si="3"/>
        <v>3429</v>
      </c>
      <c r="M20" s="60">
        <v>20</v>
      </c>
      <c r="N20" s="60">
        <v>60</v>
      </c>
      <c r="O20" s="61">
        <f t="shared" si="8"/>
        <v>80</v>
      </c>
      <c r="P20" s="60">
        <v>87</v>
      </c>
      <c r="Q20" s="60">
        <v>8</v>
      </c>
      <c r="R20" s="61">
        <f t="shared" si="9"/>
        <v>95</v>
      </c>
      <c r="S20" s="61">
        <f t="shared" si="10"/>
        <v>175</v>
      </c>
      <c r="T20" s="62" t="s">
        <v>78</v>
      </c>
      <c r="U20" s="29"/>
      <c r="V20" s="12" t="s">
        <v>77</v>
      </c>
      <c r="W20" s="40"/>
      <c r="X20" s="65">
        <v>8974</v>
      </c>
      <c r="Y20" s="60">
        <v>2</v>
      </c>
      <c r="Z20" s="61">
        <f t="shared" si="4"/>
        <v>8976</v>
      </c>
      <c r="AA20" s="60">
        <v>9759</v>
      </c>
      <c r="AB20" s="60">
        <v>0</v>
      </c>
      <c r="AC20" s="61">
        <f t="shared" si="5"/>
        <v>9759</v>
      </c>
      <c r="AD20" s="61">
        <f t="shared" si="6"/>
        <v>18735</v>
      </c>
      <c r="AE20" s="60">
        <v>524</v>
      </c>
      <c r="AF20" s="60">
        <v>218</v>
      </c>
      <c r="AG20" s="61">
        <f t="shared" si="11"/>
        <v>742</v>
      </c>
      <c r="AH20" s="60">
        <v>162</v>
      </c>
      <c r="AI20" s="60">
        <v>11</v>
      </c>
      <c r="AJ20" s="61">
        <f t="shared" si="12"/>
        <v>173</v>
      </c>
      <c r="AK20" s="64">
        <f t="shared" si="7"/>
        <v>23254</v>
      </c>
      <c r="AL20" s="60">
        <v>721</v>
      </c>
      <c r="AM20" s="60">
        <v>19862</v>
      </c>
      <c r="AN20" s="60" t="s">
        <v>22</v>
      </c>
      <c r="AO20" s="62" t="s">
        <v>78</v>
      </c>
    </row>
    <row r="21" spans="2:41" ht="39" customHeight="1">
      <c r="B21" s="12" t="s">
        <v>68</v>
      </c>
      <c r="C21" s="12"/>
      <c r="D21" s="59">
        <f t="shared" si="0"/>
        <v>43156</v>
      </c>
      <c r="E21" s="60">
        <v>481</v>
      </c>
      <c r="F21" s="60">
        <v>182</v>
      </c>
      <c r="G21" s="61">
        <f t="shared" si="1"/>
        <v>663</v>
      </c>
      <c r="H21" s="60">
        <v>1241</v>
      </c>
      <c r="I21" s="60">
        <v>28</v>
      </c>
      <c r="J21" s="61">
        <f t="shared" si="2"/>
        <v>1269</v>
      </c>
      <c r="K21" s="60">
        <v>5</v>
      </c>
      <c r="L21" s="61">
        <f t="shared" si="3"/>
        <v>1937</v>
      </c>
      <c r="M21" s="60">
        <v>11</v>
      </c>
      <c r="N21" s="60">
        <v>63</v>
      </c>
      <c r="O21" s="61">
        <f t="shared" si="8"/>
        <v>74</v>
      </c>
      <c r="P21" s="60">
        <v>67</v>
      </c>
      <c r="Q21" s="60">
        <v>11</v>
      </c>
      <c r="R21" s="61">
        <f t="shared" si="9"/>
        <v>78</v>
      </c>
      <c r="S21" s="61">
        <f t="shared" si="10"/>
        <v>152</v>
      </c>
      <c r="T21" s="62" t="s">
        <v>70</v>
      </c>
      <c r="U21" s="29"/>
      <c r="V21" s="12" t="s">
        <v>68</v>
      </c>
      <c r="W21" s="40"/>
      <c r="X21" s="65">
        <v>5914</v>
      </c>
      <c r="Y21" s="60">
        <v>11</v>
      </c>
      <c r="Z21" s="61">
        <f t="shared" si="4"/>
        <v>5925</v>
      </c>
      <c r="AA21" s="60">
        <v>10277</v>
      </c>
      <c r="AB21" s="60">
        <v>48</v>
      </c>
      <c r="AC21" s="61">
        <f t="shared" si="5"/>
        <v>10325</v>
      </c>
      <c r="AD21" s="61">
        <f t="shared" si="6"/>
        <v>16250</v>
      </c>
      <c r="AE21" s="60">
        <v>459</v>
      </c>
      <c r="AF21" s="60">
        <v>57</v>
      </c>
      <c r="AG21" s="61">
        <f t="shared" si="11"/>
        <v>516</v>
      </c>
      <c r="AH21" s="60">
        <v>139</v>
      </c>
      <c r="AI21" s="60">
        <v>0</v>
      </c>
      <c r="AJ21" s="61">
        <f t="shared" si="12"/>
        <v>139</v>
      </c>
      <c r="AK21" s="64">
        <f t="shared" si="7"/>
        <v>18994</v>
      </c>
      <c r="AL21" s="60">
        <v>534</v>
      </c>
      <c r="AM21" s="60">
        <v>23628</v>
      </c>
      <c r="AN21" s="60" t="s">
        <v>22</v>
      </c>
      <c r="AO21" s="62" t="s">
        <v>70</v>
      </c>
    </row>
    <row r="22" spans="2:41" ht="39" customHeight="1">
      <c r="B22" s="12" t="s">
        <v>69</v>
      </c>
      <c r="C22" s="12"/>
      <c r="D22" s="59">
        <f t="shared" si="0"/>
        <v>83644</v>
      </c>
      <c r="E22" s="60">
        <v>1599</v>
      </c>
      <c r="F22" s="60">
        <v>1243</v>
      </c>
      <c r="G22" s="61">
        <f t="shared" si="1"/>
        <v>2842</v>
      </c>
      <c r="H22" s="60">
        <v>3023</v>
      </c>
      <c r="I22" s="60">
        <v>76</v>
      </c>
      <c r="J22" s="61">
        <f t="shared" si="2"/>
        <v>3099</v>
      </c>
      <c r="K22" s="60">
        <v>108</v>
      </c>
      <c r="L22" s="61">
        <f t="shared" si="3"/>
        <v>6049</v>
      </c>
      <c r="M22" s="60">
        <v>8</v>
      </c>
      <c r="N22" s="60">
        <v>30</v>
      </c>
      <c r="O22" s="61">
        <f t="shared" si="8"/>
        <v>38</v>
      </c>
      <c r="P22" s="60">
        <v>142</v>
      </c>
      <c r="Q22" s="60">
        <v>44</v>
      </c>
      <c r="R22" s="61">
        <f t="shared" si="9"/>
        <v>186</v>
      </c>
      <c r="S22" s="61">
        <f t="shared" si="10"/>
        <v>224</v>
      </c>
      <c r="T22" s="62" t="s">
        <v>71</v>
      </c>
      <c r="U22" s="29"/>
      <c r="V22" s="12" t="s">
        <v>69</v>
      </c>
      <c r="W22" s="40"/>
      <c r="X22" s="65">
        <v>15151</v>
      </c>
      <c r="Y22" s="60">
        <v>3</v>
      </c>
      <c r="Z22" s="61">
        <f t="shared" si="4"/>
        <v>15154</v>
      </c>
      <c r="AA22" s="60">
        <v>19452</v>
      </c>
      <c r="AB22" s="60">
        <v>45</v>
      </c>
      <c r="AC22" s="61">
        <f t="shared" si="5"/>
        <v>19497</v>
      </c>
      <c r="AD22" s="61">
        <f t="shared" si="6"/>
        <v>34651</v>
      </c>
      <c r="AE22" s="60">
        <v>952</v>
      </c>
      <c r="AF22" s="60">
        <v>156</v>
      </c>
      <c r="AG22" s="61">
        <f t="shared" si="11"/>
        <v>1108</v>
      </c>
      <c r="AH22" s="60">
        <v>196</v>
      </c>
      <c r="AI22" s="60">
        <v>0</v>
      </c>
      <c r="AJ22" s="61">
        <f t="shared" si="12"/>
        <v>196</v>
      </c>
      <c r="AK22" s="64">
        <f aca="true" t="shared" si="13" ref="AK22:AK34">SUM(L22,S22,AD22,AG22,AJ22)</f>
        <v>42228</v>
      </c>
      <c r="AL22" s="60">
        <v>1196</v>
      </c>
      <c r="AM22" s="60">
        <v>40220</v>
      </c>
      <c r="AN22" s="60" t="s">
        <v>22</v>
      </c>
      <c r="AO22" s="62" t="s">
        <v>71</v>
      </c>
    </row>
    <row r="23" spans="2:41" ht="39" customHeight="1">
      <c r="B23" s="12"/>
      <c r="C23" s="12"/>
      <c r="D23" s="59"/>
      <c r="E23" s="60"/>
      <c r="F23" s="60"/>
      <c r="G23" s="61"/>
      <c r="H23" s="60"/>
      <c r="I23" s="60"/>
      <c r="J23" s="61"/>
      <c r="K23" s="60"/>
      <c r="L23" s="61"/>
      <c r="M23" s="60"/>
      <c r="N23" s="60"/>
      <c r="O23" s="61"/>
      <c r="P23" s="60"/>
      <c r="Q23" s="60"/>
      <c r="R23" s="61"/>
      <c r="S23" s="61"/>
      <c r="T23" s="53" t="s">
        <v>55</v>
      </c>
      <c r="U23" s="29"/>
      <c r="V23" s="12"/>
      <c r="W23" s="40"/>
      <c r="X23" s="65"/>
      <c r="Y23" s="65"/>
      <c r="Z23" s="61"/>
      <c r="AA23" s="60"/>
      <c r="AB23" s="60"/>
      <c r="AC23" s="61"/>
      <c r="AD23" s="61"/>
      <c r="AE23" s="60"/>
      <c r="AF23" s="60"/>
      <c r="AG23" s="61"/>
      <c r="AH23" s="60"/>
      <c r="AI23" s="60"/>
      <c r="AJ23" s="61"/>
      <c r="AK23" s="64"/>
      <c r="AL23" s="60"/>
      <c r="AM23" s="60"/>
      <c r="AN23" s="60"/>
      <c r="AO23" s="53" t="s">
        <v>55</v>
      </c>
    </row>
    <row r="24" spans="2:41" ht="39" customHeight="1">
      <c r="B24" s="12" t="s">
        <v>27</v>
      </c>
      <c r="C24" s="12"/>
      <c r="D24" s="59">
        <f t="shared" si="0"/>
        <v>5752</v>
      </c>
      <c r="E24" s="60">
        <v>256</v>
      </c>
      <c r="F24" s="60">
        <v>123</v>
      </c>
      <c r="G24" s="61">
        <f aca="true" t="shared" si="14" ref="G24:G39">SUM(E24:F24)</f>
        <v>379</v>
      </c>
      <c r="H24" s="60">
        <v>390</v>
      </c>
      <c r="I24" s="60">
        <v>3</v>
      </c>
      <c r="J24" s="61">
        <f aca="true" t="shared" si="15" ref="J24:J39">SUM(H24:I24)</f>
        <v>393</v>
      </c>
      <c r="K24" s="60">
        <v>29</v>
      </c>
      <c r="L24" s="61">
        <f aca="true" t="shared" si="16" ref="L24:L39">SUM(G24,J24,K24)</f>
        <v>801</v>
      </c>
      <c r="M24" s="60">
        <v>4</v>
      </c>
      <c r="N24" s="60">
        <v>0</v>
      </c>
      <c r="O24" s="61">
        <f t="shared" si="8"/>
        <v>4</v>
      </c>
      <c r="P24" s="60">
        <v>6</v>
      </c>
      <c r="Q24" s="60">
        <v>0</v>
      </c>
      <c r="R24" s="61">
        <f t="shared" si="9"/>
        <v>6</v>
      </c>
      <c r="S24" s="61">
        <f t="shared" si="10"/>
        <v>10</v>
      </c>
      <c r="T24" s="62" t="s">
        <v>57</v>
      </c>
      <c r="U24" s="29"/>
      <c r="V24" s="12" t="s">
        <v>27</v>
      </c>
      <c r="W24" s="40"/>
      <c r="X24" s="60">
        <v>1153</v>
      </c>
      <c r="Y24" s="60">
        <v>0</v>
      </c>
      <c r="Z24" s="61">
        <f aca="true" t="shared" si="17" ref="Z24:Z39">SUM(X24:Y24)</f>
        <v>1153</v>
      </c>
      <c r="AA24" s="60">
        <v>1317</v>
      </c>
      <c r="AB24" s="60">
        <v>0</v>
      </c>
      <c r="AC24" s="61">
        <f aca="true" t="shared" si="18" ref="AC24:AC39">SUM(AA24:AB24)</f>
        <v>1317</v>
      </c>
      <c r="AD24" s="61">
        <f aca="true" t="shared" si="19" ref="AD24:AD39">SUM(Z24,AC24)</f>
        <v>2470</v>
      </c>
      <c r="AE24" s="60">
        <v>72</v>
      </c>
      <c r="AF24" s="60">
        <v>60</v>
      </c>
      <c r="AG24" s="61">
        <f t="shared" si="11"/>
        <v>132</v>
      </c>
      <c r="AH24" s="60">
        <v>10</v>
      </c>
      <c r="AI24" s="60">
        <v>10</v>
      </c>
      <c r="AJ24" s="61">
        <f t="shared" si="12"/>
        <v>20</v>
      </c>
      <c r="AK24" s="64">
        <f t="shared" si="13"/>
        <v>3433</v>
      </c>
      <c r="AL24" s="60">
        <v>105</v>
      </c>
      <c r="AM24" s="60">
        <v>2214</v>
      </c>
      <c r="AN24" s="60" t="s">
        <v>22</v>
      </c>
      <c r="AO24" s="62" t="s">
        <v>57</v>
      </c>
    </row>
    <row r="25" spans="2:41" ht="39" customHeight="1">
      <c r="B25" s="12" t="s">
        <v>29</v>
      </c>
      <c r="C25" s="12"/>
      <c r="D25" s="59">
        <f t="shared" si="0"/>
        <v>20362</v>
      </c>
      <c r="E25" s="60">
        <v>438</v>
      </c>
      <c r="F25" s="60">
        <v>225</v>
      </c>
      <c r="G25" s="61">
        <f t="shared" si="14"/>
        <v>663</v>
      </c>
      <c r="H25" s="60">
        <v>713</v>
      </c>
      <c r="I25" s="60">
        <v>14</v>
      </c>
      <c r="J25" s="61">
        <f t="shared" si="15"/>
        <v>727</v>
      </c>
      <c r="K25" s="60">
        <v>18</v>
      </c>
      <c r="L25" s="61">
        <f t="shared" si="16"/>
        <v>1408</v>
      </c>
      <c r="M25" s="60">
        <v>1</v>
      </c>
      <c r="N25" s="60">
        <v>6</v>
      </c>
      <c r="O25" s="61">
        <f t="shared" si="8"/>
        <v>7</v>
      </c>
      <c r="P25" s="60">
        <v>21</v>
      </c>
      <c r="Q25" s="60">
        <v>4</v>
      </c>
      <c r="R25" s="61">
        <f t="shared" si="9"/>
        <v>25</v>
      </c>
      <c r="S25" s="61">
        <f t="shared" si="10"/>
        <v>32</v>
      </c>
      <c r="T25" s="62" t="s">
        <v>59</v>
      </c>
      <c r="U25" s="29"/>
      <c r="V25" s="12" t="s">
        <v>29</v>
      </c>
      <c r="W25" s="40"/>
      <c r="X25" s="60">
        <v>4918</v>
      </c>
      <c r="Y25" s="60">
        <v>0</v>
      </c>
      <c r="Z25" s="61">
        <f t="shared" si="17"/>
        <v>4918</v>
      </c>
      <c r="AA25" s="60">
        <v>5561</v>
      </c>
      <c r="AB25" s="60">
        <v>29</v>
      </c>
      <c r="AC25" s="61">
        <f t="shared" si="18"/>
        <v>5590</v>
      </c>
      <c r="AD25" s="61">
        <f t="shared" si="19"/>
        <v>10508</v>
      </c>
      <c r="AE25" s="60">
        <v>212</v>
      </c>
      <c r="AF25" s="60">
        <v>124</v>
      </c>
      <c r="AG25" s="61">
        <f t="shared" si="11"/>
        <v>336</v>
      </c>
      <c r="AH25" s="60">
        <v>10</v>
      </c>
      <c r="AI25" s="60">
        <v>7</v>
      </c>
      <c r="AJ25" s="61">
        <f t="shared" si="12"/>
        <v>17</v>
      </c>
      <c r="AK25" s="64">
        <f t="shared" si="13"/>
        <v>12301</v>
      </c>
      <c r="AL25" s="60">
        <v>344</v>
      </c>
      <c r="AM25" s="60">
        <v>7717</v>
      </c>
      <c r="AN25" s="60" t="s">
        <v>22</v>
      </c>
      <c r="AO25" s="62" t="s">
        <v>59</v>
      </c>
    </row>
    <row r="26" spans="2:41" ht="39" customHeight="1">
      <c r="B26" s="12" t="s">
        <v>30</v>
      </c>
      <c r="C26" s="12"/>
      <c r="D26" s="59">
        <f t="shared" si="0"/>
        <v>36535</v>
      </c>
      <c r="E26" s="60">
        <v>1129</v>
      </c>
      <c r="F26" s="60">
        <v>881</v>
      </c>
      <c r="G26" s="61">
        <f t="shared" si="14"/>
        <v>2010</v>
      </c>
      <c r="H26" s="60">
        <v>2082</v>
      </c>
      <c r="I26" s="60">
        <v>30</v>
      </c>
      <c r="J26" s="61">
        <f t="shared" si="15"/>
        <v>2112</v>
      </c>
      <c r="K26" s="60">
        <v>122</v>
      </c>
      <c r="L26" s="61">
        <f t="shared" si="16"/>
        <v>4244</v>
      </c>
      <c r="M26" s="60">
        <v>10</v>
      </c>
      <c r="N26" s="60">
        <v>18</v>
      </c>
      <c r="O26" s="61">
        <f t="shared" si="8"/>
        <v>28</v>
      </c>
      <c r="P26" s="60">
        <v>55</v>
      </c>
      <c r="Q26" s="60">
        <v>13</v>
      </c>
      <c r="R26" s="61">
        <f t="shared" si="9"/>
        <v>68</v>
      </c>
      <c r="S26" s="61">
        <f t="shared" si="10"/>
        <v>96</v>
      </c>
      <c r="T26" s="62" t="s">
        <v>60</v>
      </c>
      <c r="U26" s="29"/>
      <c r="V26" s="12" t="s">
        <v>30</v>
      </c>
      <c r="W26" s="40"/>
      <c r="X26" s="60">
        <v>7389</v>
      </c>
      <c r="Y26" s="60">
        <v>0</v>
      </c>
      <c r="Z26" s="61">
        <f t="shared" si="17"/>
        <v>7389</v>
      </c>
      <c r="AA26" s="60">
        <v>8752</v>
      </c>
      <c r="AB26" s="60">
        <v>14</v>
      </c>
      <c r="AC26" s="61">
        <f t="shared" si="18"/>
        <v>8766</v>
      </c>
      <c r="AD26" s="61">
        <f t="shared" si="19"/>
        <v>16155</v>
      </c>
      <c r="AE26" s="60">
        <v>525</v>
      </c>
      <c r="AF26" s="60">
        <v>98</v>
      </c>
      <c r="AG26" s="61">
        <f t="shared" si="11"/>
        <v>623</v>
      </c>
      <c r="AH26" s="60">
        <v>64</v>
      </c>
      <c r="AI26" s="60">
        <v>0</v>
      </c>
      <c r="AJ26" s="61">
        <f t="shared" si="12"/>
        <v>64</v>
      </c>
      <c r="AK26" s="64">
        <f t="shared" si="13"/>
        <v>21182</v>
      </c>
      <c r="AL26" s="60">
        <v>728</v>
      </c>
      <c r="AM26" s="60">
        <v>14625</v>
      </c>
      <c r="AN26" s="60" t="s">
        <v>22</v>
      </c>
      <c r="AO26" s="62" t="s">
        <v>60</v>
      </c>
    </row>
    <row r="27" spans="2:41" ht="39" customHeight="1">
      <c r="B27" s="12" t="s">
        <v>31</v>
      </c>
      <c r="C27" s="12"/>
      <c r="D27" s="59">
        <f t="shared" si="0"/>
        <v>6176</v>
      </c>
      <c r="E27" s="60">
        <v>60</v>
      </c>
      <c r="F27" s="60">
        <v>62</v>
      </c>
      <c r="G27" s="61">
        <f t="shared" si="14"/>
        <v>122</v>
      </c>
      <c r="H27" s="60">
        <v>166</v>
      </c>
      <c r="I27" s="60">
        <v>0</v>
      </c>
      <c r="J27" s="61">
        <f t="shared" si="15"/>
        <v>166</v>
      </c>
      <c r="K27" s="60">
        <v>1</v>
      </c>
      <c r="L27" s="61">
        <f t="shared" si="16"/>
        <v>289</v>
      </c>
      <c r="M27" s="60">
        <v>0</v>
      </c>
      <c r="N27" s="60">
        <v>0</v>
      </c>
      <c r="O27" s="61">
        <f t="shared" si="8"/>
        <v>0</v>
      </c>
      <c r="P27" s="60">
        <v>3</v>
      </c>
      <c r="Q27" s="60">
        <v>0</v>
      </c>
      <c r="R27" s="61">
        <f t="shared" si="9"/>
        <v>3</v>
      </c>
      <c r="S27" s="61">
        <f t="shared" si="10"/>
        <v>3</v>
      </c>
      <c r="T27" s="62" t="s">
        <v>61</v>
      </c>
      <c r="U27" s="29"/>
      <c r="V27" s="12" t="s">
        <v>31</v>
      </c>
      <c r="W27" s="40"/>
      <c r="X27" s="60">
        <v>1629</v>
      </c>
      <c r="Y27" s="60">
        <v>0</v>
      </c>
      <c r="Z27" s="61">
        <f t="shared" si="17"/>
        <v>1629</v>
      </c>
      <c r="AA27" s="60">
        <v>1734</v>
      </c>
      <c r="AB27" s="60">
        <v>0</v>
      </c>
      <c r="AC27" s="61">
        <f t="shared" si="18"/>
        <v>1734</v>
      </c>
      <c r="AD27" s="61">
        <f t="shared" si="19"/>
        <v>3363</v>
      </c>
      <c r="AE27" s="60">
        <v>35</v>
      </c>
      <c r="AF27" s="60">
        <v>0</v>
      </c>
      <c r="AG27" s="61">
        <f t="shared" si="11"/>
        <v>35</v>
      </c>
      <c r="AH27" s="60">
        <v>13</v>
      </c>
      <c r="AI27" s="60">
        <v>0</v>
      </c>
      <c r="AJ27" s="61">
        <f t="shared" si="12"/>
        <v>13</v>
      </c>
      <c r="AK27" s="64">
        <f t="shared" si="13"/>
        <v>3703</v>
      </c>
      <c r="AL27" s="60">
        <v>92</v>
      </c>
      <c r="AM27" s="60">
        <v>2381</v>
      </c>
      <c r="AN27" s="60" t="s">
        <v>22</v>
      </c>
      <c r="AO27" s="62" t="s">
        <v>61</v>
      </c>
    </row>
    <row r="28" spans="2:41" ht="39" customHeight="1">
      <c r="B28" s="12" t="s">
        <v>32</v>
      </c>
      <c r="D28" s="59">
        <f t="shared" si="0"/>
        <v>11849</v>
      </c>
      <c r="E28" s="60">
        <v>207</v>
      </c>
      <c r="F28" s="60">
        <v>278</v>
      </c>
      <c r="G28" s="61">
        <f t="shared" si="14"/>
        <v>485</v>
      </c>
      <c r="H28" s="60">
        <v>516</v>
      </c>
      <c r="I28" s="60">
        <v>19</v>
      </c>
      <c r="J28" s="61">
        <f t="shared" si="15"/>
        <v>535</v>
      </c>
      <c r="K28" s="60">
        <v>81</v>
      </c>
      <c r="L28" s="61">
        <f t="shared" si="16"/>
        <v>1101</v>
      </c>
      <c r="M28" s="60">
        <v>0</v>
      </c>
      <c r="N28" s="60">
        <v>0</v>
      </c>
      <c r="O28" s="61">
        <f t="shared" si="8"/>
        <v>0</v>
      </c>
      <c r="P28" s="60">
        <v>12</v>
      </c>
      <c r="Q28" s="60">
        <v>0</v>
      </c>
      <c r="R28" s="61">
        <f t="shared" si="9"/>
        <v>12</v>
      </c>
      <c r="S28" s="61">
        <f t="shared" si="10"/>
        <v>12</v>
      </c>
      <c r="T28" s="62" t="s">
        <v>62</v>
      </c>
      <c r="U28" s="29"/>
      <c r="V28" s="12" t="s">
        <v>32</v>
      </c>
      <c r="W28" s="37"/>
      <c r="X28" s="60">
        <v>2592</v>
      </c>
      <c r="Y28" s="60">
        <v>1</v>
      </c>
      <c r="Z28" s="61">
        <f t="shared" si="17"/>
        <v>2593</v>
      </c>
      <c r="AA28" s="60">
        <v>2837</v>
      </c>
      <c r="AB28" s="60">
        <v>56</v>
      </c>
      <c r="AC28" s="61">
        <f t="shared" si="18"/>
        <v>2893</v>
      </c>
      <c r="AD28" s="61">
        <f t="shared" si="19"/>
        <v>5486</v>
      </c>
      <c r="AE28" s="60">
        <v>261</v>
      </c>
      <c r="AF28" s="60">
        <v>372</v>
      </c>
      <c r="AG28" s="61">
        <f t="shared" si="11"/>
        <v>633</v>
      </c>
      <c r="AH28" s="60">
        <v>43</v>
      </c>
      <c r="AI28" s="60">
        <v>0</v>
      </c>
      <c r="AJ28" s="61">
        <f t="shared" si="12"/>
        <v>43</v>
      </c>
      <c r="AK28" s="64">
        <f t="shared" si="13"/>
        <v>7275</v>
      </c>
      <c r="AL28" s="60">
        <v>182</v>
      </c>
      <c r="AM28" s="60">
        <v>4392</v>
      </c>
      <c r="AN28" s="60" t="s">
        <v>22</v>
      </c>
      <c r="AO28" s="62" t="s">
        <v>62</v>
      </c>
    </row>
    <row r="29" spans="2:41" ht="39" customHeight="1">
      <c r="B29" s="12" t="s">
        <v>23</v>
      </c>
      <c r="C29" s="12"/>
      <c r="D29" s="59">
        <f t="shared" si="0"/>
        <v>14639</v>
      </c>
      <c r="E29" s="60">
        <v>278</v>
      </c>
      <c r="F29" s="60">
        <v>70</v>
      </c>
      <c r="G29" s="61">
        <f t="shared" si="14"/>
        <v>348</v>
      </c>
      <c r="H29" s="60">
        <v>509</v>
      </c>
      <c r="I29" s="60">
        <v>7</v>
      </c>
      <c r="J29" s="61">
        <f t="shared" si="15"/>
        <v>516</v>
      </c>
      <c r="K29" s="60">
        <v>5</v>
      </c>
      <c r="L29" s="61">
        <f t="shared" si="16"/>
        <v>869</v>
      </c>
      <c r="M29" s="60">
        <v>2</v>
      </c>
      <c r="N29" s="60">
        <v>14</v>
      </c>
      <c r="O29" s="61">
        <f t="shared" si="8"/>
        <v>16</v>
      </c>
      <c r="P29" s="60">
        <v>15</v>
      </c>
      <c r="Q29" s="60">
        <v>5</v>
      </c>
      <c r="R29" s="61">
        <f t="shared" si="9"/>
        <v>20</v>
      </c>
      <c r="S29" s="61">
        <f t="shared" si="10"/>
        <v>36</v>
      </c>
      <c r="T29" s="62" t="s">
        <v>56</v>
      </c>
      <c r="U29" s="29"/>
      <c r="V29" s="12" t="s">
        <v>23</v>
      </c>
      <c r="W29" s="40"/>
      <c r="X29" s="60">
        <v>2462</v>
      </c>
      <c r="Y29" s="60">
        <v>1</v>
      </c>
      <c r="Z29" s="61">
        <f t="shared" si="17"/>
        <v>2463</v>
      </c>
      <c r="AA29" s="60">
        <v>3475</v>
      </c>
      <c r="AB29" s="60">
        <v>0</v>
      </c>
      <c r="AC29" s="61">
        <f t="shared" si="18"/>
        <v>3475</v>
      </c>
      <c r="AD29" s="61">
        <f t="shared" si="19"/>
        <v>5938</v>
      </c>
      <c r="AE29" s="60">
        <v>158</v>
      </c>
      <c r="AF29" s="60">
        <v>35</v>
      </c>
      <c r="AG29" s="61">
        <f t="shared" si="11"/>
        <v>193</v>
      </c>
      <c r="AH29" s="60">
        <v>22</v>
      </c>
      <c r="AI29" s="60">
        <v>0</v>
      </c>
      <c r="AJ29" s="61">
        <f t="shared" si="12"/>
        <v>22</v>
      </c>
      <c r="AK29" s="64">
        <f t="shared" si="13"/>
        <v>7058</v>
      </c>
      <c r="AL29" s="60">
        <v>273</v>
      </c>
      <c r="AM29" s="60">
        <v>7308</v>
      </c>
      <c r="AN29" s="60" t="s">
        <v>22</v>
      </c>
      <c r="AO29" s="62" t="s">
        <v>56</v>
      </c>
    </row>
    <row r="30" spans="2:41" ht="39" customHeight="1">
      <c r="B30" s="12" t="s">
        <v>24</v>
      </c>
      <c r="C30" s="12"/>
      <c r="D30" s="59">
        <f t="shared" si="0"/>
        <v>19526</v>
      </c>
      <c r="E30" s="60">
        <v>297</v>
      </c>
      <c r="F30" s="60">
        <v>125</v>
      </c>
      <c r="G30" s="61">
        <f t="shared" si="14"/>
        <v>422</v>
      </c>
      <c r="H30" s="60">
        <v>628</v>
      </c>
      <c r="I30" s="60">
        <v>16</v>
      </c>
      <c r="J30" s="61">
        <f t="shared" si="15"/>
        <v>644</v>
      </c>
      <c r="K30" s="60">
        <v>2</v>
      </c>
      <c r="L30" s="61">
        <f t="shared" si="16"/>
        <v>1068</v>
      </c>
      <c r="M30" s="60">
        <v>0</v>
      </c>
      <c r="N30" s="60">
        <v>0</v>
      </c>
      <c r="O30" s="61">
        <f t="shared" si="8"/>
        <v>0</v>
      </c>
      <c r="P30" s="60">
        <v>15</v>
      </c>
      <c r="Q30" s="60">
        <v>9</v>
      </c>
      <c r="R30" s="61">
        <f t="shared" si="9"/>
        <v>24</v>
      </c>
      <c r="S30" s="61">
        <f t="shared" si="10"/>
        <v>24</v>
      </c>
      <c r="T30" s="62" t="s">
        <v>63</v>
      </c>
      <c r="U30" s="29"/>
      <c r="V30" s="12" t="s">
        <v>24</v>
      </c>
      <c r="W30" s="40"/>
      <c r="X30" s="60">
        <v>3634</v>
      </c>
      <c r="Y30" s="60">
        <v>1</v>
      </c>
      <c r="Z30" s="61">
        <f t="shared" si="17"/>
        <v>3635</v>
      </c>
      <c r="AA30" s="60">
        <v>4690</v>
      </c>
      <c r="AB30" s="60">
        <v>8</v>
      </c>
      <c r="AC30" s="61">
        <f t="shared" si="18"/>
        <v>4698</v>
      </c>
      <c r="AD30" s="61">
        <f t="shared" si="19"/>
        <v>8333</v>
      </c>
      <c r="AE30" s="60">
        <v>162</v>
      </c>
      <c r="AF30" s="60">
        <v>114</v>
      </c>
      <c r="AG30" s="61">
        <f t="shared" si="11"/>
        <v>276</v>
      </c>
      <c r="AH30" s="60">
        <v>37</v>
      </c>
      <c r="AI30" s="60">
        <v>0</v>
      </c>
      <c r="AJ30" s="61">
        <f t="shared" si="12"/>
        <v>37</v>
      </c>
      <c r="AK30" s="64">
        <f t="shared" si="13"/>
        <v>9738</v>
      </c>
      <c r="AL30" s="60">
        <v>375</v>
      </c>
      <c r="AM30" s="60">
        <v>9413</v>
      </c>
      <c r="AN30" s="60" t="s">
        <v>22</v>
      </c>
      <c r="AO30" s="62" t="s">
        <v>63</v>
      </c>
    </row>
    <row r="31" spans="2:41" ht="39" customHeight="1">
      <c r="B31" s="12" t="s">
        <v>25</v>
      </c>
      <c r="C31" s="12"/>
      <c r="D31" s="59">
        <f t="shared" si="0"/>
        <v>9236</v>
      </c>
      <c r="E31" s="60">
        <v>254</v>
      </c>
      <c r="F31" s="60">
        <v>58</v>
      </c>
      <c r="G31" s="61">
        <f t="shared" si="14"/>
        <v>312</v>
      </c>
      <c r="H31" s="60">
        <v>348</v>
      </c>
      <c r="I31" s="60">
        <v>2</v>
      </c>
      <c r="J31" s="61">
        <f t="shared" si="15"/>
        <v>350</v>
      </c>
      <c r="K31" s="60">
        <v>2</v>
      </c>
      <c r="L31" s="61">
        <f t="shared" si="16"/>
        <v>664</v>
      </c>
      <c r="M31" s="60">
        <v>5</v>
      </c>
      <c r="N31" s="60">
        <v>4</v>
      </c>
      <c r="O31" s="61">
        <f t="shared" si="8"/>
        <v>9</v>
      </c>
      <c r="P31" s="60">
        <v>20</v>
      </c>
      <c r="Q31" s="60">
        <v>11</v>
      </c>
      <c r="R31" s="61">
        <f t="shared" si="9"/>
        <v>31</v>
      </c>
      <c r="S31" s="61">
        <f t="shared" si="10"/>
        <v>40</v>
      </c>
      <c r="T31" s="62" t="s">
        <v>58</v>
      </c>
      <c r="U31" s="29"/>
      <c r="V31" s="12" t="s">
        <v>25</v>
      </c>
      <c r="W31" s="40"/>
      <c r="X31" s="60">
        <v>1502</v>
      </c>
      <c r="Y31" s="60">
        <v>3</v>
      </c>
      <c r="Z31" s="61">
        <f t="shared" si="17"/>
        <v>1505</v>
      </c>
      <c r="AA31" s="60">
        <v>2229</v>
      </c>
      <c r="AB31" s="60">
        <v>6</v>
      </c>
      <c r="AC31" s="61">
        <f t="shared" si="18"/>
        <v>2235</v>
      </c>
      <c r="AD31" s="61">
        <f t="shared" si="19"/>
        <v>3740</v>
      </c>
      <c r="AE31" s="60">
        <v>161</v>
      </c>
      <c r="AF31" s="60">
        <v>37</v>
      </c>
      <c r="AG31" s="61">
        <f t="shared" si="11"/>
        <v>198</v>
      </c>
      <c r="AH31" s="60">
        <v>76</v>
      </c>
      <c r="AI31" s="60">
        <v>0</v>
      </c>
      <c r="AJ31" s="61">
        <f t="shared" si="12"/>
        <v>76</v>
      </c>
      <c r="AK31" s="64">
        <f t="shared" si="13"/>
        <v>4718</v>
      </c>
      <c r="AL31" s="60">
        <v>155</v>
      </c>
      <c r="AM31" s="60">
        <v>4363</v>
      </c>
      <c r="AN31" s="60" t="s">
        <v>22</v>
      </c>
      <c r="AO31" s="62" t="s">
        <v>58</v>
      </c>
    </row>
    <row r="32" spans="2:41" ht="39" customHeight="1">
      <c r="B32" s="12" t="s">
        <v>26</v>
      </c>
      <c r="C32" s="12"/>
      <c r="D32" s="59">
        <f t="shared" si="0"/>
        <v>13428</v>
      </c>
      <c r="E32" s="60">
        <v>193</v>
      </c>
      <c r="F32" s="60">
        <v>197</v>
      </c>
      <c r="G32" s="61">
        <f t="shared" si="14"/>
        <v>390</v>
      </c>
      <c r="H32" s="60">
        <v>404</v>
      </c>
      <c r="I32" s="60">
        <v>15</v>
      </c>
      <c r="J32" s="61">
        <f t="shared" si="15"/>
        <v>419</v>
      </c>
      <c r="K32" s="60">
        <v>15</v>
      </c>
      <c r="L32" s="61">
        <f t="shared" si="16"/>
        <v>824</v>
      </c>
      <c r="M32" s="60">
        <v>7</v>
      </c>
      <c r="N32" s="60">
        <v>0</v>
      </c>
      <c r="O32" s="61">
        <f t="shared" si="8"/>
        <v>7</v>
      </c>
      <c r="P32" s="60">
        <v>9</v>
      </c>
      <c r="Q32" s="60">
        <v>0</v>
      </c>
      <c r="R32" s="61">
        <f t="shared" si="9"/>
        <v>9</v>
      </c>
      <c r="S32" s="61">
        <f t="shared" si="10"/>
        <v>16</v>
      </c>
      <c r="T32" s="62" t="s">
        <v>64</v>
      </c>
      <c r="U32" s="29"/>
      <c r="V32" s="12" t="s">
        <v>26</v>
      </c>
      <c r="W32" s="40"/>
      <c r="X32" s="60">
        <v>2495</v>
      </c>
      <c r="Y32" s="60">
        <v>1</v>
      </c>
      <c r="Z32" s="61">
        <f t="shared" si="17"/>
        <v>2496</v>
      </c>
      <c r="AA32" s="60">
        <v>3221</v>
      </c>
      <c r="AB32" s="60">
        <v>8</v>
      </c>
      <c r="AC32" s="61">
        <f t="shared" si="18"/>
        <v>3229</v>
      </c>
      <c r="AD32" s="61">
        <f t="shared" si="19"/>
        <v>5725</v>
      </c>
      <c r="AE32" s="60">
        <v>113</v>
      </c>
      <c r="AF32" s="60">
        <v>12</v>
      </c>
      <c r="AG32" s="61">
        <f t="shared" si="11"/>
        <v>125</v>
      </c>
      <c r="AH32" s="60">
        <v>50</v>
      </c>
      <c r="AI32" s="60">
        <v>1</v>
      </c>
      <c r="AJ32" s="61">
        <f t="shared" si="12"/>
        <v>51</v>
      </c>
      <c r="AK32" s="64">
        <f t="shared" si="13"/>
        <v>6741</v>
      </c>
      <c r="AL32" s="60">
        <v>297</v>
      </c>
      <c r="AM32" s="60">
        <v>6390</v>
      </c>
      <c r="AN32" s="60" t="s">
        <v>22</v>
      </c>
      <c r="AO32" s="62" t="s">
        <v>64</v>
      </c>
    </row>
    <row r="33" spans="2:41" ht="39" customHeight="1">
      <c r="B33" s="12" t="s">
        <v>28</v>
      </c>
      <c r="C33" s="12"/>
      <c r="D33" s="59">
        <f t="shared" si="0"/>
        <v>8442</v>
      </c>
      <c r="E33" s="60">
        <v>157</v>
      </c>
      <c r="F33" s="60">
        <v>15</v>
      </c>
      <c r="G33" s="61">
        <f t="shared" si="14"/>
        <v>172</v>
      </c>
      <c r="H33" s="60">
        <v>328</v>
      </c>
      <c r="I33" s="60">
        <v>2</v>
      </c>
      <c r="J33" s="61">
        <f t="shared" si="15"/>
        <v>330</v>
      </c>
      <c r="K33" s="60">
        <v>0</v>
      </c>
      <c r="L33" s="61">
        <f t="shared" si="16"/>
        <v>502</v>
      </c>
      <c r="M33" s="60">
        <v>2</v>
      </c>
      <c r="N33" s="60">
        <v>0</v>
      </c>
      <c r="O33" s="61">
        <f t="shared" si="8"/>
        <v>2</v>
      </c>
      <c r="P33" s="60">
        <v>3</v>
      </c>
      <c r="Q33" s="60">
        <v>0</v>
      </c>
      <c r="R33" s="61">
        <f t="shared" si="9"/>
        <v>3</v>
      </c>
      <c r="S33" s="61">
        <f t="shared" si="10"/>
        <v>5</v>
      </c>
      <c r="T33" s="62" t="s">
        <v>67</v>
      </c>
      <c r="U33" s="29"/>
      <c r="V33" s="12" t="s">
        <v>28</v>
      </c>
      <c r="W33" s="40"/>
      <c r="X33" s="60">
        <v>1391</v>
      </c>
      <c r="Y33" s="60">
        <v>0</v>
      </c>
      <c r="Z33" s="61">
        <f t="shared" si="17"/>
        <v>1391</v>
      </c>
      <c r="AA33" s="60">
        <v>1892</v>
      </c>
      <c r="AB33" s="60">
        <v>0</v>
      </c>
      <c r="AC33" s="61">
        <f t="shared" si="18"/>
        <v>1892</v>
      </c>
      <c r="AD33" s="61">
        <f t="shared" si="19"/>
        <v>3283</v>
      </c>
      <c r="AE33" s="60">
        <v>75</v>
      </c>
      <c r="AF33" s="60">
        <v>0</v>
      </c>
      <c r="AG33" s="61">
        <f t="shared" si="11"/>
        <v>75</v>
      </c>
      <c r="AH33" s="60">
        <v>31</v>
      </c>
      <c r="AI33" s="60">
        <v>0</v>
      </c>
      <c r="AJ33" s="61">
        <f t="shared" si="12"/>
        <v>31</v>
      </c>
      <c r="AK33" s="64">
        <f t="shared" si="13"/>
        <v>3896</v>
      </c>
      <c r="AL33" s="60">
        <v>144</v>
      </c>
      <c r="AM33" s="60">
        <v>4402</v>
      </c>
      <c r="AN33" s="60" t="s">
        <v>22</v>
      </c>
      <c r="AO33" s="62" t="s">
        <v>67</v>
      </c>
    </row>
    <row r="34" spans="2:41" ht="39" customHeight="1">
      <c r="B34" s="12" t="s">
        <v>72</v>
      </c>
      <c r="C34" s="12"/>
      <c r="D34" s="59">
        <f t="shared" si="0"/>
        <v>8274</v>
      </c>
      <c r="E34" s="60">
        <v>202</v>
      </c>
      <c r="F34" s="60">
        <v>37</v>
      </c>
      <c r="G34" s="61">
        <f t="shared" si="14"/>
        <v>239</v>
      </c>
      <c r="H34" s="60">
        <v>340</v>
      </c>
      <c r="I34" s="60">
        <v>8</v>
      </c>
      <c r="J34" s="61">
        <f t="shared" si="15"/>
        <v>348</v>
      </c>
      <c r="K34" s="60">
        <v>10</v>
      </c>
      <c r="L34" s="61">
        <f t="shared" si="16"/>
        <v>597</v>
      </c>
      <c r="M34" s="60">
        <v>6</v>
      </c>
      <c r="N34" s="60">
        <v>1</v>
      </c>
      <c r="O34" s="61">
        <f t="shared" si="8"/>
        <v>7</v>
      </c>
      <c r="P34" s="60">
        <v>30</v>
      </c>
      <c r="Q34" s="60">
        <v>5</v>
      </c>
      <c r="R34" s="61">
        <f t="shared" si="9"/>
        <v>35</v>
      </c>
      <c r="S34" s="61">
        <f t="shared" si="10"/>
        <v>42</v>
      </c>
      <c r="T34" s="62" t="s">
        <v>79</v>
      </c>
      <c r="U34" s="29"/>
      <c r="V34" s="12" t="s">
        <v>72</v>
      </c>
      <c r="W34" s="40"/>
      <c r="X34" s="60">
        <v>1268</v>
      </c>
      <c r="Y34" s="60">
        <v>4</v>
      </c>
      <c r="Z34" s="61">
        <f t="shared" si="17"/>
        <v>1272</v>
      </c>
      <c r="AA34" s="60">
        <v>2148</v>
      </c>
      <c r="AB34" s="60">
        <v>9</v>
      </c>
      <c r="AC34" s="61">
        <f t="shared" si="18"/>
        <v>2157</v>
      </c>
      <c r="AD34" s="61">
        <f t="shared" si="19"/>
        <v>3429</v>
      </c>
      <c r="AE34" s="60">
        <v>128</v>
      </c>
      <c r="AF34" s="60">
        <v>14</v>
      </c>
      <c r="AG34" s="61">
        <f t="shared" si="11"/>
        <v>142</v>
      </c>
      <c r="AH34" s="60">
        <v>52</v>
      </c>
      <c r="AI34" s="60">
        <v>0</v>
      </c>
      <c r="AJ34" s="61">
        <f t="shared" si="12"/>
        <v>52</v>
      </c>
      <c r="AK34" s="64">
        <f t="shared" si="13"/>
        <v>4262</v>
      </c>
      <c r="AL34" s="60">
        <v>104</v>
      </c>
      <c r="AM34" s="60">
        <v>3908</v>
      </c>
      <c r="AN34" s="60" t="s">
        <v>22</v>
      </c>
      <c r="AO34" s="62" t="s">
        <v>73</v>
      </c>
    </row>
    <row r="35" spans="2:41" ht="39" customHeight="1">
      <c r="B35" s="12" t="s">
        <v>80</v>
      </c>
      <c r="D35" s="59">
        <f t="shared" si="0"/>
        <v>11479</v>
      </c>
      <c r="E35" s="60">
        <v>213</v>
      </c>
      <c r="F35" s="60">
        <v>38</v>
      </c>
      <c r="G35" s="61">
        <f>SUM(E35:F35)</f>
        <v>251</v>
      </c>
      <c r="H35" s="60">
        <v>357</v>
      </c>
      <c r="I35" s="65">
        <v>1</v>
      </c>
      <c r="J35" s="61">
        <f>SUM(H35:I35)</f>
        <v>358</v>
      </c>
      <c r="K35" s="60">
        <v>5</v>
      </c>
      <c r="L35" s="61">
        <f>SUM(G35,J35,K35)</f>
        <v>614</v>
      </c>
      <c r="M35" s="60">
        <v>2</v>
      </c>
      <c r="N35" s="60">
        <v>0</v>
      </c>
      <c r="O35" s="61">
        <f t="shared" si="8"/>
        <v>2</v>
      </c>
      <c r="P35" s="60">
        <v>13</v>
      </c>
      <c r="Q35" s="60">
        <v>0</v>
      </c>
      <c r="R35" s="61">
        <f t="shared" si="9"/>
        <v>13</v>
      </c>
      <c r="S35" s="61">
        <f t="shared" si="10"/>
        <v>15</v>
      </c>
      <c r="T35" s="62" t="s">
        <v>81</v>
      </c>
      <c r="U35" s="29"/>
      <c r="V35" s="12" t="s">
        <v>80</v>
      </c>
      <c r="W35" s="37"/>
      <c r="X35" s="60">
        <v>1663</v>
      </c>
      <c r="Y35" s="60">
        <v>8</v>
      </c>
      <c r="Z35" s="61">
        <f>SUM(X35:Y35)</f>
        <v>1671</v>
      </c>
      <c r="AA35" s="60">
        <v>2844</v>
      </c>
      <c r="AB35" s="60">
        <v>6</v>
      </c>
      <c r="AC35" s="61">
        <f>SUM(AA35:AB35)</f>
        <v>2850</v>
      </c>
      <c r="AD35" s="61">
        <f>SUM(Z35,AC35)</f>
        <v>4521</v>
      </c>
      <c r="AE35" s="60">
        <v>190</v>
      </c>
      <c r="AF35" s="60">
        <v>13</v>
      </c>
      <c r="AG35" s="61">
        <f t="shared" si="11"/>
        <v>203</v>
      </c>
      <c r="AH35" s="60">
        <v>62</v>
      </c>
      <c r="AI35" s="60">
        <v>0</v>
      </c>
      <c r="AJ35" s="61">
        <f t="shared" si="12"/>
        <v>62</v>
      </c>
      <c r="AK35" s="64">
        <f>SUM(L35,S35,AD35,AG35,AJ35)</f>
        <v>5415</v>
      </c>
      <c r="AL35" s="60">
        <v>112</v>
      </c>
      <c r="AM35" s="60">
        <v>5952</v>
      </c>
      <c r="AN35" s="60" t="s">
        <v>22</v>
      </c>
      <c r="AO35" s="62" t="s">
        <v>81</v>
      </c>
    </row>
    <row r="36" spans="2:41" ht="39" customHeight="1">
      <c r="B36" s="12" t="s">
        <v>82</v>
      </c>
      <c r="C36" s="12"/>
      <c r="D36" s="59">
        <f t="shared" si="0"/>
        <v>14267</v>
      </c>
      <c r="E36" s="60">
        <v>340</v>
      </c>
      <c r="F36" s="60">
        <v>65</v>
      </c>
      <c r="G36" s="61">
        <f t="shared" si="14"/>
        <v>405</v>
      </c>
      <c r="H36" s="60">
        <v>579</v>
      </c>
      <c r="I36" s="60">
        <v>4</v>
      </c>
      <c r="J36" s="61">
        <f t="shared" si="15"/>
        <v>583</v>
      </c>
      <c r="K36" s="60">
        <v>1</v>
      </c>
      <c r="L36" s="61">
        <f t="shared" si="16"/>
        <v>989</v>
      </c>
      <c r="M36" s="60">
        <v>4</v>
      </c>
      <c r="N36" s="60">
        <v>13</v>
      </c>
      <c r="O36" s="61">
        <f t="shared" si="8"/>
        <v>17</v>
      </c>
      <c r="P36" s="60">
        <v>22</v>
      </c>
      <c r="Q36" s="60">
        <v>1</v>
      </c>
      <c r="R36" s="61">
        <f t="shared" si="9"/>
        <v>23</v>
      </c>
      <c r="S36" s="61">
        <f t="shared" si="10"/>
        <v>40</v>
      </c>
      <c r="T36" s="62" t="s">
        <v>83</v>
      </c>
      <c r="U36" s="29"/>
      <c r="V36" s="12" t="s">
        <v>84</v>
      </c>
      <c r="W36" s="40"/>
      <c r="X36" s="60">
        <v>2363</v>
      </c>
      <c r="Y36" s="60">
        <v>3</v>
      </c>
      <c r="Z36" s="61">
        <f t="shared" si="17"/>
        <v>2366</v>
      </c>
      <c r="AA36" s="60">
        <v>3596</v>
      </c>
      <c r="AB36" s="60">
        <v>3</v>
      </c>
      <c r="AC36" s="61">
        <f t="shared" si="18"/>
        <v>3599</v>
      </c>
      <c r="AD36" s="61">
        <f t="shared" si="19"/>
        <v>5965</v>
      </c>
      <c r="AE36" s="60">
        <v>200</v>
      </c>
      <c r="AF36" s="60">
        <v>82</v>
      </c>
      <c r="AG36" s="61">
        <f t="shared" si="11"/>
        <v>282</v>
      </c>
      <c r="AH36" s="60">
        <v>108</v>
      </c>
      <c r="AI36" s="60">
        <v>0</v>
      </c>
      <c r="AJ36" s="61">
        <f t="shared" si="12"/>
        <v>108</v>
      </c>
      <c r="AK36" s="64">
        <f>SUM(L36,S36,AD36,AG36,AJ36)</f>
        <v>7384</v>
      </c>
      <c r="AL36" s="60">
        <v>237</v>
      </c>
      <c r="AM36" s="60">
        <v>6646</v>
      </c>
      <c r="AN36" s="60" t="s">
        <v>22</v>
      </c>
      <c r="AO36" s="62" t="s">
        <v>83</v>
      </c>
    </row>
    <row r="37" spans="2:41" ht="39" customHeight="1">
      <c r="B37" s="12" t="s">
        <v>85</v>
      </c>
      <c r="C37" s="12"/>
      <c r="D37" s="59">
        <f t="shared" si="0"/>
        <v>7982</v>
      </c>
      <c r="E37" s="60">
        <v>186</v>
      </c>
      <c r="F37" s="60">
        <v>44</v>
      </c>
      <c r="G37" s="61">
        <f t="shared" si="14"/>
        <v>230</v>
      </c>
      <c r="H37" s="60">
        <v>241</v>
      </c>
      <c r="I37" s="65">
        <v>1</v>
      </c>
      <c r="J37" s="61">
        <f t="shared" si="15"/>
        <v>242</v>
      </c>
      <c r="K37" s="60">
        <v>14</v>
      </c>
      <c r="L37" s="61">
        <f t="shared" si="16"/>
        <v>486</v>
      </c>
      <c r="M37" s="60">
        <v>0</v>
      </c>
      <c r="N37" s="60">
        <v>0</v>
      </c>
      <c r="O37" s="61">
        <f t="shared" si="8"/>
        <v>0</v>
      </c>
      <c r="P37" s="60">
        <v>11</v>
      </c>
      <c r="Q37" s="60">
        <v>0</v>
      </c>
      <c r="R37" s="61">
        <f t="shared" si="9"/>
        <v>11</v>
      </c>
      <c r="S37" s="61">
        <f t="shared" si="10"/>
        <v>11</v>
      </c>
      <c r="T37" s="62" t="s">
        <v>66</v>
      </c>
      <c r="U37" s="29"/>
      <c r="V37" s="32" t="s">
        <v>86</v>
      </c>
      <c r="W37" s="40"/>
      <c r="X37" s="60">
        <v>984</v>
      </c>
      <c r="Y37" s="60">
        <v>0</v>
      </c>
      <c r="Z37" s="61">
        <f t="shared" si="17"/>
        <v>984</v>
      </c>
      <c r="AA37" s="60">
        <v>1566</v>
      </c>
      <c r="AB37" s="60">
        <v>4</v>
      </c>
      <c r="AC37" s="61">
        <f t="shared" si="18"/>
        <v>1570</v>
      </c>
      <c r="AD37" s="61">
        <f t="shared" si="19"/>
        <v>2554</v>
      </c>
      <c r="AE37" s="60">
        <v>105</v>
      </c>
      <c r="AF37" s="60">
        <v>26</v>
      </c>
      <c r="AG37" s="61">
        <f t="shared" si="11"/>
        <v>131</v>
      </c>
      <c r="AH37" s="60">
        <v>28</v>
      </c>
      <c r="AI37" s="60">
        <v>0</v>
      </c>
      <c r="AJ37" s="61">
        <f t="shared" si="12"/>
        <v>28</v>
      </c>
      <c r="AK37" s="64">
        <f>SUM(L37,S37,AD37,AG37,AJ37)</f>
        <v>3210</v>
      </c>
      <c r="AL37" s="60">
        <v>100</v>
      </c>
      <c r="AM37" s="60">
        <v>4672</v>
      </c>
      <c r="AN37" s="60" t="s">
        <v>22</v>
      </c>
      <c r="AO37" s="62" t="s">
        <v>66</v>
      </c>
    </row>
    <row r="38" spans="1:50" ht="39" customHeight="1">
      <c r="A38" s="30"/>
      <c r="B38" s="32" t="s">
        <v>87</v>
      </c>
      <c r="C38" s="32"/>
      <c r="D38" s="59">
        <f t="shared" si="0"/>
        <v>9347</v>
      </c>
      <c r="E38" s="65">
        <v>185</v>
      </c>
      <c r="F38" s="65">
        <v>24</v>
      </c>
      <c r="G38" s="64">
        <f>SUM(E38:F38)</f>
        <v>209</v>
      </c>
      <c r="H38" s="65">
        <v>278</v>
      </c>
      <c r="I38" s="65">
        <v>9</v>
      </c>
      <c r="J38" s="64">
        <f>SUM(H38:I38)</f>
        <v>287</v>
      </c>
      <c r="K38" s="65">
        <v>3</v>
      </c>
      <c r="L38" s="64">
        <f>SUM(G38,J38,K38)</f>
        <v>499</v>
      </c>
      <c r="M38" s="65">
        <v>0</v>
      </c>
      <c r="N38" s="65">
        <v>0</v>
      </c>
      <c r="O38" s="64">
        <f t="shared" si="8"/>
        <v>0</v>
      </c>
      <c r="P38" s="65">
        <v>5</v>
      </c>
      <c r="Q38" s="65">
        <v>0</v>
      </c>
      <c r="R38" s="64">
        <f t="shared" si="9"/>
        <v>5</v>
      </c>
      <c r="S38" s="64">
        <f t="shared" si="10"/>
        <v>5</v>
      </c>
      <c r="T38" s="62" t="s">
        <v>65</v>
      </c>
      <c r="U38" s="39"/>
      <c r="V38" s="32" t="s">
        <v>33</v>
      </c>
      <c r="W38" s="40"/>
      <c r="X38" s="65">
        <v>1353</v>
      </c>
      <c r="Y38" s="65">
        <v>0</v>
      </c>
      <c r="Z38" s="64">
        <f>SUM(X38:Y38)</f>
        <v>1353</v>
      </c>
      <c r="AA38" s="65">
        <v>1874</v>
      </c>
      <c r="AB38" s="65">
        <v>0</v>
      </c>
      <c r="AC38" s="64">
        <f>SUM(AA38:AB38)</f>
        <v>1874</v>
      </c>
      <c r="AD38" s="64">
        <f>SUM(Z38,AC38)</f>
        <v>3227</v>
      </c>
      <c r="AE38" s="65">
        <v>97</v>
      </c>
      <c r="AF38" s="65">
        <v>0</v>
      </c>
      <c r="AG38" s="64">
        <f t="shared" si="11"/>
        <v>97</v>
      </c>
      <c r="AH38" s="65">
        <v>42</v>
      </c>
      <c r="AI38" s="65">
        <v>0</v>
      </c>
      <c r="AJ38" s="64">
        <f t="shared" si="12"/>
        <v>42</v>
      </c>
      <c r="AK38" s="64">
        <f>SUM(L38,S38,AD38,AG38,AJ38)</f>
        <v>3870</v>
      </c>
      <c r="AL38" s="65">
        <v>184</v>
      </c>
      <c r="AM38" s="65">
        <v>5293</v>
      </c>
      <c r="AN38" s="65" t="s">
        <v>22</v>
      </c>
      <c r="AO38" s="62" t="s">
        <v>65</v>
      </c>
      <c r="AP38" s="30"/>
      <c r="AQ38" s="30"/>
      <c r="AR38" s="30"/>
      <c r="AS38" s="30"/>
      <c r="AT38" s="30"/>
      <c r="AU38" s="30"/>
      <c r="AV38" s="30"/>
      <c r="AW38" s="30"/>
      <c r="AX38" s="30"/>
    </row>
    <row r="39" spans="2:41" s="30" customFormat="1" ht="39" customHeight="1">
      <c r="B39" s="32" t="s">
        <v>90</v>
      </c>
      <c r="C39" s="40"/>
      <c r="D39" s="64">
        <f>SUM(AK39:AN39)</f>
        <v>25852</v>
      </c>
      <c r="E39" s="65">
        <v>0</v>
      </c>
      <c r="F39" s="65">
        <v>0</v>
      </c>
      <c r="G39" s="64">
        <f t="shared" si="14"/>
        <v>0</v>
      </c>
      <c r="H39" s="65">
        <v>1</v>
      </c>
      <c r="I39" s="65">
        <v>0</v>
      </c>
      <c r="J39" s="64">
        <f t="shared" si="15"/>
        <v>1</v>
      </c>
      <c r="K39" s="65">
        <v>0</v>
      </c>
      <c r="L39" s="64">
        <f t="shared" si="16"/>
        <v>1</v>
      </c>
      <c r="M39" s="65">
        <v>0</v>
      </c>
      <c r="N39" s="65">
        <v>0</v>
      </c>
      <c r="O39" s="64">
        <f t="shared" si="8"/>
        <v>0</v>
      </c>
      <c r="P39" s="65">
        <v>0</v>
      </c>
      <c r="Q39" s="65">
        <v>0</v>
      </c>
      <c r="R39" s="64">
        <f t="shared" si="9"/>
        <v>0</v>
      </c>
      <c r="S39" s="64">
        <f t="shared" si="10"/>
        <v>0</v>
      </c>
      <c r="T39" s="62" t="s">
        <v>91</v>
      </c>
      <c r="U39" s="39"/>
      <c r="V39" s="32" t="s">
        <v>90</v>
      </c>
      <c r="W39" s="40"/>
      <c r="X39" s="65">
        <v>3</v>
      </c>
      <c r="Y39" s="65">
        <v>0</v>
      </c>
      <c r="Z39" s="64">
        <f t="shared" si="17"/>
        <v>3</v>
      </c>
      <c r="AA39" s="65">
        <v>4</v>
      </c>
      <c r="AB39" s="65">
        <v>0</v>
      </c>
      <c r="AC39" s="64">
        <f t="shared" si="18"/>
        <v>4</v>
      </c>
      <c r="AD39" s="64">
        <f t="shared" si="19"/>
        <v>7</v>
      </c>
      <c r="AE39" s="65">
        <v>0</v>
      </c>
      <c r="AF39" s="65">
        <v>0</v>
      </c>
      <c r="AG39" s="64">
        <f t="shared" si="11"/>
        <v>0</v>
      </c>
      <c r="AH39" s="65">
        <v>30</v>
      </c>
      <c r="AI39" s="65">
        <v>0</v>
      </c>
      <c r="AJ39" s="64">
        <f t="shared" si="12"/>
        <v>30</v>
      </c>
      <c r="AK39" s="64">
        <f>SUM(L39,S39,AD39,AG39,AJ39)</f>
        <v>38</v>
      </c>
      <c r="AL39" s="65">
        <v>1</v>
      </c>
      <c r="AM39" s="65">
        <v>265</v>
      </c>
      <c r="AN39" s="65">
        <v>25548</v>
      </c>
      <c r="AO39" s="62" t="s">
        <v>91</v>
      </c>
    </row>
    <row r="40" spans="1:41" s="30" customFormat="1" ht="9.75" customHeight="1">
      <c r="A40" s="26"/>
      <c r="B40" s="31"/>
      <c r="C40" s="41"/>
      <c r="D40" s="66"/>
      <c r="E40" s="67"/>
      <c r="F40" s="67"/>
      <c r="G40" s="66"/>
      <c r="H40" s="67"/>
      <c r="I40" s="67"/>
      <c r="J40" s="66"/>
      <c r="K40" s="67"/>
      <c r="L40" s="66"/>
      <c r="M40" s="67"/>
      <c r="N40" s="67"/>
      <c r="O40" s="66"/>
      <c r="P40" s="67"/>
      <c r="Q40" s="67"/>
      <c r="R40" s="66"/>
      <c r="S40" s="66"/>
      <c r="T40" s="62"/>
      <c r="U40" s="68"/>
      <c r="V40" s="31"/>
      <c r="W40" s="41"/>
      <c r="X40" s="67"/>
      <c r="Y40" s="67"/>
      <c r="Z40" s="66"/>
      <c r="AA40" s="67"/>
      <c r="AB40" s="67"/>
      <c r="AC40" s="66"/>
      <c r="AD40" s="66"/>
      <c r="AE40" s="67"/>
      <c r="AF40" s="67"/>
      <c r="AG40" s="66"/>
      <c r="AH40" s="67"/>
      <c r="AI40" s="67"/>
      <c r="AJ40" s="66"/>
      <c r="AK40" s="66"/>
      <c r="AL40" s="67"/>
      <c r="AM40" s="67"/>
      <c r="AN40" s="67"/>
      <c r="AO40" s="62"/>
    </row>
    <row r="41" spans="1:41" ht="18.75" customHeight="1">
      <c r="A41" s="18"/>
      <c r="B41" s="18" t="s">
        <v>101</v>
      </c>
      <c r="C41" s="12"/>
      <c r="D41" s="12"/>
      <c r="Q41" s="18"/>
      <c r="S41" s="4" t="s">
        <v>100</v>
      </c>
      <c r="T41" s="53"/>
      <c r="U41" s="18"/>
      <c r="V41" s="18" t="s">
        <v>101</v>
      </c>
      <c r="W41" s="12"/>
      <c r="AM41" s="4"/>
      <c r="AN41" s="4" t="s">
        <v>100</v>
      </c>
      <c r="AO41" s="53"/>
    </row>
    <row r="42" spans="1:22" ht="18.75" customHeight="1">
      <c r="A42" s="18"/>
      <c r="B42" s="18"/>
      <c r="U42" s="18"/>
      <c r="V42" s="18"/>
    </row>
    <row r="43" spans="1:22" ht="18.75" customHeight="1">
      <c r="A43" s="18"/>
      <c r="B43" s="18"/>
      <c r="U43" s="18"/>
      <c r="V43" s="18"/>
    </row>
    <row r="44" spans="2:22" ht="17.25">
      <c r="B44" s="18"/>
      <c r="U44" s="18"/>
      <c r="V44" s="18"/>
    </row>
  </sheetData>
  <sheetProtection/>
  <mergeCells count="4">
    <mergeCell ref="AD5:AD6"/>
    <mergeCell ref="K5:K6"/>
    <mergeCell ref="L5:L6"/>
    <mergeCell ref="S5:S6"/>
  </mergeCells>
  <printOptions/>
  <pageMargins left="0.7086614173228347" right="0.3937007874015748" top="0.7874015748031497" bottom="0.3937007874015748" header="0.3937007874015748" footer="0.31496062992125984"/>
  <pageSetup fitToWidth="4"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  <colBreaks count="3" manualBreakCount="3">
    <brk id="10" max="42" man="1"/>
    <brk id="20" max="42" man="1"/>
    <brk id="3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2016-02-02T01:56:43Z</dcterms:modified>
  <cp:category/>
  <cp:version/>
  <cp:contentType/>
  <cp:contentStatus/>
</cp:coreProperties>
</file>