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<sst xmlns="http://schemas.openxmlformats.org/spreadsheetml/2006/main" count="217" uniqueCount="107">
  <si>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</si>
  <si>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</si>
  <si>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</si>
  <si>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</si>
  <si>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</si>
  <si>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</si>
  <si>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</si>
  <si>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</si>
  <si>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</si>
  <si>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</si>
  <si>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</si>
  <si>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</si>
  <si>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</si>
  <si>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</si>
  <si>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</si>
  <si>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</si>
  <si>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</si>
  <si>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</si>
  <si>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</si>
  <si>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</si>
  <si>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</si>
  <si>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</si>
  <si>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</si>
  <si>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</si>
  <si>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</si>
  <si>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</si>
  <si>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</si>
  <si>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</si>
  <si>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</si>
  <si>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</si>
  <si>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</si>
  <si>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</si>
  <si>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</si>
  <si>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</si>
  <si>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</si>
  <si>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</si>
  <si>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</si>
  <si>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</si>
  <si>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</si>
  <si>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</si>
  <si>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</si>
  <si>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</si>
  <si>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</si>
  <si>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</si>
  <si>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</si>
  <si>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</si>
  <si>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</si>
  <si>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</si>
  <si>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</si>
  <si>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</si>
  <si>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</si>
  <si>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</si>
  <si>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</si>
  <si>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</si>
  <si>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</si>
  <si>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</si>
  <si>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</si>
  <si>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</si>
  <si>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</si>
  <si>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</si>
  <si>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</si>
  <si>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</si>
  <si>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</si>
  <si>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</si>
  <si>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</si>
  <si>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</si>
  <si>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</si>
  <si>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</si>
  <si>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</si>
  <si>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</si>
  <si>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</si>
  <si>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</si>
  <si>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</si>
  <si>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</si>
  <si>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</si>
  <si>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</si>
  <si>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</si>
  <si>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</si>
  <si>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</si>
  <si>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</si>
  <si>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</si>
  <si>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</si>
  <si>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</si>
  <si>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</si>
  <si>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</si>
  <si>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</si>
  <si>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</si>
  <si>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</si>
  <si>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</si>
  <si>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</si>
  <si>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</si>
  <si>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</si>
  <si>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</si>
  <si>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</si>
  <si>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</si>
  <si>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</si>
  <si>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</si>
  <si>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</si>
  <si>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</si>
  <si>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</si>
  <si>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</si>
  <si>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</si>
  <si>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</si>
  <si>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</si>
  <si>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平成26年度の経常収支比率、累積欠損金比率、料金回収率の指標は基準の数値を満たしているものの、類似団体平均値を下回っている。
　人口減少と</t>
    </r>
    <r>
      <rPr>
        <sz val="11"/>
        <rFont val="ＭＳ ゴシック"/>
        <family val="3"/>
        <charset val="128"/>
      </rPr>
      <t>節水機器の普及</t>
    </r>
    <r>
      <rPr>
        <sz val="11"/>
        <color theme="1"/>
        <rFont val="ＭＳ ゴシック"/>
        <family val="3"/>
        <charset val="128"/>
      </rPr>
      <t>に伴い料金収入も減少していることから更なる費用縮減と収益の確保が必要である。
　流動比率、企業債残高対給水収益比率からは、現金等の確保がなされ企業債残高が少額であることは有益ともとれるが、一方で有収率が類似団体平均を下回ることから更新が追いついていない状況である。
　また、給水原価、施設利用率からは施設統合やダウンサイジングの検討を行い維持管理費の更なる縮減の必要がある。
※グラフ中
　『1.経営の健全性・効率性』の①②③⑤⑥及び
　『2.老朽化の状況』の①については、平成26年度より改定された地方公営企業会計基準を適用して財務諸表を作成していることから、平成25年度以前とは算定方法が異なり、単純な比較はできない。</t>
    </r>
    <rPh sb="70" eb="72">
      <t>セッスイ</t>
    </rPh>
    <rPh sb="72" eb="74">
      <t>キキ</t>
    </rPh>
    <rPh sb="75" eb="77">
      <t>フキュウ</t>
    </rPh>
    <rPh sb="103" eb="105">
      <t>シュウエキ</t>
    </rPh>
    <phoneticPr fontId="4"/>
  </si>
  <si>
    <t>　有形固定資産償却率が増加の状況を示しており、また管路経年比率も増加している現状を踏まえると、法定耐用年数を超える管路が多く存在しており更新が追いついていない状況である。
　また、管路更新率を見てみると類似団体平均値を下回っており、保有する管路すべての更新を行う場合、相当な時間を要することから更新計画の見直しが必要となる。</t>
  </si>
  <si>
    <r>
      <t>　事業を安定的に継続するためには人口減少や節水機器の普及に伴う料金収入の伸び悩み等を考慮し、なお一層の費用縮減と収益の確保を行う。
　また、安定的に水道水の供給を行うため、</t>
    </r>
    <r>
      <rPr>
        <sz val="11"/>
        <rFont val="ＭＳ ゴシック"/>
        <family val="3"/>
        <charset val="128"/>
      </rPr>
      <t>効率的な施設の更新に取り組む。</t>
    </r>
    <rPh sb="21" eb="23">
      <t>セッスイ</t>
    </rPh>
    <rPh sb="23" eb="25">
      <t>キキ</t>
    </rPh>
    <rPh sb="26" eb="28">
      <t>フキュウ</t>
    </rPh>
    <rPh sb="62" eb="63">
      <t>オコナ</t>
    </rPh>
    <rPh sb="86" eb="89">
      <t>コウリツテキ</t>
    </rPh>
    <rPh sb="90" eb="92">
      <t>シセツ</t>
    </rPh>
    <rPh sb="93" eb="95">
      <t>コウシン</t>
    </rPh>
    <rPh sb="96" eb="97">
      <t>ト</t>
    </rPh>
    <rPh sb="98" eb="9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</si>
</sst>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0.41</c:v>
                </c:pt>
                <c:pt idx="1">
                  <c:v>0.65</c:v>
                </c:pt>
                <c:pt idx="2">
                  <c:v>0.65</c:v>
                </c:pt>
                <c:pt idx="3">
                  <c:v>0.92</c:v>
                </c:pt>
                <c:pt idx="4">
                  <c:v>0.59</c:v>
                </c:pt>
              </c:numCache>
            </c:numRef>
          </c:val>
        </c:ser>
        <c:dLbls>
          <c:showLegendKey val="0"/>
          <c:showVal val="0"/>
          <c:showCatName val="0"/>
          <c:showSerName val="0"/>
          <c:showPercent val="0"/>
          <c:showBubbleSize val="0"/>
        </c:dLbls>
        <c:gapWidth val="150"/>
        <c:axId val="82708736"/>
        <c:axId val="827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82708736"/>
        <c:axId val="82727296"/>
      </c:lineChart>
      <c:dateAx>
        <c:axId val="82708736"/>
        <c:scaling>
          <c:orientation val="minMax"/>
        </c:scaling>
        <c:delete val="1"/>
        <c:axPos val="b"/>
        <c:numFmt formatCode="ge" sourceLinked="1"/>
        <c:majorTickMark val="none"/>
        <c:minorTickMark val="none"/>
        <c:tickLblPos val="none"/>
        <c:crossAx val="82727296"/>
        <c:crosses val="autoZero"/>
        <c:auto val="1"/>
        <c:lblOffset val="100"/>
        <c:baseTimeUnit val="years"/>
      </c:dateAx>
      <c:valAx>
        <c:axId val="827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52.32</c:v>
                </c:pt>
                <c:pt idx="1">
                  <c:v>51.09</c:v>
                </c:pt>
                <c:pt idx="2">
                  <c:v>50.77</c:v>
                </c:pt>
                <c:pt idx="3">
                  <c:v>50.56</c:v>
                </c:pt>
                <c:pt idx="4">
                  <c:v>49.55</c:v>
                </c:pt>
              </c:numCache>
            </c:numRef>
          </c:val>
        </c:ser>
        <c:dLbls>
          <c:showLegendKey val="0"/>
          <c:showVal val="0"/>
          <c:showCatName val="0"/>
          <c:showSerName val="0"/>
          <c:showPercent val="0"/>
          <c:showBubbleSize val="0"/>
        </c:dLbls>
        <c:gapWidth val="150"/>
        <c:axId val="86776448"/>
        <c:axId val="868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86776448"/>
        <c:axId val="86807296"/>
      </c:lineChart>
      <c:dateAx>
        <c:axId val="86776448"/>
        <c:scaling>
          <c:orientation val="minMax"/>
        </c:scaling>
        <c:delete val="1"/>
        <c:axPos val="b"/>
        <c:numFmt formatCode="ge" sourceLinked="1"/>
        <c:majorTickMark val="none"/>
        <c:minorTickMark val="none"/>
        <c:tickLblPos val="none"/>
        <c:crossAx val="86807296"/>
        <c:crosses val="autoZero"/>
        <c:auto val="1"/>
        <c:lblOffset val="100"/>
        <c:baseTimeUnit val="years"/>
      </c:dateAx>
      <c:valAx>
        <c:axId val="868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86.1</c:v>
                </c:pt>
                <c:pt idx="1">
                  <c:v>86.1</c:v>
                </c:pt>
                <c:pt idx="2">
                  <c:v>85.41</c:v>
                </c:pt>
                <c:pt idx="3">
                  <c:v>85.68</c:v>
                </c:pt>
                <c:pt idx="4">
                  <c:v>85.18</c:v>
                </c:pt>
              </c:numCache>
            </c:numRef>
          </c:val>
        </c:ser>
        <c:dLbls>
          <c:showLegendKey val="0"/>
          <c:showVal val="0"/>
          <c:showCatName val="0"/>
          <c:showSerName val="0"/>
          <c:showPercent val="0"/>
          <c:showBubbleSize val="0"/>
        </c:dLbls>
        <c:gapWidth val="150"/>
        <c:axId val="86837504"/>
        <c:axId val="868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86837504"/>
        <c:axId val="86839680"/>
      </c:lineChart>
      <c:dateAx>
        <c:axId val="86837504"/>
        <c:scaling>
          <c:orientation val="minMax"/>
        </c:scaling>
        <c:delete val="1"/>
        <c:axPos val="b"/>
        <c:numFmt formatCode="ge" sourceLinked="1"/>
        <c:majorTickMark val="none"/>
        <c:minorTickMark val="none"/>
        <c:tickLblPos val="none"/>
        <c:crossAx val="86839680"/>
        <c:crosses val="autoZero"/>
        <c:auto val="1"/>
        <c:lblOffset val="100"/>
        <c:baseTimeUnit val="years"/>
      </c:dateAx>
      <c:valAx>
        <c:axId val="86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103.84</c:v>
                </c:pt>
                <c:pt idx="1">
                  <c:v>100.86</c:v>
                </c:pt>
                <c:pt idx="2">
                  <c:v>98.68</c:v>
                </c:pt>
                <c:pt idx="3">
                  <c:v>100.81</c:v>
                </c:pt>
                <c:pt idx="4">
                  <c:v>107.01</c:v>
                </c:pt>
              </c:numCache>
            </c:numRef>
          </c:val>
        </c:ser>
        <c:dLbls>
          <c:showLegendKey val="0"/>
          <c:showVal val="0"/>
          <c:showCatName val="0"/>
          <c:showSerName val="0"/>
          <c:showPercent val="0"/>
          <c:showBubbleSize val="0"/>
        </c:dLbls>
        <c:gapWidth val="150"/>
        <c:axId val="82761600"/>
        <c:axId val="864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82761600"/>
        <c:axId val="86441984"/>
      </c:lineChart>
      <c:dateAx>
        <c:axId val="82761600"/>
        <c:scaling>
          <c:orientation val="minMax"/>
        </c:scaling>
        <c:delete val="1"/>
        <c:axPos val="b"/>
        <c:numFmt formatCode="ge" sourceLinked="1"/>
        <c:majorTickMark val="none"/>
        <c:minorTickMark val="none"/>
        <c:tickLblPos val="none"/>
        <c:crossAx val="86441984"/>
        <c:crosses val="autoZero"/>
        <c:auto val="1"/>
        <c:lblOffset val="100"/>
        <c:baseTimeUnit val="years"/>
      </c:dateAx>
      <c:valAx>
        <c:axId val="8644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43.92</c:v>
                </c:pt>
                <c:pt idx="1">
                  <c:v>45.33</c:v>
                </c:pt>
                <c:pt idx="2">
                  <c:v>46.95</c:v>
                </c:pt>
                <c:pt idx="3">
                  <c:v>48.15</c:v>
                </c:pt>
                <c:pt idx="4">
                  <c:v>51.96</c:v>
                </c:pt>
              </c:numCache>
            </c:numRef>
          </c:val>
        </c:ser>
        <c:dLbls>
          <c:showLegendKey val="0"/>
          <c:showVal val="0"/>
          <c:showCatName val="0"/>
          <c:showSerName val="0"/>
          <c:showPercent val="0"/>
          <c:showBubbleSize val="0"/>
        </c:dLbls>
        <c:gapWidth val="150"/>
        <c:axId val="86472192"/>
        <c:axId val="86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86472192"/>
        <c:axId val="86474112"/>
      </c:lineChart>
      <c:dateAx>
        <c:axId val="86472192"/>
        <c:scaling>
          <c:orientation val="minMax"/>
        </c:scaling>
        <c:delete val="1"/>
        <c:axPos val="b"/>
        <c:numFmt formatCode="ge" sourceLinked="1"/>
        <c:majorTickMark val="none"/>
        <c:minorTickMark val="none"/>
        <c:tickLblPos val="none"/>
        <c:crossAx val="86474112"/>
        <c:crosses val="autoZero"/>
        <c:auto val="1"/>
        <c:lblOffset val="100"/>
        <c:baseTimeUnit val="years"/>
      </c:dateAx>
      <c:valAx>
        <c:axId val="86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12.24</c:v>
                </c:pt>
                <c:pt idx="1">
                  <c:v>12.8</c:v>
                </c:pt>
                <c:pt idx="2">
                  <c:v>13.38</c:v>
                </c:pt>
                <c:pt idx="3">
                  <c:v>13.94</c:v>
                </c:pt>
                <c:pt idx="4">
                  <c:v>15.17</c:v>
                </c:pt>
              </c:numCache>
            </c:numRef>
          </c:val>
        </c:ser>
        <c:dLbls>
          <c:showLegendKey val="0"/>
          <c:showVal val="0"/>
          <c:showCatName val="0"/>
          <c:showSerName val="0"/>
          <c:showPercent val="0"/>
          <c:showBubbleSize val="0"/>
        </c:dLbls>
        <c:gapWidth val="150"/>
        <c:axId val="86582400"/>
        <c:axId val="865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86582400"/>
        <c:axId val="86584320"/>
      </c:lineChart>
      <c:dateAx>
        <c:axId val="86582400"/>
        <c:scaling>
          <c:orientation val="minMax"/>
        </c:scaling>
        <c:delete val="1"/>
        <c:axPos val="b"/>
        <c:numFmt formatCode="ge" sourceLinked="1"/>
        <c:majorTickMark val="none"/>
        <c:minorTickMark val="none"/>
        <c:tickLblPos val="none"/>
        <c:crossAx val="86584320"/>
        <c:crosses val="autoZero"/>
        <c:auto val="1"/>
        <c:lblOffset val="100"/>
        <c:baseTimeUnit val="years"/>
      </c:dateAx>
      <c:valAx>
        <c:axId val="865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12.85</c:v>
                </c:pt>
                <c:pt idx="1">
                  <c:v>12.71</c:v>
                </c:pt>
                <c:pt idx="2">
                  <c:v>15.04</c:v>
                </c:pt>
                <c:pt idx="3">
                  <c:v>14.67</c:v>
                </c:pt>
                <c:pt idx="4" formatCode="#,##0.00;&quot;△&quot;#,##0.00">
                  <c:v>0</c:v>
                </c:pt>
              </c:numCache>
            </c:numRef>
          </c:val>
        </c:ser>
        <c:dLbls>
          <c:showLegendKey val="0"/>
          <c:showVal val="0"/>
          <c:showCatName val="0"/>
          <c:showSerName val="0"/>
          <c:showPercent val="0"/>
          <c:showBubbleSize val="0"/>
        </c:dLbls>
        <c:gapWidth val="150"/>
        <c:axId val="86624896"/>
        <c:axId val="86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86624896"/>
        <c:axId val="86627072"/>
      </c:lineChart>
      <c:dateAx>
        <c:axId val="86624896"/>
        <c:scaling>
          <c:orientation val="minMax"/>
        </c:scaling>
        <c:delete val="1"/>
        <c:axPos val="b"/>
        <c:numFmt formatCode="ge" sourceLinked="1"/>
        <c:majorTickMark val="none"/>
        <c:minorTickMark val="none"/>
        <c:tickLblPos val="none"/>
        <c:crossAx val="86627072"/>
        <c:crosses val="autoZero"/>
        <c:auto val="1"/>
        <c:lblOffset val="100"/>
        <c:baseTimeUnit val="years"/>
      </c:dateAx>
      <c:valAx>
        <c:axId val="8662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1298.92</c:v>
                </c:pt>
                <c:pt idx="1">
                  <c:v>1233.01</c:v>
                </c:pt>
                <c:pt idx="2">
                  <c:v>1136.99</c:v>
                </c:pt>
                <c:pt idx="3">
                  <c:v>957.76</c:v>
                </c:pt>
                <c:pt idx="4">
                  <c:v>410.57</c:v>
                </c:pt>
              </c:numCache>
            </c:numRef>
          </c:val>
        </c:ser>
        <c:dLbls>
          <c:showLegendKey val="0"/>
          <c:showVal val="0"/>
          <c:showCatName val="0"/>
          <c:showSerName val="0"/>
          <c:showPercent val="0"/>
          <c:showBubbleSize val="0"/>
        </c:dLbls>
        <c:gapWidth val="150"/>
        <c:axId val="86915712"/>
        <c:axId val="869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86915712"/>
        <c:axId val="86930176"/>
      </c:lineChart>
      <c:dateAx>
        <c:axId val="86915712"/>
        <c:scaling>
          <c:orientation val="minMax"/>
        </c:scaling>
        <c:delete val="1"/>
        <c:axPos val="b"/>
        <c:numFmt formatCode="ge" sourceLinked="1"/>
        <c:majorTickMark val="none"/>
        <c:minorTickMark val="none"/>
        <c:tickLblPos val="none"/>
        <c:crossAx val="86930176"/>
        <c:crosses val="autoZero"/>
        <c:auto val="1"/>
        <c:lblOffset val="100"/>
        <c:baseTimeUnit val="years"/>
      </c:dateAx>
      <c:valAx>
        <c:axId val="8693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9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252.18</c:v>
                </c:pt>
                <c:pt idx="1">
                  <c:v>249.44</c:v>
                </c:pt>
                <c:pt idx="2">
                  <c:v>242.27</c:v>
                </c:pt>
                <c:pt idx="3">
                  <c:v>235.75</c:v>
                </c:pt>
                <c:pt idx="4">
                  <c:v>234.96</c:v>
                </c:pt>
              </c:numCache>
            </c:numRef>
          </c:val>
        </c:ser>
        <c:dLbls>
          <c:showLegendKey val="0"/>
          <c:showVal val="0"/>
          <c:showCatName val="0"/>
          <c:showSerName val="0"/>
          <c:showPercent val="0"/>
          <c:showBubbleSize val="0"/>
        </c:dLbls>
        <c:gapWidth val="150"/>
        <c:axId val="86948096"/>
        <c:axId val="866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86948096"/>
        <c:axId val="86638976"/>
      </c:lineChart>
      <c:dateAx>
        <c:axId val="86948096"/>
        <c:scaling>
          <c:orientation val="minMax"/>
        </c:scaling>
        <c:delete val="1"/>
        <c:axPos val="b"/>
        <c:numFmt formatCode="ge" sourceLinked="1"/>
        <c:majorTickMark val="none"/>
        <c:minorTickMark val="none"/>
        <c:tickLblPos val="none"/>
        <c:crossAx val="86638976"/>
        <c:crosses val="autoZero"/>
        <c:auto val="1"/>
        <c:lblOffset val="100"/>
        <c:baseTimeUnit val="years"/>
      </c:dateAx>
      <c:valAx>
        <c:axId val="8663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9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97.56</c:v>
                </c:pt>
                <c:pt idx="1">
                  <c:v>95.1</c:v>
                </c:pt>
                <c:pt idx="2">
                  <c:v>92.01</c:v>
                </c:pt>
                <c:pt idx="3">
                  <c:v>94.02</c:v>
                </c:pt>
                <c:pt idx="4">
                  <c:v>100.18</c:v>
                </c:pt>
              </c:numCache>
            </c:numRef>
          </c:val>
        </c:ser>
        <c:dLbls>
          <c:showLegendKey val="0"/>
          <c:showVal val="0"/>
          <c:showCatName val="0"/>
          <c:showSerName val="0"/>
          <c:showPercent val="0"/>
          <c:showBubbleSize val="0"/>
        </c:dLbls>
        <c:gapWidth val="150"/>
        <c:axId val="86667264"/>
        <c:axId val="866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86667264"/>
        <c:axId val="86669184"/>
      </c:lineChart>
      <c:dateAx>
        <c:axId val="86667264"/>
        <c:scaling>
          <c:orientation val="minMax"/>
        </c:scaling>
        <c:delete val="1"/>
        <c:axPos val="b"/>
        <c:numFmt formatCode="ge" sourceLinked="1"/>
        <c:majorTickMark val="none"/>
        <c:minorTickMark val="none"/>
        <c:tickLblPos val="none"/>
        <c:crossAx val="86669184"/>
        <c:crosses val="autoZero"/>
        <c:auto val="1"/>
        <c:lblOffset val="100"/>
        <c:baseTimeUnit val="years"/>
      </c:dateAx>
      <c:valAx>
        <c:axId val="866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171.93</c:v>
                </c:pt>
                <c:pt idx="1">
                  <c:v>175.79</c:v>
                </c:pt>
                <c:pt idx="2">
                  <c:v>181.03</c:v>
                </c:pt>
                <c:pt idx="3">
                  <c:v>177.16</c:v>
                </c:pt>
                <c:pt idx="4">
                  <c:v>165.89</c:v>
                </c:pt>
              </c:numCache>
            </c:numRef>
          </c:val>
        </c:ser>
        <c:dLbls>
          <c:showLegendKey val="0"/>
          <c:showVal val="0"/>
          <c:showCatName val="0"/>
          <c:showSerName val="0"/>
          <c:showPercent val="0"/>
          <c:showBubbleSize val="0"/>
        </c:dLbls>
        <c:gapWidth val="150"/>
        <c:axId val="86694912"/>
        <c:axId val="866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86694912"/>
        <c:axId val="86697088"/>
      </c:lineChart>
      <c:dateAx>
        <c:axId val="86694912"/>
        <c:scaling>
          <c:orientation val="minMax"/>
        </c:scaling>
        <c:delete val="1"/>
        <c:axPos val="b"/>
        <c:numFmt formatCode="ge" sourceLinked="1"/>
        <c:majorTickMark val="none"/>
        <c:minorTickMark val="none"/>
        <c:tickLblPos val="none"/>
        <c:crossAx val="86697088"/>
        <c:crosses val="autoZero"/>
        <c:auto val="1"/>
        <c:lblOffset val="100"/>
        <c:baseTimeUnit val="years"/>
      </c:dateAx>
      <c:valAx>
        <c:axId val="866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284620</v>
      </c>
      <c r="AJ8" s="75"/>
      <c r="AK8" s="75"/>
      <c r="AL8" s="75"/>
      <c r="AM8" s="75"/>
      <c r="AN8" s="75"/>
      <c r="AO8" s="75"/>
      <c r="AP8" s="76"/>
      <c r="AQ8" s="57">
        <f>データ!R6</f>
        <v>711.11</v>
      </c>
      <c r="AR8" s="57"/>
      <c r="AS8" s="57"/>
      <c r="AT8" s="57"/>
      <c r="AU8" s="57"/>
      <c r="AV8" s="57"/>
      <c r="AW8" s="57"/>
      <c r="AX8" s="57"/>
      <c r="AY8" s="57">
        <f>データ!S6</f>
        <v>400.25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66.680000000000007</v>
      </c>
      <c r="K10" s="57"/>
      <c r="L10" s="57"/>
      <c r="M10" s="57"/>
      <c r="N10" s="57"/>
      <c r="O10" s="57"/>
      <c r="P10" s="57"/>
      <c r="Q10" s="57"/>
      <c r="R10" s="57">
        <f>データ!O6</f>
        <v>97.77</v>
      </c>
      <c r="S10" s="57"/>
      <c r="T10" s="57"/>
      <c r="U10" s="57"/>
      <c r="V10" s="57"/>
      <c r="W10" s="57"/>
      <c r="X10" s="57"/>
      <c r="Y10" s="57"/>
      <c r="Z10" s="65">
        <f>データ!P6</f>
        <v>2354</v>
      </c>
      <c r="AA10" s="65"/>
      <c r="AB10" s="65"/>
      <c r="AC10" s="65"/>
      <c r="AD10" s="65"/>
      <c r="AE10" s="65"/>
      <c r="AF10" s="65"/>
      <c r="AG10" s="65"/>
      <c r="AH10" s="2"/>
      <c r="AI10" s="65">
        <f>データ!T6</f>
        <v>276528</v>
      </c>
      <c r="AJ10" s="65"/>
      <c r="AK10" s="65"/>
      <c r="AL10" s="65"/>
      <c r="AM10" s="65"/>
      <c r="AN10" s="65"/>
      <c r="AO10" s="65"/>
      <c r="AP10" s="65"/>
      <c r="AQ10" s="57">
        <f>データ!U6</f>
        <v>314.99</v>
      </c>
      <c r="AR10" s="57"/>
      <c r="AS10" s="57"/>
      <c r="AT10" s="57"/>
      <c r="AU10" s="57"/>
      <c r="AV10" s="57"/>
      <c r="AW10" s="57"/>
      <c r="AX10" s="57"/>
      <c r="AY10" s="57">
        <f>データ!V6</f>
        <v>877.89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242012</v>
      </c>
      <c r="D6" s="31">
        <f t="shared" si="3"/>
        <v>46</v>
      </c>
      <c r="E6" s="31">
        <f t="shared" si="3"/>
        <v>1</v>
      </c>
      <c r="F6" s="31">
        <f t="shared" si="3"/>
        <v>0</v>
      </c>
      <c r="G6" s="31">
        <f t="shared" si="3"/>
        <v>1</v>
      </c>
      <c r="H6" s="31" t="str">
        <f t="shared" si="3"/>
        <v>三重県　津市</v>
      </c>
      <c r="I6" s="31" t="str">
        <f t="shared" si="3"/>
        <v>法適用</v>
      </c>
      <c r="J6" s="31" t="str">
        <f t="shared" si="3"/>
        <v>水道事業</v>
      </c>
      <c r="K6" s="31" t="str">
        <f t="shared" si="3"/>
        <v>末端給水事業</v>
      </c>
      <c r="L6" s="31" t="str">
        <f t="shared" si="3"/>
        <v>A2</v>
      </c>
      <c r="M6" s="32" t="str">
        <f t="shared" si="3"/>
        <v>-</v>
      </c>
      <c r="N6" s="32">
        <f t="shared" si="3"/>
        <v>66.680000000000007</v>
      </c>
      <c r="O6" s="32">
        <f t="shared" si="3"/>
        <v>97.77</v>
      </c>
      <c r="P6" s="32">
        <f t="shared" si="3"/>
        <v>2354</v>
      </c>
      <c r="Q6" s="32">
        <f t="shared" si="3"/>
        <v>284620</v>
      </c>
      <c r="R6" s="32">
        <f t="shared" si="3"/>
        <v>711.11</v>
      </c>
      <c r="S6" s="32">
        <f t="shared" si="3"/>
        <v>400.25</v>
      </c>
      <c r="T6" s="32">
        <f t="shared" si="3"/>
        <v>276528</v>
      </c>
      <c r="U6" s="32">
        <f t="shared" si="3"/>
        <v>314.99</v>
      </c>
      <c r="V6" s="32">
        <f t="shared" si="3"/>
        <v>877.89</v>
      </c>
      <c r="W6" s="33">
        <f>IF(W7="",NA(),W7)</f>
        <v>103.84</v>
      </c>
      <c r="X6" s="33">
        <f t="shared" ref="X6:AF6" si="4">IF(X7="",NA(),X7)</f>
        <v>100.86</v>
      </c>
      <c r="Y6" s="33">
        <f t="shared" si="4"/>
        <v>98.68</v>
      </c>
      <c r="Z6" s="33">
        <f t="shared" si="4"/>
        <v>100.81</v>
      </c>
      <c r="AA6" s="33">
        <f t="shared" si="4"/>
        <v>107.01</v>
      </c>
      <c r="AB6" s="33">
        <f t="shared" si="4"/>
        <v>108.64</v>
      </c>
      <c r="AC6" s="33">
        <f t="shared" si="4"/>
        <v>107.51</v>
      </c>
      <c r="AD6" s="33">
        <f t="shared" si="4"/>
        <v>108.39</v>
      </c>
      <c r="AE6" s="33">
        <f t="shared" si="4"/>
        <v>108.9</v>
      </c>
      <c r="AF6" s="33">
        <f t="shared" si="4"/>
        <v>114.43</v>
      </c>
      <c r="AG6" s="32" t="str">
        <f>IF(AG7="","",IF(AG7="-","【-】","【"&amp;SUBSTITUTE(TEXT(AG7,"#,##0.00"),"-","△")&amp;"】"))</f>
        <v>【113.03】</v>
      </c>
      <c r="AH6" s="33">
        <f>IF(AH7="",NA(),AH7)</f>
        <v>12.85</v>
      </c>
      <c r="AI6" s="33">
        <f t="shared" ref="AI6:AQ6" si="5">IF(AI7="",NA(),AI7)</f>
        <v>12.71</v>
      </c>
      <c r="AJ6" s="33">
        <f t="shared" si="5"/>
        <v>15.04</v>
      </c>
      <c r="AK6" s="33">
        <f t="shared" si="5"/>
        <v>14.67</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1298.92</v>
      </c>
      <c r="AT6" s="33">
        <f t="shared" ref="AT6:BB6" si="6">IF(AT7="",NA(),AT7)</f>
        <v>1233.01</v>
      </c>
      <c r="AU6" s="33">
        <f t="shared" si="6"/>
        <v>1136.99</v>
      </c>
      <c r="AV6" s="33">
        <f t="shared" si="6"/>
        <v>957.76</v>
      </c>
      <c r="AW6" s="33">
        <f t="shared" si="6"/>
        <v>410.57</v>
      </c>
      <c r="AX6" s="33">
        <f t="shared" si="6"/>
        <v>545.52</v>
      </c>
      <c r="AY6" s="33">
        <f t="shared" si="6"/>
        <v>602.73</v>
      </c>
      <c r="AZ6" s="33">
        <f t="shared" si="6"/>
        <v>590.46</v>
      </c>
      <c r="BA6" s="33">
        <f t="shared" si="6"/>
        <v>628.34</v>
      </c>
      <c r="BB6" s="33">
        <f t="shared" si="6"/>
        <v>289.8</v>
      </c>
      <c r="BC6" s="32" t="str">
        <f>IF(BC7="","",IF(BC7="-","【-】","【"&amp;SUBSTITUTE(TEXT(BC7,"#,##0.00"),"-","△")&amp;"】"))</f>
        <v>【264.16】</v>
      </c>
      <c r="BD6" s="33">
        <f>IF(BD7="",NA(),BD7)</f>
        <v>252.18</v>
      </c>
      <c r="BE6" s="33">
        <f t="shared" ref="BE6:BM6" si="7">IF(BE7="",NA(),BE7)</f>
        <v>249.44</v>
      </c>
      <c r="BF6" s="33">
        <f t="shared" si="7"/>
        <v>242.27</v>
      </c>
      <c r="BG6" s="33">
        <f t="shared" si="7"/>
        <v>235.75</v>
      </c>
      <c r="BH6" s="33">
        <f t="shared" si="7"/>
        <v>234.96</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97.56</v>
      </c>
      <c r="BP6" s="33">
        <f t="shared" ref="BP6:BX6" si="8">IF(BP7="",NA(),BP7)</f>
        <v>95.1</v>
      </c>
      <c r="BQ6" s="33">
        <f t="shared" si="8"/>
        <v>92.01</v>
      </c>
      <c r="BR6" s="33">
        <f t="shared" si="8"/>
        <v>94.02</v>
      </c>
      <c r="BS6" s="33">
        <f t="shared" si="8"/>
        <v>100.18</v>
      </c>
      <c r="BT6" s="33">
        <f t="shared" si="8"/>
        <v>100.11</v>
      </c>
      <c r="BU6" s="33">
        <f t="shared" si="8"/>
        <v>99</v>
      </c>
      <c r="BV6" s="33">
        <f t="shared" si="8"/>
        <v>99.91</v>
      </c>
      <c r="BW6" s="33">
        <f t="shared" si="8"/>
        <v>99.89</v>
      </c>
      <c r="BX6" s="33">
        <f t="shared" si="8"/>
        <v>107.05</v>
      </c>
      <c r="BY6" s="32" t="str">
        <f>IF(BY7="","",IF(BY7="-","【-】","【"&amp;SUBSTITUTE(TEXT(BY7,"#,##0.00"),"-","△")&amp;"】"))</f>
        <v>【104.60】</v>
      </c>
      <c r="BZ6" s="33">
        <f>IF(BZ7="",NA(),BZ7)</f>
        <v>171.93</v>
      </c>
      <c r="CA6" s="33">
        <f t="shared" ref="CA6:CI6" si="9">IF(CA7="",NA(),CA7)</f>
        <v>175.79</v>
      </c>
      <c r="CB6" s="33">
        <f t="shared" si="9"/>
        <v>181.03</v>
      </c>
      <c r="CC6" s="33">
        <f t="shared" si="9"/>
        <v>177.16</v>
      </c>
      <c r="CD6" s="33">
        <f t="shared" si="9"/>
        <v>165.89</v>
      </c>
      <c r="CE6" s="33">
        <f t="shared" si="9"/>
        <v>163.07</v>
      </c>
      <c r="CF6" s="33">
        <f t="shared" si="9"/>
        <v>164.03</v>
      </c>
      <c r="CG6" s="33">
        <f t="shared" si="9"/>
        <v>164.25</v>
      </c>
      <c r="CH6" s="33">
        <f t="shared" si="9"/>
        <v>165.34</v>
      </c>
      <c r="CI6" s="33">
        <f t="shared" si="9"/>
        <v>155.09</v>
      </c>
      <c r="CJ6" s="32" t="str">
        <f>IF(CJ7="","",IF(CJ7="-","【-】","【"&amp;SUBSTITUTE(TEXT(CJ7,"#,##0.00"),"-","△")&amp;"】"))</f>
        <v>【164.21】</v>
      </c>
      <c r="CK6" s="33">
        <f>IF(CK7="",NA(),CK7)</f>
        <v>52.32</v>
      </c>
      <c r="CL6" s="33">
        <f t="shared" ref="CL6:CT6" si="10">IF(CL7="",NA(),CL7)</f>
        <v>51.09</v>
      </c>
      <c r="CM6" s="33">
        <f t="shared" si="10"/>
        <v>50.77</v>
      </c>
      <c r="CN6" s="33">
        <f t="shared" si="10"/>
        <v>50.56</v>
      </c>
      <c r="CO6" s="33">
        <f t="shared" si="10"/>
        <v>49.55</v>
      </c>
      <c r="CP6" s="33">
        <f t="shared" si="10"/>
        <v>63.67</v>
      </c>
      <c r="CQ6" s="33">
        <f t="shared" si="10"/>
        <v>63.07</v>
      </c>
      <c r="CR6" s="33">
        <f t="shared" si="10"/>
        <v>62.71</v>
      </c>
      <c r="CS6" s="33">
        <f t="shared" si="10"/>
        <v>62.15</v>
      </c>
      <c r="CT6" s="33">
        <f t="shared" si="10"/>
        <v>61.61</v>
      </c>
      <c r="CU6" s="32" t="str">
        <f>IF(CU7="","",IF(CU7="-","【-】","【"&amp;SUBSTITUTE(TEXT(CU7,"#,##0.00"),"-","△")&amp;"】"))</f>
        <v>【59.80】</v>
      </c>
      <c r="CV6" s="33">
        <f>IF(CV7="",NA(),CV7)</f>
        <v>86.1</v>
      </c>
      <c r="CW6" s="33">
        <f t="shared" ref="CW6:DE6" si="11">IF(CW7="",NA(),CW7)</f>
        <v>86.1</v>
      </c>
      <c r="CX6" s="33">
        <f t="shared" si="11"/>
        <v>85.41</v>
      </c>
      <c r="CY6" s="33">
        <f t="shared" si="11"/>
        <v>85.68</v>
      </c>
      <c r="CZ6" s="33">
        <f t="shared" si="11"/>
        <v>85.18</v>
      </c>
      <c r="DA6" s="33">
        <f t="shared" si="11"/>
        <v>90.67</v>
      </c>
      <c r="DB6" s="33">
        <f t="shared" si="11"/>
        <v>89.96</v>
      </c>
      <c r="DC6" s="33">
        <f t="shared" si="11"/>
        <v>90.54</v>
      </c>
      <c r="DD6" s="33">
        <f t="shared" si="11"/>
        <v>90.64</v>
      </c>
      <c r="DE6" s="33">
        <f t="shared" si="11"/>
        <v>90.23</v>
      </c>
      <c r="DF6" s="32" t="str">
        <f>IF(DF7="","",IF(DF7="-","【-】","【"&amp;SUBSTITUTE(TEXT(DF7,"#,##0.00"),"-","△")&amp;"】"))</f>
        <v>【89.78】</v>
      </c>
      <c r="DG6" s="33">
        <f>IF(DG7="",NA(),DG7)</f>
        <v>43.92</v>
      </c>
      <c r="DH6" s="33">
        <f t="shared" ref="DH6:DP6" si="12">IF(DH7="",NA(),DH7)</f>
        <v>45.33</v>
      </c>
      <c r="DI6" s="33">
        <f t="shared" si="12"/>
        <v>46.95</v>
      </c>
      <c r="DJ6" s="33">
        <f t="shared" si="12"/>
        <v>48.15</v>
      </c>
      <c r="DK6" s="33">
        <f t="shared" si="12"/>
        <v>51.96</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12.24</v>
      </c>
      <c r="DS6" s="33">
        <f t="shared" ref="DS6:EA6" si="13">IF(DS7="",NA(),DS7)</f>
        <v>12.8</v>
      </c>
      <c r="DT6" s="33">
        <f t="shared" si="13"/>
        <v>13.38</v>
      </c>
      <c r="DU6" s="33">
        <f t="shared" si="13"/>
        <v>13.94</v>
      </c>
      <c r="DV6" s="33">
        <f t="shared" si="13"/>
        <v>15.17</v>
      </c>
      <c r="DW6" s="33">
        <f t="shared" si="13"/>
        <v>9.42</v>
      </c>
      <c r="DX6" s="33">
        <f t="shared" si="13"/>
        <v>9.92</v>
      </c>
      <c r="DY6" s="33">
        <f t="shared" si="13"/>
        <v>11.07</v>
      </c>
      <c r="DZ6" s="33">
        <f t="shared" si="13"/>
        <v>12.21</v>
      </c>
      <c r="EA6" s="33">
        <f t="shared" si="13"/>
        <v>13.57</v>
      </c>
      <c r="EB6" s="32" t="str">
        <f>IF(EB7="","",IF(EB7="-","【-】","【"&amp;SUBSTITUTE(TEXT(EB7,"#,##0.00"),"-","△")&amp;"】"))</f>
        <v>【12.42】</v>
      </c>
      <c r="EC6" s="33">
        <f>IF(EC7="",NA(),EC7)</f>
        <v>0.41</v>
      </c>
      <c r="ED6" s="33">
        <f t="shared" ref="ED6:EL6" si="14">IF(ED7="",NA(),ED7)</f>
        <v>0.65</v>
      </c>
      <c r="EE6" s="33">
        <f t="shared" si="14"/>
        <v>0.65</v>
      </c>
      <c r="EF6" s="33">
        <f t="shared" si="14"/>
        <v>0.92</v>
      </c>
      <c r="EG6" s="33">
        <f t="shared" si="14"/>
        <v>0.59</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242012</v>
      </c>
      <c r="D7" s="35">
        <v>46</v>
      </c>
      <c r="E7" s="35">
        <v>1</v>
      </c>
      <c r="F7" s="35">
        <v>0</v>
      </c>
      <c r="G7" s="35">
        <v>1</v>
      </c>
      <c r="H7" s="35" t="s">
        <v>93</v>
      </c>
      <c r="I7" s="35" t="s">
        <v>94</v>
      </c>
      <c r="J7" s="35" t="s">
        <v>95</v>
      </c>
      <c r="K7" s="35" t="s">
        <v>96</v>
      </c>
      <c r="L7" s="35" t="s">
        <v>97</v>
      </c>
      <c r="M7" s="36" t="s">
        <v>98</v>
      </c>
      <c r="N7" s="36">
        <v>66.680000000000007</v>
      </c>
      <c r="O7" s="36">
        <v>97.77</v>
      </c>
      <c r="P7" s="36">
        <v>2354</v>
      </c>
      <c r="Q7" s="36">
        <v>284620</v>
      </c>
      <c r="R7" s="36">
        <v>711.11</v>
      </c>
      <c r="S7" s="36">
        <v>400.25</v>
      </c>
      <c r="T7" s="36">
        <v>276528</v>
      </c>
      <c r="U7" s="36">
        <v>314.99</v>
      </c>
      <c r="V7" s="36">
        <v>877.89</v>
      </c>
      <c r="W7" s="36">
        <v>103.84</v>
      </c>
      <c r="X7" s="36">
        <v>100.86</v>
      </c>
      <c r="Y7" s="36">
        <v>98.68</v>
      </c>
      <c r="Z7" s="36">
        <v>100.81</v>
      </c>
      <c r="AA7" s="36">
        <v>107.01</v>
      </c>
      <c r="AB7" s="36">
        <v>108.64</v>
      </c>
      <c r="AC7" s="36">
        <v>107.51</v>
      </c>
      <c r="AD7" s="36">
        <v>108.39</v>
      </c>
      <c r="AE7" s="36">
        <v>108.9</v>
      </c>
      <c r="AF7" s="36">
        <v>114.43</v>
      </c>
      <c r="AG7" s="36">
        <v>113.03</v>
      </c>
      <c r="AH7" s="36">
        <v>12.85</v>
      </c>
      <c r="AI7" s="36">
        <v>12.71</v>
      </c>
      <c r="AJ7" s="36">
        <v>15.04</v>
      </c>
      <c r="AK7" s="36">
        <v>14.67</v>
      </c>
      <c r="AL7" s="36">
        <v>0</v>
      </c>
      <c r="AM7" s="36">
        <v>2.1800000000000002</v>
      </c>
      <c r="AN7" s="36">
        <v>2.83</v>
      </c>
      <c r="AO7" s="36">
        <v>3.08</v>
      </c>
      <c r="AP7" s="36">
        <v>3.47</v>
      </c>
      <c r="AQ7" s="36">
        <v>0.13</v>
      </c>
      <c r="AR7" s="36">
        <v>0.81</v>
      </c>
      <c r="AS7" s="36">
        <v>1298.92</v>
      </c>
      <c r="AT7" s="36">
        <v>1233.01</v>
      </c>
      <c r="AU7" s="36">
        <v>1136.99</v>
      </c>
      <c r="AV7" s="36">
        <v>957.76</v>
      </c>
      <c r="AW7" s="36">
        <v>410.57</v>
      </c>
      <c r="AX7" s="36">
        <v>545.52</v>
      </c>
      <c r="AY7" s="36">
        <v>602.73</v>
      </c>
      <c r="AZ7" s="36">
        <v>590.46</v>
      </c>
      <c r="BA7" s="36">
        <v>628.34</v>
      </c>
      <c r="BB7" s="36">
        <v>289.8</v>
      </c>
      <c r="BC7" s="36">
        <v>264.16000000000003</v>
      </c>
      <c r="BD7" s="36">
        <v>252.18</v>
      </c>
      <c r="BE7" s="36">
        <v>249.44</v>
      </c>
      <c r="BF7" s="36">
        <v>242.27</v>
      </c>
      <c r="BG7" s="36">
        <v>235.75</v>
      </c>
      <c r="BH7" s="36">
        <v>234.96</v>
      </c>
      <c r="BI7" s="36">
        <v>313.52999999999997</v>
      </c>
      <c r="BJ7" s="36">
        <v>310.79000000000002</v>
      </c>
      <c r="BK7" s="36">
        <v>299.16000000000003</v>
      </c>
      <c r="BL7" s="36">
        <v>297.13</v>
      </c>
      <c r="BM7" s="36">
        <v>301.99</v>
      </c>
      <c r="BN7" s="36">
        <v>283.72000000000003</v>
      </c>
      <c r="BO7" s="36">
        <v>97.56</v>
      </c>
      <c r="BP7" s="36">
        <v>95.1</v>
      </c>
      <c r="BQ7" s="36">
        <v>92.01</v>
      </c>
      <c r="BR7" s="36">
        <v>94.02</v>
      </c>
      <c r="BS7" s="36">
        <v>100.18</v>
      </c>
      <c r="BT7" s="36">
        <v>100.11</v>
      </c>
      <c r="BU7" s="36">
        <v>99</v>
      </c>
      <c r="BV7" s="36">
        <v>99.91</v>
      </c>
      <c r="BW7" s="36">
        <v>99.89</v>
      </c>
      <c r="BX7" s="36">
        <v>107.05</v>
      </c>
      <c r="BY7" s="36">
        <v>104.6</v>
      </c>
      <c r="BZ7" s="36">
        <v>171.93</v>
      </c>
      <c r="CA7" s="36">
        <v>175.79</v>
      </c>
      <c r="CB7" s="36">
        <v>181.03</v>
      </c>
      <c r="CC7" s="36">
        <v>177.16</v>
      </c>
      <c r="CD7" s="36">
        <v>165.89</v>
      </c>
      <c r="CE7" s="36">
        <v>163.07</v>
      </c>
      <c r="CF7" s="36">
        <v>164.03</v>
      </c>
      <c r="CG7" s="36">
        <v>164.25</v>
      </c>
      <c r="CH7" s="36">
        <v>165.34</v>
      </c>
      <c r="CI7" s="36">
        <v>155.09</v>
      </c>
      <c r="CJ7" s="36">
        <v>164.21</v>
      </c>
      <c r="CK7" s="36">
        <v>52.32</v>
      </c>
      <c r="CL7" s="36">
        <v>51.09</v>
      </c>
      <c r="CM7" s="36">
        <v>50.77</v>
      </c>
      <c r="CN7" s="36">
        <v>50.56</v>
      </c>
      <c r="CO7" s="36">
        <v>49.55</v>
      </c>
      <c r="CP7" s="36">
        <v>63.67</v>
      </c>
      <c r="CQ7" s="36">
        <v>63.07</v>
      </c>
      <c r="CR7" s="36">
        <v>62.71</v>
      </c>
      <c r="CS7" s="36">
        <v>62.15</v>
      </c>
      <c r="CT7" s="36">
        <v>61.61</v>
      </c>
      <c r="CU7" s="36">
        <v>59.8</v>
      </c>
      <c r="CV7" s="36">
        <v>86.1</v>
      </c>
      <c r="CW7" s="36">
        <v>86.1</v>
      </c>
      <c r="CX7" s="36">
        <v>85.41</v>
      </c>
      <c r="CY7" s="36">
        <v>85.68</v>
      </c>
      <c r="CZ7" s="36">
        <v>85.18</v>
      </c>
      <c r="DA7" s="36">
        <v>90.67</v>
      </c>
      <c r="DB7" s="36">
        <v>89.96</v>
      </c>
      <c r="DC7" s="36">
        <v>90.54</v>
      </c>
      <c r="DD7" s="36">
        <v>90.64</v>
      </c>
      <c r="DE7" s="36">
        <v>90.23</v>
      </c>
      <c r="DF7" s="36">
        <v>89.78</v>
      </c>
      <c r="DG7" s="36">
        <v>43.92</v>
      </c>
      <c r="DH7" s="36">
        <v>45.33</v>
      </c>
      <c r="DI7" s="36">
        <v>46.95</v>
      </c>
      <c r="DJ7" s="36">
        <v>48.15</v>
      </c>
      <c r="DK7" s="36">
        <v>51.96</v>
      </c>
      <c r="DL7" s="36">
        <v>40.369999999999997</v>
      </c>
      <c r="DM7" s="36">
        <v>41.47</v>
      </c>
      <c r="DN7" s="36">
        <v>42.43</v>
      </c>
      <c r="DO7" s="36">
        <v>43.24</v>
      </c>
      <c r="DP7" s="36">
        <v>46.36</v>
      </c>
      <c r="DQ7" s="36">
        <v>46.31</v>
      </c>
      <c r="DR7" s="36">
        <v>12.24</v>
      </c>
      <c r="DS7" s="36">
        <v>12.8</v>
      </c>
      <c r="DT7" s="36">
        <v>13.38</v>
      </c>
      <c r="DU7" s="36">
        <v>13.94</v>
      </c>
      <c r="DV7" s="36">
        <v>15.17</v>
      </c>
      <c r="DW7" s="36">
        <v>9.42</v>
      </c>
      <c r="DX7" s="36">
        <v>9.92</v>
      </c>
      <c r="DY7" s="36">
        <v>11.07</v>
      </c>
      <c r="DZ7" s="36">
        <v>12.21</v>
      </c>
      <c r="EA7" s="36">
        <v>13.57</v>
      </c>
      <c r="EB7" s="36">
        <v>12.42</v>
      </c>
      <c r="EC7" s="36">
        <v>0.41</v>
      </c>
      <c r="ED7" s="36">
        <v>0.65</v>
      </c>
      <c r="EE7" s="36">
        <v>0.65</v>
      </c>
      <c r="EF7" s="36">
        <v>0.92</v>
      </c>
      <c r="EG7" s="36">
        <v>0.59</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2016-02-03T07:22:52Z</dcterms:created>
  <dcterms:modified xsi:type="dcterms:W3CDTF">2016-02-22T04:42:52Z</dcterms:modified>
  <cp:category/>
</cp:coreProperties>
</file>