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4505" yWindow="-15" windowWidth="14310" windowHeight="11760" tabRatio="7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W35" i="9"/>
  <c r="BW36" i="9" s="1"/>
  <c r="BW34" i="9"/>
  <c r="C34" i="9"/>
  <c r="BW37" i="9" l="1"/>
  <c r="BW38" i="9" s="1"/>
  <c r="BW39" i="9" s="1"/>
  <c r="BW40" i="9" s="1"/>
  <c r="BW41" i="9" s="1"/>
  <c r="BW42" i="9" s="1"/>
  <c r="BW43"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U34" i="9"/>
  <c r="U35" i="9" s="1"/>
  <c r="U36" i="9" s="1"/>
  <c r="AM34" i="9" l="1"/>
  <c r="AM35" i="9" l="1"/>
  <c r="BE34" i="9"/>
  <c r="BE35" i="9" s="1"/>
</calcChain>
</file>

<file path=xl/sharedStrings.xml><?xml version="1.0" encoding="utf-8"?>
<sst xmlns="http://schemas.openxmlformats.org/spreadsheetml/2006/main" count="988" uniqueCount="558">
  <si>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</si>
  <si>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</si>
  <si>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</si>
  <si>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</si>
  <si>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</si>
  <si>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</si>
  <si>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</si>
  <si>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</si>
  <si>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</si>
  <si>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</si>
  <si>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</si>
  <si>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</si>
  <si>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</si>
  <si>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</si>
  <si>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</si>
  <si>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</si>
  <si>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</si>
  <si>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</si>
  <si>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</si>
  <si>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</si>
  <si>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</si>
  <si>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</si>
  <si>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</si>
  <si>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</si>
  <si>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</si>
  <si>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</si>
  <si>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</si>
  <si>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</si>
  <si>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</si>
  <si>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</si>
  <si>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</si>
  <si>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</si>
  <si>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</si>
  <si>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</si>
  <si>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</si>
  <si>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</si>
  <si>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</si>
  <si>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</si>
  <si>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</si>
  <si>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</si>
  <si>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</si>
  <si>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</si>
  <si>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</si>
  <si>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</si>
  <si>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</si>
  <si>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</si>
  <si>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</si>
  <si>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</si>
  <si>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</si>
  <si>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</si>
  <si>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</si>
  <si>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</si>
  <si>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</si>
  <si>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</si>
  <si>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</si>
  <si>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</si>
  <si>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</si>
  <si>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</si>
  <si>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</si>
  <si>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</si>
  <si>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</si>
  <si>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</si>
  <si>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</si>
  <si>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</si>
  <si>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</si>
  <si>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</si>
  <si>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</si>
  <si>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</si>
  <si>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</si>
  <si>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</si>
  <si>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</si>
  <si>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</si>
  <si>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</si>
  <si>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</si>
  <si>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</si>
  <si>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</si>
  <si>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</si>
  <si>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</si>
  <si>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</si>
  <si>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</si>
  <si>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</si>
  <si>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</si>
  <si>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</si>
  <si>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</si>
  <si>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</si>
  <si>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</si>
  <si>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</si>
  <si>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</si>
  <si>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</si>
  <si>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</si>
  <si>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</si>
  <si>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</si>
  <si>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</si>
  <si>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</si>
  <si>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</si>
  <si>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</si>
  <si>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</si>
  <si>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</si>
  <si>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</si>
  <si>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</si>
  <si>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</si>
  <si>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</si>
  <si>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</si>
  <si>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</si>
  <si>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</si>
  <si>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</si>
  <si>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</si>
  <si>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</si>
  <si>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</si>
  <si>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</si>
  <si>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</si>
  <si>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</si>
  <si>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</si>
  <si>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</si>
  <si>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</si>
  <si>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</si>
  <si>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</si>
  <si>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</si>
  <si>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</si>
  <si>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</si>
  <si>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</si>
  <si>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</si>
  <si>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</si>
  <si>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</si>
  <si>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</si>
  <si>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</si>
  <si>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</si>
  <si>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</si>
  <si>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</si>
  <si>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</si>
  <si>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</si>
  <si>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</si>
  <si>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</si>
  <si>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</si>
  <si>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</si>
  <si>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</si>
  <si>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</si>
  <si>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</si>
  <si>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</si>
  <si>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</si>
  <si>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</si>
  <si>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</si>
  <si>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</si>
  <si>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</si>
  <si>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</si>
  <si>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</si>
  <si>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</si>
  <si>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</si>
  <si>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</si>
  <si>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</si>
  <si>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</si>
  <si>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</si>
  <si>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</si>
  <si>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</si>
  <si>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</si>
  <si>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</si>
  <si>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</si>
  <si>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</si>
  <si>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</si>
  <si>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</si>
  <si>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</si>
  <si>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</si>
  <si>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</si>
  <si>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</si>
  <si>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</si>
  <si>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</si>
  <si>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</si>
  <si>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</si>
  <si>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</si>
  <si>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</si>
  <si>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</si>
  <si>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</si>
  <si>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</si>
  <si>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</si>
  <si>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</si>
  <si>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</si>
  <si>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</si>
  <si>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</si>
  <si>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</si>
  <si>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</si>
  <si>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</si>
  <si>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</si>
  <si>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</si>
  <si>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</si>
  <si>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</si>
  <si>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</si>
  <si>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</si>
  <si>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</si>
  <si>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</si>
  <si>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</si>
  <si>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</si>
  <si>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</si>
  <si>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</si>
  <si>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</si>
  <si>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</si>
  <si>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三重県名張市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</si>
  <si>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</si>
  <si>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</si>
  <si>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</si>
  <si>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</si>
  <si>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</si>
  <si>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</si>
  <si>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</si>
  <si>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</si>
  <si>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</si>
  <si>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</si>
  <si>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</si>
  <si>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</si>
  <si>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</si>
  <si>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</si>
  <si>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</si>
  <si>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</si>
  <si>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</si>
  <si>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</si>
  <si>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</si>
  <si>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</si>
  <si>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</si>
  <si>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</si>
  <si>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</si>
  <si>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</si>
  <si>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</si>
  <si>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</si>
  <si>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</si>
  <si>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</si>
  <si>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</si>
  <si>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</si>
  <si>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</si>
  <si>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</si>
  <si>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</si>
  <si>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</si>
  <si>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</si>
  <si>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</si>
  <si>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</si>
  <si>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</si>
  <si>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</si>
  <si>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</si>
  <si>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</si>
  <si>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</si>
  <si>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</si>
  <si>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</si>
  <si>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</si>
  <si>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</si>
  <si>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</si>
  <si>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</si>
  <si>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</si>
  <si>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</si>
  <si>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</si>
  <si>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</si>
  <si>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</si>
  <si>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</si>
  <si>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</si>
  <si>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</si>
  <si>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</si>
  <si>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</si>
  <si>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</si>
  <si>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</si>
  <si>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</si>
  <si>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</si>
  <si>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</si>
  <si>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</si>
  <si>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</si>
  <si>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</si>
  <si>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</si>
  <si>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</si>
  <si>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</si>
  <si>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</si>
  <si>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</si>
  <si>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</si>
  <si>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</si>
  <si>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</si>
  <si>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</si>
  <si>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</si>
  <si>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</si>
  <si>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</si>
  <si>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</si>
  <si>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</si>
  <si>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</si>
  <si>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</si>
  <si>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</si>
  <si>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</si>
  <si>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</si>
  <si>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</si>
  <si>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</si>
  <si>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</si>
  <si>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</si>
  <si>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</si>
  <si>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</si>
  <si>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</si>
  <si>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</si>
  <si>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</si>
  <si>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</si>
  <si>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</si>
  <si>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</si>
  <si>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</si>
  <si>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</si>
  <si>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</si>
  <si>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</si>
  <si>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</si>
  <si>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</si>
  <si>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</si>
  <si>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</si>
  <si>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</si>
  <si>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</si>
  <si>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</si>
  <si>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</si>
  <si>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</si>
  <si>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</si>
  <si>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</si>
  <si>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</si>
  <si>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</si>
  <si>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</si>
  <si>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</si>
  <si>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</si>
  <si>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</si>
  <si>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</si>
  <si>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</si>
  <si>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</si>
  <si>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</si>
  <si>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</si>
  <si>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</si>
  <si>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</si>
  <si>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</si>
  <si>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</si>
  <si>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</si>
  <si>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</si>
  <si>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</si>
  <si>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</si>
  <si>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</si>
  <si>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</si>
  <si>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</si>
  <si>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</si>
  <si>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</si>
  <si>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</si>
  <si>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</si>
  <si>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</si>
  <si>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</si>
  <si>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</si>
  <si>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</si>
  <si>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</si>
  <si>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</si>
  <si>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</si>
  <si>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</si>
  <si>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</si>
  <si>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</si>
  <si>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</si>
  <si>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</si>
  <si>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三重県名張市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</si>
  <si>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</si>
  <si>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</si>
  <si>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</si>
  <si>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</si>
  <si>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</si>
  <si>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</si>
  <si>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</si>
  <si>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</si>
  <si>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</si>
  <si>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</si>
  <si>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</si>
  <si>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</si>
  <si>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</si>
  <si>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</si>
  <si>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</si>
  <si>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</si>
  <si>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</si>
  <si>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</si>
  <si>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</si>
  <si>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</si>
  <si>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</si>
  <si>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</si>
  <si>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</si>
  <si>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</si>
  <si>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</si>
  <si>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</si>
  <si>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</si>
  <si>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</si>
  <si>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</si>
  <si>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</si>
  <si>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</si>
  <si>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</si>
  <si>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</si>
  <si>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</si>
  <si>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</si>
  <si>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</si>
  <si>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</si>
  <si>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</si>
  <si>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</si>
  <si>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</si>
  <si>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</si>
  <si>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</si>
  <si>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</si>
  <si>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</si>
  <si>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</si>
  <si>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</si>
  <si>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</si>
  <si>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</si>
  <si>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</si>
  <si>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</si>
  <si>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</si>
  <si>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</si>
  <si>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</si>
  <si>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</si>
  <si>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</si>
  <si>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</si>
  <si>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</si>
  <si>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</si>
  <si>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</si>
  <si>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</si>
  <si>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</si>
  <si>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</si>
  <si>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</si>
  <si>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</si>
  <si>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</si>
  <si>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</si>
  <si>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</si>
  <si>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</si>
  <si>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</si>
  <si>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</si>
  <si>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</si>
  <si>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</si>
  <si>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</si>
  <si>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</si>
  <si>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</si>
  <si>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</si>
  <si>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</si>
  <si>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</si>
  <si>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</si>
  <si>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</si>
  <si>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</si>
  <si>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</si>
  <si>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</si>
  <si>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</si>
  <si>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</si>
  <si>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</si>
  <si>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</si>
  <si>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</si>
  <si>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</si>
  <si>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</si>
  <si>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</si>
  <si>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</si>
  <si>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</si>
  <si>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</si>
  <si>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</si>
  <si>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</si>
  <si>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</si>
  <si>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</si>
  <si>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</si>
  <si>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</si>
  <si>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</si>
  <si>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</si>
  <si>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</si>
  <si>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</si>
  <si>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</si>
  <si>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</si>
  <si>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</si>
  <si>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</si>
  <si>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</si>
  <si>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</si>
  <si>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</si>
  <si>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</si>
  <si>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</si>
  <si>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</si>
  <si>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</si>
  <si>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</si>
  <si>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</si>
  <si>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</si>
  <si>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</si>
  <si>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</si>
  <si>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</si>
  <si>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</si>
  <si>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</si>
  <si>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</si>
  <si>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</si>
  <si>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</si>
  <si>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</si>
  <si>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</si>
  <si>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</si>
  <si>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</si>
  <si>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</si>
  <si>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</si>
  <si>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</si>
  <si>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</si>
  <si>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</si>
  <si>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</si>
  <si>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</si>
  <si>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</si>
  <si>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</si>
  <si>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</si>
  <si>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</si>
  <si>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</si>
  <si>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</si>
  <si>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</si>
  <si>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</si>
  <si>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</si>
  <si>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</si>
  <si>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</si>
  <si>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</si>
  <si>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</si>
  <si>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</si>
  <si>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</si>
  <si>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</si>
  <si>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</si>
  <si>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</si>
  <si>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</si>
  <si>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</si>
  <si>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</si>
  <si>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</si>
  <si>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</si>
  <si>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</si>
  <si>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</si>
  <si>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</si>
  <si>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</si>
  <si>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</si>
  <si>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</si>
  <si>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</si>
  <si>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</si>
  <si>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</si>
  <si>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</si>
  <si>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</si>
  <si>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</si>
  <si>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</si>
  <si>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</si>
  <si>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</si>
  <si>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</si>
  <si>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5.88</t>
  </si>
  <si>
    <t>▲ 2.58</t>
  </si>
  <si>
    <t>病院事業会計</t>
  </si>
  <si>
    <t>▲ 1.88</t>
  </si>
  <si>
    <t>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</si>
  <si>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</si>
  <si>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</si>
  <si>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</si>
  <si>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</si>
  <si>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</si>
  <si>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</si>
  <si>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</si>
  <si>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</si>
  <si>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伊賀南部環境衛生組合</t>
    <rPh sb="0" eb="2">
      <t>イガ</t>
    </rPh>
    <rPh sb="2" eb="4">
      <t>ナンブ</t>
    </rPh>
    <rPh sb="4" eb="6">
      <t>カンキョウ</t>
    </rPh>
    <rPh sb="6" eb="8">
      <t>エイセイ</t>
    </rPh>
    <rPh sb="8" eb="10">
      <t>クミアイ</t>
    </rPh>
    <phoneticPr fontId="2"/>
  </si>
  <si>
    <t>名張セントラルパーク</t>
    <rPh sb="0" eb="2">
      <t>ナバリ</t>
    </rPh>
    <phoneticPr fontId="2"/>
  </si>
  <si>
    <t>アドバンスコープ</t>
    <phoneticPr fontId="2"/>
  </si>
  <si>
    <t>-</t>
    <phoneticPr fontId="2"/>
  </si>
  <si>
    <t>-</t>
    <phoneticPr fontId="2"/>
  </si>
  <si>
    <t>伊賀市・名張市広域行政事務組合(一般会計）</t>
    <rPh sb="16" eb="18">
      <t>イッパン</t>
    </rPh>
    <rPh sb="18" eb="20">
      <t>カイケイ</t>
    </rPh>
    <phoneticPr fontId="2"/>
  </si>
  <si>
    <t>伊賀市・名張市広域行政事務組合(食肉センター特別会計）</t>
    <rPh sb="16" eb="18">
      <t>ショクニク</t>
    </rPh>
    <rPh sb="22" eb="24">
      <t>トクベツ</t>
    </rPh>
    <rPh sb="24" eb="26">
      <t>カイケイ</t>
    </rPh>
    <phoneticPr fontId="2"/>
  </si>
  <si>
    <t>伊賀市・名張市広域行政事務組合(農業共済事業特別会計）</t>
    <rPh sb="16" eb="18">
      <t>ノウギョウ</t>
    </rPh>
    <rPh sb="18" eb="20">
      <t>キョウサイ</t>
    </rPh>
    <rPh sb="20" eb="22">
      <t>ジギョウ</t>
    </rPh>
    <rPh sb="22" eb="24">
      <t>トクベツ</t>
    </rPh>
    <rPh sb="24" eb="26">
      <t>カイケイ</t>
    </rPh>
    <phoneticPr fontId="2"/>
  </si>
  <si>
    <t>三重県後期高齢者医療広域連合（一般会計）</t>
    <rPh sb="15" eb="17">
      <t>イッパン</t>
    </rPh>
    <rPh sb="17" eb="19">
      <t>カイケイ</t>
    </rPh>
    <phoneticPr fontId="2"/>
  </si>
  <si>
    <t>三重県後期高齢者医療広域連合（特別会計）</t>
    <rPh sb="15" eb="17">
      <t>トクベツ</t>
    </rPh>
    <rPh sb="17" eb="19">
      <t>カイケイ</t>
    </rPh>
    <phoneticPr fontId="2"/>
  </si>
  <si>
    <t>三重県市町総合事務組合（一般会計）</t>
    <rPh sb="12" eb="14">
      <t>イッパン</t>
    </rPh>
    <rPh sb="14" eb="16">
      <t>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</si>
  <si>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</si>
  <si>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</si>
  <si>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</si>
  <si>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三重県市町総合事務組合(物品特別会計）</t>
    <rPh sb="12" eb="14">
      <t>ブッピン</t>
    </rPh>
    <rPh sb="14" eb="16">
      <t>トクベツ</t>
    </rPh>
    <rPh sb="16" eb="18">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</si>
  <si>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</si>
  <si>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三重県市町総合事務組合（公平委員会特別会計）</t>
    <rPh sb="12" eb="14">
      <t>コウヘイ</t>
    </rPh>
    <rPh sb="14" eb="17">
      <t>イインカイ</t>
    </rPh>
    <rPh sb="17" eb="19">
      <t>トクベツ</t>
    </rPh>
    <rPh sb="19" eb="21">
      <t>カイケイ</t>
    </rPh>
    <phoneticPr fontId="2"/>
  </si>
  <si>
    <t>三重地方税管理回収機構(一般会計）</t>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</si>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</sst>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40376</c:v>
                </c:pt>
                <c:pt idx="1">
                  <c:v>21457</c:v>
                </c:pt>
                <c:pt idx="2">
                  <c:v>22318</c:v>
                </c:pt>
                <c:pt idx="3">
                  <c:v>22485</c:v>
                </c:pt>
                <c:pt idx="4">
                  <c:v>34272</c:v>
                </c:pt>
              </c:numCache>
            </c:numRef>
          </c:val>
          <c:smooth val="0"/>
        </c:ser>
        <c:dLbls>
          <c:showLegendKey val="0"/>
          <c:showVal val="0"/>
          <c:showCatName val="0"/>
          <c:showSerName val="0"/>
          <c:showPercent val="0"/>
          <c:showBubbleSize val="0"/>
        </c:dLbls>
        <c:marker val="1"/>
        <c:smooth val="0"/>
        <c:axId val="106891904"/>
        <c:axId val="106935040"/>
      </c:lineChart>
      <c:catAx>
        <c:axId val="10689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35040"/>
        <c:crosses val="autoZero"/>
        <c:auto val="1"/>
        <c:lblAlgn val="ctr"/>
        <c:lblOffset val="100"/>
        <c:tickLblSkip val="1"/>
        <c:tickMarkSkip val="1"/>
        <c:noMultiLvlLbl val="0"/>
      </c:catAx>
      <c:valAx>
        <c:axId val="106935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9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2.17</c:v>
                </c:pt>
                <c:pt idx="1">
                  <c:v>2.27</c:v>
                </c:pt>
                <c:pt idx="2">
                  <c:v>0.22</c:v>
                </c:pt>
                <c:pt idx="3">
                  <c:v>2.16</c:v>
                </c:pt>
                <c:pt idx="4">
                  <c:v>2.59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6.95</c:v>
                </c:pt>
                <c:pt idx="1">
                  <c:v>0.66</c:v>
                </c:pt>
                <c:pt idx="2">
                  <c:v>0.09</c:v>
                </c:pt>
                <c:pt idx="3">
                  <c:v>0</c:v>
                </c:pt>
                <c:pt idx="4">
                  <c:v>0</c:v>
                </c:pt>
              </c:numCache>
            </c:numRef>
          </c:val>
        </c:ser>
        <c:dLbls>
          <c:showLegendKey val="0"/>
          <c:showVal val="0"/>
          <c:showCatName val="0"/>
          <c:showSerName val="0"/>
          <c:showPercent val="0"/>
          <c:showBubbleSize val="0"/>
        </c:dLbls>
        <c:gapWidth val="250"/>
        <c:overlap val="100"/>
        <c:axId val="106551936"/>
        <c:axId val="10669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3.89</c:v>
                </c:pt>
                <c:pt idx="1">
                  <c:v>-5.88</c:v>
                </c:pt>
                <c:pt idx="2">
                  <c:v>-2.58</c:v>
                </c:pt>
                <c:pt idx="3">
                  <c:v>1.86</c:v>
                </c:pt>
                <c:pt idx="4">
                  <c:v>0.42</c:v>
                </c:pt>
              </c:numCache>
            </c:numRef>
          </c:val>
          <c:smooth val="0"/>
        </c:ser>
        <c:dLbls>
          <c:showLegendKey val="0"/>
          <c:showVal val="0"/>
          <c:showCatName val="0"/>
          <c:showSerName val="0"/>
          <c:showPercent val="0"/>
          <c:showBubbleSize val="0"/>
        </c:dLbls>
        <c:marker val="1"/>
        <c:smooth val="0"/>
        <c:axId val="106551936"/>
        <c:axId val="106693376"/>
      </c:lineChart>
      <c:catAx>
        <c:axId val="1065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93376"/>
        <c:crosses val="autoZero"/>
        <c:auto val="1"/>
        <c:lblAlgn val="ctr"/>
        <c:lblOffset val="100"/>
        <c:tickLblSkip val="1"/>
        <c:tickMarkSkip val="1"/>
        <c:noMultiLvlLbl val="0"/>
      </c:catAx>
      <c:valAx>
        <c:axId val="10669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0.03</c:v>
                </c:pt>
                <c:pt idx="4">
                  <c:v>#N/A</c:v>
                </c:pt>
                <c:pt idx="5">
                  <c:v>0.02</c:v>
                </c:pt>
                <c:pt idx="6">
                  <c:v>#N/A</c:v>
                </c:pt>
                <c:pt idx="7">
                  <c:v>0.06</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0.52</c:v>
                </c:pt>
                <c:pt idx="2">
                  <c:v>#N/A</c:v>
                </c:pt>
                <c:pt idx="3">
                  <c:v>0.53</c:v>
                </c:pt>
                <c:pt idx="4">
                  <c:v>#N/A</c:v>
                </c:pt>
                <c:pt idx="5">
                  <c:v>0.05</c:v>
                </c:pt>
                <c:pt idx="6">
                  <c:v>#N/A</c:v>
                </c:pt>
                <c:pt idx="7">
                  <c:v>0.09</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0.45</c:v>
                </c:pt>
                <c:pt idx="2">
                  <c:v>#N/A</c:v>
                </c:pt>
                <c:pt idx="3">
                  <c:v>0.3</c:v>
                </c:pt>
                <c:pt idx="4">
                  <c:v>#N/A</c:v>
                </c:pt>
                <c:pt idx="5">
                  <c:v>0.3</c:v>
                </c:pt>
                <c:pt idx="6">
                  <c:v>#N/A</c:v>
                </c:pt>
                <c:pt idx="7">
                  <c:v>0.11</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c:v>
                </c:pt>
                <c:pt idx="2">
                  <c:v>#N/A</c:v>
                </c:pt>
                <c:pt idx="3">
                  <c:v>0.56000000000000005</c:v>
                </c:pt>
                <c:pt idx="4">
                  <c:v>#N/A</c:v>
                </c:pt>
                <c:pt idx="5">
                  <c:v>1.2</c:v>
                </c:pt>
                <c:pt idx="6">
                  <c:v>#N/A</c:v>
                </c:pt>
                <c:pt idx="7">
                  <c:v>0.84</c:v>
                </c:pt>
                <c:pt idx="8">
                  <c:v>#N/A</c:v>
                </c:pt>
                <c:pt idx="9">
                  <c:v>0.36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2.25</c:v>
                </c:pt>
                <c:pt idx="2">
                  <c:v>#N/A</c:v>
                </c:pt>
                <c:pt idx="3">
                  <c:v>2.98</c:v>
                </c:pt>
                <c:pt idx="4">
                  <c:v>#N/A</c:v>
                </c:pt>
                <c:pt idx="5">
                  <c:v>1.98</c:v>
                </c:pt>
                <c:pt idx="6">
                  <c:v>#N/A</c:v>
                </c:pt>
                <c:pt idx="7">
                  <c:v>1.97</c:v>
                </c:pt>
                <c:pt idx="8">
                  <c:v>#N/A</c:v>
                </c:pt>
                <c:pt idx="9">
                  <c:v>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2.12</c:v>
                </c:pt>
                <c:pt idx="2">
                  <c:v>#N/A</c:v>
                </c:pt>
                <c:pt idx="3">
                  <c:v>2.23</c:v>
                </c:pt>
                <c:pt idx="4">
                  <c:v>#N/A</c:v>
                </c:pt>
                <c:pt idx="5">
                  <c:v>0.19</c:v>
                </c:pt>
                <c:pt idx="6">
                  <c:v>#N/A</c:v>
                </c:pt>
                <c:pt idx="7">
                  <c:v>2.09</c:v>
                </c:pt>
                <c:pt idx="8">
                  <c:v>#N/A</c:v>
                </c:pt>
                <c:pt idx="9">
                  <c:v>2.54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16.18</c:v>
                </c:pt>
                <c:pt idx="2">
                  <c:v>#N/A</c:v>
                </c:pt>
                <c:pt idx="3">
                  <c:v>17.350000000000001</c:v>
                </c:pt>
                <c:pt idx="4">
                  <c:v>#N/A</c:v>
                </c:pt>
                <c:pt idx="5">
                  <c:v>16.68</c:v>
                </c:pt>
                <c:pt idx="6">
                  <c:v>#N/A</c:v>
                </c:pt>
                <c:pt idx="7">
                  <c:v>14.78</c:v>
                </c:pt>
                <c:pt idx="8">
                  <c:v>#N/A</c:v>
                </c:pt>
                <c:pt idx="9">
                  <c:v>11.13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1.88</c:v>
                </c:pt>
                <c:pt idx="9">
                  <c:v>#N/A</c:v>
                </c:pt>
              </c:numCache>
            </c:numRef>
          </c:val>
        </c:ser>
        <c:dLbls>
          <c:showLegendKey val="0"/>
          <c:showVal val="0"/>
          <c:showCatName val="0"/>
          <c:showSerName val="0"/>
          <c:showPercent val="0"/>
          <c:showBubbleSize val="0"/>
        </c:dLbls>
        <c:gapWidth val="150"/>
        <c:overlap val="100"/>
        <c:axId val="107639552"/>
        <c:axId val="107641088"/>
      </c:barChart>
      <c:catAx>
        <c:axId val="1076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41088"/>
        <c:crosses val="autoZero"/>
        <c:auto val="1"/>
        <c:lblAlgn val="ctr"/>
        <c:lblOffset val="100"/>
        <c:tickLblSkip val="1"/>
        <c:tickMarkSkip val="1"/>
        <c:noMultiLvlLbl val="0"/>
      </c:catAx>
      <c:valAx>
        <c:axId val="10764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3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2250</c:v>
                </c:pt>
                <c:pt idx="5">
                  <c:v>2429</c:v>
                </c:pt>
                <c:pt idx="8">
                  <c:v>2314</c:v>
                </c:pt>
                <c:pt idx="11">
                  <c:v>2226</c:v>
                </c:pt>
                <c:pt idx="14">
                  <c:v>2320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119</c:v>
                </c:pt>
                <c:pt idx="3">
                  <c:v>117</c:v>
                </c:pt>
                <c:pt idx="6">
                  <c:v>107</c:v>
                </c:pt>
                <c:pt idx="9">
                  <c:v>100</c:v>
                </c:pt>
                <c:pt idx="12">
                  <c:v>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341</c:v>
                </c:pt>
                <c:pt idx="3">
                  <c:v>302</c:v>
                </c:pt>
                <c:pt idx="6">
                  <c:v>245</c:v>
                </c:pt>
                <c:pt idx="9">
                  <c:v>244</c:v>
                </c:pt>
                <c:pt idx="12">
                  <c:v>241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1000</c:v>
                </c:pt>
                <c:pt idx="3">
                  <c:v>1125</c:v>
                </c:pt>
                <c:pt idx="6">
                  <c:v>1075</c:v>
                </c:pt>
                <c:pt idx="9">
                  <c:v>888</c:v>
                </c:pt>
                <c:pt idx="12">
                  <c:v>1149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58</c:v>
                </c:pt>
                <c:pt idx="3">
                  <c:v>44</c:v>
                </c:pt>
                <c:pt idx="6">
                  <c:v>25</c:v>
                </c:pt>
                <c:pt idx="9">
                  <c:v>6</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158</c:v>
                </c:pt>
                <c:pt idx="3">
                  <c:v>204</c:v>
                </c:pt>
                <c:pt idx="6">
                  <c:v>211</c:v>
                </c:pt>
                <c:pt idx="9">
                  <c:v>65</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2918</c:v>
                </c:pt>
                <c:pt idx="3">
                  <c:v>3009</c:v>
                </c:pt>
                <c:pt idx="6">
                  <c:v>3067</c:v>
                </c:pt>
                <c:pt idx="9">
                  <c:v>3000</c:v>
                </c:pt>
                <c:pt idx="12">
                  <c:v>2913</c:v>
                </c:pt>
              </c:numCache>
            </c:numRef>
          </c:val>
        </c:ser>
        <c:dLbls>
          <c:showLegendKey val="0"/>
          <c:showVal val="0"/>
          <c:showCatName val="0"/>
          <c:showSerName val="0"/>
          <c:showPercent val="0"/>
          <c:showBubbleSize val="0"/>
        </c:dLbls>
        <c:gapWidth val="100"/>
        <c:overlap val="100"/>
        <c:axId val="107474944"/>
        <c:axId val="10747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2344</c:v>
                </c:pt>
                <c:pt idx="2">
                  <c:v>#N/A</c:v>
                </c:pt>
                <c:pt idx="3">
                  <c:v>#N/A</c:v>
                </c:pt>
                <c:pt idx="4">
                  <c:v>2373</c:v>
                </c:pt>
                <c:pt idx="5">
                  <c:v>#N/A</c:v>
                </c:pt>
                <c:pt idx="6">
                  <c:v>#N/A</c:v>
                </c:pt>
                <c:pt idx="7">
                  <c:v>2416</c:v>
                </c:pt>
                <c:pt idx="8">
                  <c:v>#N/A</c:v>
                </c:pt>
                <c:pt idx="9">
                  <c:v>#N/A</c:v>
                </c:pt>
                <c:pt idx="10">
                  <c:v>2077</c:v>
                </c:pt>
                <c:pt idx="11">
                  <c:v>#N/A</c:v>
                </c:pt>
                <c:pt idx="12">
                  <c:v>#N/A</c:v>
                </c:pt>
                <c:pt idx="13">
                  <c:v>2075</c:v>
                </c:pt>
                <c:pt idx="14">
                  <c:v>#N/A</c:v>
                </c:pt>
              </c:numCache>
            </c:numRef>
          </c:val>
          <c:smooth val="0"/>
        </c:ser>
        <c:dLbls>
          <c:showLegendKey val="0"/>
          <c:showVal val="0"/>
          <c:showCatName val="0"/>
          <c:showSerName val="0"/>
          <c:showPercent val="0"/>
          <c:showBubbleSize val="0"/>
        </c:dLbls>
        <c:marker val="1"/>
        <c:smooth val="0"/>
        <c:axId val="107474944"/>
        <c:axId val="107476864"/>
      </c:lineChart>
      <c:catAx>
        <c:axId val="1074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76864"/>
        <c:crosses val="autoZero"/>
        <c:auto val="1"/>
        <c:lblAlgn val="ctr"/>
        <c:lblOffset val="100"/>
        <c:tickLblSkip val="1"/>
        <c:tickMarkSkip val="1"/>
        <c:noMultiLvlLbl val="0"/>
      </c:catAx>
      <c:valAx>
        <c:axId val="10747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25201</c:v>
                </c:pt>
                <c:pt idx="5">
                  <c:v>25762</c:v>
                </c:pt>
                <c:pt idx="8">
                  <c:v>26338</c:v>
                </c:pt>
                <c:pt idx="11">
                  <c:v>27023</c:v>
                </c:pt>
                <c:pt idx="14">
                  <c:v>27164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591</c:v>
                </c:pt>
                <c:pt idx="5">
                  <c:v>230</c:v>
                </c:pt>
                <c:pt idx="8">
                  <c:v>43</c:v>
                </c:pt>
                <c:pt idx="11">
                  <c:v>24</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2918</c:v>
                </c:pt>
                <c:pt idx="5">
                  <c:v>1433</c:v>
                </c:pt>
                <c:pt idx="8">
                  <c:v>1970</c:v>
                </c:pt>
                <c:pt idx="11">
                  <c:v>2164</c:v>
                </c:pt>
                <c:pt idx="14">
                  <c:v>1537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930</c:v>
                </c:pt>
                <c:pt idx="3">
                  <c:v>883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6520</c:v>
                </c:pt>
                <c:pt idx="3">
                  <c:v>6127</c:v>
                </c:pt>
                <c:pt idx="6">
                  <c:v>5754</c:v>
                </c:pt>
                <c:pt idx="9">
                  <c:v>5366</c:v>
                </c:pt>
                <c:pt idx="12">
                  <c:v>4759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2724</c:v>
                </c:pt>
                <c:pt idx="3">
                  <c:v>2574</c:v>
                </c:pt>
                <c:pt idx="6">
                  <c:v>2364</c:v>
                </c:pt>
                <c:pt idx="9">
                  <c:v>2200</c:v>
                </c:pt>
                <c:pt idx="12">
                  <c:v>2024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17661</c:v>
                </c:pt>
                <c:pt idx="3">
                  <c:v>17132</c:v>
                </c:pt>
                <c:pt idx="6">
                  <c:v>16316</c:v>
                </c:pt>
                <c:pt idx="9">
                  <c:v>13999</c:v>
                </c:pt>
                <c:pt idx="12">
                  <c:v>13650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667</c:v>
                </c:pt>
                <c:pt idx="3">
                  <c:v>550</c:v>
                </c:pt>
                <c:pt idx="6">
                  <c:v>455</c:v>
                </c:pt>
                <c:pt idx="9">
                  <c:v>362</c:v>
                </c:pt>
                <c:pt idx="12">
                  <c:v>275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30519</c:v>
                </c:pt>
                <c:pt idx="3">
                  <c:v>30719</c:v>
                </c:pt>
                <c:pt idx="6">
                  <c:v>31476</c:v>
                </c:pt>
                <c:pt idx="9">
                  <c:v>31691</c:v>
                </c:pt>
                <c:pt idx="12">
                  <c:v>32707</c:v>
                </c:pt>
              </c:numCache>
            </c:numRef>
          </c:val>
        </c:ser>
        <c:dLbls>
          <c:showLegendKey val="0"/>
          <c:showVal val="0"/>
          <c:showCatName val="0"/>
          <c:showSerName val="0"/>
          <c:showPercent val="0"/>
          <c:showBubbleSize val="0"/>
        </c:dLbls>
        <c:gapWidth val="100"/>
        <c:overlap val="100"/>
        <c:axId val="106622976"/>
        <c:axId val="10662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30311</c:v>
                </c:pt>
                <c:pt idx="2">
                  <c:v>#N/A</c:v>
                </c:pt>
                <c:pt idx="3">
                  <c:v>#N/A</c:v>
                </c:pt>
                <c:pt idx="4">
                  <c:v>30559</c:v>
                </c:pt>
                <c:pt idx="5">
                  <c:v>#N/A</c:v>
                </c:pt>
                <c:pt idx="6">
                  <c:v>#N/A</c:v>
                </c:pt>
                <c:pt idx="7">
                  <c:v>28013</c:v>
                </c:pt>
                <c:pt idx="8">
                  <c:v>#N/A</c:v>
                </c:pt>
                <c:pt idx="9">
                  <c:v>#N/A</c:v>
                </c:pt>
                <c:pt idx="10">
                  <c:v>24407</c:v>
                </c:pt>
                <c:pt idx="11">
                  <c:v>#N/A</c:v>
                </c:pt>
                <c:pt idx="12">
                  <c:v>#N/A</c:v>
                </c:pt>
                <c:pt idx="13">
                  <c:v>24696</c:v>
                </c:pt>
                <c:pt idx="14">
                  <c:v>#N/A</c:v>
                </c:pt>
              </c:numCache>
            </c:numRef>
          </c:val>
          <c:smooth val="0"/>
        </c:ser>
        <c:dLbls>
          <c:showLegendKey val="0"/>
          <c:showVal val="0"/>
          <c:showCatName val="0"/>
          <c:showSerName val="0"/>
          <c:showPercent val="0"/>
          <c:showBubbleSize val="0"/>
        </c:dLbls>
        <c:marker val="1"/>
        <c:smooth val="0"/>
        <c:axId val="106622976"/>
        <c:axId val="106624896"/>
      </c:lineChart>
      <c:catAx>
        <c:axId val="1066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24896"/>
        <c:crosses val="autoZero"/>
        <c:auto val="1"/>
        <c:lblAlgn val="ctr"/>
        <c:lblOffset val="100"/>
        <c:tickLblSkip val="1"/>
        <c:tickMarkSkip val="1"/>
        <c:noMultiLvlLbl val="0"/>
      </c:catAx>
      <c:valAx>
        <c:axId val="10662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2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81,014
80,554
129.77
27,487,475
27,064,889
401,798
15,525,034
32,707,201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186.8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全国平均と比べると、財政力指数が高くなっているが、本市では、過去に関西圏のベッドタウンとして、全国でも稀にみる人口急増期（昭和</a:t>
          </a:r>
          <a:r>
            <a:rPr kumimoji="1" lang="en-US" altLang="ja-JP" sz="1300">
              <a:latin typeface="ＭＳ Ｐゴシック"/>
            </a:rPr>
            <a:t>56</a:t>
          </a:r>
          <a:r>
            <a:rPr kumimoji="1" lang="ja-JP" altLang="en-US" sz="1300">
              <a:latin typeface="ＭＳ Ｐゴシック"/>
            </a:rPr>
            <a:t>年：人口急増率全国</a:t>
          </a:r>
          <a:r>
            <a:rPr kumimoji="1" lang="en-US" altLang="ja-JP" sz="1300">
              <a:latin typeface="ＭＳ Ｐゴシック"/>
            </a:rPr>
            <a:t>1</a:t>
          </a:r>
          <a:r>
            <a:rPr kumimoji="1" lang="ja-JP" altLang="en-US" sz="1300">
              <a:latin typeface="ＭＳ Ｐゴシック"/>
            </a:rPr>
            <a:t>位）を経験し、現在、その人口急増に対応するべく整備したインフラ等の公債費負担が重くのしかかっている。今後は、急激な高齢化による扶助費の増、そして老朽化する公共施設やインフラの維持・更新経費の増など、厳しい財政運営が見込まれている。　このような現状を踏まえ、平成</a:t>
          </a:r>
          <a:r>
            <a:rPr kumimoji="1" lang="en-US" altLang="ja-JP" sz="1300">
              <a:latin typeface="ＭＳ Ｐゴシック"/>
            </a:rPr>
            <a:t>28</a:t>
          </a:r>
          <a:r>
            <a:rPr kumimoji="1" lang="ja-JP" altLang="en-US" sz="1300">
              <a:latin typeface="ＭＳ Ｐゴシック"/>
            </a:rPr>
            <a:t>年度からは、地方創生に係る施策の充実と足腰の強い財政基盤の構築を図るべく、固定資産税の独自課税を導入する。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58057</xdr:rowOff>
    </xdr:to>
    <xdr:cxnSp macro="">
      <xdr:nvCxnSpPr>
        <xdr:cNvPr id="69" name="直線コネクタ 68"/>
        <xdr:cNvCxnSpPr/>
      </xdr:nvCxnSpPr>
      <xdr:spPr>
        <a:xfrm>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40822</xdr:rowOff>
    </xdr:from>
    <xdr:to>
      <xdr:col>6</xdr:col>
      <xdr:colOff>0</xdr:colOff>
      <xdr:row>40</xdr:row>
      <xdr:rowOff>40822</xdr:rowOff>
    </xdr:to>
    <xdr:cxnSp macro="">
      <xdr:nvCxnSpPr>
        <xdr:cNvPr id="72" name="直線コネクタ 71"/>
        <xdr:cNvCxnSpPr/>
      </xdr:nvCxnSpPr>
      <xdr:spPr>
        <a:xfrm>
          <a:off x="3225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40822</xdr:rowOff>
    </xdr:to>
    <xdr:cxnSp macro="">
      <xdr:nvCxnSpPr>
        <xdr:cNvPr id="75" name="直線コネクタ 74"/>
        <xdr:cNvCxnSpPr/>
      </xdr:nvCxnSpPr>
      <xdr:spPr>
        <a:xfrm>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23585</xdr:rowOff>
    </xdr:to>
    <xdr:cxnSp macro="">
      <xdr:nvCxnSpPr>
        <xdr:cNvPr id="78" name="直線コネクタ 77"/>
        <xdr:cNvCxnSpPr/>
      </xdr:nvCxnSpPr>
      <xdr:spPr>
        <a:xfrm>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0" name="円/楕円 89"/>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1" name="テキスト ボックス 90"/>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2" name="円/楕円 91"/>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3" name="テキスト ボックス 92"/>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4" name="円/楕円 93"/>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5" name="テキスト ボックス 94"/>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6" name="円/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97" name="テキスト ボックス 96"/>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年度は、市税や実質的な交付税である臨時財政対策債などの一般財源収入が平成</a:t>
          </a:r>
          <a:r>
            <a:rPr kumimoji="1" lang="en-US" altLang="ja-JP" sz="1300">
              <a:latin typeface="ＭＳ Ｐゴシック"/>
            </a:rPr>
            <a:t>25</a:t>
          </a:r>
          <a:r>
            <a:rPr kumimoji="1" lang="ja-JP" altLang="en-US" sz="1300">
              <a:latin typeface="ＭＳ Ｐゴシック"/>
            </a:rPr>
            <a:t>年度と比べて減少となったことに加え、歳出では、扶助費や伊賀南部環境衛生組合分担金などが大幅に増加したため、経常収支比率は、平成</a:t>
          </a:r>
          <a:r>
            <a:rPr kumimoji="1" lang="en-US" altLang="ja-JP" sz="1300">
              <a:latin typeface="ＭＳ Ｐゴシック"/>
            </a:rPr>
            <a:t>25</a:t>
          </a:r>
          <a:r>
            <a:rPr kumimoji="1" lang="ja-JP" altLang="en-US" sz="1300">
              <a:latin typeface="ＭＳ Ｐゴシック"/>
            </a:rPr>
            <a:t>年度との比較で</a:t>
          </a:r>
          <a:r>
            <a:rPr kumimoji="1" lang="en-US" altLang="ja-JP" sz="1300">
              <a:latin typeface="ＭＳ Ｐゴシック"/>
            </a:rPr>
            <a:t>2.1</a:t>
          </a:r>
          <a:r>
            <a:rPr kumimoji="1" lang="ja-JP" altLang="en-US" sz="1300">
              <a:latin typeface="ＭＳ Ｐゴシック"/>
            </a:rPr>
            <a:t>ポイント上昇し、</a:t>
          </a:r>
          <a:r>
            <a:rPr kumimoji="1" lang="en-US" altLang="ja-JP" sz="1300">
              <a:latin typeface="ＭＳ Ｐゴシック"/>
            </a:rPr>
            <a:t>99.7</a:t>
          </a:r>
          <a:r>
            <a:rPr kumimoji="1" lang="ja-JP" altLang="en-US" sz="1300">
              <a:latin typeface="ＭＳ Ｐゴシック"/>
            </a:rPr>
            <a:t>となった。今後は平成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月に作成した「行財政運営の確保に向けた取組」に基づき、事務事業の総点検や人件費の抑制、特別会計及び企業会計等に対する繰出金の抑制等により、比率の改善に努める。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49022</xdr:rowOff>
    </xdr:to>
    <xdr:cxnSp macro="">
      <xdr:nvCxnSpPr>
        <xdr:cNvPr id="130" name="直線コネクタ 129"/>
        <xdr:cNvCxnSpPr/>
      </xdr:nvCxnSpPr>
      <xdr:spPr>
        <a:xfrm>
          <a:off x="4114800" y="1092047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15240</xdr:rowOff>
    </xdr:to>
    <xdr:cxnSp macro="">
      <xdr:nvCxnSpPr>
        <xdr:cNvPr id="133" name="直線コネクタ 132"/>
        <xdr:cNvCxnSpPr/>
      </xdr:nvCxnSpPr>
      <xdr:spPr>
        <a:xfrm flipV="1">
          <a:off x="3225800" y="1092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15240</xdr:rowOff>
    </xdr:to>
    <xdr:cxnSp macro="">
      <xdr:nvCxnSpPr>
        <xdr:cNvPr id="136" name="直線コネクタ 135"/>
        <xdr:cNvCxnSpPr/>
      </xdr:nvCxnSpPr>
      <xdr:spPr>
        <a:xfrm>
          <a:off x="2336800" y="1097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64</xdr:row>
      <xdr:rowOff>5588</xdr:rowOff>
    </xdr:to>
    <xdr:cxnSp macro="">
      <xdr:nvCxnSpPr>
        <xdr:cNvPr id="139" name="直線コネクタ 138"/>
        <xdr:cNvCxnSpPr/>
      </xdr:nvCxnSpPr>
      <xdr:spPr>
        <a:xfrm>
          <a:off x="1447800" y="1066469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9" name="円/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1" name="円/楕円 150"/>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2" name="テキスト ボックス 151"/>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3" name="円/楕円 152"/>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4" name="テキスト ボックス 153"/>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5" name="円/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6" name="テキスト ボックス 155"/>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7" name="円/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70375</xdr:rowOff>
    </xdr:from>
    <xdr:ext cx="762000" cy="259045"/>
    <xdr:sp macro="" textlink="">
      <xdr:nvSpPr>
        <xdr:cNvPr id="158" name="テキスト ボックス 157"/>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類似団体比較、自治体間比較のいずれも良好な水準で推移してい</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なお、</a:t>
          </a:r>
          <a:r>
            <a:rPr lang="ja-JP" altLang="ja-JP" sz="1300" b="0" i="0" baseline="0">
              <a:solidFill>
                <a:schemeClr val="dk1"/>
              </a:solidFill>
              <a:effectLst/>
              <a:latin typeface="+mn-lt"/>
              <a:ea typeface="+mn-ea"/>
              <a:cs typeface="+mn-cs"/>
            </a:rPr>
            <a:t>内部管理経費については、平成14年度の財政健全化緊急対策等の取組以降、消耗品費や光熱水費、旅費、公用車の削減をはじめ、施設管理や業務管理委託等についての仕様や発注方法の見直し等に積極的に取り組むなど、徹底した経費削減を進め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94028</xdr:rowOff>
    </xdr:from>
    <xdr:to>
      <xdr:col>7</xdr:col>
      <xdr:colOff>152400</xdr:colOff>
      <xdr:row>81</xdr:row>
      <xdr:rowOff>103817</xdr:rowOff>
    </xdr:to>
    <xdr:cxnSp macro="">
      <xdr:nvCxnSpPr>
        <xdr:cNvPr id="192" name="直線コネクタ 191"/>
        <xdr:cNvCxnSpPr/>
      </xdr:nvCxnSpPr>
      <xdr:spPr>
        <a:xfrm>
          <a:off x="4114800" y="13981478"/>
          <a:ext cx="8382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88595</xdr:rowOff>
    </xdr:from>
    <xdr:ext cx="762000" cy="259045"/>
    <xdr:sp macro="" textlink="">
      <xdr:nvSpPr>
        <xdr:cNvPr id="193" name="人件費・物件費等の状況平均値テキスト"/>
        <xdr:cNvSpPr txBox="1"/>
      </xdr:nvSpPr>
      <xdr:spPr>
        <a:xfrm>
          <a:off x="5041900" y="1397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94028</xdr:rowOff>
    </xdr:from>
    <xdr:to>
      <xdr:col>6</xdr:col>
      <xdr:colOff>0</xdr:colOff>
      <xdr:row>81</xdr:row>
      <xdr:rowOff>97465</xdr:rowOff>
    </xdr:to>
    <xdr:cxnSp macro="">
      <xdr:nvCxnSpPr>
        <xdr:cNvPr id="195" name="直線コネクタ 194"/>
        <xdr:cNvCxnSpPr/>
      </xdr:nvCxnSpPr>
      <xdr:spPr>
        <a:xfrm flipV="1">
          <a:off x="3225800" y="13981478"/>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97465</xdr:rowOff>
    </xdr:from>
    <xdr:to>
      <xdr:col>4</xdr:col>
      <xdr:colOff>482600</xdr:colOff>
      <xdr:row>81</xdr:row>
      <xdr:rowOff>102840</xdr:rowOff>
    </xdr:to>
    <xdr:cxnSp macro="">
      <xdr:nvCxnSpPr>
        <xdr:cNvPr id="198" name="直線コネクタ 197"/>
        <xdr:cNvCxnSpPr/>
      </xdr:nvCxnSpPr>
      <xdr:spPr>
        <a:xfrm flipV="1">
          <a:off x="2336800" y="1398491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102271</xdr:rowOff>
    </xdr:from>
    <xdr:to>
      <xdr:col>3</xdr:col>
      <xdr:colOff>279400</xdr:colOff>
      <xdr:row>81</xdr:row>
      <xdr:rowOff>102840</xdr:rowOff>
    </xdr:to>
    <xdr:cxnSp macro="">
      <xdr:nvCxnSpPr>
        <xdr:cNvPr id="201" name="直線コネクタ 200"/>
        <xdr:cNvCxnSpPr/>
      </xdr:nvCxnSpPr>
      <xdr:spPr>
        <a:xfrm>
          <a:off x="1447800" y="1398972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53017</xdr:rowOff>
    </xdr:from>
    <xdr:to>
      <xdr:col>7</xdr:col>
      <xdr:colOff>203200</xdr:colOff>
      <xdr:row>81</xdr:row>
      <xdr:rowOff>154617</xdr:rowOff>
    </xdr:to>
    <xdr:sp macro="" textlink="">
      <xdr:nvSpPr>
        <xdr:cNvPr id="211" name="円/楕円 210"/>
        <xdr:cNvSpPr/>
      </xdr:nvSpPr>
      <xdr:spPr>
        <a:xfrm>
          <a:off x="4902200" y="139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145744</xdr:rowOff>
    </xdr:from>
    <xdr:ext cx="762000" cy="259045"/>
    <xdr:sp macro="" textlink="">
      <xdr:nvSpPr>
        <xdr:cNvPr id="212" name="人件費・物件費等の状況該当値テキスト"/>
        <xdr:cNvSpPr txBox="1"/>
      </xdr:nvSpPr>
      <xdr:spPr>
        <a:xfrm>
          <a:off x="5041900" y="138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43228</xdr:rowOff>
    </xdr:from>
    <xdr:to>
      <xdr:col>6</xdr:col>
      <xdr:colOff>50800</xdr:colOff>
      <xdr:row>81</xdr:row>
      <xdr:rowOff>144828</xdr:rowOff>
    </xdr:to>
    <xdr:sp macro="" textlink="">
      <xdr:nvSpPr>
        <xdr:cNvPr id="213" name="円/楕円 212"/>
        <xdr:cNvSpPr/>
      </xdr:nvSpPr>
      <xdr:spPr>
        <a:xfrm>
          <a:off x="4064000" y="13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155005</xdr:rowOff>
    </xdr:from>
    <xdr:ext cx="736600" cy="259045"/>
    <xdr:sp macro="" textlink="">
      <xdr:nvSpPr>
        <xdr:cNvPr id="214" name="テキスト ボックス 213"/>
        <xdr:cNvSpPr txBox="1"/>
      </xdr:nvSpPr>
      <xdr:spPr>
        <a:xfrm>
          <a:off x="3733800" y="1369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46665</xdr:rowOff>
    </xdr:from>
    <xdr:to>
      <xdr:col>4</xdr:col>
      <xdr:colOff>533400</xdr:colOff>
      <xdr:row>81</xdr:row>
      <xdr:rowOff>148265</xdr:rowOff>
    </xdr:to>
    <xdr:sp macro="" textlink="">
      <xdr:nvSpPr>
        <xdr:cNvPr id="215" name="円/楕円 214"/>
        <xdr:cNvSpPr/>
      </xdr:nvSpPr>
      <xdr:spPr>
        <a:xfrm>
          <a:off x="3175000" y="139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158442</xdr:rowOff>
    </xdr:from>
    <xdr:ext cx="762000" cy="259045"/>
    <xdr:sp macro="" textlink="">
      <xdr:nvSpPr>
        <xdr:cNvPr id="216" name="テキスト ボックス 215"/>
        <xdr:cNvSpPr txBox="1"/>
      </xdr:nvSpPr>
      <xdr:spPr>
        <a:xfrm>
          <a:off x="2844800" y="1370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52040</xdr:rowOff>
    </xdr:from>
    <xdr:to>
      <xdr:col>3</xdr:col>
      <xdr:colOff>330200</xdr:colOff>
      <xdr:row>81</xdr:row>
      <xdr:rowOff>153640</xdr:rowOff>
    </xdr:to>
    <xdr:sp macro="" textlink="">
      <xdr:nvSpPr>
        <xdr:cNvPr id="217" name="円/楕円 216"/>
        <xdr:cNvSpPr/>
      </xdr:nvSpPr>
      <xdr:spPr>
        <a:xfrm>
          <a:off x="2286000" y="139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163817</xdr:rowOff>
    </xdr:from>
    <xdr:ext cx="762000" cy="259045"/>
    <xdr:sp macro="" textlink="">
      <xdr:nvSpPr>
        <xdr:cNvPr id="218" name="テキスト ボックス 217"/>
        <xdr:cNvSpPr txBox="1"/>
      </xdr:nvSpPr>
      <xdr:spPr>
        <a:xfrm>
          <a:off x="1955800" y="1370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51471</xdr:rowOff>
    </xdr:from>
    <xdr:to>
      <xdr:col>2</xdr:col>
      <xdr:colOff>127000</xdr:colOff>
      <xdr:row>81</xdr:row>
      <xdr:rowOff>153071</xdr:rowOff>
    </xdr:to>
    <xdr:sp macro="" textlink="">
      <xdr:nvSpPr>
        <xdr:cNvPr id="219" name="円/楕円 218"/>
        <xdr:cNvSpPr/>
      </xdr:nvSpPr>
      <xdr:spPr>
        <a:xfrm>
          <a:off x="1397000" y="139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163248</xdr:rowOff>
    </xdr:from>
    <xdr:ext cx="762000" cy="259045"/>
    <xdr:sp macro="" textlink="">
      <xdr:nvSpPr>
        <xdr:cNvPr id="220" name="テキスト ボックス 219"/>
        <xdr:cNvSpPr txBox="1"/>
      </xdr:nvSpPr>
      <xdr:spPr>
        <a:xfrm>
          <a:off x="1066800" y="137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本市では、</a:t>
          </a:r>
          <a:r>
            <a:rPr lang="ja-JP" altLang="ja-JP" sz="1300" b="0" i="0" baseline="0">
              <a:solidFill>
                <a:schemeClr val="dk1"/>
              </a:solidFill>
              <a:effectLst/>
              <a:latin typeface="+mn-lt"/>
              <a:ea typeface="+mn-ea"/>
              <a:cs typeface="+mn-cs"/>
            </a:rPr>
            <a:t>新規採用職員の抑制傾向等から、職員の平均年齢が上昇して</a:t>
          </a:r>
          <a:r>
            <a:rPr lang="ja-JP" altLang="en-US" sz="1300" b="0" i="0" baseline="0">
              <a:solidFill>
                <a:schemeClr val="dk1"/>
              </a:solidFill>
              <a:effectLst/>
              <a:latin typeface="+mn-lt"/>
              <a:ea typeface="+mn-ea"/>
              <a:cs typeface="+mn-cs"/>
            </a:rPr>
            <a:t>おり、また一方で、</a:t>
          </a:r>
          <a:r>
            <a:rPr lang="ja-JP" altLang="ja-JP" sz="1300" b="0" i="0" baseline="0">
              <a:solidFill>
                <a:schemeClr val="dk1"/>
              </a:solidFill>
              <a:effectLst/>
              <a:latin typeface="+mn-lt"/>
              <a:ea typeface="+mn-ea"/>
              <a:cs typeface="+mn-cs"/>
            </a:rPr>
            <a:t>高卒及び短大卒の部長級への登用を行って</a:t>
          </a:r>
          <a:r>
            <a:rPr lang="ja-JP" altLang="en-US" sz="1300" b="0" i="0" baseline="0">
              <a:solidFill>
                <a:schemeClr val="dk1"/>
              </a:solidFill>
              <a:effectLst/>
              <a:latin typeface="+mn-lt"/>
              <a:ea typeface="+mn-ea"/>
              <a:cs typeface="+mn-cs"/>
            </a:rPr>
            <a:t>いることから、ラスパイレス指数が押上げられ</a:t>
          </a:r>
          <a:r>
            <a:rPr lang="en-US" altLang="ja-JP" sz="1300" b="0" i="0" baseline="0">
              <a:solidFill>
                <a:schemeClr val="dk1"/>
              </a:solidFill>
              <a:effectLst/>
              <a:latin typeface="+mn-lt"/>
              <a:ea typeface="+mn-ea"/>
              <a:cs typeface="+mn-cs"/>
            </a:rPr>
            <a:t>100</a:t>
          </a:r>
          <a:r>
            <a:rPr lang="ja-JP" altLang="en-US" sz="1300" b="0" i="0" baseline="0">
              <a:solidFill>
                <a:schemeClr val="dk1"/>
              </a:solidFill>
              <a:effectLst/>
              <a:latin typeface="+mn-lt"/>
              <a:ea typeface="+mn-ea"/>
              <a:cs typeface="+mn-cs"/>
            </a:rPr>
            <a:t>を超えていたが、職員給与の独自カットを行ったことで、平成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年度の指数は</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下がった。</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今後は、人口急増時に大量採用した職員の大量退職が見込まれ、指数が下がることが予想されるが、総人件費抑制の観点からも、引き続き、国や民間の動向を注視しつつ、人件費適正化の取り組みを進める必要が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148907</xdr:rowOff>
    </xdr:from>
    <xdr:to>
      <xdr:col>24</xdr:col>
      <xdr:colOff>558800</xdr:colOff>
      <xdr:row>85</xdr:row>
      <xdr:rowOff>116205</xdr:rowOff>
    </xdr:to>
    <xdr:cxnSp macro="">
      <xdr:nvCxnSpPr>
        <xdr:cNvPr id="250" name="直線コネクタ 249"/>
        <xdr:cNvCxnSpPr/>
      </xdr:nvCxnSpPr>
      <xdr:spPr>
        <a:xfrm flipV="1">
          <a:off x="16179800" y="14550707"/>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88</xdr:row>
      <xdr:rowOff>66357</xdr:rowOff>
    </xdr:to>
    <xdr:cxnSp macro="">
      <xdr:nvCxnSpPr>
        <xdr:cNvPr id="253" name="直線コネクタ 252"/>
        <xdr:cNvCxnSpPr/>
      </xdr:nvCxnSpPr>
      <xdr:spPr>
        <a:xfrm flipV="1">
          <a:off x="15290800" y="14689455"/>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88</xdr:row>
      <xdr:rowOff>66357</xdr:rowOff>
    </xdr:to>
    <xdr:cxnSp macro="">
      <xdr:nvCxnSpPr>
        <xdr:cNvPr id="256" name="直線コネクタ 255"/>
        <xdr:cNvCxnSpPr/>
      </xdr:nvCxnSpPr>
      <xdr:spPr>
        <a:xfrm>
          <a:off x="14401800" y="1503933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1588</xdr:rowOff>
    </xdr:from>
    <xdr:to>
      <xdr:col>21</xdr:col>
      <xdr:colOff>0</xdr:colOff>
      <xdr:row>87</xdr:row>
      <xdr:rowOff>123189</xdr:rowOff>
    </xdr:to>
    <xdr:cxnSp macro="">
      <xdr:nvCxnSpPr>
        <xdr:cNvPr id="259" name="直線コネクタ 258"/>
        <xdr:cNvCxnSpPr/>
      </xdr:nvCxnSpPr>
      <xdr:spPr>
        <a:xfrm>
          <a:off x="13512800" y="14574838"/>
          <a:ext cx="889000" cy="4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2" name="フローチャート : 判断 26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3" name="テキスト ボックス 26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98107</xdr:rowOff>
    </xdr:from>
    <xdr:to>
      <xdr:col>24</xdr:col>
      <xdr:colOff>609600</xdr:colOff>
      <xdr:row>85</xdr:row>
      <xdr:rowOff>28257</xdr:rowOff>
    </xdr:to>
    <xdr:sp macro="" textlink="">
      <xdr:nvSpPr>
        <xdr:cNvPr id="269" name="円/楕円 268"/>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70184</xdr:rowOff>
    </xdr:from>
    <xdr:ext cx="762000" cy="259045"/>
    <xdr:sp macro="" textlink="">
      <xdr:nvSpPr>
        <xdr:cNvPr id="270" name="給与水準   （国との比較）該当値テキスト"/>
        <xdr:cNvSpPr txBox="1"/>
      </xdr:nvSpPr>
      <xdr:spPr>
        <a:xfrm>
          <a:off x="17106900" y="1447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71" name="円/楕円 270"/>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151782</xdr:rowOff>
    </xdr:from>
    <xdr:ext cx="736600" cy="259045"/>
    <xdr:sp macro="" textlink="">
      <xdr:nvSpPr>
        <xdr:cNvPr id="272" name="テキスト ボックス 271"/>
        <xdr:cNvSpPr txBox="1"/>
      </xdr:nvSpPr>
      <xdr:spPr>
        <a:xfrm>
          <a:off x="15798800" y="1472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15557</xdr:rowOff>
    </xdr:from>
    <xdr:to>
      <xdr:col>22</xdr:col>
      <xdr:colOff>254000</xdr:colOff>
      <xdr:row>88</xdr:row>
      <xdr:rowOff>117157</xdr:rowOff>
    </xdr:to>
    <xdr:sp macro="" textlink="">
      <xdr:nvSpPr>
        <xdr:cNvPr id="273" name="円/楕円 272"/>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101934</xdr:rowOff>
    </xdr:from>
    <xdr:ext cx="762000" cy="259045"/>
    <xdr:sp macro="" textlink="">
      <xdr:nvSpPr>
        <xdr:cNvPr id="274" name="テキスト ボックス 273"/>
        <xdr:cNvSpPr txBox="1"/>
      </xdr:nvSpPr>
      <xdr:spPr>
        <a:xfrm>
          <a:off x="14909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5" name="円/楕円 274"/>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76" name="テキスト ボックス 275"/>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122238</xdr:rowOff>
    </xdr:from>
    <xdr:to>
      <xdr:col>19</xdr:col>
      <xdr:colOff>533400</xdr:colOff>
      <xdr:row>85</xdr:row>
      <xdr:rowOff>52388</xdr:rowOff>
    </xdr:to>
    <xdr:sp macro="" textlink="">
      <xdr:nvSpPr>
        <xdr:cNvPr id="277" name="円/楕円 276"/>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37165</xdr:rowOff>
    </xdr:from>
    <xdr:ext cx="762000" cy="259045"/>
    <xdr:sp macro="" textlink="">
      <xdr:nvSpPr>
        <xdr:cNvPr id="278" name="テキスト ボックス 277"/>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第2次定員適正化計画（平成22年度～平成26年度）を策定し、退職・採用等の状況を十分見極めた上で職員数の抑制を図っており、この取組の成果による改善と分析している</a:t>
          </a:r>
          <a:r>
            <a:rPr lang="ja-JP" altLang="en-US" sz="1300" b="0" i="0" baseline="0">
              <a:solidFill>
                <a:sysClr val="windowText" lastClr="000000"/>
              </a:solidFill>
              <a:effectLst/>
              <a:latin typeface="+mn-lt"/>
              <a:ea typeface="+mn-ea"/>
              <a:cs typeface="+mn-cs"/>
            </a:rPr>
            <a:t>。</a:t>
          </a:r>
          <a:endParaRPr lang="en-US" altLang="ja-JP" sz="1300" b="0" i="0" baseline="0">
            <a:solidFill>
              <a:sysClr val="windowText" lastClr="000000"/>
            </a:solidFill>
            <a:effectLst/>
            <a:latin typeface="+mn-lt"/>
            <a:ea typeface="+mn-ea"/>
            <a:cs typeface="+mn-cs"/>
          </a:endParaRPr>
        </a:p>
        <a:p>
          <a:pPr rtl="0"/>
          <a:r>
            <a:rPr kumimoji="1" lang="ja-JP" altLang="en-US" sz="1300">
              <a:solidFill>
                <a:sysClr val="windowText" lastClr="000000"/>
              </a:solidFill>
              <a:latin typeface="ＭＳ Ｐゴシック"/>
            </a:rPr>
            <a:t>　今後は、平成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月策定の定員管理方針に基づき、定員管理の一層の適正化を推進し、今後も、限られた行政資産である人材の、より効率的・効果的な活用を図るものとする。</a:t>
          </a:r>
          <a:endParaRPr kumimoji="1" lang="en-US" altLang="ja-JP" sz="1300">
            <a:solidFill>
              <a:sysClr val="windowText" lastClr="000000"/>
            </a:solidFill>
            <a:latin typeface="ＭＳ Ｐゴシック"/>
          </a:endParaRPr>
        </a:p>
        <a:p>
          <a:pPr rtl="0"/>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77107</xdr:rowOff>
    </xdr:to>
    <xdr:cxnSp macro="">
      <xdr:nvCxnSpPr>
        <xdr:cNvPr id="315" name="直線コネクタ 314"/>
        <xdr:cNvCxnSpPr/>
      </xdr:nvCxnSpPr>
      <xdr:spPr>
        <a:xfrm flipV="1">
          <a:off x="16179800" y="10344573"/>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94343</xdr:rowOff>
    </xdr:to>
    <xdr:cxnSp macro="">
      <xdr:nvCxnSpPr>
        <xdr:cNvPr id="318" name="直線コネクタ 317"/>
        <xdr:cNvCxnSpPr/>
      </xdr:nvCxnSpPr>
      <xdr:spPr>
        <a:xfrm flipV="1">
          <a:off x="15290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102386</xdr:rowOff>
    </xdr:to>
    <xdr:cxnSp macro="">
      <xdr:nvCxnSpPr>
        <xdr:cNvPr id="321" name="直線コネクタ 320"/>
        <xdr:cNvCxnSpPr/>
      </xdr:nvCxnSpPr>
      <xdr:spPr>
        <a:xfrm flipV="1">
          <a:off x="14401800" y="1038134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102386</xdr:rowOff>
    </xdr:from>
    <xdr:to>
      <xdr:col>21</xdr:col>
      <xdr:colOff>0</xdr:colOff>
      <xdr:row>60</xdr:row>
      <xdr:rowOff>113877</xdr:rowOff>
    </xdr:to>
    <xdr:cxnSp macro="">
      <xdr:nvCxnSpPr>
        <xdr:cNvPr id="324" name="直線コネクタ 323"/>
        <xdr:cNvCxnSpPr/>
      </xdr:nvCxnSpPr>
      <xdr:spPr>
        <a:xfrm flipV="1">
          <a:off x="13512800" y="103893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27" name="フローチャート : 判断 326"/>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146128</xdr:rowOff>
    </xdr:from>
    <xdr:ext cx="762000" cy="259045"/>
    <xdr:sp macro="" textlink="">
      <xdr:nvSpPr>
        <xdr:cNvPr id="328" name="テキスト ボックス 327"/>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34" name="円/楕円 333"/>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35"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36" name="円/楕円 335"/>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37" name="テキスト ボックス 336"/>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38" name="円/楕円 337"/>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39" name="テキスト ボックス 338"/>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51586</xdr:rowOff>
    </xdr:from>
    <xdr:to>
      <xdr:col>21</xdr:col>
      <xdr:colOff>50800</xdr:colOff>
      <xdr:row>60</xdr:row>
      <xdr:rowOff>153186</xdr:rowOff>
    </xdr:to>
    <xdr:sp macro="" textlink="">
      <xdr:nvSpPr>
        <xdr:cNvPr id="340" name="円/楕円 339"/>
        <xdr:cNvSpPr/>
      </xdr:nvSpPr>
      <xdr:spPr>
        <a:xfrm>
          <a:off x="14351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163363</xdr:rowOff>
    </xdr:from>
    <xdr:ext cx="762000" cy="259045"/>
    <xdr:sp macro="" textlink="">
      <xdr:nvSpPr>
        <xdr:cNvPr id="341" name="テキスト ボックス 340"/>
        <xdr:cNvSpPr txBox="1"/>
      </xdr:nvSpPr>
      <xdr:spPr>
        <a:xfrm>
          <a:off x="14020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63077</xdr:rowOff>
    </xdr:from>
    <xdr:to>
      <xdr:col>19</xdr:col>
      <xdr:colOff>533400</xdr:colOff>
      <xdr:row>60</xdr:row>
      <xdr:rowOff>164677</xdr:rowOff>
    </xdr:to>
    <xdr:sp macro="" textlink="">
      <xdr:nvSpPr>
        <xdr:cNvPr id="342" name="円/楕円 341"/>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149454</xdr:rowOff>
    </xdr:from>
    <xdr:ext cx="762000" cy="259045"/>
    <xdr:sp macro="" textlink="">
      <xdr:nvSpPr>
        <xdr:cNvPr id="343" name="テキスト ボックス 342"/>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公共下水道事業特別会計において、平成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年度にあった住宅団地の汚水処理施設の公共管理に伴う分担金受入が</a:t>
          </a:r>
          <a:r>
            <a:rPr lang="ja-JP" altLang="en-US" sz="1400">
              <a:solidFill>
                <a:schemeClr val="dk1"/>
              </a:solidFill>
              <a:effectLst/>
              <a:latin typeface="+mn-lt"/>
              <a:ea typeface="+mn-ea"/>
              <a:cs typeface="+mn-cs"/>
            </a:rPr>
            <a:t>皆減した</a:t>
          </a:r>
          <a:r>
            <a:rPr lang="ja-JP" altLang="ja-JP" sz="1400">
              <a:solidFill>
                <a:schemeClr val="dk1"/>
              </a:solidFill>
              <a:effectLst/>
              <a:latin typeface="+mn-lt"/>
              <a:ea typeface="+mn-ea"/>
              <a:cs typeface="+mn-cs"/>
            </a:rPr>
            <a:t>ことから、準元利償還金が増（</a:t>
          </a:r>
          <a:r>
            <a:rPr lang="en-US" altLang="ja-JP" sz="1400">
              <a:solidFill>
                <a:schemeClr val="dk1"/>
              </a:solidFill>
              <a:effectLst/>
              <a:latin typeface="+mn-lt"/>
              <a:ea typeface="+mn-ea"/>
              <a:cs typeface="+mn-cs"/>
            </a:rPr>
            <a:t>275</a:t>
          </a:r>
          <a:r>
            <a:rPr lang="ja-JP" altLang="ja-JP" sz="1400">
              <a:solidFill>
                <a:schemeClr val="dk1"/>
              </a:solidFill>
              <a:effectLst/>
              <a:latin typeface="+mn-lt"/>
              <a:ea typeface="+mn-ea"/>
              <a:cs typeface="+mn-cs"/>
            </a:rPr>
            <a:t>百万円）とな</a:t>
          </a:r>
          <a:r>
            <a:rPr lang="ja-JP" altLang="en-US" sz="1400">
              <a:solidFill>
                <a:schemeClr val="dk1"/>
              </a:solidFill>
              <a:effectLst/>
              <a:latin typeface="+mn-lt"/>
              <a:ea typeface="+mn-ea"/>
              <a:cs typeface="+mn-cs"/>
            </a:rPr>
            <a:t>った。</a:t>
          </a:r>
          <a:r>
            <a:rPr lang="ja-JP" altLang="ja-JP" sz="1400">
              <a:solidFill>
                <a:schemeClr val="dk1"/>
              </a:solidFill>
              <a:effectLst/>
              <a:latin typeface="+mn-lt"/>
              <a:ea typeface="+mn-ea"/>
              <a:cs typeface="+mn-cs"/>
            </a:rPr>
            <a:t>今後については、事業の進捗に伴う公共下水道事業会計への準元利償還金の増や土地開発公社の解散に伴う第三セクター等改革推進債の償還など増要因は残るものの、市全体として、投資事業の抑制を図っており、比率は、今後も徐々に改善していくものと見込んで</a:t>
          </a:r>
          <a:r>
            <a:rPr lang="ja-JP" altLang="en-US" sz="1400">
              <a:solidFill>
                <a:schemeClr val="dk1"/>
              </a:solidFill>
              <a:effectLst/>
              <a:latin typeface="+mn-lt"/>
              <a:ea typeface="+mn-ea"/>
              <a:cs typeface="+mn-cs"/>
            </a:rPr>
            <a:t>いる</a:t>
          </a:r>
          <a:r>
            <a:rPr lang="ja-JP" altLang="ja-JP" sz="1400">
              <a:solidFill>
                <a:schemeClr val="dk1"/>
              </a:solidFill>
              <a:effectLst/>
              <a:latin typeface="+mn-lt"/>
              <a:ea typeface="+mn-ea"/>
              <a:cs typeface="+mn-cs"/>
            </a:rPr>
            <a:t>。</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164147</xdr:rowOff>
    </xdr:from>
    <xdr:to>
      <xdr:col>24</xdr:col>
      <xdr:colOff>558800</xdr:colOff>
      <xdr:row>43</xdr:row>
      <xdr:rowOff>34925</xdr:rowOff>
    </xdr:to>
    <xdr:cxnSp macro="">
      <xdr:nvCxnSpPr>
        <xdr:cNvPr id="373" name="直線コネクタ 372"/>
        <xdr:cNvCxnSpPr/>
      </xdr:nvCxnSpPr>
      <xdr:spPr>
        <a:xfrm flipV="1">
          <a:off x="16179800" y="736504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34925</xdr:rowOff>
    </xdr:from>
    <xdr:to>
      <xdr:col>23</xdr:col>
      <xdr:colOff>406400</xdr:colOff>
      <xdr:row>43</xdr:row>
      <xdr:rowOff>77153</xdr:rowOff>
    </xdr:to>
    <xdr:cxnSp macro="">
      <xdr:nvCxnSpPr>
        <xdr:cNvPr id="376" name="直線コネクタ 375"/>
        <xdr:cNvCxnSpPr/>
      </xdr:nvCxnSpPr>
      <xdr:spPr>
        <a:xfrm flipV="1">
          <a:off x="15290800" y="74072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77153</xdr:rowOff>
    </xdr:to>
    <xdr:cxnSp macro="">
      <xdr:nvCxnSpPr>
        <xdr:cNvPr id="379" name="直線コネクタ 378"/>
        <xdr:cNvCxnSpPr/>
      </xdr:nvCxnSpPr>
      <xdr:spPr>
        <a:xfrm>
          <a:off x="14401800" y="74193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4763</xdr:rowOff>
    </xdr:from>
    <xdr:to>
      <xdr:col>21</xdr:col>
      <xdr:colOff>0</xdr:colOff>
      <xdr:row>43</xdr:row>
      <xdr:rowOff>46990</xdr:rowOff>
    </xdr:to>
    <xdr:cxnSp macro="">
      <xdr:nvCxnSpPr>
        <xdr:cNvPr id="382" name="直線コネクタ 381"/>
        <xdr:cNvCxnSpPr/>
      </xdr:nvCxnSpPr>
      <xdr:spPr>
        <a:xfrm>
          <a:off x="13512800" y="737711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4" name="テキスト ボックス 383"/>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5" name="フローチャート : 判断 384"/>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86" name="テキスト ボックス 385"/>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113347</xdr:rowOff>
    </xdr:from>
    <xdr:to>
      <xdr:col>24</xdr:col>
      <xdr:colOff>609600</xdr:colOff>
      <xdr:row>43</xdr:row>
      <xdr:rowOff>43497</xdr:rowOff>
    </xdr:to>
    <xdr:sp macro="" textlink="">
      <xdr:nvSpPr>
        <xdr:cNvPr id="392" name="円/楕円 391"/>
        <xdr:cNvSpPr/>
      </xdr:nvSpPr>
      <xdr:spPr>
        <a:xfrm>
          <a:off x="169672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85424</xdr:rowOff>
    </xdr:from>
    <xdr:ext cx="762000" cy="259045"/>
    <xdr:sp macro="" textlink="">
      <xdr:nvSpPr>
        <xdr:cNvPr id="393" name="公債費負担の状況該当値テキスト"/>
        <xdr:cNvSpPr txBox="1"/>
      </xdr:nvSpPr>
      <xdr:spPr>
        <a:xfrm>
          <a:off x="17106900" y="728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155575</xdr:rowOff>
    </xdr:from>
    <xdr:to>
      <xdr:col>23</xdr:col>
      <xdr:colOff>457200</xdr:colOff>
      <xdr:row>43</xdr:row>
      <xdr:rowOff>85725</xdr:rowOff>
    </xdr:to>
    <xdr:sp macro="" textlink="">
      <xdr:nvSpPr>
        <xdr:cNvPr id="394" name="円/楕円 393"/>
        <xdr:cNvSpPr/>
      </xdr:nvSpPr>
      <xdr:spPr>
        <a:xfrm>
          <a:off x="16129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70502</xdr:rowOff>
    </xdr:from>
    <xdr:ext cx="736600" cy="259045"/>
    <xdr:sp macro="" textlink="">
      <xdr:nvSpPr>
        <xdr:cNvPr id="395" name="テキスト ボックス 394"/>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26353</xdr:rowOff>
    </xdr:from>
    <xdr:to>
      <xdr:col>22</xdr:col>
      <xdr:colOff>254000</xdr:colOff>
      <xdr:row>43</xdr:row>
      <xdr:rowOff>127953</xdr:rowOff>
    </xdr:to>
    <xdr:sp macro="" textlink="">
      <xdr:nvSpPr>
        <xdr:cNvPr id="396" name="円/楕円 395"/>
        <xdr:cNvSpPr/>
      </xdr:nvSpPr>
      <xdr:spPr>
        <a:xfrm>
          <a:off x="15240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112730</xdr:rowOff>
    </xdr:from>
    <xdr:ext cx="762000" cy="259045"/>
    <xdr:sp macro="" textlink="">
      <xdr:nvSpPr>
        <xdr:cNvPr id="397" name="テキスト ボックス 396"/>
        <xdr:cNvSpPr txBox="1"/>
      </xdr:nvSpPr>
      <xdr:spPr>
        <a:xfrm>
          <a:off x="14909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8" name="円/楕円 39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9" name="テキスト ボックス 39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00" name="円/楕円 399"/>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01" name="テキスト ボックス 400"/>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本市の将来負担比率は、引き続き、県内で最も高くなって</a:t>
          </a:r>
          <a:r>
            <a:rPr lang="ja-JP" altLang="en-US" sz="1400">
              <a:solidFill>
                <a:schemeClr val="dk1"/>
              </a:solidFill>
              <a:effectLst/>
              <a:latin typeface="+mn-lt"/>
              <a:ea typeface="+mn-ea"/>
              <a:cs typeface="+mn-cs"/>
            </a:rPr>
            <a:t>いる</a:t>
          </a:r>
          <a:r>
            <a:rPr lang="ja-JP" altLang="ja-JP" sz="1400">
              <a:solidFill>
                <a:schemeClr val="dk1"/>
              </a:solidFill>
              <a:effectLst/>
              <a:latin typeface="+mn-lt"/>
              <a:ea typeface="+mn-ea"/>
              <a:cs typeface="+mn-cs"/>
            </a:rPr>
            <a:t>が、こ</a:t>
          </a:r>
          <a:r>
            <a:rPr lang="ja-JP" altLang="en-US" sz="1400">
              <a:solidFill>
                <a:schemeClr val="dk1"/>
              </a:solidFill>
              <a:effectLst/>
              <a:latin typeface="+mn-lt"/>
              <a:ea typeface="+mn-ea"/>
              <a:cs typeface="+mn-cs"/>
            </a:rPr>
            <a:t>れは</a:t>
          </a:r>
          <a:r>
            <a:rPr lang="ja-JP" altLang="ja-JP" sz="1400">
              <a:solidFill>
                <a:schemeClr val="dk1"/>
              </a:solidFill>
              <a:effectLst/>
              <a:latin typeface="+mn-lt"/>
              <a:ea typeface="+mn-ea"/>
              <a:cs typeface="+mn-cs"/>
            </a:rPr>
            <a:t>、人口急増</a:t>
          </a:r>
          <a:r>
            <a:rPr lang="ja-JP" altLang="en-US" sz="1400">
              <a:solidFill>
                <a:schemeClr val="dk1"/>
              </a:solidFill>
              <a:effectLst/>
              <a:latin typeface="+mn-lt"/>
              <a:ea typeface="+mn-ea"/>
              <a:cs typeface="+mn-cs"/>
            </a:rPr>
            <a:t>期におけるインフラ整備に係る</a:t>
          </a:r>
          <a:r>
            <a:rPr lang="ja-JP" altLang="ja-JP" sz="1400">
              <a:solidFill>
                <a:schemeClr val="dk1"/>
              </a:solidFill>
              <a:effectLst/>
              <a:latin typeface="+mn-lt"/>
              <a:ea typeface="+mn-ea"/>
              <a:cs typeface="+mn-cs"/>
            </a:rPr>
            <a:t>地方債</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償還残高が未だ</a:t>
          </a:r>
          <a:r>
            <a:rPr lang="ja-JP" altLang="en-US" sz="1400">
              <a:solidFill>
                <a:schemeClr val="dk1"/>
              </a:solidFill>
              <a:effectLst/>
              <a:latin typeface="+mn-lt"/>
              <a:ea typeface="+mn-ea"/>
              <a:cs typeface="+mn-cs"/>
            </a:rPr>
            <a:t>に</a:t>
          </a:r>
          <a:r>
            <a:rPr lang="ja-JP" altLang="ja-JP" sz="1400">
              <a:solidFill>
                <a:schemeClr val="dk1"/>
              </a:solidFill>
              <a:effectLst/>
              <a:latin typeface="+mn-lt"/>
              <a:ea typeface="+mn-ea"/>
              <a:cs typeface="+mn-cs"/>
            </a:rPr>
            <a:t>高いことのほか、将来負担額（負債）から控除することのできる財政調整基金等の基金が枯渇していることによる</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今後は、既存の公共施設の老朽化に伴う大規模改修等、新たな将来負担も予想されるが、市全体として投資事業の抑制を図っているところでもあり、中期的には比率は改善していくもの</a:t>
          </a:r>
          <a:r>
            <a:rPr lang="ja-JP" altLang="en-US" sz="1400">
              <a:solidFill>
                <a:schemeClr val="dk1"/>
              </a:solidFill>
              <a:effectLst/>
              <a:latin typeface="+mn-lt"/>
              <a:ea typeface="+mn-ea"/>
              <a:cs typeface="+mn-cs"/>
            </a:rPr>
            <a:t>と見込んでいる。</a:t>
          </a:r>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20600</xdr:rowOff>
    </xdr:to>
    <xdr:cxnSp macro="">
      <xdr:nvCxnSpPr>
        <xdr:cNvPr id="428" name="直線コネクタ 427"/>
        <xdr:cNvCxnSpPr/>
      </xdr:nvCxnSpPr>
      <xdr:spPr>
        <a:xfrm flipV="1">
          <a:off x="17018000" y="2451100"/>
          <a:ext cx="0" cy="998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164127</xdr:rowOff>
    </xdr:from>
    <xdr:ext cx="762000" cy="259045"/>
    <xdr:sp macro="" textlink="">
      <xdr:nvSpPr>
        <xdr:cNvPr id="429" name="将来負担の状況最小値テキスト"/>
        <xdr:cNvSpPr txBox="1"/>
      </xdr:nvSpPr>
      <xdr:spPr>
        <a:xfrm>
          <a:off x="17106900" y="34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20</xdr:row>
      <xdr:rowOff>20600</xdr:rowOff>
    </xdr:from>
    <xdr:to>
      <xdr:col>24</xdr:col>
      <xdr:colOff>647700</xdr:colOff>
      <xdr:row>20</xdr:row>
      <xdr:rowOff>20600</xdr:rowOff>
    </xdr:to>
    <xdr:cxnSp macro="">
      <xdr:nvCxnSpPr>
        <xdr:cNvPr id="430" name="直線コネクタ 429"/>
        <xdr:cNvCxnSpPr/>
      </xdr:nvCxnSpPr>
      <xdr:spPr>
        <a:xfrm>
          <a:off x="16929100" y="34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68021</xdr:rowOff>
    </xdr:from>
    <xdr:to>
      <xdr:col>24</xdr:col>
      <xdr:colOff>558800</xdr:colOff>
      <xdr:row>19</xdr:row>
      <xdr:rowOff>95047</xdr:rowOff>
    </xdr:to>
    <xdr:cxnSp macro="">
      <xdr:nvCxnSpPr>
        <xdr:cNvPr id="433" name="直線コネクタ 432"/>
        <xdr:cNvCxnSpPr/>
      </xdr:nvCxnSpPr>
      <xdr:spPr>
        <a:xfrm>
          <a:off x="16179800" y="3325571"/>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66590</xdr:rowOff>
    </xdr:from>
    <xdr:ext cx="762000" cy="259045"/>
    <xdr:sp macro="" textlink="">
      <xdr:nvSpPr>
        <xdr:cNvPr id="434" name="将来負担の状況平均値テキスト"/>
        <xdr:cNvSpPr txBox="1"/>
      </xdr:nvSpPr>
      <xdr:spPr>
        <a:xfrm>
          <a:off x="17106900" y="2466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35" name="フローチャート : 判断 434"/>
        <xdr:cNvSpPr/>
      </xdr:nvSpPr>
      <xdr:spPr>
        <a:xfrm>
          <a:off x="169672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68021</xdr:rowOff>
    </xdr:from>
    <xdr:to>
      <xdr:col>23</xdr:col>
      <xdr:colOff>406400</xdr:colOff>
      <xdr:row>20</xdr:row>
      <xdr:rowOff>34112</xdr:rowOff>
    </xdr:to>
    <xdr:cxnSp macro="">
      <xdr:nvCxnSpPr>
        <xdr:cNvPr id="436" name="直線コネクタ 435"/>
        <xdr:cNvCxnSpPr/>
      </xdr:nvCxnSpPr>
      <xdr:spPr>
        <a:xfrm flipV="1">
          <a:off x="15290800" y="3325571"/>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71298</xdr:rowOff>
    </xdr:from>
    <xdr:to>
      <xdr:col>23</xdr:col>
      <xdr:colOff>457200</xdr:colOff>
      <xdr:row>16</xdr:row>
      <xdr:rowOff>1448</xdr:rowOff>
    </xdr:to>
    <xdr:sp macro="" textlink="">
      <xdr:nvSpPr>
        <xdr:cNvPr id="437" name="フローチャート : 判断 436"/>
        <xdr:cNvSpPr/>
      </xdr:nvSpPr>
      <xdr:spPr>
        <a:xfrm>
          <a:off x="16129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38" name="テキスト ボックス 437"/>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34112</xdr:rowOff>
    </xdr:from>
    <xdr:to>
      <xdr:col>22</xdr:col>
      <xdr:colOff>203200</xdr:colOff>
      <xdr:row>20</xdr:row>
      <xdr:rowOff>117119</xdr:rowOff>
    </xdr:to>
    <xdr:cxnSp macro="">
      <xdr:nvCxnSpPr>
        <xdr:cNvPr id="439" name="直線コネクタ 438"/>
        <xdr:cNvCxnSpPr/>
      </xdr:nvCxnSpPr>
      <xdr:spPr>
        <a:xfrm flipV="1">
          <a:off x="14401800" y="34631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109423</xdr:rowOff>
    </xdr:from>
    <xdr:to>
      <xdr:col>22</xdr:col>
      <xdr:colOff>254000</xdr:colOff>
      <xdr:row>16</xdr:row>
      <xdr:rowOff>39573</xdr:rowOff>
    </xdr:to>
    <xdr:sp macro="" textlink="">
      <xdr:nvSpPr>
        <xdr:cNvPr id="440" name="フローチャート : 判断 439"/>
        <xdr:cNvSpPr/>
      </xdr:nvSpPr>
      <xdr:spPr>
        <a:xfrm>
          <a:off x="15240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49750</xdr:rowOff>
    </xdr:from>
    <xdr:ext cx="762000" cy="259045"/>
    <xdr:sp macro="" textlink="">
      <xdr:nvSpPr>
        <xdr:cNvPr id="441" name="テキスト ボックス 440"/>
        <xdr:cNvSpPr txBox="1"/>
      </xdr:nvSpPr>
      <xdr:spPr>
        <a:xfrm>
          <a:off x="14909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107950</xdr:rowOff>
    </xdr:from>
    <xdr:to>
      <xdr:col>21</xdr:col>
      <xdr:colOff>0</xdr:colOff>
      <xdr:row>20</xdr:row>
      <xdr:rowOff>117119</xdr:rowOff>
    </xdr:to>
    <xdr:cxnSp macro="">
      <xdr:nvCxnSpPr>
        <xdr:cNvPr id="442" name="直線コネクタ 441"/>
        <xdr:cNvCxnSpPr/>
      </xdr:nvCxnSpPr>
      <xdr:spPr>
        <a:xfrm>
          <a:off x="13512800" y="353695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162509</xdr:rowOff>
    </xdr:from>
    <xdr:to>
      <xdr:col>21</xdr:col>
      <xdr:colOff>50800</xdr:colOff>
      <xdr:row>16</xdr:row>
      <xdr:rowOff>92659</xdr:rowOff>
    </xdr:to>
    <xdr:sp macro="" textlink="">
      <xdr:nvSpPr>
        <xdr:cNvPr id="443" name="フローチャート : 判断 442"/>
        <xdr:cNvSpPr/>
      </xdr:nvSpPr>
      <xdr:spPr>
        <a:xfrm>
          <a:off x="14351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44" name="テキスト ボックス 443"/>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159614</xdr:rowOff>
    </xdr:from>
    <xdr:to>
      <xdr:col>19</xdr:col>
      <xdr:colOff>533400</xdr:colOff>
      <xdr:row>16</xdr:row>
      <xdr:rowOff>89764</xdr:rowOff>
    </xdr:to>
    <xdr:sp macro="" textlink="">
      <xdr:nvSpPr>
        <xdr:cNvPr id="445" name="フローチャート : 判断 444"/>
        <xdr:cNvSpPr/>
      </xdr:nvSpPr>
      <xdr:spPr>
        <a:xfrm>
          <a:off x="13462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99941</xdr:rowOff>
    </xdr:from>
    <xdr:ext cx="762000" cy="259045"/>
    <xdr:sp macro="" textlink="">
      <xdr:nvSpPr>
        <xdr:cNvPr id="446" name="テキスト ボックス 445"/>
        <xdr:cNvSpPr txBox="1"/>
      </xdr:nvSpPr>
      <xdr:spPr>
        <a:xfrm>
          <a:off x="13131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44247</xdr:rowOff>
    </xdr:from>
    <xdr:to>
      <xdr:col>24</xdr:col>
      <xdr:colOff>609600</xdr:colOff>
      <xdr:row>19</xdr:row>
      <xdr:rowOff>145847</xdr:rowOff>
    </xdr:to>
    <xdr:sp macro="" textlink="">
      <xdr:nvSpPr>
        <xdr:cNvPr id="452" name="円/楕円 451"/>
        <xdr:cNvSpPr/>
      </xdr:nvSpPr>
      <xdr:spPr>
        <a:xfrm>
          <a:off x="16967200" y="33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111574</xdr:rowOff>
    </xdr:from>
    <xdr:ext cx="762000" cy="259045"/>
    <xdr:sp macro="" textlink="">
      <xdr:nvSpPr>
        <xdr:cNvPr id="453" name="将来負担の状況該当値テキスト"/>
        <xdr:cNvSpPr txBox="1"/>
      </xdr:nvSpPr>
      <xdr:spPr>
        <a:xfrm>
          <a:off x="17106900" y="31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17221</xdr:rowOff>
    </xdr:from>
    <xdr:to>
      <xdr:col>23</xdr:col>
      <xdr:colOff>457200</xdr:colOff>
      <xdr:row>19</xdr:row>
      <xdr:rowOff>118821</xdr:rowOff>
    </xdr:to>
    <xdr:sp macro="" textlink="">
      <xdr:nvSpPr>
        <xdr:cNvPr id="454" name="円/楕円 453"/>
        <xdr:cNvSpPr/>
      </xdr:nvSpPr>
      <xdr:spPr>
        <a:xfrm>
          <a:off x="16129000" y="32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103598</xdr:rowOff>
    </xdr:from>
    <xdr:ext cx="736600" cy="259045"/>
    <xdr:sp macro="" textlink="">
      <xdr:nvSpPr>
        <xdr:cNvPr id="455" name="テキスト ボックス 454"/>
        <xdr:cNvSpPr txBox="1"/>
      </xdr:nvSpPr>
      <xdr:spPr>
        <a:xfrm>
          <a:off x="15798800" y="336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154762</xdr:rowOff>
    </xdr:from>
    <xdr:to>
      <xdr:col>22</xdr:col>
      <xdr:colOff>254000</xdr:colOff>
      <xdr:row>20</xdr:row>
      <xdr:rowOff>84912</xdr:rowOff>
    </xdr:to>
    <xdr:sp macro="" textlink="">
      <xdr:nvSpPr>
        <xdr:cNvPr id="456" name="円/楕円 455"/>
        <xdr:cNvSpPr/>
      </xdr:nvSpPr>
      <xdr:spPr>
        <a:xfrm>
          <a:off x="15240000" y="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69689</xdr:rowOff>
    </xdr:from>
    <xdr:ext cx="762000" cy="259045"/>
    <xdr:sp macro="" textlink="">
      <xdr:nvSpPr>
        <xdr:cNvPr id="457" name="テキスト ボックス 456"/>
        <xdr:cNvSpPr txBox="1"/>
      </xdr:nvSpPr>
      <xdr:spPr>
        <a:xfrm>
          <a:off x="14909800" y="34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66319</xdr:rowOff>
    </xdr:from>
    <xdr:to>
      <xdr:col>21</xdr:col>
      <xdr:colOff>50800</xdr:colOff>
      <xdr:row>20</xdr:row>
      <xdr:rowOff>167919</xdr:rowOff>
    </xdr:to>
    <xdr:sp macro="" textlink="">
      <xdr:nvSpPr>
        <xdr:cNvPr id="458" name="円/楕円 457"/>
        <xdr:cNvSpPr/>
      </xdr:nvSpPr>
      <xdr:spPr>
        <a:xfrm>
          <a:off x="14351000" y="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152696</xdr:rowOff>
    </xdr:from>
    <xdr:ext cx="762000" cy="259045"/>
    <xdr:sp macro="" textlink="">
      <xdr:nvSpPr>
        <xdr:cNvPr id="459" name="テキスト ボックス 458"/>
        <xdr:cNvSpPr txBox="1"/>
      </xdr:nvSpPr>
      <xdr:spPr>
        <a:xfrm>
          <a:off x="14020800" y="35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57150</xdr:rowOff>
    </xdr:from>
    <xdr:to>
      <xdr:col>19</xdr:col>
      <xdr:colOff>533400</xdr:colOff>
      <xdr:row>20</xdr:row>
      <xdr:rowOff>158750</xdr:rowOff>
    </xdr:to>
    <xdr:sp macro="" textlink="">
      <xdr:nvSpPr>
        <xdr:cNvPr id="460" name="円/楕円 459"/>
        <xdr:cNvSpPr/>
      </xdr:nvSpPr>
      <xdr:spPr>
        <a:xfrm>
          <a:off x="1346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143527</xdr:rowOff>
    </xdr:from>
    <xdr:ext cx="762000" cy="259045"/>
    <xdr:sp macro="" textlink="">
      <xdr:nvSpPr>
        <xdr:cNvPr id="461" name="テキスト ボックス 460"/>
        <xdr:cNvSpPr txBox="1"/>
      </xdr:nvSpPr>
      <xdr:spPr>
        <a:xfrm>
          <a:off x="1313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81,014
80,554
129.77
27,487,475
27,064,889
401,798
15,525,034
32,707,201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186.8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人件費では、東日本大震災を受けた給与抑制措置等（</a:t>
          </a:r>
          <a:r>
            <a:rPr kumimoji="1" lang="en-US" altLang="ja-JP" sz="1300">
              <a:latin typeface="ＭＳ Ｐゴシック"/>
            </a:rPr>
            <a:t>H25.7</a:t>
          </a:r>
          <a:r>
            <a:rPr kumimoji="1" lang="ja-JP" altLang="en-US" sz="1300">
              <a:latin typeface="ＭＳ Ｐゴシック"/>
            </a:rPr>
            <a:t>月～</a:t>
          </a:r>
          <a:r>
            <a:rPr kumimoji="1" lang="en-US" altLang="ja-JP" sz="1300">
              <a:latin typeface="ＭＳ Ｐゴシック"/>
            </a:rPr>
            <a:t>H26.3</a:t>
          </a:r>
          <a:r>
            <a:rPr kumimoji="1" lang="ja-JP" altLang="en-US" sz="1300">
              <a:latin typeface="ＭＳ Ｐゴシック"/>
            </a:rPr>
            <a:t>月）による職員給の減がなくなったものの、退職者の減に伴う退職手当の減</a:t>
          </a:r>
          <a:r>
            <a:rPr kumimoji="1" lang="en-US" altLang="ja-JP" sz="1300">
              <a:latin typeface="ＭＳ Ｐゴシック"/>
            </a:rPr>
            <a:t>(193</a:t>
          </a:r>
          <a:r>
            <a:rPr kumimoji="1" lang="ja-JP" altLang="en-US" sz="1300">
              <a:latin typeface="ＭＳ Ｐゴシック"/>
            </a:rPr>
            <a:t>百万円）や、平成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月から実施した独自給与カットの実施により、前年度比</a:t>
          </a:r>
          <a:r>
            <a:rPr kumimoji="1" lang="en-US" altLang="ja-JP" sz="1300">
              <a:latin typeface="ＭＳ Ｐゴシック"/>
            </a:rPr>
            <a:t>95</a:t>
          </a:r>
          <a:r>
            <a:rPr kumimoji="1" lang="ja-JP" altLang="en-US" sz="1300">
              <a:latin typeface="ＭＳ Ｐゴシック"/>
            </a:rPr>
            <a:t>百万円（</a:t>
          </a:r>
          <a:r>
            <a:rPr kumimoji="1" lang="en-US" altLang="ja-JP" sz="1300">
              <a:latin typeface="ＭＳ Ｐゴシック"/>
            </a:rPr>
            <a:t>1.8%)</a:t>
          </a:r>
          <a:r>
            <a:rPr kumimoji="1" lang="ja-JP" altLang="en-US" sz="1300">
              <a:latin typeface="ＭＳ Ｐゴシック"/>
            </a:rPr>
            <a:t>の減となった。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38</xdr:row>
      <xdr:rowOff>27940</xdr:rowOff>
    </xdr:to>
    <xdr:cxnSp macro="">
      <xdr:nvCxnSpPr>
        <xdr:cNvPr id="64" name="直線コネクタ 63"/>
        <xdr:cNvCxnSpPr/>
      </xdr:nvCxnSpPr>
      <xdr:spPr>
        <a:xfrm>
          <a:off x="3987800" y="649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58420</xdr:rowOff>
    </xdr:to>
    <xdr:cxnSp macro="">
      <xdr:nvCxnSpPr>
        <xdr:cNvPr id="67" name="直線コネクタ 66"/>
        <xdr:cNvCxnSpPr/>
      </xdr:nvCxnSpPr>
      <xdr:spPr>
        <a:xfrm flipV="1">
          <a:off x="3098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81280</xdr:rowOff>
    </xdr:to>
    <xdr:cxnSp macro="">
      <xdr:nvCxnSpPr>
        <xdr:cNvPr id="70" name="直線コネクタ 69"/>
        <xdr:cNvCxnSpPr/>
      </xdr:nvCxnSpPr>
      <xdr:spPr>
        <a:xfrm flipV="1">
          <a:off x="2209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81280</xdr:rowOff>
    </xdr:to>
    <xdr:cxnSp macro="">
      <xdr:nvCxnSpPr>
        <xdr:cNvPr id="73" name="直線コネクタ 72"/>
        <xdr:cNvCxnSpPr/>
      </xdr:nvCxnSpPr>
      <xdr:spPr>
        <a:xfrm>
          <a:off x="1320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7" name="テキスト ボックス 76"/>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3" name="円/楕円 82"/>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4"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5" name="円/楕円 84"/>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6" name="テキスト ボックス 85"/>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1" name="円/楕円 90"/>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2" name="テキスト ボックス 91"/>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社会保障税番号制度の対応をはじめとして、一人一台パソコン、ホームページ、さらには、小中学校の</a:t>
          </a:r>
          <a:r>
            <a:rPr kumimoji="1" lang="en-US" altLang="ja-JP" sz="1300">
              <a:latin typeface="ＭＳ Ｐゴシック"/>
            </a:rPr>
            <a:t>OA</a:t>
          </a:r>
          <a:r>
            <a:rPr kumimoji="1" lang="ja-JP" altLang="en-US" sz="1300">
              <a:latin typeface="ＭＳ Ｐゴシック"/>
            </a:rPr>
            <a:t>機器更新に係る対応などにより、前年度比</a:t>
          </a:r>
          <a:r>
            <a:rPr kumimoji="1" lang="en-US" altLang="ja-JP" sz="1300">
              <a:latin typeface="ＭＳ Ｐゴシック"/>
            </a:rPr>
            <a:t>228</a:t>
          </a:r>
          <a:r>
            <a:rPr kumimoji="1" lang="ja-JP" altLang="en-US" sz="1300">
              <a:latin typeface="ＭＳ Ｐゴシック"/>
            </a:rPr>
            <a:t>百万円（</a:t>
          </a:r>
          <a:r>
            <a:rPr kumimoji="1" lang="en-US" altLang="ja-JP" sz="1300">
              <a:latin typeface="ＭＳ Ｐゴシック"/>
            </a:rPr>
            <a:t>8.6%)</a:t>
          </a:r>
          <a:r>
            <a:rPr kumimoji="1" lang="ja-JP" altLang="en-US" sz="1300">
              <a:latin typeface="ＭＳ Ｐゴシック"/>
            </a:rPr>
            <a:t>の増となった。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35560</xdr:rowOff>
    </xdr:to>
    <xdr:cxnSp macro="">
      <xdr:nvCxnSpPr>
        <xdr:cNvPr id="125" name="直線コネクタ 124"/>
        <xdr:cNvCxnSpPr/>
      </xdr:nvCxnSpPr>
      <xdr:spPr>
        <a:xfrm flipV="1">
          <a:off x="15671800" y="2748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35560</xdr:rowOff>
    </xdr:to>
    <xdr:cxnSp macro="">
      <xdr:nvCxnSpPr>
        <xdr:cNvPr id="128" name="直線コネクタ 127"/>
        <xdr:cNvCxnSpPr/>
      </xdr:nvCxnSpPr>
      <xdr:spPr>
        <a:xfrm>
          <a:off x="14782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50800</xdr:rowOff>
    </xdr:to>
    <xdr:cxnSp macro="">
      <xdr:nvCxnSpPr>
        <xdr:cNvPr id="131" name="直線コネクタ 130"/>
        <xdr:cNvCxnSpPr/>
      </xdr:nvCxnSpPr>
      <xdr:spPr>
        <a:xfrm flipV="1">
          <a:off x="13893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50800</xdr:rowOff>
    </xdr:to>
    <xdr:cxnSp macro="">
      <xdr:nvCxnSpPr>
        <xdr:cNvPr id="134" name="直線コネクタ 133"/>
        <xdr:cNvCxnSpPr/>
      </xdr:nvCxnSpPr>
      <xdr:spPr>
        <a:xfrm>
          <a:off x="13004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扶助費では、対象者の増加等に伴う障害者自立支援費の増や臨時福祉給付金事業及び子育て世帯臨時特例給付金事業の実施などにより、</a:t>
          </a:r>
          <a:r>
            <a:rPr kumimoji="1" lang="en-US" altLang="ja-JP" sz="1300">
              <a:latin typeface="ＭＳ Ｐゴシック"/>
            </a:rPr>
            <a:t>352</a:t>
          </a:r>
          <a:r>
            <a:rPr kumimoji="1" lang="ja-JP" altLang="en-US" sz="1300">
              <a:latin typeface="ＭＳ Ｐゴシック"/>
            </a:rPr>
            <a:t>百万円（</a:t>
          </a:r>
          <a:r>
            <a:rPr kumimoji="1" lang="en-US" altLang="ja-JP" sz="1300">
              <a:latin typeface="ＭＳ Ｐゴシック"/>
            </a:rPr>
            <a:t>6.3%)</a:t>
          </a:r>
          <a:r>
            <a:rPr kumimoji="1" lang="ja-JP" altLang="en-US" sz="1300">
              <a:latin typeface="ＭＳ Ｐゴシック"/>
            </a:rPr>
            <a:t>の増となった。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6" name="直線コネクタ 185"/>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130810</xdr:rowOff>
    </xdr:from>
    <xdr:to>
      <xdr:col>5</xdr:col>
      <xdr:colOff>549275</xdr:colOff>
      <xdr:row>55</xdr:row>
      <xdr:rowOff>146050</xdr:rowOff>
    </xdr:to>
    <xdr:cxnSp macro="">
      <xdr:nvCxnSpPr>
        <xdr:cNvPr id="189" name="直線コネクタ 188"/>
        <xdr:cNvCxnSpPr/>
      </xdr:nvCxnSpPr>
      <xdr:spPr>
        <a:xfrm>
          <a:off x="3098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130810</xdr:rowOff>
    </xdr:to>
    <xdr:cxnSp macro="">
      <xdr:nvCxnSpPr>
        <xdr:cNvPr id="192" name="直線コネクタ 191"/>
        <xdr:cNvCxnSpPr/>
      </xdr:nvCxnSpPr>
      <xdr:spPr>
        <a:xfrm>
          <a:off x="2209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92710</xdr:rowOff>
    </xdr:to>
    <xdr:cxnSp macro="">
      <xdr:nvCxnSpPr>
        <xdr:cNvPr id="195" name="直線コネクタ 194"/>
        <xdr:cNvCxnSpPr/>
      </xdr:nvCxnSpPr>
      <xdr:spPr>
        <a:xfrm>
          <a:off x="1320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80010</xdr:rowOff>
    </xdr:from>
    <xdr:to>
      <xdr:col>4</xdr:col>
      <xdr:colOff>396875</xdr:colOff>
      <xdr:row>56</xdr:row>
      <xdr:rowOff>10160</xdr:rowOff>
    </xdr:to>
    <xdr:sp macro="" textlink="">
      <xdr:nvSpPr>
        <xdr:cNvPr id="209" name="円/楕円 208"/>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166387</xdr:rowOff>
    </xdr:from>
    <xdr:ext cx="762000" cy="259045"/>
    <xdr:sp macro="" textlink="">
      <xdr:nvSpPr>
        <xdr:cNvPr id="210" name="テキスト ボックス 209"/>
        <xdr:cNvSpPr txBox="1"/>
      </xdr:nvSpPr>
      <xdr:spPr>
        <a:xfrm>
          <a:off x="2717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1" name="円/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2" name="テキスト ボックス 211"/>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下回っているが、繰出金について、今後、給付費の増加に伴う介護保険事業会計や国民健康保険事業会計への繰出のほか、公共下水道事業への公債費負担に係る繰出の増加などが見込まれる。</a:t>
          </a:r>
          <a:endParaRPr lang="ja-JP" altLang="ja-JP">
            <a:effectLst/>
          </a:endParaRPr>
        </a:p>
        <a:p>
          <a:r>
            <a:rPr lang="ja-JP" altLang="ja-JP" sz="1100" b="0" i="0" baseline="0">
              <a:solidFill>
                <a:schemeClr val="dk1"/>
              </a:solidFill>
              <a:effectLst/>
              <a:latin typeface="+mn-lt"/>
              <a:ea typeface="+mn-ea"/>
              <a:cs typeface="+mn-cs"/>
            </a:rPr>
            <a:t>　介護保険及び国民健康保険については、介護予防及び生活習慣病予防など、保険給付費の抑制につながる取組を進めており、公共下水道、農業集落排水事業についても、独立採算の原則に立った経営健全化の取組を進める必要が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149860</xdr:rowOff>
    </xdr:to>
    <xdr:cxnSp macro="">
      <xdr:nvCxnSpPr>
        <xdr:cNvPr id="247" name="直線コネクタ 246"/>
        <xdr:cNvCxnSpPr/>
      </xdr:nvCxnSpPr>
      <xdr:spPr>
        <a:xfrm>
          <a:off x="15671800" y="9629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104140</xdr:rowOff>
    </xdr:to>
    <xdr:cxnSp macro="">
      <xdr:nvCxnSpPr>
        <xdr:cNvPr id="250" name="直線コネクタ 249"/>
        <xdr:cNvCxnSpPr/>
      </xdr:nvCxnSpPr>
      <xdr:spPr>
        <a:xfrm flipV="1">
          <a:off x="14782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104140</xdr:rowOff>
    </xdr:to>
    <xdr:cxnSp macro="">
      <xdr:nvCxnSpPr>
        <xdr:cNvPr id="253" name="直線コネクタ 252"/>
        <xdr:cNvCxnSpPr/>
      </xdr:nvCxnSpPr>
      <xdr:spPr>
        <a:xfrm>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35560</xdr:rowOff>
    </xdr:to>
    <xdr:cxnSp macro="">
      <xdr:nvCxnSpPr>
        <xdr:cNvPr id="256" name="直線コネクタ 255"/>
        <xdr:cNvCxnSpPr/>
      </xdr:nvCxnSpPr>
      <xdr:spPr>
        <a:xfrm>
          <a:off x="13004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6" name="円/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7"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8" name="円/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1" name="テキスト ボックス 27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伊賀南部環境衛生組合分担金の増をはじめとして、施設開設準備経費助成等補助金の増や源泉所得税等の自己点検に伴う源泉所得税の支払いなど、前年度比</a:t>
          </a:r>
          <a:r>
            <a:rPr kumimoji="1" lang="en-US" altLang="ja-JP" sz="1300">
              <a:latin typeface="ＭＳ Ｐゴシック"/>
            </a:rPr>
            <a:t>234</a:t>
          </a:r>
          <a:r>
            <a:rPr kumimoji="1" lang="ja-JP" altLang="en-US" sz="1300">
              <a:latin typeface="ＭＳ Ｐゴシック"/>
            </a:rPr>
            <a:t>百万円（</a:t>
          </a:r>
          <a:r>
            <a:rPr kumimoji="1" lang="en-US" altLang="ja-JP" sz="1300">
              <a:latin typeface="ＭＳ Ｐゴシック"/>
            </a:rPr>
            <a:t>7.1%)</a:t>
          </a:r>
          <a:r>
            <a:rPr kumimoji="1" lang="ja-JP" altLang="en-US" sz="1300">
              <a:latin typeface="ＭＳ Ｐゴシック"/>
            </a:rPr>
            <a:t>の増となった。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138430</xdr:rowOff>
    </xdr:to>
    <xdr:cxnSp macro="">
      <xdr:nvCxnSpPr>
        <xdr:cNvPr id="305" name="直線コネクタ 304"/>
        <xdr:cNvCxnSpPr/>
      </xdr:nvCxnSpPr>
      <xdr:spPr>
        <a:xfrm>
          <a:off x="15671800" y="648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37</xdr:row>
      <xdr:rowOff>138430</xdr:rowOff>
    </xdr:to>
    <xdr:cxnSp macro="">
      <xdr:nvCxnSpPr>
        <xdr:cNvPr id="308" name="直線コネクタ 307"/>
        <xdr:cNvCxnSpPr/>
      </xdr:nvCxnSpPr>
      <xdr:spPr>
        <a:xfrm>
          <a:off x="14782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38</xdr:row>
      <xdr:rowOff>12700</xdr:rowOff>
    </xdr:to>
    <xdr:cxnSp macro="">
      <xdr:nvCxnSpPr>
        <xdr:cNvPr id="311" name="直線コネクタ 310"/>
        <xdr:cNvCxnSpPr/>
      </xdr:nvCxnSpPr>
      <xdr:spPr>
        <a:xfrm flipV="1">
          <a:off x="13893800" y="6477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12700</xdr:rowOff>
    </xdr:to>
    <xdr:cxnSp macro="">
      <xdr:nvCxnSpPr>
        <xdr:cNvPr id="314" name="直線コネクタ 313"/>
        <xdr:cNvCxnSpPr/>
      </xdr:nvCxnSpPr>
      <xdr:spPr>
        <a:xfrm>
          <a:off x="13004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4" name="円/楕円 323"/>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5"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6" name="円/楕円 325"/>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7" name="テキスト ボックス 326"/>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8" name="円/楕円 327"/>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9" name="テキスト ボックス 328"/>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0" name="円/楕円 329"/>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1" name="テキスト ボックス 330"/>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2" name="円/楕円 331"/>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3" name="テキスト ボックス 332"/>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満期一括償還の地域開発債の皆減等により、前年度から</a:t>
          </a:r>
          <a:r>
            <a:rPr kumimoji="1" lang="en-US" altLang="ja-JP" sz="1300">
              <a:latin typeface="ＭＳ Ｐゴシック"/>
            </a:rPr>
            <a:t>0.2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今後は、老朽化に伴う公共施設の更新など、増加要素は残るものの、市全体としては、普通建設事業の抑制傾向を続けており、数値は中長期的には改善していくものと見込んでいる。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81280</xdr:rowOff>
    </xdr:to>
    <xdr:cxnSp macro="">
      <xdr:nvCxnSpPr>
        <xdr:cNvPr id="363" name="直線コネクタ 362"/>
        <xdr:cNvCxnSpPr/>
      </xdr:nvCxnSpPr>
      <xdr:spPr>
        <a:xfrm flipV="1">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81280</xdr:rowOff>
    </xdr:to>
    <xdr:cxnSp macro="">
      <xdr:nvCxnSpPr>
        <xdr:cNvPr id="366" name="直線コネクタ 365"/>
        <xdr:cNvCxnSpPr/>
      </xdr:nvCxnSpPr>
      <xdr:spPr>
        <a:xfrm>
          <a:off x="3098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72137</xdr:rowOff>
    </xdr:to>
    <xdr:cxnSp macro="">
      <xdr:nvCxnSpPr>
        <xdr:cNvPr id="369" name="直線コネクタ 368"/>
        <xdr:cNvCxnSpPr/>
      </xdr:nvCxnSpPr>
      <xdr:spPr>
        <a:xfrm>
          <a:off x="2209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49276</xdr:rowOff>
    </xdr:to>
    <xdr:cxnSp macro="">
      <xdr:nvCxnSpPr>
        <xdr:cNvPr id="372" name="直線コネクタ 371"/>
        <xdr:cNvCxnSpPr/>
      </xdr:nvCxnSpPr>
      <xdr:spPr>
        <a:xfrm>
          <a:off x="1320800" y="13344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6" name="テキスト ボックス 37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2" name="円/楕円 381"/>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3"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4" name="円/楕円 38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5" name="テキスト ボックス 38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6" name="円/楕円 385"/>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7" name="テキスト ボックス 386"/>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8" name="円/楕円 387"/>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9" name="テキスト ボックス 38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0" name="円/楕円 389"/>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91" name="テキスト ボックス 390"/>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月に策定した「行財政運営の確立に向けた取組」に基づく人件費の抑制措置や考査制度による事務事業の見直し等により、引き続き、経常経費の抑制に努めているが、病院事業会計の経営健全化に向けた繰出や公共下水道事業への経費負担、さらには社会保障費である扶助費の増など、今後も多額の一般財源負担が見込まれることから、事業の選択と集中、スクラップアンドビルド等による歳出抑制や、さらなる事業の効率化を進める必要があ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104139</xdr:rowOff>
    </xdr:to>
    <xdr:cxnSp macro="">
      <xdr:nvCxnSpPr>
        <xdr:cNvPr id="424" name="直線コネクタ 423"/>
        <xdr:cNvCxnSpPr/>
      </xdr:nvCxnSpPr>
      <xdr:spPr>
        <a:xfrm>
          <a:off x="15671800" y="132181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77470</xdr:rowOff>
    </xdr:to>
    <xdr:cxnSp macro="">
      <xdr:nvCxnSpPr>
        <xdr:cNvPr id="427" name="直線コネクタ 426"/>
        <xdr:cNvCxnSpPr/>
      </xdr:nvCxnSpPr>
      <xdr:spPr>
        <a:xfrm flipV="1">
          <a:off x="14782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88900</xdr:rowOff>
    </xdr:to>
    <xdr:cxnSp macro="">
      <xdr:nvCxnSpPr>
        <xdr:cNvPr id="430" name="直線コネクタ 429"/>
        <xdr:cNvCxnSpPr/>
      </xdr:nvCxnSpPr>
      <xdr:spPr>
        <a:xfrm flipV="1">
          <a:off x="13893800" y="13279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77</xdr:row>
      <xdr:rowOff>88900</xdr:rowOff>
    </xdr:to>
    <xdr:cxnSp macro="">
      <xdr:nvCxnSpPr>
        <xdr:cNvPr id="433" name="直線コネクタ 432"/>
        <xdr:cNvCxnSpPr/>
      </xdr:nvCxnSpPr>
      <xdr:spPr>
        <a:xfrm>
          <a:off x="13004800" y="131076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3" name="円/楕円 442"/>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4"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5" name="円/楕円 444"/>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6" name="テキスト ボックス 445"/>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47" name="円/楕円 446"/>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8" name="テキスト ボックス 447"/>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49" name="円/楕円 448"/>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0" name="テキスト ボックス 449"/>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26670</xdr:rowOff>
    </xdr:from>
    <xdr:to>
      <xdr:col>19</xdr:col>
      <xdr:colOff>6350</xdr:colOff>
      <xdr:row>76</xdr:row>
      <xdr:rowOff>128270</xdr:rowOff>
    </xdr:to>
    <xdr:sp macro="" textlink="">
      <xdr:nvSpPr>
        <xdr:cNvPr id="451" name="円/楕円 450"/>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113047</xdr:rowOff>
    </xdr:from>
    <xdr:ext cx="762000" cy="259045"/>
    <xdr:sp macro="" textlink="">
      <xdr:nvSpPr>
        <xdr:cNvPr id="452" name="テキスト ボックス 451"/>
        <xdr:cNvSpPr txBox="1"/>
      </xdr:nvSpPr>
      <xdr:spPr>
        <a:xfrm>
          <a:off x="12623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三重県名張市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10262</xdr:rowOff>
    </xdr:from>
    <xdr:to>
      <xdr:col>4</xdr:col>
      <xdr:colOff>1117600</xdr:colOff>
      <xdr:row>18</xdr:row>
      <xdr:rowOff>55867</xdr:rowOff>
    </xdr:to>
    <xdr:cxnSp macro="">
      <xdr:nvCxnSpPr>
        <xdr:cNvPr id="52" name="直線コネクタ 51"/>
        <xdr:cNvCxnSpPr/>
      </xdr:nvCxnSpPr>
      <xdr:spPr bwMode="auto">
        <a:xfrm flipV="1">
          <a:off x="5003800" y="3143987"/>
          <a:ext cx="647700" cy="4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29480</xdr:rowOff>
    </xdr:from>
    <xdr:to>
      <xdr:col>4</xdr:col>
      <xdr:colOff>469900</xdr:colOff>
      <xdr:row>18</xdr:row>
      <xdr:rowOff>55867</xdr:rowOff>
    </xdr:to>
    <xdr:cxnSp macro="">
      <xdr:nvCxnSpPr>
        <xdr:cNvPr id="55" name="直線コネクタ 54"/>
        <xdr:cNvCxnSpPr/>
      </xdr:nvCxnSpPr>
      <xdr:spPr bwMode="auto">
        <a:xfrm>
          <a:off x="4305300" y="3163205"/>
          <a:ext cx="698500" cy="2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7143</xdr:rowOff>
    </xdr:from>
    <xdr:to>
      <xdr:col>3</xdr:col>
      <xdr:colOff>904875</xdr:colOff>
      <xdr:row>18</xdr:row>
      <xdr:rowOff>29480</xdr:rowOff>
    </xdr:to>
    <xdr:cxnSp macro="">
      <xdr:nvCxnSpPr>
        <xdr:cNvPr id="58" name="直線コネクタ 57"/>
        <xdr:cNvCxnSpPr/>
      </xdr:nvCxnSpPr>
      <xdr:spPr bwMode="auto">
        <a:xfrm>
          <a:off x="3606800" y="3140868"/>
          <a:ext cx="698500" cy="22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7143</xdr:rowOff>
    </xdr:from>
    <xdr:to>
      <xdr:col>3</xdr:col>
      <xdr:colOff>206375</xdr:colOff>
      <xdr:row>18</xdr:row>
      <xdr:rowOff>14491</xdr:rowOff>
    </xdr:to>
    <xdr:cxnSp macro="">
      <xdr:nvCxnSpPr>
        <xdr:cNvPr id="61" name="直線コネクタ 60"/>
        <xdr:cNvCxnSpPr/>
      </xdr:nvCxnSpPr>
      <xdr:spPr bwMode="auto">
        <a:xfrm flipV="1">
          <a:off x="2908300" y="3140868"/>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130912</xdr:rowOff>
    </xdr:from>
    <xdr:to>
      <xdr:col>5</xdr:col>
      <xdr:colOff>34925</xdr:colOff>
      <xdr:row>18</xdr:row>
      <xdr:rowOff>61062</xdr:rowOff>
    </xdr:to>
    <xdr:sp macro="" textlink="">
      <xdr:nvSpPr>
        <xdr:cNvPr id="71" name="円/楕円 70"/>
        <xdr:cNvSpPr/>
      </xdr:nvSpPr>
      <xdr:spPr bwMode="auto">
        <a:xfrm>
          <a:off x="56007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102989</xdr:rowOff>
    </xdr:from>
    <xdr:ext cx="762000" cy="259045"/>
    <xdr:sp macro="" textlink="">
      <xdr:nvSpPr>
        <xdr:cNvPr id="72" name="人口1人当たり決算額の推移該当値テキスト130"/>
        <xdr:cNvSpPr txBox="1"/>
      </xdr:nvSpPr>
      <xdr:spPr>
        <a:xfrm>
          <a:off x="57404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68,566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5067</xdr:rowOff>
    </xdr:from>
    <xdr:to>
      <xdr:col>4</xdr:col>
      <xdr:colOff>520700</xdr:colOff>
      <xdr:row>18</xdr:row>
      <xdr:rowOff>106667</xdr:rowOff>
    </xdr:to>
    <xdr:sp macro="" textlink="">
      <xdr:nvSpPr>
        <xdr:cNvPr id="73" name="円/楕円 72"/>
        <xdr:cNvSpPr/>
      </xdr:nvSpPr>
      <xdr:spPr bwMode="auto">
        <a:xfrm>
          <a:off x="4953000" y="313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91444</xdr:rowOff>
    </xdr:from>
    <xdr:ext cx="736600" cy="259045"/>
    <xdr:sp macro="" textlink="">
      <xdr:nvSpPr>
        <xdr:cNvPr id="74" name="テキスト ボックス 73"/>
        <xdr:cNvSpPr txBox="1"/>
      </xdr:nvSpPr>
      <xdr:spPr>
        <a:xfrm>
          <a:off x="4622800" y="322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150130</xdr:rowOff>
    </xdr:from>
    <xdr:to>
      <xdr:col>3</xdr:col>
      <xdr:colOff>955675</xdr:colOff>
      <xdr:row>18</xdr:row>
      <xdr:rowOff>80280</xdr:rowOff>
    </xdr:to>
    <xdr:sp macro="" textlink="">
      <xdr:nvSpPr>
        <xdr:cNvPr id="75" name="円/楕円 74"/>
        <xdr:cNvSpPr/>
      </xdr:nvSpPr>
      <xdr:spPr bwMode="auto">
        <a:xfrm>
          <a:off x="4254500" y="311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65057</xdr:rowOff>
    </xdr:from>
    <xdr:ext cx="762000" cy="259045"/>
    <xdr:sp macro="" textlink="">
      <xdr:nvSpPr>
        <xdr:cNvPr id="76" name="テキスト ボックス 75"/>
        <xdr:cNvSpPr txBox="1"/>
      </xdr:nvSpPr>
      <xdr:spPr>
        <a:xfrm>
          <a:off x="3924300" y="319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127793</xdr:rowOff>
    </xdr:from>
    <xdr:to>
      <xdr:col>3</xdr:col>
      <xdr:colOff>257175</xdr:colOff>
      <xdr:row>18</xdr:row>
      <xdr:rowOff>57943</xdr:rowOff>
    </xdr:to>
    <xdr:sp macro="" textlink="">
      <xdr:nvSpPr>
        <xdr:cNvPr id="77" name="円/楕円 76"/>
        <xdr:cNvSpPr/>
      </xdr:nvSpPr>
      <xdr:spPr bwMode="auto">
        <a:xfrm>
          <a:off x="3556000" y="309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42720</xdr:rowOff>
    </xdr:from>
    <xdr:ext cx="762000" cy="259045"/>
    <xdr:sp macro="" textlink="">
      <xdr:nvSpPr>
        <xdr:cNvPr id="78" name="テキスト ボックス 77"/>
        <xdr:cNvSpPr txBox="1"/>
      </xdr:nvSpPr>
      <xdr:spPr>
        <a:xfrm>
          <a:off x="3225800" y="31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135141</xdr:rowOff>
    </xdr:from>
    <xdr:to>
      <xdr:col>2</xdr:col>
      <xdr:colOff>692150</xdr:colOff>
      <xdr:row>18</xdr:row>
      <xdr:rowOff>65291</xdr:rowOff>
    </xdr:to>
    <xdr:sp macro="" textlink="">
      <xdr:nvSpPr>
        <xdr:cNvPr id="79" name="円/楕円 78"/>
        <xdr:cNvSpPr/>
      </xdr:nvSpPr>
      <xdr:spPr bwMode="auto">
        <a:xfrm>
          <a:off x="2857500" y="309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50068</xdr:rowOff>
    </xdr:from>
    <xdr:ext cx="762000" cy="259045"/>
    <xdr:sp macro="" textlink="">
      <xdr:nvSpPr>
        <xdr:cNvPr id="80" name="テキスト ボックス 79"/>
        <xdr:cNvSpPr txBox="1"/>
      </xdr:nvSpPr>
      <xdr:spPr>
        <a:xfrm>
          <a:off x="2527300" y="31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77146</xdr:rowOff>
    </xdr:from>
    <xdr:to>
      <xdr:col>4</xdr:col>
      <xdr:colOff>1117600</xdr:colOff>
      <xdr:row>35</xdr:row>
      <xdr:rowOff>80499</xdr:rowOff>
    </xdr:to>
    <xdr:cxnSp macro="">
      <xdr:nvCxnSpPr>
        <xdr:cNvPr id="113" name="直線コネクタ 112"/>
        <xdr:cNvCxnSpPr/>
      </xdr:nvCxnSpPr>
      <xdr:spPr bwMode="auto">
        <a:xfrm flipV="1">
          <a:off x="5003800" y="6687496"/>
          <a:ext cx="6477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2089</xdr:rowOff>
    </xdr:from>
    <xdr:to>
      <xdr:col>4</xdr:col>
      <xdr:colOff>469900</xdr:colOff>
      <xdr:row>35</xdr:row>
      <xdr:rowOff>80499</xdr:rowOff>
    </xdr:to>
    <xdr:cxnSp macro="">
      <xdr:nvCxnSpPr>
        <xdr:cNvPr id="116" name="直線コネクタ 115"/>
        <xdr:cNvCxnSpPr/>
      </xdr:nvCxnSpPr>
      <xdr:spPr bwMode="auto">
        <a:xfrm>
          <a:off x="4305300" y="6612439"/>
          <a:ext cx="6985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2089</xdr:rowOff>
    </xdr:from>
    <xdr:to>
      <xdr:col>3</xdr:col>
      <xdr:colOff>904875</xdr:colOff>
      <xdr:row>35</xdr:row>
      <xdr:rowOff>12262</xdr:rowOff>
    </xdr:to>
    <xdr:cxnSp macro="">
      <xdr:nvCxnSpPr>
        <xdr:cNvPr id="119" name="直線コネクタ 118"/>
        <xdr:cNvCxnSpPr/>
      </xdr:nvCxnSpPr>
      <xdr:spPr bwMode="auto">
        <a:xfrm flipV="1">
          <a:off x="3606800" y="6612439"/>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12262</xdr:rowOff>
    </xdr:from>
    <xdr:to>
      <xdr:col>3</xdr:col>
      <xdr:colOff>206375</xdr:colOff>
      <xdr:row>35</xdr:row>
      <xdr:rowOff>20282</xdr:rowOff>
    </xdr:to>
    <xdr:cxnSp macro="">
      <xdr:nvCxnSpPr>
        <xdr:cNvPr id="122" name="直線コネクタ 121"/>
        <xdr:cNvCxnSpPr/>
      </xdr:nvCxnSpPr>
      <xdr:spPr bwMode="auto">
        <a:xfrm flipV="1">
          <a:off x="2908300" y="6622612"/>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271715</xdr:rowOff>
    </xdr:from>
    <xdr:ext cx="762000" cy="259045"/>
    <xdr:sp macro="" textlink="">
      <xdr:nvSpPr>
        <xdr:cNvPr id="126" name="テキスト ボックス 125"/>
        <xdr:cNvSpPr txBox="1"/>
      </xdr:nvSpPr>
      <xdr:spPr>
        <a:xfrm>
          <a:off x="2527300" y="68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26346</xdr:rowOff>
    </xdr:from>
    <xdr:to>
      <xdr:col>5</xdr:col>
      <xdr:colOff>34925</xdr:colOff>
      <xdr:row>35</xdr:row>
      <xdr:rowOff>127946</xdr:rowOff>
    </xdr:to>
    <xdr:sp macro="" textlink="">
      <xdr:nvSpPr>
        <xdr:cNvPr id="132" name="円/楕円 131"/>
        <xdr:cNvSpPr/>
      </xdr:nvSpPr>
      <xdr:spPr bwMode="auto">
        <a:xfrm>
          <a:off x="5600700" y="663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214323</xdr:rowOff>
    </xdr:from>
    <xdr:ext cx="762000" cy="259045"/>
    <xdr:sp macro="" textlink="">
      <xdr:nvSpPr>
        <xdr:cNvPr id="133" name="人口1人当たり決算額の推移該当値テキスト445"/>
        <xdr:cNvSpPr txBox="1"/>
      </xdr:nvSpPr>
      <xdr:spPr>
        <a:xfrm>
          <a:off x="5740400" y="64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29699</xdr:rowOff>
    </xdr:from>
    <xdr:to>
      <xdr:col>4</xdr:col>
      <xdr:colOff>520700</xdr:colOff>
      <xdr:row>35</xdr:row>
      <xdr:rowOff>131299</xdr:rowOff>
    </xdr:to>
    <xdr:sp macro="" textlink="">
      <xdr:nvSpPr>
        <xdr:cNvPr id="134" name="円/楕円 133"/>
        <xdr:cNvSpPr/>
      </xdr:nvSpPr>
      <xdr:spPr bwMode="auto">
        <a:xfrm>
          <a:off x="4953000" y="664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141476</xdr:rowOff>
    </xdr:from>
    <xdr:ext cx="736600" cy="259045"/>
    <xdr:sp macro="" textlink="">
      <xdr:nvSpPr>
        <xdr:cNvPr id="135" name="テキスト ボックス 134"/>
        <xdr:cNvSpPr txBox="1"/>
      </xdr:nvSpPr>
      <xdr:spPr>
        <a:xfrm>
          <a:off x="4622800" y="640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294189</xdr:rowOff>
    </xdr:from>
    <xdr:to>
      <xdr:col>3</xdr:col>
      <xdr:colOff>955675</xdr:colOff>
      <xdr:row>35</xdr:row>
      <xdr:rowOff>52889</xdr:rowOff>
    </xdr:to>
    <xdr:sp macro="" textlink="">
      <xdr:nvSpPr>
        <xdr:cNvPr id="136" name="円/楕円 135"/>
        <xdr:cNvSpPr/>
      </xdr:nvSpPr>
      <xdr:spPr bwMode="auto">
        <a:xfrm>
          <a:off x="4254500" y="656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63066</xdr:rowOff>
    </xdr:from>
    <xdr:ext cx="762000" cy="259045"/>
    <xdr:sp macro="" textlink="">
      <xdr:nvSpPr>
        <xdr:cNvPr id="137" name="テキスト ボックス 136"/>
        <xdr:cNvSpPr txBox="1"/>
      </xdr:nvSpPr>
      <xdr:spPr>
        <a:xfrm>
          <a:off x="3924300" y="633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304362</xdr:rowOff>
    </xdr:from>
    <xdr:to>
      <xdr:col>3</xdr:col>
      <xdr:colOff>257175</xdr:colOff>
      <xdr:row>35</xdr:row>
      <xdr:rowOff>63062</xdr:rowOff>
    </xdr:to>
    <xdr:sp macro="" textlink="">
      <xdr:nvSpPr>
        <xdr:cNvPr id="138" name="円/楕円 137"/>
        <xdr:cNvSpPr/>
      </xdr:nvSpPr>
      <xdr:spPr bwMode="auto">
        <a:xfrm>
          <a:off x="3556000" y="657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73239</xdr:rowOff>
    </xdr:from>
    <xdr:ext cx="762000" cy="259045"/>
    <xdr:sp macro="" textlink="">
      <xdr:nvSpPr>
        <xdr:cNvPr id="139" name="テキスト ボックス 138"/>
        <xdr:cNvSpPr txBox="1"/>
      </xdr:nvSpPr>
      <xdr:spPr>
        <a:xfrm>
          <a:off x="3225800" y="63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312382</xdr:rowOff>
    </xdr:from>
    <xdr:to>
      <xdr:col>2</xdr:col>
      <xdr:colOff>692150</xdr:colOff>
      <xdr:row>35</xdr:row>
      <xdr:rowOff>71082</xdr:rowOff>
    </xdr:to>
    <xdr:sp macro="" textlink="">
      <xdr:nvSpPr>
        <xdr:cNvPr id="140" name="円/楕円 139"/>
        <xdr:cNvSpPr/>
      </xdr:nvSpPr>
      <xdr:spPr bwMode="auto">
        <a:xfrm>
          <a:off x="2857500" y="657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81259</xdr:rowOff>
    </xdr:from>
    <xdr:ext cx="762000" cy="259045"/>
    <xdr:sp macro="" textlink="">
      <xdr:nvSpPr>
        <xdr:cNvPr id="141" name="テキスト ボックス 140"/>
        <xdr:cNvSpPr txBox="1"/>
      </xdr:nvSpPr>
      <xdr:spPr>
        <a:xfrm>
          <a:off x="2527300" y="634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年度に引き続き、平成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も実質収支並びに実質単年度収支を黒字とすることができたが、これは市税の大幅な減収をはじめ、扶助費や病院事業会計繰出金の追加措置などによる財源不足を受けて、水道事業会計や目的基金から借入を行ったことによるところが大き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これまでの緊急・危機回避的な財政運営から脱却し、財政規律を重視した持続可能な財政構造への転換を図るため、財政調整基金の計画的な積立や市債残高の抑制に取り組むとともに、事務事業の総点検や特別会計・企業会計への繰出金の抑制、自主財源の確保など、行財政改革の取組を進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年度は会計基準の改正を受けて、借入資本金が負債に計上されることとなったこと、また、平成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年度よりも増加傾向にあった上半期の入院患者数が冬季以降の疾患状況等により伸び悩み、医業収益が予算割れとなったことにより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9,214</a:t>
          </a:r>
          <a:r>
            <a:rPr kumimoji="1" lang="ja-JP" altLang="en-US" sz="1400">
              <a:latin typeface="ＭＳ ゴシック" pitchFamily="49" charset="-128"/>
              <a:ea typeface="ＭＳ ゴシック" pitchFamily="49" charset="-128"/>
            </a:rPr>
            <a:t>万円の資金不足が生じた。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年度決算では、前年度に引き続き、一般会計・特別会計・企業会計において、実質赤字や標準財政規模に占める剰余学の割合は、水道事業会計が最も大きく、この傾向はしばらく続くものと分析している。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年度は、住宅団地の汚水処理施設の公共移管に伴い、公共下水道事業特別会計への繰出に係る準元利償還金が減となったが、平成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年度は、そういった繰出金を大きく減額させる特殊要因がなく、「公営企業債の元利償還金に対する繰入」が</a:t>
          </a:r>
          <a:r>
            <a:rPr kumimoji="1" lang="en-US" altLang="ja-JP" sz="1200">
              <a:latin typeface="ＭＳ ゴシック" pitchFamily="49" charset="-128"/>
              <a:ea typeface="ＭＳ ゴシック" pitchFamily="49" charset="-128"/>
            </a:rPr>
            <a:t>261</a:t>
          </a:r>
          <a:r>
            <a:rPr kumimoji="1" lang="ja-JP" altLang="en-US" sz="1200">
              <a:latin typeface="ＭＳ ゴシック" pitchFamily="49" charset="-128"/>
              <a:ea typeface="ＭＳ ゴシック" pitchFamily="49" charset="-128"/>
            </a:rPr>
            <a:t>百万円増加した。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第三セクター等改革推進債の償還や、事業の進捗に伴う公共下水道事業会計への準元利償還金などの増要因から、厳しい状況が当面続く見込みであるが、普通建設事業費の抑制を図っていくこととしていることから、中長期的には市債残高が減少していく見込みであり、実質公債費比率は改善していくものと見込んでい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小中学校耐震改修事業に伴う伴う新規借入により、地方債残高が膨らんだほか、財政調整基金や減債基金の取崩しにより、充当可能基金が大幅に減少した。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今後は、病院事業や一部事務組合である伊賀南部環境衛生組合の地方債残高が減少傾向にあり、また、定員適正化計画に基づく職員数減により、退職手当債の将来負担額も減少していく見通しである。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さらに、市全体として投資事業の抑制を図るほか、財政調整基金についても、平成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年度から計画的な積立を行う。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27487475</v>
      </c>
      <c r="BO4" s="379"/>
      <c r="BP4" s="379"/>
      <c r="BQ4" s="379"/>
      <c r="BR4" s="379"/>
      <c r="BS4" s="379"/>
      <c r="BT4" s="379"/>
      <c r="BU4" s="380"/>
      <c r="BV4" s="378">
        <v>25366582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27064889</v>
      </c>
      <c r="BO5" s="384"/>
      <c r="BP5" s="384"/>
      <c r="BQ5" s="384"/>
      <c r="BR5" s="384"/>
      <c r="BS5" s="384"/>
      <c r="BT5" s="384"/>
      <c r="BU5" s="385"/>
      <c r="BV5" s="383">
        <v>25020964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99.7</v>
      </c>
      <c r="CU5" s="354"/>
      <c r="CV5" s="354"/>
      <c r="CW5" s="354"/>
      <c r="CX5" s="354"/>
      <c r="CY5" s="354"/>
      <c r="CZ5" s="354"/>
      <c r="DA5" s="355"/>
      <c r="DB5" s="353">
        <v>97.6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422586</v>
      </c>
      <c r="BO6" s="384"/>
      <c r="BP6" s="384"/>
      <c r="BQ6" s="384"/>
      <c r="BR6" s="384"/>
      <c r="BS6" s="384"/>
      <c r="BT6" s="384"/>
      <c r="BU6" s="385"/>
      <c r="BV6" s="383">
        <v>345618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110.3</v>
      </c>
      <c r="CU6" s="530"/>
      <c r="CV6" s="530"/>
      <c r="CW6" s="530"/>
      <c r="CX6" s="530"/>
      <c r="CY6" s="530"/>
      <c r="CZ6" s="530"/>
      <c r="DA6" s="531"/>
      <c r="DB6" s="529">
        <v>108.5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20788</v>
      </c>
      <c r="BO7" s="384"/>
      <c r="BP7" s="384"/>
      <c r="BQ7" s="384"/>
      <c r="BR7" s="384"/>
      <c r="BS7" s="384"/>
      <c r="BT7" s="384"/>
      <c r="BU7" s="385"/>
      <c r="BV7" s="383">
        <v>7158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15525034</v>
      </c>
      <c r="CU7" s="384"/>
      <c r="CV7" s="384"/>
      <c r="CW7" s="384"/>
      <c r="CX7" s="384"/>
      <c r="CY7" s="384"/>
      <c r="CZ7" s="384"/>
      <c r="DA7" s="385"/>
      <c r="DB7" s="383">
        <v>15671222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401798</v>
      </c>
      <c r="BO8" s="384"/>
      <c r="BP8" s="384"/>
      <c r="BQ8" s="384"/>
      <c r="BR8" s="384"/>
      <c r="BS8" s="384"/>
      <c r="BT8" s="384"/>
      <c r="BU8" s="385"/>
      <c r="BV8" s="383">
        <v>338460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0.74</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80284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63338</v>
      </c>
      <c r="BO9" s="384"/>
      <c r="BP9" s="384"/>
      <c r="BQ9" s="384"/>
      <c r="BR9" s="384"/>
      <c r="BS9" s="384"/>
      <c r="BT9" s="384"/>
      <c r="BU9" s="385"/>
      <c r="BV9" s="383">
        <v>304024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82156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170000</v>
      </c>
      <c r="BO10" s="384"/>
      <c r="BP10" s="384"/>
      <c r="BQ10" s="384"/>
      <c r="BR10" s="384"/>
      <c r="BS10" s="384"/>
      <c r="BT10" s="384"/>
      <c r="BU10" s="385"/>
      <c r="BV10" s="383">
        <v>18006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1309</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81014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170000</v>
      </c>
      <c r="BO12" s="384"/>
      <c r="BP12" s="384"/>
      <c r="BQ12" s="384"/>
      <c r="BR12" s="384"/>
      <c r="BS12" s="384"/>
      <c r="BT12" s="384"/>
      <c r="BU12" s="385"/>
      <c r="BV12" s="383">
        <v>31000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80554</v>
      </c>
      <c r="S13" s="485"/>
      <c r="T13" s="485"/>
      <c r="U13" s="485"/>
      <c r="V13" s="486"/>
      <c r="W13" s="472" t="s">
        <v>124</v>
      </c>
      <c r="X13" s="396"/>
      <c r="Y13" s="396"/>
      <c r="Z13" s="396"/>
      <c r="AA13" s="396"/>
      <c r="AB13" s="397"/>
      <c r="AC13" s="359">
        <v>793</v>
      </c>
      <c r="AD13" s="360"/>
      <c r="AE13" s="360"/>
      <c r="AF13" s="360"/>
      <c r="AG13" s="361"/>
      <c r="AH13" s="359">
        <v>1114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64647</v>
      </c>
      <c r="BO13" s="384"/>
      <c r="BP13" s="384"/>
      <c r="BQ13" s="384"/>
      <c r="BR13" s="384"/>
      <c r="BS13" s="384"/>
      <c r="BT13" s="384"/>
      <c r="BU13" s="385"/>
      <c r="BV13" s="383">
        <v>291030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16.3</v>
      </c>
      <c r="CU13" s="354"/>
      <c r="CV13" s="354"/>
      <c r="CW13" s="354"/>
      <c r="CX13" s="354"/>
      <c r="CY13" s="354"/>
      <c r="CZ13" s="354"/>
      <c r="DA13" s="355"/>
      <c r="DB13" s="353">
        <v>17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81618</v>
      </c>
      <c r="S14" s="485"/>
      <c r="T14" s="485"/>
      <c r="U14" s="485"/>
      <c r="V14" s="486"/>
      <c r="W14" s="487"/>
      <c r="X14" s="399"/>
      <c r="Y14" s="399"/>
      <c r="Z14" s="399"/>
      <c r="AA14" s="399"/>
      <c r="AB14" s="400"/>
      <c r="AC14" s="477">
        <v>2.2000000000000002</v>
      </c>
      <c r="AD14" s="478"/>
      <c r="AE14" s="478"/>
      <c r="AF14" s="478"/>
      <c r="AG14" s="479"/>
      <c r="AH14" s="477">
        <v>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186.8</v>
      </c>
      <c r="CU14" s="456"/>
      <c r="CV14" s="456"/>
      <c r="CW14" s="456"/>
      <c r="CX14" s="456"/>
      <c r="CY14" s="456"/>
      <c r="CZ14" s="456"/>
      <c r="DA14" s="457"/>
      <c r="DB14" s="488">
        <v>181.2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81131</v>
      </c>
      <c r="S15" s="485"/>
      <c r="T15" s="485"/>
      <c r="U15" s="485"/>
      <c r="V15" s="486"/>
      <c r="W15" s="472" t="s">
        <v>130</v>
      </c>
      <c r="X15" s="396"/>
      <c r="Y15" s="396"/>
      <c r="Z15" s="396"/>
      <c r="AA15" s="396"/>
      <c r="AB15" s="397"/>
      <c r="AC15" s="359">
        <v>12156</v>
      </c>
      <c r="AD15" s="360"/>
      <c r="AE15" s="360"/>
      <c r="AF15" s="360"/>
      <c r="AG15" s="361"/>
      <c r="AH15" s="359">
        <v>13148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8600271</v>
      </c>
      <c r="BO15" s="379"/>
      <c r="BP15" s="379"/>
      <c r="BQ15" s="379"/>
      <c r="BR15" s="379"/>
      <c r="BS15" s="379"/>
      <c r="BT15" s="379"/>
      <c r="BU15" s="380"/>
      <c r="BV15" s="378">
        <v>8572317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33.1</v>
      </c>
      <c r="AD16" s="478"/>
      <c r="AE16" s="478"/>
      <c r="AF16" s="478"/>
      <c r="AG16" s="479"/>
      <c r="AH16" s="477">
        <v>33.299999999999997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11602733</v>
      </c>
      <c r="BO16" s="384"/>
      <c r="BP16" s="384"/>
      <c r="BQ16" s="384"/>
      <c r="BR16" s="384"/>
      <c r="BS16" s="384"/>
      <c r="BT16" s="384"/>
      <c r="BU16" s="385"/>
      <c r="BV16" s="383">
        <v>11587425</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7</v>
      </c>
      <c r="CU16" s="354"/>
      <c r="CV16" s="354"/>
      <c r="CW16" s="354"/>
      <c r="CX16" s="354"/>
      <c r="CY16" s="354"/>
      <c r="CZ16" s="354"/>
      <c r="DA16" s="355"/>
      <c r="DB16" s="353" t="s">
        <v>122</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134</v>
      </c>
      <c r="S17" s="470"/>
      <c r="T17" s="470"/>
      <c r="U17" s="470"/>
      <c r="V17" s="471"/>
      <c r="W17" s="472" t="s">
        <v>138</v>
      </c>
      <c r="X17" s="396"/>
      <c r="Y17" s="396"/>
      <c r="Z17" s="396"/>
      <c r="AA17" s="396"/>
      <c r="AB17" s="397"/>
      <c r="AC17" s="359">
        <v>23745</v>
      </c>
      <c r="AD17" s="360"/>
      <c r="AE17" s="360"/>
      <c r="AF17" s="360"/>
      <c r="AG17" s="361"/>
      <c r="AH17" s="359">
        <v>24829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11033445</v>
      </c>
      <c r="BO17" s="384"/>
      <c r="BP17" s="384"/>
      <c r="BQ17" s="384"/>
      <c r="BR17" s="384"/>
      <c r="BS17" s="384"/>
      <c r="BT17" s="384"/>
      <c r="BU17" s="385"/>
      <c r="BV17" s="383">
        <v>11076546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129.77000000000001</v>
      </c>
      <c r="M18" s="448"/>
      <c r="N18" s="448"/>
      <c r="O18" s="448"/>
      <c r="P18" s="448"/>
      <c r="Q18" s="448"/>
      <c r="R18" s="449"/>
      <c r="S18" s="449"/>
      <c r="T18" s="449"/>
      <c r="U18" s="449"/>
      <c r="V18" s="450"/>
      <c r="W18" s="464"/>
      <c r="X18" s="465"/>
      <c r="Y18" s="465"/>
      <c r="Z18" s="465"/>
      <c r="AA18" s="465"/>
      <c r="AB18" s="473"/>
      <c r="AC18" s="347">
        <v>64.7</v>
      </c>
      <c r="AD18" s="348"/>
      <c r="AE18" s="348"/>
      <c r="AF18" s="348"/>
      <c r="AG18" s="451"/>
      <c r="AH18" s="347">
        <v>63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15438524</v>
      </c>
      <c r="BO18" s="384"/>
      <c r="BP18" s="384"/>
      <c r="BQ18" s="384"/>
      <c r="BR18" s="384"/>
      <c r="BS18" s="384"/>
      <c r="BT18" s="384"/>
      <c r="BU18" s="385"/>
      <c r="BV18" s="383">
        <v>15347489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619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17837075</v>
      </c>
      <c r="BO19" s="384"/>
      <c r="BP19" s="384"/>
      <c r="BQ19" s="384"/>
      <c r="BR19" s="384"/>
      <c r="BS19" s="384"/>
      <c r="BT19" s="384"/>
      <c r="BU19" s="385"/>
      <c r="BV19" s="383">
        <v>17463152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29481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32707201</v>
      </c>
      <c r="BO23" s="384"/>
      <c r="BP23" s="384"/>
      <c r="BQ23" s="384"/>
      <c r="BR23" s="384"/>
      <c r="BS23" s="384"/>
      <c r="BT23" s="384"/>
      <c r="BU23" s="385"/>
      <c r="BV23" s="383">
        <v>31690921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5400</v>
      </c>
      <c r="R24" s="360"/>
      <c r="S24" s="360"/>
      <c r="T24" s="360"/>
      <c r="U24" s="360"/>
      <c r="V24" s="361"/>
      <c r="W24" s="425"/>
      <c r="X24" s="416"/>
      <c r="Y24" s="417"/>
      <c r="Z24" s="356" t="s">
        <v>154</v>
      </c>
      <c r="AA24" s="357"/>
      <c r="AB24" s="357"/>
      <c r="AC24" s="357"/>
      <c r="AD24" s="357"/>
      <c r="AE24" s="357"/>
      <c r="AF24" s="357"/>
      <c r="AG24" s="358"/>
      <c r="AH24" s="359">
        <v>488</v>
      </c>
      <c r="AI24" s="360"/>
      <c r="AJ24" s="360"/>
      <c r="AK24" s="360"/>
      <c r="AL24" s="361"/>
      <c r="AM24" s="359">
        <v>1606008</v>
      </c>
      <c r="AN24" s="360"/>
      <c r="AO24" s="360"/>
      <c r="AP24" s="360"/>
      <c r="AQ24" s="360"/>
      <c r="AR24" s="361"/>
      <c r="AS24" s="359">
        <v>3291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20046789</v>
      </c>
      <c r="BO24" s="384"/>
      <c r="BP24" s="384"/>
      <c r="BQ24" s="384"/>
      <c r="BR24" s="384"/>
      <c r="BS24" s="384"/>
      <c r="BT24" s="384"/>
      <c r="BU24" s="385"/>
      <c r="BV24" s="383">
        <v>18698014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4140</v>
      </c>
      <c r="R25" s="360"/>
      <c r="S25" s="360"/>
      <c r="T25" s="360"/>
      <c r="U25" s="360"/>
      <c r="V25" s="361"/>
      <c r="W25" s="425"/>
      <c r="X25" s="416"/>
      <c r="Y25" s="417"/>
      <c r="Z25" s="356" t="s">
        <v>157</v>
      </c>
      <c r="AA25" s="357"/>
      <c r="AB25" s="357"/>
      <c r="AC25" s="357"/>
      <c r="AD25" s="357"/>
      <c r="AE25" s="357"/>
      <c r="AF25" s="357"/>
      <c r="AG25" s="358"/>
      <c r="AH25" s="359">
        <v>115</v>
      </c>
      <c r="AI25" s="360"/>
      <c r="AJ25" s="360"/>
      <c r="AK25" s="360"/>
      <c r="AL25" s="361"/>
      <c r="AM25" s="359">
        <v>366160</v>
      </c>
      <c r="AN25" s="360"/>
      <c r="AO25" s="360"/>
      <c r="AP25" s="360"/>
      <c r="AQ25" s="360"/>
      <c r="AR25" s="361"/>
      <c r="AS25" s="359">
        <v>3184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1309885</v>
      </c>
      <c r="BO25" s="379"/>
      <c r="BP25" s="379"/>
      <c r="BQ25" s="379"/>
      <c r="BR25" s="379"/>
      <c r="BS25" s="379"/>
      <c r="BT25" s="379"/>
      <c r="BU25" s="380"/>
      <c r="BV25" s="378">
        <v>969895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5780</v>
      </c>
      <c r="R26" s="360"/>
      <c r="S26" s="360"/>
      <c r="T26" s="360"/>
      <c r="U26" s="360"/>
      <c r="V26" s="361"/>
      <c r="W26" s="425"/>
      <c r="X26" s="416"/>
      <c r="Y26" s="417"/>
      <c r="Z26" s="356" t="s">
        <v>160</v>
      </c>
      <c r="AA26" s="438"/>
      <c r="AB26" s="438"/>
      <c r="AC26" s="438"/>
      <c r="AD26" s="438"/>
      <c r="AE26" s="438"/>
      <c r="AF26" s="438"/>
      <c r="AG26" s="439"/>
      <c r="AH26" s="359">
        <v>25</v>
      </c>
      <c r="AI26" s="360"/>
      <c r="AJ26" s="360"/>
      <c r="AK26" s="360"/>
      <c r="AL26" s="361"/>
      <c r="AM26" s="359">
        <v>84800</v>
      </c>
      <c r="AN26" s="360"/>
      <c r="AO26" s="360"/>
      <c r="AP26" s="360"/>
      <c r="AQ26" s="360"/>
      <c r="AR26" s="361"/>
      <c r="AS26" s="359">
        <v>3392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5830</v>
      </c>
      <c r="R27" s="360"/>
      <c r="S27" s="360"/>
      <c r="T27" s="360"/>
      <c r="U27" s="360"/>
      <c r="V27" s="361"/>
      <c r="W27" s="425"/>
      <c r="X27" s="416"/>
      <c r="Y27" s="417"/>
      <c r="Z27" s="356" t="s">
        <v>163</v>
      </c>
      <c r="AA27" s="357"/>
      <c r="AB27" s="357"/>
      <c r="AC27" s="357"/>
      <c r="AD27" s="357"/>
      <c r="AE27" s="357"/>
      <c r="AF27" s="357"/>
      <c r="AG27" s="358"/>
      <c r="AH27" s="359">
        <v>31</v>
      </c>
      <c r="AI27" s="360"/>
      <c r="AJ27" s="360"/>
      <c r="AK27" s="360"/>
      <c r="AL27" s="361"/>
      <c r="AM27" s="359">
        <v>114335</v>
      </c>
      <c r="AN27" s="360"/>
      <c r="AO27" s="360"/>
      <c r="AP27" s="360"/>
      <c r="AQ27" s="360"/>
      <c r="AR27" s="361"/>
      <c r="AS27" s="359">
        <v>3688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360787</v>
      </c>
      <c r="BO27" s="387"/>
      <c r="BP27" s="387"/>
      <c r="BQ27" s="387"/>
      <c r="BR27" s="387"/>
      <c r="BS27" s="387"/>
      <c r="BT27" s="387"/>
      <c r="BU27" s="388"/>
      <c r="BV27" s="386">
        <v>448750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5020</v>
      </c>
      <c r="R28" s="360"/>
      <c r="S28" s="360"/>
      <c r="T28" s="360"/>
      <c r="U28" s="360"/>
      <c r="V28" s="361"/>
      <c r="W28" s="425"/>
      <c r="X28" s="416"/>
      <c r="Y28" s="417"/>
      <c r="Z28" s="356" t="s">
        <v>166</v>
      </c>
      <c r="AA28" s="357"/>
      <c r="AB28" s="357"/>
      <c r="AC28" s="357"/>
      <c r="AD28" s="357"/>
      <c r="AE28" s="357"/>
      <c r="AF28" s="357"/>
      <c r="AG28" s="358"/>
      <c r="AH28" s="359">
        <v>14</v>
      </c>
      <c r="AI28" s="360"/>
      <c r="AJ28" s="360"/>
      <c r="AK28" s="360"/>
      <c r="AL28" s="361"/>
      <c r="AM28" s="359">
        <v>38206</v>
      </c>
      <c r="AN28" s="360"/>
      <c r="AO28" s="360"/>
      <c r="AP28" s="360"/>
      <c r="AQ28" s="360"/>
      <c r="AR28" s="361"/>
      <c r="AS28" s="359">
        <v>2729</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590</v>
      </c>
      <c r="BO28" s="379"/>
      <c r="BP28" s="379"/>
      <c r="BQ28" s="379"/>
      <c r="BR28" s="379"/>
      <c r="BS28" s="379"/>
      <c r="BT28" s="379"/>
      <c r="BU28" s="380"/>
      <c r="BV28" s="378">
        <v>590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4600</v>
      </c>
      <c r="R29" s="360"/>
      <c r="S29" s="360"/>
      <c r="T29" s="360"/>
      <c r="U29" s="360"/>
      <c r="V29" s="361"/>
      <c r="W29" s="426"/>
      <c r="X29" s="427"/>
      <c r="Y29" s="428"/>
      <c r="Z29" s="356" t="s">
        <v>170</v>
      </c>
      <c r="AA29" s="357"/>
      <c r="AB29" s="357"/>
      <c r="AC29" s="357"/>
      <c r="AD29" s="357"/>
      <c r="AE29" s="357"/>
      <c r="AF29" s="357"/>
      <c r="AG29" s="358"/>
      <c r="AH29" s="359">
        <v>533</v>
      </c>
      <c r="AI29" s="360"/>
      <c r="AJ29" s="360"/>
      <c r="AK29" s="360"/>
      <c r="AL29" s="361"/>
      <c r="AM29" s="359">
        <v>1758549</v>
      </c>
      <c r="AN29" s="360"/>
      <c r="AO29" s="360"/>
      <c r="AP29" s="360"/>
      <c r="AQ29" s="360"/>
      <c r="AR29" s="361"/>
      <c r="AS29" s="359">
        <v>3299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765</v>
      </c>
      <c r="BO29" s="384"/>
      <c r="BP29" s="384"/>
      <c r="BQ29" s="384"/>
      <c r="BR29" s="384"/>
      <c r="BS29" s="384"/>
      <c r="BT29" s="384"/>
      <c r="BU29" s="385"/>
      <c r="BV29" s="383">
        <v>335658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2163771</v>
      </c>
      <c r="BO30" s="387"/>
      <c r="BP30" s="387"/>
      <c r="BQ30" s="387"/>
      <c r="BR30" s="387"/>
      <c r="BS30" s="387"/>
      <c r="BT30" s="387"/>
      <c r="BU30" s="388"/>
      <c r="BV30" s="386">
        <v>2297301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伊賀南部環境衛生組合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名張セントラルパーク</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伊賀市・名張市広域行政事務組合(一般会計）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アドバンスコープ</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東山墓園造成事業特別会計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伊賀市・名張市広域行政事務組合(食肉センター特別会計）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伊賀市・名張市広域行政事務組合(農業共済事業特別会計）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三重県後期高齢者医療広域連合（一般会計）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三重県後期高齢者医療広域連合（特別会計）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三重県市町総合事務組合（一般会計）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三重県市町総合事務組合（退職手当特別会計）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三重県市町総合事務組合（デジタル地図特別会計）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三重県市町総合事務組合(共同研修特別会計）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30" zoomScale="70" zoomScaleNormal="70" zoomScaleSheetLayoutView="100" workbookViewId="0">
      <selection activeCell="M47" sqref="M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4" t="s">
        <v>24</v>
      </c>
      <c r="C41" s="1185"/>
      <c r="D41" s="81"/>
      <c r="E41" s="1186" t="s">
        <v>25</v>
      </c>
      <c r="F41" s="1186"/>
      <c r="G41" s="1186"/>
      <c r="H41" s="1187"/>
      <c r="I41" s="82">
        <v>30519</v>
      </c>
      <c r="J41" s="83">
        <v>30719</v>
      </c>
      <c r="K41" s="83">
        <v>31476</v>
      </c>
      <c r="L41" s="83">
        <v>31691</v>
      </c>
      <c r="M41" s="84">
        <v>32707</v>
      </c>
    </row>
    <row r="42" spans="2:13" ht="27.75" customHeight="1">
      <c r="B42" s="1174"/>
      <c r="C42" s="1175"/>
      <c r="D42" s="85"/>
      <c r="E42" s="1178" t="s">
        <v>26</v>
      </c>
      <c r="F42" s="1178"/>
      <c r="G42" s="1178"/>
      <c r="H42" s="1179"/>
      <c r="I42" s="86">
        <v>667</v>
      </c>
      <c r="J42" s="87">
        <v>550</v>
      </c>
      <c r="K42" s="87">
        <v>455</v>
      </c>
      <c r="L42" s="87">
        <v>362</v>
      </c>
      <c r="M42" s="88">
        <v>275</v>
      </c>
    </row>
    <row r="43" spans="2:13" ht="27.75" customHeight="1">
      <c r="B43" s="1174"/>
      <c r="C43" s="1175"/>
      <c r="D43" s="85"/>
      <c r="E43" s="1178" t="s">
        <v>27</v>
      </c>
      <c r="F43" s="1178"/>
      <c r="G43" s="1178"/>
      <c r="H43" s="1179"/>
      <c r="I43" s="86">
        <v>17661</v>
      </c>
      <c r="J43" s="87">
        <v>17132</v>
      </c>
      <c r="K43" s="87">
        <v>16316</v>
      </c>
      <c r="L43" s="87">
        <v>13999</v>
      </c>
      <c r="M43" s="88">
        <v>13650</v>
      </c>
    </row>
    <row r="44" spans="2:13" ht="27.75" customHeight="1">
      <c r="B44" s="1174"/>
      <c r="C44" s="1175"/>
      <c r="D44" s="85"/>
      <c r="E44" s="1178" t="s">
        <v>28</v>
      </c>
      <c r="F44" s="1178"/>
      <c r="G44" s="1178"/>
      <c r="H44" s="1179"/>
      <c r="I44" s="86">
        <v>2724</v>
      </c>
      <c r="J44" s="87">
        <v>2574</v>
      </c>
      <c r="K44" s="87">
        <v>2364</v>
      </c>
      <c r="L44" s="87">
        <v>2200</v>
      </c>
      <c r="M44" s="88">
        <v>2024</v>
      </c>
    </row>
    <row r="45" spans="2:13" ht="27.75" customHeight="1">
      <c r="B45" s="1174"/>
      <c r="C45" s="1175"/>
      <c r="D45" s="85"/>
      <c r="E45" s="1178" t="s">
        <v>29</v>
      </c>
      <c r="F45" s="1178"/>
      <c r="G45" s="1178"/>
      <c r="H45" s="1179"/>
      <c r="I45" s="86">
        <v>6520</v>
      </c>
      <c r="J45" s="87">
        <v>6127</v>
      </c>
      <c r="K45" s="87">
        <v>5754</v>
      </c>
      <c r="L45" s="87">
        <v>5366</v>
      </c>
      <c r="M45" s="88">
        <v>4759</v>
      </c>
    </row>
    <row r="46" spans="2:13" ht="27.75" customHeight="1">
      <c r="B46" s="1174"/>
      <c r="C46" s="1175"/>
      <c r="D46" s="85"/>
      <c r="E46" s="1178" t="s">
        <v>30</v>
      </c>
      <c r="F46" s="1178"/>
      <c r="G46" s="1178"/>
      <c r="H46" s="1179"/>
      <c r="I46" s="86">
        <v>930</v>
      </c>
      <c r="J46" s="87">
        <v>883</v>
      </c>
      <c r="K46" s="87" t="s">
        <v>480</v>
      </c>
      <c r="L46" s="87" t="s">
        <v>480</v>
      </c>
      <c r="M46" s="88" t="s">
        <v>480</v>
      </c>
    </row>
    <row r="47" spans="2:13" ht="27.75" customHeight="1">
      <c r="B47" s="1174"/>
      <c r="C47" s="1175"/>
      <c r="D47" s="85"/>
      <c r="E47" s="1178" t="s">
        <v>31</v>
      </c>
      <c r="F47" s="1178"/>
      <c r="G47" s="1178"/>
      <c r="H47" s="1179"/>
      <c r="I47" s="86" t="s">
        <v>480</v>
      </c>
      <c r="J47" s="87" t="s">
        <v>480</v>
      </c>
      <c r="K47" s="87" t="s">
        <v>480</v>
      </c>
      <c r="L47" s="87" t="s">
        <v>480</v>
      </c>
      <c r="M47" s="88" t="s">
        <v>480</v>
      </c>
    </row>
    <row r="48" spans="2:13" ht="27.75" customHeight="1">
      <c r="B48" s="1176"/>
      <c r="C48" s="1177"/>
      <c r="D48" s="85"/>
      <c r="E48" s="1178" t="s">
        <v>32</v>
      </c>
      <c r="F48" s="1178"/>
      <c r="G48" s="1178"/>
      <c r="H48" s="1179"/>
      <c r="I48" s="86" t="s">
        <v>480</v>
      </c>
      <c r="J48" s="87" t="s">
        <v>480</v>
      </c>
      <c r="K48" s="87" t="s">
        <v>480</v>
      </c>
      <c r="L48" s="87" t="s">
        <v>480</v>
      </c>
      <c r="M48" s="88" t="s">
        <v>480</v>
      </c>
    </row>
    <row r="49" spans="2:13" ht="27.75" customHeight="1">
      <c r="B49" s="1172" t="s">
        <v>33</v>
      </c>
      <c r="C49" s="1173"/>
      <c r="D49" s="89"/>
      <c r="E49" s="1178" t="s">
        <v>34</v>
      </c>
      <c r="F49" s="1178"/>
      <c r="G49" s="1178"/>
      <c r="H49" s="1179"/>
      <c r="I49" s="86">
        <v>2918</v>
      </c>
      <c r="J49" s="87">
        <v>1433</v>
      </c>
      <c r="K49" s="87">
        <v>1970</v>
      </c>
      <c r="L49" s="87">
        <v>2164</v>
      </c>
      <c r="M49" s="88">
        <v>1537</v>
      </c>
    </row>
    <row r="50" spans="2:13" ht="27.75" customHeight="1">
      <c r="B50" s="1174"/>
      <c r="C50" s="1175"/>
      <c r="D50" s="85"/>
      <c r="E50" s="1178" t="s">
        <v>35</v>
      </c>
      <c r="F50" s="1178"/>
      <c r="G50" s="1178"/>
      <c r="H50" s="1179"/>
      <c r="I50" s="86">
        <v>591</v>
      </c>
      <c r="J50" s="87">
        <v>230</v>
      </c>
      <c r="K50" s="87">
        <v>43</v>
      </c>
      <c r="L50" s="87">
        <v>24</v>
      </c>
      <c r="M50" s="88">
        <v>18</v>
      </c>
    </row>
    <row r="51" spans="2:13" ht="27.75" customHeight="1">
      <c r="B51" s="1176"/>
      <c r="C51" s="1177"/>
      <c r="D51" s="85"/>
      <c r="E51" s="1178" t="s">
        <v>36</v>
      </c>
      <c r="F51" s="1178"/>
      <c r="G51" s="1178"/>
      <c r="H51" s="1179"/>
      <c r="I51" s="86">
        <v>25201</v>
      </c>
      <c r="J51" s="87">
        <v>25762</v>
      </c>
      <c r="K51" s="87">
        <v>26338</v>
      </c>
      <c r="L51" s="87">
        <v>27023</v>
      </c>
      <c r="M51" s="88">
        <v>27164</v>
      </c>
    </row>
    <row r="52" spans="2:13" ht="27.75" customHeight="1" thickBot="1">
      <c r="B52" s="1180" t="s">
        <v>37</v>
      </c>
      <c r="C52" s="1181"/>
      <c r="D52" s="90"/>
      <c r="E52" s="1182" t="s">
        <v>38</v>
      </c>
      <c r="F52" s="1182"/>
      <c r="G52" s="1182"/>
      <c r="H52" s="1183"/>
      <c r="I52" s="91">
        <v>30311</v>
      </c>
      <c r="J52" s="92">
        <v>30559</v>
      </c>
      <c r="K52" s="92">
        <v>28013</v>
      </c>
      <c r="L52" s="92">
        <v>24407</v>
      </c>
      <c r="M52" s="93">
        <v>24696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40376</v>
      </c>
      <c r="E3" s="116"/>
      <c r="F3" s="117">
        <v>44162</v>
      </c>
      <c r="G3" s="118"/>
      <c r="H3" s="119"/>
    </row>
    <row r="4" spans="1:8">
      <c r="A4" s="120"/>
      <c r="B4" s="121"/>
      <c r="C4" s="122"/>
      <c r="D4" s="123">
        <v>25446</v>
      </c>
      <c r="E4" s="124"/>
      <c r="F4" s="125">
        <v>24931</v>
      </c>
      <c r="G4" s="126"/>
      <c r="H4" s="127"/>
    </row>
    <row r="5" spans="1:8">
      <c r="A5" s="108" t="s">
        <v>512</v>
      </c>
      <c r="B5" s="113"/>
      <c r="C5" s="114"/>
      <c r="D5" s="115">
        <v>21457</v>
      </c>
      <c r="E5" s="116"/>
      <c r="F5" s="117">
        <v>47569</v>
      </c>
      <c r="G5" s="118"/>
      <c r="H5" s="119"/>
    </row>
    <row r="6" spans="1:8">
      <c r="A6" s="120"/>
      <c r="B6" s="121"/>
      <c r="C6" s="122"/>
      <c r="D6" s="123">
        <v>10569</v>
      </c>
      <c r="E6" s="124"/>
      <c r="F6" s="125">
        <v>26255</v>
      </c>
      <c r="G6" s="126"/>
      <c r="H6" s="127"/>
    </row>
    <row r="7" spans="1:8">
      <c r="A7" s="108" t="s">
        <v>513</v>
      </c>
      <c r="B7" s="113"/>
      <c r="C7" s="114"/>
      <c r="D7" s="115">
        <v>22318</v>
      </c>
      <c r="E7" s="116"/>
      <c r="F7" s="117">
        <v>50880</v>
      </c>
      <c r="G7" s="118"/>
      <c r="H7" s="119"/>
    </row>
    <row r="8" spans="1:8">
      <c r="A8" s="120"/>
      <c r="B8" s="121"/>
      <c r="C8" s="122"/>
      <c r="D8" s="123">
        <v>11260</v>
      </c>
      <c r="E8" s="124"/>
      <c r="F8" s="125">
        <v>26879</v>
      </c>
      <c r="G8" s="126"/>
      <c r="H8" s="127"/>
    </row>
    <row r="9" spans="1:8">
      <c r="A9" s="108" t="s">
        <v>514</v>
      </c>
      <c r="B9" s="113"/>
      <c r="C9" s="114"/>
      <c r="D9" s="115">
        <v>22485</v>
      </c>
      <c r="E9" s="116"/>
      <c r="F9" s="117">
        <v>63956</v>
      </c>
      <c r="G9" s="118"/>
      <c r="H9" s="119"/>
    </row>
    <row r="10" spans="1:8">
      <c r="A10" s="120"/>
      <c r="B10" s="121"/>
      <c r="C10" s="122"/>
      <c r="D10" s="123">
        <v>7665</v>
      </c>
      <c r="E10" s="124"/>
      <c r="F10" s="125">
        <v>29239</v>
      </c>
      <c r="G10" s="126"/>
      <c r="H10" s="127"/>
    </row>
    <row r="11" spans="1:8">
      <c r="A11" s="108" t="s">
        <v>515</v>
      </c>
      <c r="B11" s="113"/>
      <c r="C11" s="114"/>
      <c r="D11" s="115">
        <v>34272</v>
      </c>
      <c r="E11" s="116"/>
      <c r="F11" s="117">
        <v>66255</v>
      </c>
      <c r="G11" s="118"/>
      <c r="H11" s="119"/>
    </row>
    <row r="12" spans="1:8">
      <c r="A12" s="120"/>
      <c r="B12" s="121"/>
      <c r="C12" s="128"/>
      <c r="D12" s="123">
        <v>12687</v>
      </c>
      <c r="E12" s="124"/>
      <c r="F12" s="125">
        <v>31822</v>
      </c>
      <c r="G12" s="126"/>
      <c r="H12" s="127"/>
    </row>
    <row r="13" spans="1:8">
      <c r="A13" s="108"/>
      <c r="B13" s="113"/>
      <c r="C13" s="129"/>
      <c r="D13" s="130">
        <v>28182</v>
      </c>
      <c r="E13" s="131"/>
      <c r="F13" s="132">
        <v>54564</v>
      </c>
      <c r="G13" s="133"/>
      <c r="H13" s="119"/>
    </row>
    <row r="14" spans="1:8">
      <c r="A14" s="120"/>
      <c r="B14" s="121"/>
      <c r="C14" s="122"/>
      <c r="D14" s="123">
        <v>13525</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2.17</v>
      </c>
      <c r="C19" s="134">
        <f>ROUND(VALUE(SUBSTITUTE(実質収支比率等に係る経年分析!G$48,"▲","-")),2)</f>
        <v>2.27</v>
      </c>
      <c r="D19" s="134">
        <f>ROUND(VALUE(SUBSTITUTE(実質収支比率等に係る経年分析!H$48,"▲","-")),2)</f>
        <v>0.22</v>
      </c>
      <c r="E19" s="134">
        <f>ROUND(VALUE(SUBSTITUTE(実質収支比率等に係る経年分析!I$48,"▲","-")),2)</f>
        <v>2.16</v>
      </c>
      <c r="F19" s="134">
        <f>ROUND(VALUE(SUBSTITUTE(実質収支比率等に係る経年分析!J$48,"▲","-")),2)</f>
        <v>2.59</v>
      </c>
    </row>
    <row r="20" spans="1:11">
      <c r="A20" s="134" t="s">
        <v>43</v>
      </c>
      <c r="B20" s="134">
        <f>ROUND(VALUE(SUBSTITUTE(実質収支比率等に係る経年分析!F$47,"▲","-")),2)</f>
        <v>6.95</v>
      </c>
      <c r="C20" s="134">
        <f>ROUND(VALUE(SUBSTITUTE(実質収支比率等に係る経年分析!G$47,"▲","-")),2)</f>
        <v>0.66</v>
      </c>
      <c r="D20" s="134">
        <f>ROUND(VALUE(SUBSTITUTE(実質収支比率等に係る経年分析!H$47,"▲","-")),2)</f>
        <v>0.09</v>
      </c>
      <c r="E20" s="134">
        <f>ROUND(VALUE(SUBSTITUTE(実質収支比率等に係る経年分析!I$47,"▲","-")),2)</f>
        <v>0</v>
      </c>
      <c r="F20" s="134">
        <f>ROUND(VALUE(SUBSTITUTE(実質収支比率等に係る経年分析!J$47,"▲","-")),2)</f>
        <v>0</v>
      </c>
    </row>
    <row r="21" spans="1:11">
      <c r="A21" s="134" t="s">
        <v>44</v>
      </c>
      <c r="B21" s="134">
        <f>IF(ISNUMBER(VALUE(SUBSTITUTE(実質収支比率等に係る経年分析!F$49,"▲","-"))),ROUND(VALUE(SUBSTITUTE(実質収支比率等に係る経年分析!F$49,"▲","-")),2),NA())</f>
        <v>3.89</v>
      </c>
      <c r="C21" s="134">
        <f>IF(ISNUMBER(VALUE(SUBSTITUTE(実質収支比率等に係る経年分析!G$49,"▲","-"))),ROUND(VALUE(SUBSTITUTE(実質収支比率等に係る経年分析!G$49,"▲","-")),2),NA())</f>
        <v>-5.88</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0.42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17.350000000000001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1.88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2250</v>
      </c>
      <c r="E42" s="136"/>
      <c r="F42" s="136"/>
      <c r="G42" s="136">
        <f>'実質公債費比率（分子）の構造'!L$52</f>
        <v>2429</v>
      </c>
      <c r="H42" s="136"/>
      <c r="I42" s="136"/>
      <c r="J42" s="136">
        <f>'実質公債費比率（分子）の構造'!M$52</f>
        <v>2314</v>
      </c>
      <c r="K42" s="136"/>
      <c r="L42" s="136"/>
      <c r="M42" s="136">
        <f>'実質公債費比率（分子）の構造'!N$52</f>
        <v>2226</v>
      </c>
      <c r="N42" s="136"/>
      <c r="O42" s="136"/>
      <c r="P42" s="136">
        <f>'実質公債費比率（分子）の構造'!O$52</f>
        <v>2320</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119</v>
      </c>
      <c r="C44" s="136"/>
      <c r="D44" s="136"/>
      <c r="E44" s="136">
        <f>'実質公債費比率（分子）の構造'!L$50</f>
        <v>117</v>
      </c>
      <c r="F44" s="136"/>
      <c r="G44" s="136"/>
      <c r="H44" s="136">
        <f>'実質公債費比率（分子）の構造'!M$50</f>
        <v>107</v>
      </c>
      <c r="I44" s="136"/>
      <c r="J44" s="136"/>
      <c r="K44" s="136">
        <f>'実質公債費比率（分子）の構造'!N$50</f>
        <v>100</v>
      </c>
      <c r="L44" s="136"/>
      <c r="M44" s="136"/>
      <c r="N44" s="136">
        <f>'実質公債費比率（分子）の構造'!O$50</f>
        <v>92</v>
      </c>
      <c r="O44" s="136"/>
      <c r="P44" s="136"/>
    </row>
    <row r="45" spans="1:16">
      <c r="A45" s="136" t="s">
        <v>54</v>
      </c>
      <c r="B45" s="136">
        <f>'実質公債費比率（分子）の構造'!K$49</f>
        <v>341</v>
      </c>
      <c r="C45" s="136"/>
      <c r="D45" s="136"/>
      <c r="E45" s="136">
        <f>'実質公債費比率（分子）の構造'!L$49</f>
        <v>302</v>
      </c>
      <c r="F45" s="136"/>
      <c r="G45" s="136"/>
      <c r="H45" s="136">
        <f>'実質公債費比率（分子）の構造'!M$49</f>
        <v>245</v>
      </c>
      <c r="I45" s="136"/>
      <c r="J45" s="136"/>
      <c r="K45" s="136">
        <f>'実質公債費比率（分子）の構造'!N$49</f>
        <v>244</v>
      </c>
      <c r="L45" s="136"/>
      <c r="M45" s="136"/>
      <c r="N45" s="136">
        <f>'実質公債費比率（分子）の構造'!O$49</f>
        <v>241</v>
      </c>
      <c r="O45" s="136"/>
      <c r="P45" s="136"/>
    </row>
    <row r="46" spans="1:16">
      <c r="A46" s="136" t="s">
        <v>55</v>
      </c>
      <c r="B46" s="136">
        <f>'実質公債費比率（分子）の構造'!K$48</f>
        <v>1000</v>
      </c>
      <c r="C46" s="136"/>
      <c r="D46" s="136"/>
      <c r="E46" s="136">
        <f>'実質公債費比率（分子）の構造'!L$48</f>
        <v>1125</v>
      </c>
      <c r="F46" s="136"/>
      <c r="G46" s="136"/>
      <c r="H46" s="136">
        <f>'実質公債費比率（分子）の構造'!M$48</f>
        <v>1075</v>
      </c>
      <c r="I46" s="136"/>
      <c r="J46" s="136"/>
      <c r="K46" s="136">
        <f>'実質公債費比率（分子）の構造'!N$48</f>
        <v>888</v>
      </c>
      <c r="L46" s="136"/>
      <c r="M46" s="136"/>
      <c r="N46" s="136">
        <f>'実質公債費比率（分子）の構造'!O$48</f>
        <v>1149</v>
      </c>
      <c r="O46" s="136"/>
      <c r="P46" s="136"/>
    </row>
    <row r="47" spans="1:16">
      <c r="A47" s="136" t="s">
        <v>56</v>
      </c>
      <c r="B47" s="136">
        <f>'実質公債費比率（分子）の構造'!K$47</f>
        <v>58</v>
      </c>
      <c r="C47" s="136"/>
      <c r="D47" s="136"/>
      <c r="E47" s="136">
        <f>'実質公債費比率（分子）の構造'!L$47</f>
        <v>44</v>
      </c>
      <c r="F47" s="136"/>
      <c r="G47" s="136"/>
      <c r="H47" s="136">
        <f>'実質公債費比率（分子）の構造'!M$47</f>
        <v>25</v>
      </c>
      <c r="I47" s="136"/>
      <c r="J47" s="136"/>
      <c r="K47" s="136">
        <f>'実質公債費比率（分子）の構造'!N$47</f>
        <v>6</v>
      </c>
      <c r="L47" s="136"/>
      <c r="M47" s="136"/>
      <c r="N47" s="136" t="str">
        <f>'実質公債費比率（分子）の構造'!O$47</f>
        <v>-</v>
      </c>
      <c r="O47" s="136"/>
      <c r="P47" s="136"/>
    </row>
    <row r="48" spans="1:16">
      <c r="A48" s="136" t="s">
        <v>57</v>
      </c>
      <c r="B48" s="136">
        <f>'実質公債費比率（分子）の構造'!K$46</f>
        <v>158</v>
      </c>
      <c r="C48" s="136"/>
      <c r="D48" s="136"/>
      <c r="E48" s="136">
        <f>'実質公債費比率（分子）の構造'!L$46</f>
        <v>204</v>
      </c>
      <c r="F48" s="136"/>
      <c r="G48" s="136"/>
      <c r="H48" s="136">
        <f>'実質公債費比率（分子）の構造'!M$46</f>
        <v>211</v>
      </c>
      <c r="I48" s="136"/>
      <c r="J48" s="136"/>
      <c r="K48" s="136">
        <f>'実質公債費比率（分子）の構造'!N$46</f>
        <v>65</v>
      </c>
      <c r="L48" s="136"/>
      <c r="M48" s="136"/>
      <c r="N48" s="136" t="str">
        <f>'実質公債費比率（分子）の構造'!O$46</f>
        <v>-</v>
      </c>
      <c r="O48" s="136"/>
      <c r="P48" s="136"/>
    </row>
    <row r="49" spans="1:16">
      <c r="A49" s="136" t="s">
        <v>58</v>
      </c>
      <c r="B49" s="136">
        <f>'実質公債費比率（分子）の構造'!K$45</f>
        <v>2918</v>
      </c>
      <c r="C49" s="136"/>
      <c r="D49" s="136"/>
      <c r="E49" s="136">
        <f>'実質公債費比率（分子）の構造'!L$45</f>
        <v>3009</v>
      </c>
      <c r="F49" s="136"/>
      <c r="G49" s="136"/>
      <c r="H49" s="136">
        <f>'実質公債費比率（分子）の構造'!M$45</f>
        <v>3067</v>
      </c>
      <c r="I49" s="136"/>
      <c r="J49" s="136"/>
      <c r="K49" s="136">
        <f>'実質公債費比率（分子）の構造'!N$45</f>
        <v>3000</v>
      </c>
      <c r="L49" s="136"/>
      <c r="M49" s="136"/>
      <c r="N49" s="136">
        <f>'実質公債費比率（分子）の構造'!O$45</f>
        <v>2913</v>
      </c>
      <c r="O49" s="136"/>
      <c r="P49" s="136"/>
    </row>
    <row r="50" spans="1:16">
      <c r="A50" s="136" t="s">
        <v>59</v>
      </c>
      <c r="B50" s="136" t="e">
        <f>NA()</f>
        <v>#N/A</v>
      </c>
      <c r="C50" s="136">
        <f>IF(ISNUMBER('実質公債費比率（分子）の構造'!K$53),'実質公債費比率（分子）の構造'!K$53,NA())</f>
        <v>2344</v>
      </c>
      <c r="D50" s="136" t="e">
        <f>NA()</f>
        <v>#N/A</v>
      </c>
      <c r="E50" s="136" t="e">
        <f>NA()</f>
        <v>#N/A</v>
      </c>
      <c r="F50" s="136">
        <f>IF(ISNUMBER('実質公債費比率（分子）の構造'!L$53),'実質公債費比率（分子）の構造'!L$53,NA())</f>
        <v>2373</v>
      </c>
      <c r="G50" s="136" t="e">
        <f>NA()</f>
        <v>#N/A</v>
      </c>
      <c r="H50" s="136" t="e">
        <f>NA()</f>
        <v>#N/A</v>
      </c>
      <c r="I50" s="136">
        <f>IF(ISNUMBER('実質公債費比率（分子）の構造'!M$53),'実質公債費比率（分子）の構造'!M$53,NA())</f>
        <v>2416</v>
      </c>
      <c r="J50" s="136" t="e">
        <f>NA()</f>
        <v>#N/A</v>
      </c>
      <c r="K50" s="136" t="e">
        <f>NA()</f>
        <v>#N/A</v>
      </c>
      <c r="L50" s="136">
        <f>IF(ISNUMBER('実質公債費比率（分子）の構造'!N$53),'実質公債費比率（分子）の構造'!N$53,NA())</f>
        <v>2077</v>
      </c>
      <c r="M50" s="136" t="e">
        <f>NA()</f>
        <v>#N/A</v>
      </c>
      <c r="N50" s="136" t="e">
        <f>NA()</f>
        <v>#N/A</v>
      </c>
      <c r="O50" s="136">
        <f>IF(ISNUMBER('実質公債費比率（分子）の構造'!O$53),'実質公債費比率（分子）の構造'!O$53,NA())</f>
        <v>2075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25201</v>
      </c>
      <c r="E56" s="135"/>
      <c r="F56" s="135"/>
      <c r="G56" s="135">
        <f>'将来負担比率（分子）の構造'!J$51</f>
        <v>25762</v>
      </c>
      <c r="H56" s="135"/>
      <c r="I56" s="135"/>
      <c r="J56" s="135">
        <f>'将来負担比率（分子）の構造'!K$51</f>
        <v>26338</v>
      </c>
      <c r="K56" s="135"/>
      <c r="L56" s="135"/>
      <c r="M56" s="135">
        <f>'将来負担比率（分子）の構造'!L$51</f>
        <v>27023</v>
      </c>
      <c r="N56" s="135"/>
      <c r="O56" s="135"/>
      <c r="P56" s="135">
        <f>'将来負担比率（分子）の構造'!M$51</f>
        <v>27164</v>
      </c>
    </row>
    <row r="57" spans="1:16">
      <c r="A57" s="135" t="s">
        <v>35</v>
      </c>
      <c r="B57" s="135"/>
      <c r="C57" s="135"/>
      <c r="D57" s="135">
        <f>'将来負担比率（分子）の構造'!I$50</f>
        <v>591</v>
      </c>
      <c r="E57" s="135"/>
      <c r="F57" s="135"/>
      <c r="G57" s="135">
        <f>'将来負担比率（分子）の構造'!J$50</f>
        <v>230</v>
      </c>
      <c r="H57" s="135"/>
      <c r="I57" s="135"/>
      <c r="J57" s="135">
        <f>'将来負担比率（分子）の構造'!K$50</f>
        <v>43</v>
      </c>
      <c r="K57" s="135"/>
      <c r="L57" s="135"/>
      <c r="M57" s="135">
        <f>'将来負担比率（分子）の構造'!L$50</f>
        <v>24</v>
      </c>
      <c r="N57" s="135"/>
      <c r="O57" s="135"/>
      <c r="P57" s="135">
        <f>'将来負担比率（分子）の構造'!M$50</f>
        <v>18</v>
      </c>
    </row>
    <row r="58" spans="1:16">
      <c r="A58" s="135" t="s">
        <v>34</v>
      </c>
      <c r="B58" s="135"/>
      <c r="C58" s="135"/>
      <c r="D58" s="135">
        <f>'将来負担比率（分子）の構造'!I$49</f>
        <v>2918</v>
      </c>
      <c r="E58" s="135"/>
      <c r="F58" s="135"/>
      <c r="G58" s="135">
        <f>'将来負担比率（分子）の構造'!J$49</f>
        <v>1433</v>
      </c>
      <c r="H58" s="135"/>
      <c r="I58" s="135"/>
      <c r="J58" s="135">
        <f>'将来負担比率（分子）の構造'!K$49</f>
        <v>1970</v>
      </c>
      <c r="K58" s="135"/>
      <c r="L58" s="135"/>
      <c r="M58" s="135">
        <f>'将来負担比率（分子）の構造'!L$49</f>
        <v>2164</v>
      </c>
      <c r="N58" s="135"/>
      <c r="O58" s="135"/>
      <c r="P58" s="135">
        <f>'将来負担比率（分子）の構造'!M$49</f>
        <v>1537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930</v>
      </c>
      <c r="C61" s="135"/>
      <c r="D61" s="135"/>
      <c r="E61" s="135">
        <f>'将来負担比率（分子）の構造'!J$46</f>
        <v>883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6520</v>
      </c>
      <c r="C62" s="135"/>
      <c r="D62" s="135"/>
      <c r="E62" s="135">
        <f>'将来負担比率（分子）の構造'!J$45</f>
        <v>6127</v>
      </c>
      <c r="F62" s="135"/>
      <c r="G62" s="135"/>
      <c r="H62" s="135">
        <f>'将来負担比率（分子）の構造'!K$45</f>
        <v>5754</v>
      </c>
      <c r="I62" s="135"/>
      <c r="J62" s="135"/>
      <c r="K62" s="135">
        <f>'将来負担比率（分子）の構造'!L$45</f>
        <v>5366</v>
      </c>
      <c r="L62" s="135"/>
      <c r="M62" s="135"/>
      <c r="N62" s="135">
        <f>'将来負担比率（分子）の構造'!M$45</f>
        <v>4759</v>
      </c>
      <c r="O62" s="135"/>
      <c r="P62" s="135"/>
    </row>
    <row r="63" spans="1:16">
      <c r="A63" s="135" t="s">
        <v>28</v>
      </c>
      <c r="B63" s="135">
        <f>'将来負担比率（分子）の構造'!I$44</f>
        <v>2724</v>
      </c>
      <c r="C63" s="135"/>
      <c r="D63" s="135"/>
      <c r="E63" s="135">
        <f>'将来負担比率（分子）の構造'!J$44</f>
        <v>2574</v>
      </c>
      <c r="F63" s="135"/>
      <c r="G63" s="135"/>
      <c r="H63" s="135">
        <f>'将来負担比率（分子）の構造'!K$44</f>
        <v>2364</v>
      </c>
      <c r="I63" s="135"/>
      <c r="J63" s="135"/>
      <c r="K63" s="135">
        <f>'将来負担比率（分子）の構造'!L$44</f>
        <v>2200</v>
      </c>
      <c r="L63" s="135"/>
      <c r="M63" s="135"/>
      <c r="N63" s="135">
        <f>'将来負担比率（分子）の構造'!M$44</f>
        <v>2024</v>
      </c>
      <c r="O63" s="135"/>
      <c r="P63" s="135"/>
    </row>
    <row r="64" spans="1:16">
      <c r="A64" s="135" t="s">
        <v>27</v>
      </c>
      <c r="B64" s="135">
        <f>'将来負担比率（分子）の構造'!I$43</f>
        <v>17661</v>
      </c>
      <c r="C64" s="135"/>
      <c r="D64" s="135"/>
      <c r="E64" s="135">
        <f>'将来負担比率（分子）の構造'!J$43</f>
        <v>17132</v>
      </c>
      <c r="F64" s="135"/>
      <c r="G64" s="135"/>
      <c r="H64" s="135">
        <f>'将来負担比率（分子）の構造'!K$43</f>
        <v>16316</v>
      </c>
      <c r="I64" s="135"/>
      <c r="J64" s="135"/>
      <c r="K64" s="135">
        <f>'将来負担比率（分子）の構造'!L$43</f>
        <v>13999</v>
      </c>
      <c r="L64" s="135"/>
      <c r="M64" s="135"/>
      <c r="N64" s="135">
        <f>'将来負担比率（分子）の構造'!M$43</f>
        <v>13650</v>
      </c>
      <c r="O64" s="135"/>
      <c r="P64" s="135"/>
    </row>
    <row r="65" spans="1:16">
      <c r="A65" s="135" t="s">
        <v>26</v>
      </c>
      <c r="B65" s="135">
        <f>'将来負担比率（分子）の構造'!I$42</f>
        <v>667</v>
      </c>
      <c r="C65" s="135"/>
      <c r="D65" s="135"/>
      <c r="E65" s="135">
        <f>'将来負担比率（分子）の構造'!J$42</f>
        <v>550</v>
      </c>
      <c r="F65" s="135"/>
      <c r="G65" s="135"/>
      <c r="H65" s="135">
        <f>'将来負担比率（分子）の構造'!K$42</f>
        <v>455</v>
      </c>
      <c r="I65" s="135"/>
      <c r="J65" s="135"/>
      <c r="K65" s="135">
        <f>'将来負担比率（分子）の構造'!L$42</f>
        <v>362</v>
      </c>
      <c r="L65" s="135"/>
      <c r="M65" s="135"/>
      <c r="N65" s="135">
        <f>'将来負担比率（分子）の構造'!M$42</f>
        <v>275</v>
      </c>
      <c r="O65" s="135"/>
      <c r="P65" s="135"/>
    </row>
    <row r="66" spans="1:16">
      <c r="A66" s="135" t="s">
        <v>25</v>
      </c>
      <c r="B66" s="135">
        <f>'将来負担比率（分子）の構造'!I$41</f>
        <v>30519</v>
      </c>
      <c r="C66" s="135"/>
      <c r="D66" s="135"/>
      <c r="E66" s="135">
        <f>'将来負担比率（分子）の構造'!J$41</f>
        <v>30719</v>
      </c>
      <c r="F66" s="135"/>
      <c r="G66" s="135"/>
      <c r="H66" s="135">
        <f>'将来負担比率（分子）の構造'!K$41</f>
        <v>31476</v>
      </c>
      <c r="I66" s="135"/>
      <c r="J66" s="135"/>
      <c r="K66" s="135">
        <f>'将来負担比率（分子）の構造'!L$41</f>
        <v>31691</v>
      </c>
      <c r="L66" s="135"/>
      <c r="M66" s="135"/>
      <c r="N66" s="135">
        <f>'将来負担比率（分子）の構造'!M$41</f>
        <v>32707</v>
      </c>
      <c r="O66" s="135"/>
      <c r="P66" s="135"/>
    </row>
    <row r="67" spans="1:16">
      <c r="A67" s="135" t="s">
        <v>63</v>
      </c>
      <c r="B67" s="135" t="e">
        <f>NA()</f>
        <v>#N/A</v>
      </c>
      <c r="C67" s="135">
        <f>IF(ISNUMBER('将来負担比率（分子）の構造'!I$52), IF('将来負担比率（分子）の構造'!I$52 &lt; 0, 0, '将来負担比率（分子）の構造'!I$52), NA())</f>
        <v>30311</v>
      </c>
      <c r="D67" s="135" t="e">
        <f>NA()</f>
        <v>#N/A</v>
      </c>
      <c r="E67" s="135" t="e">
        <f>NA()</f>
        <v>#N/A</v>
      </c>
      <c r="F67" s="135">
        <f>IF(ISNUMBER('将来負担比率（分子）の構造'!J$52), IF('将来負担比率（分子）の構造'!J$52 &lt; 0, 0, '将来負担比率（分子）の構造'!J$52), NA())</f>
        <v>30559</v>
      </c>
      <c r="G67" s="135" t="e">
        <f>NA()</f>
        <v>#N/A</v>
      </c>
      <c r="H67" s="135" t="e">
        <f>NA()</f>
        <v>#N/A</v>
      </c>
      <c r="I67" s="135">
        <f>IF(ISNUMBER('将来負担比率（分子）の構造'!K$52), IF('将来負担比率（分子）の構造'!K$52 &lt; 0, 0, '将来負担比率（分子）の構造'!K$52), NA())</f>
        <v>28013</v>
      </c>
      <c r="J67" s="135" t="e">
        <f>NA()</f>
        <v>#N/A</v>
      </c>
      <c r="K67" s="135" t="e">
        <f>NA()</f>
        <v>#N/A</v>
      </c>
      <c r="L67" s="135">
        <f>IF(ISNUMBER('将来負担比率（分子）の構造'!L$52), IF('将来負担比率（分子）の構造'!L$52 &lt; 0, 0, '将来負担比率（分子）の構造'!L$52), NA())</f>
        <v>24407</v>
      </c>
      <c r="M67" s="135" t="e">
        <f>NA()</f>
        <v>#N/A</v>
      </c>
      <c r="N67" s="135" t="e">
        <f>NA()</f>
        <v>#N/A</v>
      </c>
      <c r="O67" s="135">
        <f>IF(ISNUMBER('将来負担比率（分子）の構造'!M$52), IF('将来負担比率（分子）の構造'!M$52 &lt; 0, 0, '将来負担比率（分子）の構造'!M$52), NA())</f>
        <v>24696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workbookViewId="0">
      <selection activeCell="AD28" sqref="AD28:AK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9559841</v>
      </c>
      <c r="S5" s="639"/>
      <c r="T5" s="639"/>
      <c r="U5" s="639"/>
      <c r="V5" s="639"/>
      <c r="W5" s="639"/>
      <c r="X5" s="639"/>
      <c r="Y5" s="686"/>
      <c r="Z5" s="699">
        <v>34.799999999999997</v>
      </c>
      <c r="AA5" s="699"/>
      <c r="AB5" s="699"/>
      <c r="AC5" s="699"/>
      <c r="AD5" s="700">
        <v>9559841</v>
      </c>
      <c r="AE5" s="700"/>
      <c r="AF5" s="700"/>
      <c r="AG5" s="700"/>
      <c r="AH5" s="700"/>
      <c r="AI5" s="700"/>
      <c r="AJ5" s="700"/>
      <c r="AK5" s="700"/>
      <c r="AL5" s="687">
        <v>68.3</v>
      </c>
      <c r="AM5" s="656"/>
      <c r="AN5" s="656"/>
      <c r="AO5" s="688"/>
      <c r="AP5" s="675" t="s">
        <v>208</v>
      </c>
      <c r="AQ5" s="676"/>
      <c r="AR5" s="676"/>
      <c r="AS5" s="676"/>
      <c r="AT5" s="676"/>
      <c r="AU5" s="676"/>
      <c r="AV5" s="676"/>
      <c r="AW5" s="676"/>
      <c r="AX5" s="676"/>
      <c r="AY5" s="676"/>
      <c r="AZ5" s="676"/>
      <c r="BA5" s="676"/>
      <c r="BB5" s="676"/>
      <c r="BC5" s="676"/>
      <c r="BD5" s="676"/>
      <c r="BE5" s="676"/>
      <c r="BF5" s="677"/>
      <c r="BG5" s="588">
        <v>9559841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252059</v>
      </c>
      <c r="S6" s="589"/>
      <c r="T6" s="589"/>
      <c r="U6" s="589"/>
      <c r="V6" s="589"/>
      <c r="W6" s="589"/>
      <c r="X6" s="589"/>
      <c r="Y6" s="590"/>
      <c r="Z6" s="641">
        <v>0.9</v>
      </c>
      <c r="AA6" s="641"/>
      <c r="AB6" s="641"/>
      <c r="AC6" s="641"/>
      <c r="AD6" s="642">
        <v>252059</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9559841</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265913</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265913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26166</v>
      </c>
      <c r="S7" s="589"/>
      <c r="T7" s="589"/>
      <c r="U7" s="589"/>
      <c r="V7" s="589"/>
      <c r="W7" s="589"/>
      <c r="X7" s="589"/>
      <c r="Y7" s="590"/>
      <c r="Z7" s="641">
        <v>0.1</v>
      </c>
      <c r="AA7" s="641"/>
      <c r="AB7" s="641"/>
      <c r="AC7" s="641"/>
      <c r="AD7" s="642">
        <v>26166</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4736162</v>
      </c>
      <c r="BH7" s="589"/>
      <c r="BI7" s="589"/>
      <c r="BJ7" s="589"/>
      <c r="BK7" s="589"/>
      <c r="BL7" s="589"/>
      <c r="BM7" s="589"/>
      <c r="BN7" s="590"/>
      <c r="BO7" s="641">
        <v>49.5</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3158199</v>
      </c>
      <c r="CS7" s="589"/>
      <c r="CT7" s="589"/>
      <c r="CU7" s="589"/>
      <c r="CV7" s="589"/>
      <c r="CW7" s="589"/>
      <c r="CX7" s="589"/>
      <c r="CY7" s="590"/>
      <c r="CZ7" s="641">
        <v>11.7</v>
      </c>
      <c r="DA7" s="641"/>
      <c r="DB7" s="641"/>
      <c r="DC7" s="641"/>
      <c r="DD7" s="594">
        <v>76862</v>
      </c>
      <c r="DE7" s="589"/>
      <c r="DF7" s="589"/>
      <c r="DG7" s="589"/>
      <c r="DH7" s="589"/>
      <c r="DI7" s="589"/>
      <c r="DJ7" s="589"/>
      <c r="DK7" s="589"/>
      <c r="DL7" s="589"/>
      <c r="DM7" s="589"/>
      <c r="DN7" s="589"/>
      <c r="DO7" s="589"/>
      <c r="DP7" s="590"/>
      <c r="DQ7" s="594">
        <v>2382289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91408</v>
      </c>
      <c r="S8" s="589"/>
      <c r="T8" s="589"/>
      <c r="U8" s="589"/>
      <c r="V8" s="589"/>
      <c r="W8" s="589"/>
      <c r="X8" s="589"/>
      <c r="Y8" s="590"/>
      <c r="Z8" s="641">
        <v>0.3</v>
      </c>
      <c r="AA8" s="641"/>
      <c r="AB8" s="641"/>
      <c r="AC8" s="641"/>
      <c r="AD8" s="642">
        <v>91408</v>
      </c>
      <c r="AE8" s="642"/>
      <c r="AF8" s="642"/>
      <c r="AG8" s="642"/>
      <c r="AH8" s="642"/>
      <c r="AI8" s="642"/>
      <c r="AJ8" s="642"/>
      <c r="AK8" s="642"/>
      <c r="AL8" s="611">
        <v>0.7</v>
      </c>
      <c r="AM8" s="643"/>
      <c r="AN8" s="643"/>
      <c r="AO8" s="644"/>
      <c r="AP8" s="585" t="s">
        <v>221</v>
      </c>
      <c r="AQ8" s="586"/>
      <c r="AR8" s="586"/>
      <c r="AS8" s="586"/>
      <c r="AT8" s="586"/>
      <c r="AU8" s="586"/>
      <c r="AV8" s="586"/>
      <c r="AW8" s="586"/>
      <c r="AX8" s="586"/>
      <c r="AY8" s="586"/>
      <c r="AZ8" s="586"/>
      <c r="BA8" s="586"/>
      <c r="BB8" s="586"/>
      <c r="BC8" s="586"/>
      <c r="BD8" s="586"/>
      <c r="BE8" s="586"/>
      <c r="BF8" s="587"/>
      <c r="BG8" s="588">
        <v>134447</v>
      </c>
      <c r="BH8" s="589"/>
      <c r="BI8" s="589"/>
      <c r="BJ8" s="589"/>
      <c r="BK8" s="589"/>
      <c r="BL8" s="589"/>
      <c r="BM8" s="589"/>
      <c r="BN8" s="590"/>
      <c r="BO8" s="641">
        <v>1.4</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9856856</v>
      </c>
      <c r="CS8" s="589"/>
      <c r="CT8" s="589"/>
      <c r="CU8" s="589"/>
      <c r="CV8" s="589"/>
      <c r="CW8" s="589"/>
      <c r="CX8" s="589"/>
      <c r="CY8" s="590"/>
      <c r="CZ8" s="641">
        <v>36.4</v>
      </c>
      <c r="DA8" s="641"/>
      <c r="DB8" s="641"/>
      <c r="DC8" s="641"/>
      <c r="DD8" s="594">
        <v>327214</v>
      </c>
      <c r="DE8" s="589"/>
      <c r="DF8" s="589"/>
      <c r="DG8" s="589"/>
      <c r="DH8" s="589"/>
      <c r="DI8" s="589"/>
      <c r="DJ8" s="589"/>
      <c r="DK8" s="589"/>
      <c r="DL8" s="589"/>
      <c r="DM8" s="589"/>
      <c r="DN8" s="589"/>
      <c r="DO8" s="589"/>
      <c r="DP8" s="590"/>
      <c r="DQ8" s="594">
        <v>4571723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52273</v>
      </c>
      <c r="S9" s="589"/>
      <c r="T9" s="589"/>
      <c r="U9" s="589"/>
      <c r="V9" s="589"/>
      <c r="W9" s="589"/>
      <c r="X9" s="589"/>
      <c r="Y9" s="590"/>
      <c r="Z9" s="641">
        <v>0.2</v>
      </c>
      <c r="AA9" s="641"/>
      <c r="AB9" s="641"/>
      <c r="AC9" s="641"/>
      <c r="AD9" s="642">
        <v>52273</v>
      </c>
      <c r="AE9" s="642"/>
      <c r="AF9" s="642"/>
      <c r="AG9" s="642"/>
      <c r="AH9" s="642"/>
      <c r="AI9" s="642"/>
      <c r="AJ9" s="642"/>
      <c r="AK9" s="642"/>
      <c r="AL9" s="611">
        <v>0.4</v>
      </c>
      <c r="AM9" s="643"/>
      <c r="AN9" s="643"/>
      <c r="AO9" s="644"/>
      <c r="AP9" s="585" t="s">
        <v>225</v>
      </c>
      <c r="AQ9" s="586"/>
      <c r="AR9" s="586"/>
      <c r="AS9" s="586"/>
      <c r="AT9" s="586"/>
      <c r="AU9" s="586"/>
      <c r="AV9" s="586"/>
      <c r="AW9" s="586"/>
      <c r="AX9" s="586"/>
      <c r="AY9" s="586"/>
      <c r="AZ9" s="586"/>
      <c r="BA9" s="586"/>
      <c r="BB9" s="586"/>
      <c r="BC9" s="586"/>
      <c r="BD9" s="586"/>
      <c r="BE9" s="586"/>
      <c r="BF9" s="587"/>
      <c r="BG9" s="588">
        <v>3777843</v>
      </c>
      <c r="BH9" s="589"/>
      <c r="BI9" s="589"/>
      <c r="BJ9" s="589"/>
      <c r="BK9" s="589"/>
      <c r="BL9" s="589"/>
      <c r="BM9" s="589"/>
      <c r="BN9" s="590"/>
      <c r="BO9" s="641">
        <v>39.5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3864674</v>
      </c>
      <c r="CS9" s="589"/>
      <c r="CT9" s="589"/>
      <c r="CU9" s="589"/>
      <c r="CV9" s="589"/>
      <c r="CW9" s="589"/>
      <c r="CX9" s="589"/>
      <c r="CY9" s="590"/>
      <c r="CZ9" s="641">
        <v>14.3</v>
      </c>
      <c r="DA9" s="641"/>
      <c r="DB9" s="641"/>
      <c r="DC9" s="641"/>
      <c r="DD9" s="594">
        <v>12037</v>
      </c>
      <c r="DE9" s="589"/>
      <c r="DF9" s="589"/>
      <c r="DG9" s="589"/>
      <c r="DH9" s="589"/>
      <c r="DI9" s="589"/>
      <c r="DJ9" s="589"/>
      <c r="DK9" s="589"/>
      <c r="DL9" s="589"/>
      <c r="DM9" s="589"/>
      <c r="DN9" s="589"/>
      <c r="DO9" s="589"/>
      <c r="DP9" s="590"/>
      <c r="DQ9" s="594">
        <v>2893941</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819699</v>
      </c>
      <c r="S10" s="589"/>
      <c r="T10" s="589"/>
      <c r="U10" s="589"/>
      <c r="V10" s="589"/>
      <c r="W10" s="589"/>
      <c r="X10" s="589"/>
      <c r="Y10" s="590"/>
      <c r="Z10" s="641">
        <v>3</v>
      </c>
      <c r="AA10" s="641"/>
      <c r="AB10" s="641"/>
      <c r="AC10" s="641"/>
      <c r="AD10" s="642">
        <v>819699</v>
      </c>
      <c r="AE10" s="642"/>
      <c r="AF10" s="642"/>
      <c r="AG10" s="642"/>
      <c r="AH10" s="642"/>
      <c r="AI10" s="642"/>
      <c r="AJ10" s="642"/>
      <c r="AK10" s="642"/>
      <c r="AL10" s="611">
        <v>5.9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190624</v>
      </c>
      <c r="BH10" s="589"/>
      <c r="BI10" s="589"/>
      <c r="BJ10" s="589"/>
      <c r="BK10" s="589"/>
      <c r="BL10" s="589"/>
      <c r="BM10" s="589"/>
      <c r="BN10" s="590"/>
      <c r="BO10" s="641">
        <v>2</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50936</v>
      </c>
      <c r="CS10" s="589"/>
      <c r="CT10" s="589"/>
      <c r="CU10" s="589"/>
      <c r="CV10" s="589"/>
      <c r="CW10" s="589"/>
      <c r="CX10" s="589"/>
      <c r="CY10" s="590"/>
      <c r="CZ10" s="641">
        <v>0.2</v>
      </c>
      <c r="DA10" s="641"/>
      <c r="DB10" s="641"/>
      <c r="DC10" s="641"/>
      <c r="DD10" s="594" t="s">
        <v>222</v>
      </c>
      <c r="DE10" s="589"/>
      <c r="DF10" s="589"/>
      <c r="DG10" s="589"/>
      <c r="DH10" s="589"/>
      <c r="DI10" s="589"/>
      <c r="DJ10" s="589"/>
      <c r="DK10" s="589"/>
      <c r="DL10" s="589"/>
      <c r="DM10" s="589"/>
      <c r="DN10" s="589"/>
      <c r="DO10" s="589"/>
      <c r="DP10" s="590"/>
      <c r="DQ10" s="594">
        <v>4263</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50723</v>
      </c>
      <c r="S11" s="589"/>
      <c r="T11" s="589"/>
      <c r="U11" s="589"/>
      <c r="V11" s="589"/>
      <c r="W11" s="589"/>
      <c r="X11" s="589"/>
      <c r="Y11" s="590"/>
      <c r="Z11" s="641">
        <v>0.2</v>
      </c>
      <c r="AA11" s="641"/>
      <c r="AB11" s="641"/>
      <c r="AC11" s="641"/>
      <c r="AD11" s="642">
        <v>50723</v>
      </c>
      <c r="AE11" s="642"/>
      <c r="AF11" s="642"/>
      <c r="AG11" s="642"/>
      <c r="AH11" s="642"/>
      <c r="AI11" s="642"/>
      <c r="AJ11" s="642"/>
      <c r="AK11" s="642"/>
      <c r="AL11" s="611">
        <v>0.4</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633248</v>
      </c>
      <c r="BH11" s="589"/>
      <c r="BI11" s="589"/>
      <c r="BJ11" s="589"/>
      <c r="BK11" s="589"/>
      <c r="BL11" s="589"/>
      <c r="BM11" s="589"/>
      <c r="BN11" s="590"/>
      <c r="BO11" s="641">
        <v>6.6</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632994</v>
      </c>
      <c r="CS11" s="589"/>
      <c r="CT11" s="589"/>
      <c r="CU11" s="589"/>
      <c r="CV11" s="589"/>
      <c r="CW11" s="589"/>
      <c r="CX11" s="589"/>
      <c r="CY11" s="590"/>
      <c r="CZ11" s="641">
        <v>2.2999999999999998</v>
      </c>
      <c r="DA11" s="641"/>
      <c r="DB11" s="641"/>
      <c r="DC11" s="641"/>
      <c r="DD11" s="594">
        <v>145910</v>
      </c>
      <c r="DE11" s="589"/>
      <c r="DF11" s="589"/>
      <c r="DG11" s="589"/>
      <c r="DH11" s="589"/>
      <c r="DI11" s="589"/>
      <c r="DJ11" s="589"/>
      <c r="DK11" s="589"/>
      <c r="DL11" s="589"/>
      <c r="DM11" s="589"/>
      <c r="DN11" s="589"/>
      <c r="DO11" s="589"/>
      <c r="DP11" s="590"/>
      <c r="DQ11" s="594">
        <v>420874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4154582</v>
      </c>
      <c r="BH12" s="589"/>
      <c r="BI12" s="589"/>
      <c r="BJ12" s="589"/>
      <c r="BK12" s="589"/>
      <c r="BL12" s="589"/>
      <c r="BM12" s="589"/>
      <c r="BN12" s="590"/>
      <c r="BO12" s="641">
        <v>43.5</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297549</v>
      </c>
      <c r="CS12" s="589"/>
      <c r="CT12" s="589"/>
      <c r="CU12" s="589"/>
      <c r="CV12" s="589"/>
      <c r="CW12" s="589"/>
      <c r="CX12" s="589"/>
      <c r="CY12" s="590"/>
      <c r="CZ12" s="641">
        <v>1.1000000000000001</v>
      </c>
      <c r="DA12" s="641"/>
      <c r="DB12" s="641"/>
      <c r="DC12" s="641"/>
      <c r="DD12" s="594">
        <v>86000</v>
      </c>
      <c r="DE12" s="589"/>
      <c r="DF12" s="589"/>
      <c r="DG12" s="589"/>
      <c r="DH12" s="589"/>
      <c r="DI12" s="589"/>
      <c r="DJ12" s="589"/>
      <c r="DK12" s="589"/>
      <c r="DL12" s="589"/>
      <c r="DM12" s="589"/>
      <c r="DN12" s="589"/>
      <c r="DO12" s="589"/>
      <c r="DP12" s="590"/>
      <c r="DQ12" s="594">
        <v>249365</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39495</v>
      </c>
      <c r="S13" s="589"/>
      <c r="T13" s="589"/>
      <c r="U13" s="589"/>
      <c r="V13" s="589"/>
      <c r="W13" s="589"/>
      <c r="X13" s="589"/>
      <c r="Y13" s="590"/>
      <c r="Z13" s="641">
        <v>0.1</v>
      </c>
      <c r="AA13" s="641"/>
      <c r="AB13" s="641"/>
      <c r="AC13" s="641"/>
      <c r="AD13" s="642">
        <v>39495</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4143053</v>
      </c>
      <c r="BH13" s="589"/>
      <c r="BI13" s="589"/>
      <c r="BJ13" s="589"/>
      <c r="BK13" s="589"/>
      <c r="BL13" s="589"/>
      <c r="BM13" s="589"/>
      <c r="BN13" s="590"/>
      <c r="BO13" s="641">
        <v>43.3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1676438</v>
      </c>
      <c r="CS13" s="589"/>
      <c r="CT13" s="589"/>
      <c r="CU13" s="589"/>
      <c r="CV13" s="589"/>
      <c r="CW13" s="589"/>
      <c r="CX13" s="589"/>
      <c r="CY13" s="590"/>
      <c r="CZ13" s="641">
        <v>6.2</v>
      </c>
      <c r="DA13" s="641"/>
      <c r="DB13" s="641"/>
      <c r="DC13" s="641"/>
      <c r="DD13" s="594">
        <v>624182</v>
      </c>
      <c r="DE13" s="589"/>
      <c r="DF13" s="589"/>
      <c r="DG13" s="589"/>
      <c r="DH13" s="589"/>
      <c r="DI13" s="589"/>
      <c r="DJ13" s="589"/>
      <c r="DK13" s="589"/>
      <c r="DL13" s="589"/>
      <c r="DM13" s="589"/>
      <c r="DN13" s="589"/>
      <c r="DO13" s="589"/>
      <c r="DP13" s="590"/>
      <c r="DQ13" s="594">
        <v>1019094</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172238</v>
      </c>
      <c r="BH14" s="589"/>
      <c r="BI14" s="589"/>
      <c r="BJ14" s="589"/>
      <c r="BK14" s="589"/>
      <c r="BL14" s="589"/>
      <c r="BM14" s="589"/>
      <c r="BN14" s="590"/>
      <c r="BO14" s="641">
        <v>1.8</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1175864</v>
      </c>
      <c r="CS14" s="589"/>
      <c r="CT14" s="589"/>
      <c r="CU14" s="589"/>
      <c r="CV14" s="589"/>
      <c r="CW14" s="589"/>
      <c r="CX14" s="589"/>
      <c r="CY14" s="590"/>
      <c r="CZ14" s="641">
        <v>4.3</v>
      </c>
      <c r="DA14" s="641"/>
      <c r="DB14" s="641"/>
      <c r="DC14" s="641"/>
      <c r="DD14" s="594">
        <v>143710</v>
      </c>
      <c r="DE14" s="589"/>
      <c r="DF14" s="589"/>
      <c r="DG14" s="589"/>
      <c r="DH14" s="589"/>
      <c r="DI14" s="589"/>
      <c r="DJ14" s="589"/>
      <c r="DK14" s="589"/>
      <c r="DL14" s="589"/>
      <c r="DM14" s="589"/>
      <c r="DN14" s="589"/>
      <c r="DO14" s="589"/>
      <c r="DP14" s="590"/>
      <c r="DQ14" s="594">
        <v>1025721</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51561</v>
      </c>
      <c r="S15" s="589"/>
      <c r="T15" s="589"/>
      <c r="U15" s="589"/>
      <c r="V15" s="589"/>
      <c r="W15" s="589"/>
      <c r="X15" s="589"/>
      <c r="Y15" s="590"/>
      <c r="Z15" s="641">
        <v>0.2</v>
      </c>
      <c r="AA15" s="641"/>
      <c r="AB15" s="641"/>
      <c r="AC15" s="641"/>
      <c r="AD15" s="642">
        <v>51561</v>
      </c>
      <c r="AE15" s="642"/>
      <c r="AF15" s="642"/>
      <c r="AG15" s="642"/>
      <c r="AH15" s="642"/>
      <c r="AI15" s="642"/>
      <c r="AJ15" s="642"/>
      <c r="AK15" s="642"/>
      <c r="AL15" s="611">
        <v>0.4</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496859</v>
      </c>
      <c r="BH15" s="589"/>
      <c r="BI15" s="589"/>
      <c r="BJ15" s="589"/>
      <c r="BK15" s="589"/>
      <c r="BL15" s="589"/>
      <c r="BM15" s="589"/>
      <c r="BN15" s="590"/>
      <c r="BO15" s="641">
        <v>5.2</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3119578</v>
      </c>
      <c r="CS15" s="589"/>
      <c r="CT15" s="589"/>
      <c r="CU15" s="589"/>
      <c r="CV15" s="589"/>
      <c r="CW15" s="589"/>
      <c r="CX15" s="589"/>
      <c r="CY15" s="590"/>
      <c r="CZ15" s="641">
        <v>11.5</v>
      </c>
      <c r="DA15" s="641"/>
      <c r="DB15" s="641"/>
      <c r="DC15" s="641"/>
      <c r="DD15" s="594">
        <v>1360607</v>
      </c>
      <c r="DE15" s="589"/>
      <c r="DF15" s="589"/>
      <c r="DG15" s="589"/>
      <c r="DH15" s="589"/>
      <c r="DI15" s="589"/>
      <c r="DJ15" s="589"/>
      <c r="DK15" s="589"/>
      <c r="DL15" s="589"/>
      <c r="DM15" s="589"/>
      <c r="DN15" s="589"/>
      <c r="DO15" s="589"/>
      <c r="DP15" s="590"/>
      <c r="DQ15" s="594">
        <v>1669017</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3809903</v>
      </c>
      <c r="S16" s="589"/>
      <c r="T16" s="589"/>
      <c r="U16" s="589"/>
      <c r="V16" s="589"/>
      <c r="W16" s="589"/>
      <c r="X16" s="589"/>
      <c r="Y16" s="590"/>
      <c r="Z16" s="641">
        <v>13.9</v>
      </c>
      <c r="AA16" s="641"/>
      <c r="AB16" s="641"/>
      <c r="AC16" s="641"/>
      <c r="AD16" s="642">
        <v>3000716</v>
      </c>
      <c r="AE16" s="642"/>
      <c r="AF16" s="642"/>
      <c r="AG16" s="642"/>
      <c r="AH16" s="642"/>
      <c r="AI16" s="642"/>
      <c r="AJ16" s="642"/>
      <c r="AK16" s="642"/>
      <c r="AL16" s="611">
        <v>21.4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50650</v>
      </c>
      <c r="CS16" s="589"/>
      <c r="CT16" s="589"/>
      <c r="CU16" s="589"/>
      <c r="CV16" s="589"/>
      <c r="CW16" s="589"/>
      <c r="CX16" s="589"/>
      <c r="CY16" s="590"/>
      <c r="CZ16" s="641">
        <v>0.2</v>
      </c>
      <c r="DA16" s="641"/>
      <c r="DB16" s="641"/>
      <c r="DC16" s="641"/>
      <c r="DD16" s="594" t="s">
        <v>222</v>
      </c>
      <c r="DE16" s="589"/>
      <c r="DF16" s="589"/>
      <c r="DG16" s="589"/>
      <c r="DH16" s="589"/>
      <c r="DI16" s="589"/>
      <c r="DJ16" s="589"/>
      <c r="DK16" s="589"/>
      <c r="DL16" s="589"/>
      <c r="DM16" s="589"/>
      <c r="DN16" s="589"/>
      <c r="DO16" s="589"/>
      <c r="DP16" s="590"/>
      <c r="DQ16" s="594">
        <v>7693</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3000716</v>
      </c>
      <c r="S17" s="589"/>
      <c r="T17" s="589"/>
      <c r="U17" s="589"/>
      <c r="V17" s="589"/>
      <c r="W17" s="589"/>
      <c r="X17" s="589"/>
      <c r="Y17" s="590"/>
      <c r="Z17" s="641">
        <v>10.9</v>
      </c>
      <c r="AA17" s="641"/>
      <c r="AB17" s="641"/>
      <c r="AC17" s="641"/>
      <c r="AD17" s="642">
        <v>3000716</v>
      </c>
      <c r="AE17" s="642"/>
      <c r="AF17" s="642"/>
      <c r="AG17" s="642"/>
      <c r="AH17" s="642"/>
      <c r="AI17" s="642"/>
      <c r="AJ17" s="642"/>
      <c r="AK17" s="642"/>
      <c r="AL17" s="611">
        <v>21.4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2915238</v>
      </c>
      <c r="CS17" s="589"/>
      <c r="CT17" s="589"/>
      <c r="CU17" s="589"/>
      <c r="CV17" s="589"/>
      <c r="CW17" s="589"/>
      <c r="CX17" s="589"/>
      <c r="CY17" s="590"/>
      <c r="CZ17" s="641">
        <v>10.8</v>
      </c>
      <c r="DA17" s="641"/>
      <c r="DB17" s="641"/>
      <c r="DC17" s="641"/>
      <c r="DD17" s="594" t="s">
        <v>222</v>
      </c>
      <c r="DE17" s="589"/>
      <c r="DF17" s="589"/>
      <c r="DG17" s="589"/>
      <c r="DH17" s="589"/>
      <c r="DI17" s="589"/>
      <c r="DJ17" s="589"/>
      <c r="DK17" s="589"/>
      <c r="DL17" s="589"/>
      <c r="DM17" s="589"/>
      <c r="DN17" s="589"/>
      <c r="DO17" s="589"/>
      <c r="DP17" s="590"/>
      <c r="DQ17" s="594">
        <v>2904596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809181</v>
      </c>
      <c r="S18" s="589"/>
      <c r="T18" s="589"/>
      <c r="U18" s="589"/>
      <c r="V18" s="589"/>
      <c r="W18" s="589"/>
      <c r="X18" s="589"/>
      <c r="Y18" s="590"/>
      <c r="Z18" s="641">
        <v>2.9</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14753128</v>
      </c>
      <c r="S20" s="589"/>
      <c r="T20" s="589"/>
      <c r="U20" s="589"/>
      <c r="V20" s="589"/>
      <c r="W20" s="589"/>
      <c r="X20" s="589"/>
      <c r="Y20" s="590"/>
      <c r="Z20" s="641">
        <v>53.7</v>
      </c>
      <c r="AA20" s="641"/>
      <c r="AB20" s="641"/>
      <c r="AC20" s="641"/>
      <c r="AD20" s="642">
        <v>13943941</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27064889</v>
      </c>
      <c r="CS20" s="589"/>
      <c r="CT20" s="589"/>
      <c r="CU20" s="589"/>
      <c r="CV20" s="589"/>
      <c r="CW20" s="589"/>
      <c r="CX20" s="589"/>
      <c r="CY20" s="590"/>
      <c r="CZ20" s="641">
        <v>100</v>
      </c>
      <c r="DA20" s="641"/>
      <c r="DB20" s="641"/>
      <c r="DC20" s="641"/>
      <c r="DD20" s="594">
        <v>2776522</v>
      </c>
      <c r="DE20" s="589"/>
      <c r="DF20" s="589"/>
      <c r="DG20" s="589"/>
      <c r="DH20" s="589"/>
      <c r="DI20" s="589"/>
      <c r="DJ20" s="589"/>
      <c r="DK20" s="589"/>
      <c r="DL20" s="589"/>
      <c r="DM20" s="589"/>
      <c r="DN20" s="589"/>
      <c r="DO20" s="589"/>
      <c r="DP20" s="590"/>
      <c r="DQ20" s="594">
        <v>17414489</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11291</v>
      </c>
      <c r="S21" s="589"/>
      <c r="T21" s="589"/>
      <c r="U21" s="589"/>
      <c r="V21" s="589"/>
      <c r="W21" s="589"/>
      <c r="X21" s="589"/>
      <c r="Y21" s="590"/>
      <c r="Z21" s="641">
        <v>0</v>
      </c>
      <c r="AA21" s="641"/>
      <c r="AB21" s="641"/>
      <c r="AC21" s="641"/>
      <c r="AD21" s="642">
        <v>11291</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338770</v>
      </c>
      <c r="S22" s="589"/>
      <c r="T22" s="589"/>
      <c r="U22" s="589"/>
      <c r="V22" s="589"/>
      <c r="W22" s="589"/>
      <c r="X22" s="589"/>
      <c r="Y22" s="590"/>
      <c r="Z22" s="641">
        <v>1.2</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250646</v>
      </c>
      <c r="S23" s="589"/>
      <c r="T23" s="589"/>
      <c r="U23" s="589"/>
      <c r="V23" s="589"/>
      <c r="W23" s="589"/>
      <c r="X23" s="589"/>
      <c r="Y23" s="590"/>
      <c r="Z23" s="641">
        <v>0.9</v>
      </c>
      <c r="AA23" s="641"/>
      <c r="AB23" s="641"/>
      <c r="AC23" s="641"/>
      <c r="AD23" s="642" t="s">
        <v>222</v>
      </c>
      <c r="AE23" s="642"/>
      <c r="AF23" s="642"/>
      <c r="AG23" s="642"/>
      <c r="AH23" s="642"/>
      <c r="AI23" s="642"/>
      <c r="AJ23" s="642"/>
      <c r="AK23" s="642"/>
      <c r="AL23" s="611" t="s">
        <v>222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46013</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14094164</v>
      </c>
      <c r="CS24" s="639"/>
      <c r="CT24" s="639"/>
      <c r="CU24" s="639"/>
      <c r="CV24" s="639"/>
      <c r="CW24" s="639"/>
      <c r="CX24" s="639"/>
      <c r="CY24" s="686"/>
      <c r="CZ24" s="690">
        <v>52.1</v>
      </c>
      <c r="DA24" s="691"/>
      <c r="DB24" s="691"/>
      <c r="DC24" s="692"/>
      <c r="DD24" s="685">
        <v>9206698</v>
      </c>
      <c r="DE24" s="639"/>
      <c r="DF24" s="639"/>
      <c r="DG24" s="639"/>
      <c r="DH24" s="639"/>
      <c r="DI24" s="639"/>
      <c r="DJ24" s="639"/>
      <c r="DK24" s="686"/>
      <c r="DL24" s="685">
        <v>8893991</v>
      </c>
      <c r="DM24" s="639"/>
      <c r="DN24" s="639"/>
      <c r="DO24" s="639"/>
      <c r="DP24" s="639"/>
      <c r="DQ24" s="639"/>
      <c r="DR24" s="639"/>
      <c r="DS24" s="639"/>
      <c r="DT24" s="639"/>
      <c r="DU24" s="639"/>
      <c r="DV24" s="686"/>
      <c r="DW24" s="687">
        <v>57.4</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3851516</v>
      </c>
      <c r="S25" s="589"/>
      <c r="T25" s="589"/>
      <c r="U25" s="589"/>
      <c r="V25" s="589"/>
      <c r="W25" s="589"/>
      <c r="X25" s="589"/>
      <c r="Y25" s="590"/>
      <c r="Z25" s="641">
        <v>14</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5203450</v>
      </c>
      <c r="CS25" s="607"/>
      <c r="CT25" s="607"/>
      <c r="CU25" s="607"/>
      <c r="CV25" s="607"/>
      <c r="CW25" s="607"/>
      <c r="CX25" s="607"/>
      <c r="CY25" s="608"/>
      <c r="CZ25" s="591">
        <v>19.2</v>
      </c>
      <c r="DA25" s="609"/>
      <c r="DB25" s="609"/>
      <c r="DC25" s="610"/>
      <c r="DD25" s="594">
        <v>4440617</v>
      </c>
      <c r="DE25" s="607"/>
      <c r="DF25" s="607"/>
      <c r="DG25" s="607"/>
      <c r="DH25" s="607"/>
      <c r="DI25" s="607"/>
      <c r="DJ25" s="607"/>
      <c r="DK25" s="608"/>
      <c r="DL25" s="594">
        <v>4128262</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3457486</v>
      </c>
      <c r="CS26" s="589"/>
      <c r="CT26" s="589"/>
      <c r="CU26" s="589"/>
      <c r="CV26" s="589"/>
      <c r="CW26" s="589"/>
      <c r="CX26" s="589"/>
      <c r="CY26" s="590"/>
      <c r="CZ26" s="591">
        <v>12.8</v>
      </c>
      <c r="DA26" s="609"/>
      <c r="DB26" s="609"/>
      <c r="DC26" s="610"/>
      <c r="DD26" s="594">
        <v>3193795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2030713</v>
      </c>
      <c r="S27" s="589"/>
      <c r="T27" s="589"/>
      <c r="U27" s="589"/>
      <c r="V27" s="589"/>
      <c r="W27" s="589"/>
      <c r="X27" s="589"/>
      <c r="Y27" s="590"/>
      <c r="Z27" s="641">
        <v>7.4</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9559841</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5975476</v>
      </c>
      <c r="CS27" s="607"/>
      <c r="CT27" s="607"/>
      <c r="CU27" s="607"/>
      <c r="CV27" s="607"/>
      <c r="CW27" s="607"/>
      <c r="CX27" s="607"/>
      <c r="CY27" s="608"/>
      <c r="CZ27" s="591">
        <v>22.1</v>
      </c>
      <c r="DA27" s="609"/>
      <c r="DB27" s="609"/>
      <c r="DC27" s="610"/>
      <c r="DD27" s="594">
        <v>1861485</v>
      </c>
      <c r="DE27" s="607"/>
      <c r="DF27" s="607"/>
      <c r="DG27" s="607"/>
      <c r="DH27" s="607"/>
      <c r="DI27" s="607"/>
      <c r="DJ27" s="607"/>
      <c r="DK27" s="608"/>
      <c r="DL27" s="594">
        <v>1861133</v>
      </c>
      <c r="DM27" s="607"/>
      <c r="DN27" s="607"/>
      <c r="DO27" s="607"/>
      <c r="DP27" s="607"/>
      <c r="DQ27" s="607"/>
      <c r="DR27" s="607"/>
      <c r="DS27" s="607"/>
      <c r="DT27" s="607"/>
      <c r="DU27" s="607"/>
      <c r="DV27" s="608"/>
      <c r="DW27" s="611">
        <v>12</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98459</v>
      </c>
      <c r="S28" s="589"/>
      <c r="T28" s="589"/>
      <c r="U28" s="589"/>
      <c r="V28" s="589"/>
      <c r="W28" s="589"/>
      <c r="X28" s="589"/>
      <c r="Y28" s="590"/>
      <c r="Z28" s="641">
        <v>0.4</v>
      </c>
      <c r="AA28" s="641"/>
      <c r="AB28" s="641"/>
      <c r="AC28" s="641"/>
      <c r="AD28" s="642">
        <v>34532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2915238</v>
      </c>
      <c r="CS28" s="589"/>
      <c r="CT28" s="589"/>
      <c r="CU28" s="589"/>
      <c r="CV28" s="589"/>
      <c r="CW28" s="589"/>
      <c r="CX28" s="589"/>
      <c r="CY28" s="590"/>
      <c r="CZ28" s="591">
        <v>10.8</v>
      </c>
      <c r="DA28" s="609"/>
      <c r="DB28" s="609"/>
      <c r="DC28" s="610"/>
      <c r="DD28" s="594">
        <v>2904596</v>
      </c>
      <c r="DE28" s="589"/>
      <c r="DF28" s="589"/>
      <c r="DG28" s="589"/>
      <c r="DH28" s="589"/>
      <c r="DI28" s="589"/>
      <c r="DJ28" s="589"/>
      <c r="DK28" s="590"/>
      <c r="DL28" s="594">
        <v>2904596</v>
      </c>
      <c r="DM28" s="589"/>
      <c r="DN28" s="589"/>
      <c r="DO28" s="589"/>
      <c r="DP28" s="589"/>
      <c r="DQ28" s="589"/>
      <c r="DR28" s="589"/>
      <c r="DS28" s="589"/>
      <c r="DT28" s="589"/>
      <c r="DU28" s="589"/>
      <c r="DV28" s="590"/>
      <c r="DW28" s="611">
        <v>18.8</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34044</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2914622</v>
      </c>
      <c r="CS29" s="607"/>
      <c r="CT29" s="607"/>
      <c r="CU29" s="607"/>
      <c r="CV29" s="607"/>
      <c r="CW29" s="607"/>
      <c r="CX29" s="607"/>
      <c r="CY29" s="608"/>
      <c r="CZ29" s="591">
        <v>10.8</v>
      </c>
      <c r="DA29" s="609"/>
      <c r="DB29" s="609"/>
      <c r="DC29" s="610"/>
      <c r="DD29" s="594">
        <v>2903980</v>
      </c>
      <c r="DE29" s="607"/>
      <c r="DF29" s="607"/>
      <c r="DG29" s="607"/>
      <c r="DH29" s="607"/>
      <c r="DI29" s="607"/>
      <c r="DJ29" s="607"/>
      <c r="DK29" s="608"/>
      <c r="DL29" s="594">
        <v>2903980</v>
      </c>
      <c r="DM29" s="607"/>
      <c r="DN29" s="607"/>
      <c r="DO29" s="607"/>
      <c r="DP29" s="607"/>
      <c r="DQ29" s="607"/>
      <c r="DR29" s="607"/>
      <c r="DS29" s="607"/>
      <c r="DT29" s="607"/>
      <c r="DU29" s="607"/>
      <c r="DV29" s="608"/>
      <c r="DW29" s="611">
        <v>18.8</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1690739</v>
      </c>
      <c r="S30" s="589"/>
      <c r="T30" s="589"/>
      <c r="U30" s="589"/>
      <c r="V30" s="589"/>
      <c r="W30" s="589"/>
      <c r="X30" s="589"/>
      <c r="Y30" s="590"/>
      <c r="Z30" s="641">
        <v>6.2</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98.8</v>
      </c>
      <c r="BH30" s="655"/>
      <c r="BI30" s="655"/>
      <c r="BJ30" s="655"/>
      <c r="BK30" s="655"/>
      <c r="BL30" s="655"/>
      <c r="BM30" s="656">
        <v>96.3</v>
      </c>
      <c r="BN30" s="655"/>
      <c r="BO30" s="655"/>
      <c r="BP30" s="655"/>
      <c r="BQ30" s="657"/>
      <c r="BR30" s="654">
        <v>98.8</v>
      </c>
      <c r="BS30" s="655"/>
      <c r="BT30" s="655"/>
      <c r="BU30" s="655"/>
      <c r="BV30" s="655"/>
      <c r="BW30" s="655"/>
      <c r="BX30" s="656">
        <v>95.7</v>
      </c>
      <c r="BY30" s="655"/>
      <c r="BZ30" s="655"/>
      <c r="CA30" s="655"/>
      <c r="CB30" s="657"/>
      <c r="CD30" s="660"/>
      <c r="CE30" s="661"/>
      <c r="CF30" s="625" t="s">
        <v>294</v>
      </c>
      <c r="CG30" s="622"/>
      <c r="CH30" s="622"/>
      <c r="CI30" s="622"/>
      <c r="CJ30" s="622"/>
      <c r="CK30" s="622"/>
      <c r="CL30" s="622"/>
      <c r="CM30" s="622"/>
      <c r="CN30" s="622"/>
      <c r="CO30" s="622"/>
      <c r="CP30" s="622"/>
      <c r="CQ30" s="623"/>
      <c r="CR30" s="588">
        <v>2550120</v>
      </c>
      <c r="CS30" s="589"/>
      <c r="CT30" s="589"/>
      <c r="CU30" s="589"/>
      <c r="CV30" s="589"/>
      <c r="CW30" s="589"/>
      <c r="CX30" s="589"/>
      <c r="CY30" s="590"/>
      <c r="CZ30" s="591">
        <v>9.4</v>
      </c>
      <c r="DA30" s="609"/>
      <c r="DB30" s="609"/>
      <c r="DC30" s="610"/>
      <c r="DD30" s="594">
        <v>2540630</v>
      </c>
      <c r="DE30" s="589"/>
      <c r="DF30" s="589"/>
      <c r="DG30" s="589"/>
      <c r="DH30" s="589"/>
      <c r="DI30" s="589"/>
      <c r="DJ30" s="589"/>
      <c r="DK30" s="590"/>
      <c r="DL30" s="594">
        <v>2540630</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345618</v>
      </c>
      <c r="S31" s="589"/>
      <c r="T31" s="589"/>
      <c r="U31" s="589"/>
      <c r="V31" s="589"/>
      <c r="W31" s="589"/>
      <c r="X31" s="589"/>
      <c r="Y31" s="590"/>
      <c r="Z31" s="641">
        <v>1.3</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97.3</v>
      </c>
      <c r="BN31" s="653"/>
      <c r="BO31" s="653"/>
      <c r="BP31" s="653"/>
      <c r="BQ31" s="617"/>
      <c r="BR31" s="652">
        <v>98.9</v>
      </c>
      <c r="BS31" s="607"/>
      <c r="BT31" s="607"/>
      <c r="BU31" s="607"/>
      <c r="BV31" s="607"/>
      <c r="BW31" s="607"/>
      <c r="BX31" s="643">
        <v>97</v>
      </c>
      <c r="BY31" s="653"/>
      <c r="BZ31" s="653"/>
      <c r="CA31" s="653"/>
      <c r="CB31" s="617"/>
      <c r="CD31" s="660"/>
      <c r="CE31" s="661"/>
      <c r="CF31" s="625" t="s">
        <v>298</v>
      </c>
      <c r="CG31" s="622"/>
      <c r="CH31" s="622"/>
      <c r="CI31" s="622"/>
      <c r="CJ31" s="622"/>
      <c r="CK31" s="622"/>
      <c r="CL31" s="622"/>
      <c r="CM31" s="622"/>
      <c r="CN31" s="622"/>
      <c r="CO31" s="622"/>
      <c r="CP31" s="622"/>
      <c r="CQ31" s="623"/>
      <c r="CR31" s="588">
        <v>364502</v>
      </c>
      <c r="CS31" s="607"/>
      <c r="CT31" s="607"/>
      <c r="CU31" s="607"/>
      <c r="CV31" s="607"/>
      <c r="CW31" s="607"/>
      <c r="CX31" s="607"/>
      <c r="CY31" s="608"/>
      <c r="CZ31" s="591">
        <v>1.3</v>
      </c>
      <c r="DA31" s="609"/>
      <c r="DB31" s="609"/>
      <c r="DC31" s="610"/>
      <c r="DD31" s="594">
        <v>363350</v>
      </c>
      <c r="DE31" s="607"/>
      <c r="DF31" s="607"/>
      <c r="DG31" s="607"/>
      <c r="DH31" s="607"/>
      <c r="DI31" s="607"/>
      <c r="DJ31" s="607"/>
      <c r="DK31" s="608"/>
      <c r="DL31" s="594">
        <v>363350</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470138</v>
      </c>
      <c r="S32" s="589"/>
      <c r="T32" s="589"/>
      <c r="U32" s="589"/>
      <c r="V32" s="589"/>
      <c r="W32" s="589"/>
      <c r="X32" s="589"/>
      <c r="Y32" s="590"/>
      <c r="Z32" s="641">
        <v>1.7</v>
      </c>
      <c r="AA32" s="641"/>
      <c r="AB32" s="641"/>
      <c r="AC32" s="641"/>
      <c r="AD32" s="642">
        <v>3744</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98.5</v>
      </c>
      <c r="BH32" s="573"/>
      <c r="BI32" s="573"/>
      <c r="BJ32" s="573"/>
      <c r="BK32" s="573"/>
      <c r="BL32" s="573"/>
      <c r="BM32" s="636">
        <v>94.7</v>
      </c>
      <c r="BN32" s="573"/>
      <c r="BO32" s="573"/>
      <c r="BP32" s="573"/>
      <c r="BQ32" s="630"/>
      <c r="BR32" s="651">
        <v>98.6</v>
      </c>
      <c r="BS32" s="573"/>
      <c r="BT32" s="573"/>
      <c r="BU32" s="573"/>
      <c r="BV32" s="573"/>
      <c r="BW32" s="573"/>
      <c r="BX32" s="636">
        <v>93.7</v>
      </c>
      <c r="BY32" s="573"/>
      <c r="BZ32" s="573"/>
      <c r="CA32" s="573"/>
      <c r="CB32" s="630"/>
      <c r="CD32" s="662"/>
      <c r="CE32" s="663"/>
      <c r="CF32" s="625" t="s">
        <v>301</v>
      </c>
      <c r="CG32" s="622"/>
      <c r="CH32" s="622"/>
      <c r="CI32" s="622"/>
      <c r="CJ32" s="622"/>
      <c r="CK32" s="622"/>
      <c r="CL32" s="622"/>
      <c r="CM32" s="622"/>
      <c r="CN32" s="622"/>
      <c r="CO32" s="622"/>
      <c r="CP32" s="622"/>
      <c r="CQ32" s="623"/>
      <c r="CR32" s="588">
        <v>616</v>
      </c>
      <c r="CS32" s="589"/>
      <c r="CT32" s="589"/>
      <c r="CU32" s="589"/>
      <c r="CV32" s="589"/>
      <c r="CW32" s="589"/>
      <c r="CX32" s="589"/>
      <c r="CY32" s="590"/>
      <c r="CZ32" s="591">
        <v>0</v>
      </c>
      <c r="DA32" s="609"/>
      <c r="DB32" s="609"/>
      <c r="DC32" s="610"/>
      <c r="DD32" s="594">
        <v>616</v>
      </c>
      <c r="DE32" s="589"/>
      <c r="DF32" s="589"/>
      <c r="DG32" s="589"/>
      <c r="DH32" s="589"/>
      <c r="DI32" s="589"/>
      <c r="DJ32" s="589"/>
      <c r="DK32" s="590"/>
      <c r="DL32" s="594">
        <v>616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3566400</v>
      </c>
      <c r="S33" s="589"/>
      <c r="T33" s="589"/>
      <c r="U33" s="589"/>
      <c r="V33" s="589"/>
      <c r="W33" s="589"/>
      <c r="X33" s="589"/>
      <c r="Y33" s="590"/>
      <c r="Z33" s="641">
        <v>13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10143553</v>
      </c>
      <c r="CS33" s="607"/>
      <c r="CT33" s="607"/>
      <c r="CU33" s="607"/>
      <c r="CV33" s="607"/>
      <c r="CW33" s="607"/>
      <c r="CX33" s="607"/>
      <c r="CY33" s="608"/>
      <c r="CZ33" s="591">
        <v>37.5</v>
      </c>
      <c r="DA33" s="609"/>
      <c r="DB33" s="609"/>
      <c r="DC33" s="610"/>
      <c r="DD33" s="594">
        <v>7938502</v>
      </c>
      <c r="DE33" s="607"/>
      <c r="DF33" s="607"/>
      <c r="DG33" s="607"/>
      <c r="DH33" s="607"/>
      <c r="DI33" s="607"/>
      <c r="DJ33" s="607"/>
      <c r="DK33" s="608"/>
      <c r="DL33" s="594">
        <v>6544533</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2890823</v>
      </c>
      <c r="CS34" s="589"/>
      <c r="CT34" s="589"/>
      <c r="CU34" s="589"/>
      <c r="CV34" s="589"/>
      <c r="CW34" s="589"/>
      <c r="CX34" s="589"/>
      <c r="CY34" s="590"/>
      <c r="CZ34" s="591">
        <v>10.7</v>
      </c>
      <c r="DA34" s="609"/>
      <c r="DB34" s="609"/>
      <c r="DC34" s="610"/>
      <c r="DD34" s="594">
        <v>2181060</v>
      </c>
      <c r="DE34" s="589"/>
      <c r="DF34" s="589"/>
      <c r="DG34" s="589"/>
      <c r="DH34" s="589"/>
      <c r="DI34" s="589"/>
      <c r="DJ34" s="589"/>
      <c r="DK34" s="590"/>
      <c r="DL34" s="594">
        <v>1840471</v>
      </c>
      <c r="DM34" s="589"/>
      <c r="DN34" s="589"/>
      <c r="DO34" s="589"/>
      <c r="DP34" s="589"/>
      <c r="DQ34" s="589"/>
      <c r="DR34" s="589"/>
      <c r="DS34" s="589"/>
      <c r="DT34" s="589"/>
      <c r="DU34" s="589"/>
      <c r="DV34" s="590"/>
      <c r="DW34" s="611">
        <v>11.9</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1490800</v>
      </c>
      <c r="S35" s="589"/>
      <c r="T35" s="589"/>
      <c r="U35" s="589"/>
      <c r="V35" s="589"/>
      <c r="W35" s="589"/>
      <c r="X35" s="589"/>
      <c r="Y35" s="590"/>
      <c r="Z35" s="641">
        <v>5.4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4146028</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202471</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251067</v>
      </c>
      <c r="CS35" s="607"/>
      <c r="CT35" s="607"/>
      <c r="CU35" s="607"/>
      <c r="CV35" s="607"/>
      <c r="CW35" s="607"/>
      <c r="CX35" s="607"/>
      <c r="CY35" s="608"/>
      <c r="CZ35" s="591">
        <v>0.9</v>
      </c>
      <c r="DA35" s="609"/>
      <c r="DB35" s="609"/>
      <c r="DC35" s="610"/>
      <c r="DD35" s="594">
        <v>203645</v>
      </c>
      <c r="DE35" s="607"/>
      <c r="DF35" s="607"/>
      <c r="DG35" s="607"/>
      <c r="DH35" s="607"/>
      <c r="DI35" s="607"/>
      <c r="DJ35" s="607"/>
      <c r="DK35" s="608"/>
      <c r="DL35" s="594">
        <v>201671</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27487475</v>
      </c>
      <c r="S36" s="629"/>
      <c r="T36" s="629"/>
      <c r="U36" s="629"/>
      <c r="V36" s="629"/>
      <c r="W36" s="629"/>
      <c r="X36" s="629"/>
      <c r="Y36" s="632"/>
      <c r="Z36" s="633">
        <v>100</v>
      </c>
      <c r="AA36" s="633"/>
      <c r="AB36" s="633"/>
      <c r="AC36" s="633"/>
      <c r="AD36" s="634">
        <v>13993508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1366281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-34830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3551219</v>
      </c>
      <c r="CS36" s="589"/>
      <c r="CT36" s="589"/>
      <c r="CU36" s="589"/>
      <c r="CV36" s="589"/>
      <c r="CW36" s="589"/>
      <c r="CX36" s="589"/>
      <c r="CY36" s="590"/>
      <c r="CZ36" s="591">
        <v>13.1</v>
      </c>
      <c r="DA36" s="609"/>
      <c r="DB36" s="609"/>
      <c r="DC36" s="610"/>
      <c r="DD36" s="594">
        <v>2791640</v>
      </c>
      <c r="DE36" s="589"/>
      <c r="DF36" s="589"/>
      <c r="DG36" s="589"/>
      <c r="DH36" s="589"/>
      <c r="DI36" s="589"/>
      <c r="DJ36" s="589"/>
      <c r="DK36" s="590"/>
      <c r="DL36" s="594">
        <v>2549374</v>
      </c>
      <c r="DM36" s="589"/>
      <c r="DN36" s="589"/>
      <c r="DO36" s="589"/>
      <c r="DP36" s="589"/>
      <c r="DQ36" s="589"/>
      <c r="DR36" s="589"/>
      <c r="DS36" s="589"/>
      <c r="DT36" s="589"/>
      <c r="DU36" s="589"/>
      <c r="DV36" s="590"/>
      <c r="DW36" s="611">
        <v>16.5</v>
      </c>
      <c r="DX36" s="612"/>
      <c r="DY36" s="612"/>
      <c r="DZ36" s="612"/>
      <c r="EA36" s="612"/>
      <c r="EB36" s="612"/>
      <c r="EC36" s="613"/>
    </row>
    <row r="37" spans="2:133" ht="11.25" customHeight="1">
      <c r="AQ37" s="614" t="s">
        <v>316</v>
      </c>
      <c r="AR37" s="615"/>
      <c r="AS37" s="615"/>
      <c r="AT37" s="615"/>
      <c r="AU37" s="615"/>
      <c r="AV37" s="615"/>
      <c r="AW37" s="615"/>
      <c r="AX37" s="615"/>
      <c r="AY37" s="616"/>
      <c r="AZ37" s="588">
        <v>599427</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11714</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1485279</v>
      </c>
      <c r="CS37" s="607"/>
      <c r="CT37" s="607"/>
      <c r="CU37" s="607"/>
      <c r="CV37" s="607"/>
      <c r="CW37" s="607"/>
      <c r="CX37" s="607"/>
      <c r="CY37" s="608"/>
      <c r="CZ37" s="591">
        <v>5.5</v>
      </c>
      <c r="DA37" s="609"/>
      <c r="DB37" s="609"/>
      <c r="DC37" s="610"/>
      <c r="DD37" s="594">
        <v>1479400</v>
      </c>
      <c r="DE37" s="607"/>
      <c r="DF37" s="607"/>
      <c r="DG37" s="607"/>
      <c r="DH37" s="607"/>
      <c r="DI37" s="607"/>
      <c r="DJ37" s="607"/>
      <c r="DK37" s="608"/>
      <c r="DL37" s="594">
        <v>1473404</v>
      </c>
      <c r="DM37" s="607"/>
      <c r="DN37" s="607"/>
      <c r="DO37" s="607"/>
      <c r="DP37" s="607"/>
      <c r="DQ37" s="607"/>
      <c r="DR37" s="607"/>
      <c r="DS37" s="607"/>
      <c r="DT37" s="607"/>
      <c r="DU37" s="607"/>
      <c r="DV37" s="608"/>
      <c r="DW37" s="611">
        <v>9.5</v>
      </c>
      <c r="DX37" s="612"/>
      <c r="DY37" s="612"/>
      <c r="DZ37" s="612"/>
      <c r="EA37" s="612"/>
      <c r="EB37" s="612"/>
      <c r="EC37" s="613"/>
    </row>
    <row r="38" spans="2:133" ht="11.25" customHeight="1">
      <c r="AQ38" s="614" t="s">
        <v>319</v>
      </c>
      <c r="AR38" s="615"/>
      <c r="AS38" s="615"/>
      <c r="AT38" s="615"/>
      <c r="AU38" s="615"/>
      <c r="AV38" s="615"/>
      <c r="AW38" s="615"/>
      <c r="AX38" s="615"/>
      <c r="AY38" s="616"/>
      <c r="AZ38" s="588">
        <v>138821</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19528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2619811</v>
      </c>
      <c r="CS38" s="589"/>
      <c r="CT38" s="589"/>
      <c r="CU38" s="589"/>
      <c r="CV38" s="589"/>
      <c r="CW38" s="589"/>
      <c r="CX38" s="589"/>
      <c r="CY38" s="590"/>
      <c r="CZ38" s="591">
        <v>9.6999999999999993</v>
      </c>
      <c r="DA38" s="609"/>
      <c r="DB38" s="609"/>
      <c r="DC38" s="610"/>
      <c r="DD38" s="594">
        <v>2112321</v>
      </c>
      <c r="DE38" s="589"/>
      <c r="DF38" s="589"/>
      <c r="DG38" s="589"/>
      <c r="DH38" s="589"/>
      <c r="DI38" s="589"/>
      <c r="DJ38" s="589"/>
      <c r="DK38" s="590"/>
      <c r="DL38" s="594">
        <v>1939093</v>
      </c>
      <c r="DM38" s="589"/>
      <c r="DN38" s="589"/>
      <c r="DO38" s="589"/>
      <c r="DP38" s="589"/>
      <c r="DQ38" s="589"/>
      <c r="DR38" s="589"/>
      <c r="DS38" s="589"/>
      <c r="DT38" s="589"/>
      <c r="DU38" s="589"/>
      <c r="DV38" s="590"/>
      <c r="DW38" s="611">
        <v>12.5</v>
      </c>
      <c r="DX38" s="612"/>
      <c r="DY38" s="612"/>
      <c r="DZ38" s="612"/>
      <c r="EA38" s="612"/>
      <c r="EB38" s="612"/>
      <c r="EC38" s="613"/>
    </row>
    <row r="39" spans="2:133" ht="11.25" customHeight="1">
      <c r="AQ39" s="614" t="s">
        <v>322</v>
      </c>
      <c r="AR39" s="615"/>
      <c r="AS39" s="615"/>
      <c r="AT39" s="615"/>
      <c r="AU39" s="615"/>
      <c r="AV39" s="615"/>
      <c r="AW39" s="615"/>
      <c r="AX39" s="615"/>
      <c r="AY39" s="616"/>
      <c r="AZ39" s="588">
        <v>10289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287378</v>
      </c>
      <c r="CS39" s="607"/>
      <c r="CT39" s="607"/>
      <c r="CU39" s="607"/>
      <c r="CV39" s="607"/>
      <c r="CW39" s="607"/>
      <c r="CX39" s="607"/>
      <c r="CY39" s="608"/>
      <c r="CZ39" s="591">
        <v>1.1000000000000001</v>
      </c>
      <c r="DA39" s="609"/>
      <c r="DB39" s="609"/>
      <c r="DC39" s="610"/>
      <c r="DD39" s="594">
        <v>195323</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536149</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86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543255</v>
      </c>
      <c r="CS40" s="589"/>
      <c r="CT40" s="589"/>
      <c r="CU40" s="589"/>
      <c r="CV40" s="589"/>
      <c r="CW40" s="589"/>
      <c r="CX40" s="589"/>
      <c r="CY40" s="590"/>
      <c r="CZ40" s="591">
        <v>2</v>
      </c>
      <c r="DA40" s="609"/>
      <c r="DB40" s="609"/>
      <c r="DC40" s="610"/>
      <c r="DD40" s="594">
        <v>454513</v>
      </c>
      <c r="DE40" s="589"/>
      <c r="DF40" s="589"/>
      <c r="DG40" s="589"/>
      <c r="DH40" s="589"/>
      <c r="DI40" s="589"/>
      <c r="DJ40" s="589"/>
      <c r="DK40" s="590"/>
      <c r="DL40" s="594">
        <v>13924</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1495061</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292</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2827172</v>
      </c>
      <c r="CS42" s="589"/>
      <c r="CT42" s="589"/>
      <c r="CU42" s="589"/>
      <c r="CV42" s="589"/>
      <c r="CW42" s="589"/>
      <c r="CX42" s="589"/>
      <c r="CY42" s="590"/>
      <c r="CZ42" s="591">
        <v>10.4</v>
      </c>
      <c r="DA42" s="592"/>
      <c r="DB42" s="592"/>
      <c r="DC42" s="593"/>
      <c r="DD42" s="594">
        <v>269289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32317</v>
      </c>
      <c r="CS43" s="607"/>
      <c r="CT43" s="607"/>
      <c r="CU43" s="607"/>
      <c r="CV43" s="607"/>
      <c r="CW43" s="607"/>
      <c r="CX43" s="607"/>
      <c r="CY43" s="608"/>
      <c r="CZ43" s="591">
        <v>0.1</v>
      </c>
      <c r="DA43" s="609"/>
      <c r="DB43" s="609"/>
      <c r="DC43" s="610"/>
      <c r="DD43" s="594">
        <v>32317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2776522</v>
      </c>
      <c r="CS44" s="589"/>
      <c r="CT44" s="589"/>
      <c r="CU44" s="589"/>
      <c r="CV44" s="589"/>
      <c r="CW44" s="589"/>
      <c r="CX44" s="589"/>
      <c r="CY44" s="590"/>
      <c r="CZ44" s="591">
        <v>10.3</v>
      </c>
      <c r="DA44" s="592"/>
      <c r="DB44" s="592"/>
      <c r="DC44" s="593"/>
      <c r="DD44" s="594">
        <v>261596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1685866</v>
      </c>
      <c r="CS45" s="607"/>
      <c r="CT45" s="607"/>
      <c r="CU45" s="607"/>
      <c r="CV45" s="607"/>
      <c r="CW45" s="607"/>
      <c r="CX45" s="607"/>
      <c r="CY45" s="608"/>
      <c r="CZ45" s="591">
        <v>6.2</v>
      </c>
      <c r="DA45" s="609"/>
      <c r="DB45" s="609"/>
      <c r="DC45" s="610"/>
      <c r="DD45" s="594">
        <v>56637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1027796</v>
      </c>
      <c r="CS46" s="589"/>
      <c r="CT46" s="589"/>
      <c r="CU46" s="589"/>
      <c r="CV46" s="589"/>
      <c r="CW46" s="589"/>
      <c r="CX46" s="589"/>
      <c r="CY46" s="590"/>
      <c r="CZ46" s="591">
        <v>3.8</v>
      </c>
      <c r="DA46" s="592"/>
      <c r="DB46" s="592"/>
      <c r="DC46" s="593"/>
      <c r="DD46" s="594">
        <v>204203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50650</v>
      </c>
      <c r="CS47" s="607"/>
      <c r="CT47" s="607"/>
      <c r="CU47" s="607"/>
      <c r="CV47" s="607"/>
      <c r="CW47" s="607"/>
      <c r="CX47" s="607"/>
      <c r="CY47" s="608"/>
      <c r="CZ47" s="591">
        <v>0.2</v>
      </c>
      <c r="DA47" s="609"/>
      <c r="DB47" s="609"/>
      <c r="DC47" s="610"/>
      <c r="DD47" s="594">
        <v>7693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27064889</v>
      </c>
      <c r="CS49" s="573"/>
      <c r="CT49" s="573"/>
      <c r="CU49" s="573"/>
      <c r="CV49" s="573"/>
      <c r="CW49" s="573"/>
      <c r="CX49" s="573"/>
      <c r="CY49" s="574"/>
      <c r="CZ49" s="575">
        <v>100</v>
      </c>
      <c r="DA49" s="576"/>
      <c r="DB49" s="576"/>
      <c r="DC49" s="577"/>
      <c r="DD49" s="578">
        <v>17414489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6" zoomScale="70" zoomScaleNormal="70"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7"/>
      <c r="BA5" s="207"/>
      <c r="BB5" s="207"/>
      <c r="BC5" s="207"/>
      <c r="BD5" s="207"/>
      <c r="BE5" s="208"/>
      <c r="BF5" s="208"/>
      <c r="BG5" s="208"/>
      <c r="BH5" s="208"/>
      <c r="BI5" s="208"/>
      <c r="BJ5" s="208"/>
      <c r="BK5" s="208"/>
      <c r="BL5" s="208"/>
      <c r="BM5" s="208"/>
      <c r="BN5" s="208"/>
      <c r="BO5" s="208"/>
      <c r="BP5" s="208"/>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366</v>
      </c>
      <c r="C7" s="1050"/>
      <c r="D7" s="1050"/>
      <c r="E7" s="1050"/>
      <c r="F7" s="1050"/>
      <c r="G7" s="1050"/>
      <c r="H7" s="1050"/>
      <c r="I7" s="1050"/>
      <c r="J7" s="1050"/>
      <c r="K7" s="1050"/>
      <c r="L7" s="1050"/>
      <c r="M7" s="1050"/>
      <c r="N7" s="1050"/>
      <c r="O7" s="1050"/>
      <c r="P7" s="1051"/>
      <c r="Q7" s="1103">
        <v>27460</v>
      </c>
      <c r="R7" s="1104"/>
      <c r="S7" s="1104"/>
      <c r="T7" s="1104"/>
      <c r="U7" s="1104"/>
      <c r="V7" s="1104">
        <v>27044</v>
      </c>
      <c r="W7" s="1104"/>
      <c r="X7" s="1104"/>
      <c r="Y7" s="1104"/>
      <c r="Z7" s="1104"/>
      <c r="AA7" s="1104">
        <v>416</v>
      </c>
      <c r="AB7" s="1104"/>
      <c r="AC7" s="1104"/>
      <c r="AD7" s="1104"/>
      <c r="AE7" s="1105"/>
      <c r="AF7" s="1106">
        <v>395</v>
      </c>
      <c r="AG7" s="1107"/>
      <c r="AH7" s="1107"/>
      <c r="AI7" s="1107"/>
      <c r="AJ7" s="1108"/>
      <c r="AK7" s="1090">
        <v>1690</v>
      </c>
      <c r="AL7" s="1091"/>
      <c r="AM7" s="1091"/>
      <c r="AN7" s="1091"/>
      <c r="AO7" s="1091"/>
      <c r="AP7" s="1091">
        <v>32676</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537</v>
      </c>
      <c r="BT7" s="1095"/>
      <c r="BU7" s="1095"/>
      <c r="BV7" s="1095"/>
      <c r="BW7" s="1095"/>
      <c r="BX7" s="1095"/>
      <c r="BY7" s="1095"/>
      <c r="BZ7" s="1095"/>
      <c r="CA7" s="1095"/>
      <c r="CB7" s="1095"/>
      <c r="CC7" s="1095"/>
      <c r="CD7" s="1095"/>
      <c r="CE7" s="1095"/>
      <c r="CF7" s="1095"/>
      <c r="CG7" s="1096"/>
      <c r="CH7" s="1087">
        <v>7</v>
      </c>
      <c r="CI7" s="1088"/>
      <c r="CJ7" s="1088"/>
      <c r="CK7" s="1088"/>
      <c r="CL7" s="1089"/>
      <c r="CM7" s="1087">
        <v>398</v>
      </c>
      <c r="CN7" s="1088"/>
      <c r="CO7" s="1088"/>
      <c r="CP7" s="1088"/>
      <c r="CQ7" s="1089"/>
      <c r="CR7" s="1087">
        <v>25</v>
      </c>
      <c r="CS7" s="1088"/>
      <c r="CT7" s="1088"/>
      <c r="CU7" s="1088"/>
      <c r="CV7" s="1089"/>
      <c r="CW7" s="1087" t="s">
        <v>539</v>
      </c>
      <c r="CX7" s="1088"/>
      <c r="CY7" s="1088"/>
      <c r="CZ7" s="1088"/>
      <c r="DA7" s="1089"/>
      <c r="DB7" s="1087" t="s">
        <v>539</v>
      </c>
      <c r="DC7" s="1088"/>
      <c r="DD7" s="1088"/>
      <c r="DE7" s="1088"/>
      <c r="DF7" s="1089"/>
      <c r="DG7" s="1087" t="s">
        <v>539</v>
      </c>
      <c r="DH7" s="1088"/>
      <c r="DI7" s="1088"/>
      <c r="DJ7" s="1088"/>
      <c r="DK7" s="1089"/>
      <c r="DL7" s="1087" t="s">
        <v>539</v>
      </c>
      <c r="DM7" s="1088"/>
      <c r="DN7" s="1088"/>
      <c r="DO7" s="1088"/>
      <c r="DP7" s="1089"/>
      <c r="DQ7" s="1087" t="s">
        <v>539</v>
      </c>
      <c r="DR7" s="1088"/>
      <c r="DS7" s="1088"/>
      <c r="DT7" s="1088"/>
      <c r="DU7" s="1089"/>
      <c r="DV7" s="1114"/>
      <c r="DW7" s="1115"/>
      <c r="DX7" s="1115"/>
      <c r="DY7" s="1115"/>
      <c r="DZ7" s="1116"/>
      <c r="EA7" s="205"/>
    </row>
    <row r="8" spans="1:131" s="206" customFormat="1" ht="26.25" customHeight="1">
      <c r="A8" s="212">
        <v>2</v>
      </c>
      <c r="B8" s="1036" t="s">
        <v>367</v>
      </c>
      <c r="C8" s="1037"/>
      <c r="D8" s="1037"/>
      <c r="E8" s="1037"/>
      <c r="F8" s="1037"/>
      <c r="G8" s="1037"/>
      <c r="H8" s="1037"/>
      <c r="I8" s="1037"/>
      <c r="J8" s="1037"/>
      <c r="K8" s="1037"/>
      <c r="L8" s="1037"/>
      <c r="M8" s="1037"/>
      <c r="N8" s="1037"/>
      <c r="O8" s="1037"/>
      <c r="P8" s="1038"/>
      <c r="Q8" s="1042">
        <v>27</v>
      </c>
      <c r="R8" s="1043"/>
      <c r="S8" s="1043"/>
      <c r="T8" s="1043"/>
      <c r="U8" s="1043"/>
      <c r="V8" s="1043">
        <v>25</v>
      </c>
      <c r="W8" s="1043"/>
      <c r="X8" s="1043"/>
      <c r="Y8" s="1043"/>
      <c r="Z8" s="1043"/>
      <c r="AA8" s="1043">
        <v>2</v>
      </c>
      <c r="AB8" s="1043"/>
      <c r="AC8" s="1043"/>
      <c r="AD8" s="1043"/>
      <c r="AE8" s="1044"/>
      <c r="AF8" s="1018">
        <v>2</v>
      </c>
      <c r="AG8" s="1019"/>
      <c r="AH8" s="1019"/>
      <c r="AI8" s="1019"/>
      <c r="AJ8" s="1020"/>
      <c r="AK8" s="1085" t="s">
        <v>539</v>
      </c>
      <c r="AL8" s="1086"/>
      <c r="AM8" s="1086"/>
      <c r="AN8" s="1086"/>
      <c r="AO8" s="1086"/>
      <c r="AP8" s="1086">
        <v>31</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538</v>
      </c>
      <c r="BT8" s="1014"/>
      <c r="BU8" s="1014"/>
      <c r="BV8" s="1014"/>
      <c r="BW8" s="1014"/>
      <c r="BX8" s="1014"/>
      <c r="BY8" s="1014"/>
      <c r="BZ8" s="1014"/>
      <c r="CA8" s="1014"/>
      <c r="CB8" s="1014"/>
      <c r="CC8" s="1014"/>
      <c r="CD8" s="1014"/>
      <c r="CE8" s="1014"/>
      <c r="CF8" s="1014"/>
      <c r="CG8" s="1015"/>
      <c r="CH8" s="988">
        <v>151</v>
      </c>
      <c r="CI8" s="989"/>
      <c r="CJ8" s="989"/>
      <c r="CK8" s="989"/>
      <c r="CL8" s="990"/>
      <c r="CM8" s="988">
        <v>1098</v>
      </c>
      <c r="CN8" s="989"/>
      <c r="CO8" s="989"/>
      <c r="CP8" s="989"/>
      <c r="CQ8" s="990"/>
      <c r="CR8" s="988">
        <v>5</v>
      </c>
      <c r="CS8" s="989"/>
      <c r="CT8" s="989"/>
      <c r="CU8" s="989"/>
      <c r="CV8" s="990"/>
      <c r="CW8" s="988">
        <v>23</v>
      </c>
      <c r="CX8" s="989"/>
      <c r="CY8" s="989"/>
      <c r="CZ8" s="989"/>
      <c r="DA8" s="990"/>
      <c r="DB8" s="988" t="s">
        <v>539</v>
      </c>
      <c r="DC8" s="989"/>
      <c r="DD8" s="989"/>
      <c r="DE8" s="989"/>
      <c r="DF8" s="990"/>
      <c r="DG8" s="988" t="s">
        <v>539</v>
      </c>
      <c r="DH8" s="989"/>
      <c r="DI8" s="989"/>
      <c r="DJ8" s="989"/>
      <c r="DK8" s="990"/>
      <c r="DL8" s="988" t="s">
        <v>539</v>
      </c>
      <c r="DM8" s="989"/>
      <c r="DN8" s="989"/>
      <c r="DO8" s="989"/>
      <c r="DP8" s="990"/>
      <c r="DQ8" s="988" t="s">
        <v>539</v>
      </c>
      <c r="DR8" s="989"/>
      <c r="DS8" s="989"/>
      <c r="DT8" s="989"/>
      <c r="DU8" s="990"/>
      <c r="DV8" s="991"/>
      <c r="DW8" s="992"/>
      <c r="DX8" s="992"/>
      <c r="DY8" s="992"/>
      <c r="DZ8" s="993"/>
      <c r="EA8" s="205"/>
    </row>
    <row r="9" spans="1:131" s="206" customFormat="1" ht="26.25" customHeight="1">
      <c r="A9" s="212">
        <v>3</v>
      </c>
      <c r="B9" s="1036" t="s">
        <v>368</v>
      </c>
      <c r="C9" s="1037"/>
      <c r="D9" s="1037"/>
      <c r="E9" s="1037"/>
      <c r="F9" s="1037"/>
      <c r="G9" s="1037"/>
      <c r="H9" s="1037"/>
      <c r="I9" s="1037"/>
      <c r="J9" s="1037"/>
      <c r="K9" s="1037"/>
      <c r="L9" s="1037"/>
      <c r="M9" s="1037"/>
      <c r="N9" s="1037"/>
      <c r="O9" s="1037"/>
      <c r="P9" s="1038"/>
      <c r="Q9" s="1042">
        <v>34</v>
      </c>
      <c r="R9" s="1043"/>
      <c r="S9" s="1043"/>
      <c r="T9" s="1043"/>
      <c r="U9" s="1043"/>
      <c r="V9" s="1043">
        <v>29</v>
      </c>
      <c r="W9" s="1043"/>
      <c r="X9" s="1043"/>
      <c r="Y9" s="1043"/>
      <c r="Z9" s="1043"/>
      <c r="AA9" s="1043">
        <v>5</v>
      </c>
      <c r="AB9" s="1043"/>
      <c r="AC9" s="1043"/>
      <c r="AD9" s="1043"/>
      <c r="AE9" s="1044"/>
      <c r="AF9" s="1018">
        <v>5</v>
      </c>
      <c r="AG9" s="1019"/>
      <c r="AH9" s="1019"/>
      <c r="AI9" s="1019"/>
      <c r="AJ9" s="1020"/>
      <c r="AK9" s="1085" t="s">
        <v>539</v>
      </c>
      <c r="AL9" s="1086"/>
      <c r="AM9" s="1086"/>
      <c r="AN9" s="1086"/>
      <c r="AO9" s="1086"/>
      <c r="AP9" s="1086">
        <v>0</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7">
        <v>27511</v>
      </c>
      <c r="R23" s="1068"/>
      <c r="S23" s="1068"/>
      <c r="T23" s="1068"/>
      <c r="U23" s="1068"/>
      <c r="V23" s="1068">
        <v>27088</v>
      </c>
      <c r="W23" s="1068"/>
      <c r="X23" s="1068"/>
      <c r="Y23" s="1068"/>
      <c r="Z23" s="1068"/>
      <c r="AA23" s="1068">
        <v>423</v>
      </c>
      <c r="AB23" s="1068"/>
      <c r="AC23" s="1068"/>
      <c r="AD23" s="1068"/>
      <c r="AE23" s="1069"/>
      <c r="AF23" s="1070">
        <v>402</v>
      </c>
      <c r="AG23" s="1068"/>
      <c r="AH23" s="1068"/>
      <c r="AI23" s="1068"/>
      <c r="AJ23" s="1071"/>
      <c r="AK23" s="1072"/>
      <c r="AL23" s="1073"/>
      <c r="AM23" s="1073"/>
      <c r="AN23" s="1073"/>
      <c r="AO23" s="1073"/>
      <c r="AP23" s="1068">
        <v>32707</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382</v>
      </c>
      <c r="C28" s="1050"/>
      <c r="D28" s="1050"/>
      <c r="E28" s="1050"/>
      <c r="F28" s="1050"/>
      <c r="G28" s="1050"/>
      <c r="H28" s="1050"/>
      <c r="I28" s="1050"/>
      <c r="J28" s="1050"/>
      <c r="K28" s="1050"/>
      <c r="L28" s="1050"/>
      <c r="M28" s="1050"/>
      <c r="N28" s="1050"/>
      <c r="O28" s="1050"/>
      <c r="P28" s="1051"/>
      <c r="Q28" s="1052">
        <v>9186</v>
      </c>
      <c r="R28" s="1053"/>
      <c r="S28" s="1053"/>
      <c r="T28" s="1053"/>
      <c r="U28" s="1053"/>
      <c r="V28" s="1053">
        <v>8983</v>
      </c>
      <c r="W28" s="1053"/>
      <c r="X28" s="1053"/>
      <c r="Y28" s="1053"/>
      <c r="Z28" s="1053"/>
      <c r="AA28" s="1053">
        <v>202</v>
      </c>
      <c r="AB28" s="1053"/>
      <c r="AC28" s="1053"/>
      <c r="AD28" s="1053"/>
      <c r="AE28" s="1054"/>
      <c r="AF28" s="1055">
        <v>202</v>
      </c>
      <c r="AG28" s="1053"/>
      <c r="AH28" s="1053"/>
      <c r="AI28" s="1053"/>
      <c r="AJ28" s="1056"/>
      <c r="AK28" s="1057">
        <v>536</v>
      </c>
      <c r="AL28" s="1045"/>
      <c r="AM28" s="1045"/>
      <c r="AN28" s="1045"/>
      <c r="AO28" s="1045"/>
      <c r="AP28" s="1045" t="s">
        <v>539</v>
      </c>
      <c r="AQ28" s="1045"/>
      <c r="AR28" s="1045"/>
      <c r="AS28" s="1045"/>
      <c r="AT28" s="1045"/>
      <c r="AU28" s="1045" t="s">
        <v>539</v>
      </c>
      <c r="AV28" s="1045"/>
      <c r="AW28" s="1045"/>
      <c r="AX28" s="1045"/>
      <c r="AY28" s="1045"/>
      <c r="AZ28" s="1046" t="s">
        <v>539</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383</v>
      </c>
      <c r="C29" s="1037"/>
      <c r="D29" s="1037"/>
      <c r="E29" s="1037"/>
      <c r="F29" s="1037"/>
      <c r="G29" s="1037"/>
      <c r="H29" s="1037"/>
      <c r="I29" s="1037"/>
      <c r="J29" s="1037"/>
      <c r="K29" s="1037"/>
      <c r="L29" s="1037"/>
      <c r="M29" s="1037"/>
      <c r="N29" s="1037"/>
      <c r="O29" s="1037"/>
      <c r="P29" s="1038"/>
      <c r="Q29" s="1042">
        <v>5945</v>
      </c>
      <c r="R29" s="1043"/>
      <c r="S29" s="1043"/>
      <c r="T29" s="1043"/>
      <c r="U29" s="1043"/>
      <c r="V29" s="1043">
        <v>5888</v>
      </c>
      <c r="W29" s="1043"/>
      <c r="X29" s="1043"/>
      <c r="Y29" s="1043"/>
      <c r="Z29" s="1043"/>
      <c r="AA29" s="1043">
        <v>57</v>
      </c>
      <c r="AB29" s="1043"/>
      <c r="AC29" s="1043"/>
      <c r="AD29" s="1043"/>
      <c r="AE29" s="1044"/>
      <c r="AF29" s="1018">
        <v>57</v>
      </c>
      <c r="AG29" s="1019"/>
      <c r="AH29" s="1019"/>
      <c r="AI29" s="1019"/>
      <c r="AJ29" s="1020"/>
      <c r="AK29" s="976">
        <v>750</v>
      </c>
      <c r="AL29" s="967"/>
      <c r="AM29" s="967"/>
      <c r="AN29" s="967"/>
      <c r="AO29" s="967"/>
      <c r="AP29" s="967" t="s">
        <v>539</v>
      </c>
      <c r="AQ29" s="967"/>
      <c r="AR29" s="967"/>
      <c r="AS29" s="967"/>
      <c r="AT29" s="967"/>
      <c r="AU29" s="967" t="s">
        <v>539</v>
      </c>
      <c r="AV29" s="967"/>
      <c r="AW29" s="967"/>
      <c r="AX29" s="967"/>
      <c r="AY29" s="967"/>
      <c r="AZ29" s="967" t="s">
        <v>539</v>
      </c>
      <c r="BA29" s="967"/>
      <c r="BB29" s="967"/>
      <c r="BC29" s="967"/>
      <c r="BD29" s="967"/>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384</v>
      </c>
      <c r="C30" s="1037"/>
      <c r="D30" s="1037"/>
      <c r="E30" s="1037"/>
      <c r="F30" s="1037"/>
      <c r="G30" s="1037"/>
      <c r="H30" s="1037"/>
      <c r="I30" s="1037"/>
      <c r="J30" s="1037"/>
      <c r="K30" s="1037"/>
      <c r="L30" s="1037"/>
      <c r="M30" s="1037"/>
      <c r="N30" s="1037"/>
      <c r="O30" s="1037"/>
      <c r="P30" s="1038"/>
      <c r="Q30" s="1042">
        <v>1328</v>
      </c>
      <c r="R30" s="1043"/>
      <c r="S30" s="1043"/>
      <c r="T30" s="1043"/>
      <c r="U30" s="1043"/>
      <c r="V30" s="1043">
        <v>1323</v>
      </c>
      <c r="W30" s="1043"/>
      <c r="X30" s="1043"/>
      <c r="Y30" s="1043"/>
      <c r="Z30" s="1043"/>
      <c r="AA30" s="1043">
        <v>5</v>
      </c>
      <c r="AB30" s="1043"/>
      <c r="AC30" s="1043"/>
      <c r="AD30" s="1043"/>
      <c r="AE30" s="1044"/>
      <c r="AF30" s="1018">
        <v>5</v>
      </c>
      <c r="AG30" s="1019"/>
      <c r="AH30" s="1019"/>
      <c r="AI30" s="1019"/>
      <c r="AJ30" s="1020"/>
      <c r="AK30" s="976">
        <v>731</v>
      </c>
      <c r="AL30" s="967"/>
      <c r="AM30" s="967"/>
      <c r="AN30" s="967"/>
      <c r="AO30" s="967"/>
      <c r="AP30" s="967" t="s">
        <v>539</v>
      </c>
      <c r="AQ30" s="967"/>
      <c r="AR30" s="967"/>
      <c r="AS30" s="967"/>
      <c r="AT30" s="967"/>
      <c r="AU30" s="967" t="s">
        <v>539</v>
      </c>
      <c r="AV30" s="967"/>
      <c r="AW30" s="967"/>
      <c r="AX30" s="967"/>
      <c r="AY30" s="967"/>
      <c r="AZ30" s="967" t="s">
        <v>539</v>
      </c>
      <c r="BA30" s="967"/>
      <c r="BB30" s="967"/>
      <c r="BC30" s="967"/>
      <c r="BD30" s="967"/>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385</v>
      </c>
      <c r="C31" s="1037"/>
      <c r="D31" s="1037"/>
      <c r="E31" s="1037"/>
      <c r="F31" s="1037"/>
      <c r="G31" s="1037"/>
      <c r="H31" s="1037"/>
      <c r="I31" s="1037"/>
      <c r="J31" s="1037"/>
      <c r="K31" s="1037"/>
      <c r="L31" s="1037"/>
      <c r="M31" s="1037"/>
      <c r="N31" s="1037"/>
      <c r="O31" s="1037"/>
      <c r="P31" s="1038"/>
      <c r="Q31" s="1042">
        <v>1818</v>
      </c>
      <c r="R31" s="1043"/>
      <c r="S31" s="1043"/>
      <c r="T31" s="1043"/>
      <c r="U31" s="1043"/>
      <c r="V31" s="1043">
        <v>2137</v>
      </c>
      <c r="W31" s="1043"/>
      <c r="X31" s="1043"/>
      <c r="Y31" s="1043"/>
      <c r="Z31" s="1043"/>
      <c r="AA31" s="1043">
        <v>-319</v>
      </c>
      <c r="AB31" s="1043"/>
      <c r="AC31" s="1043"/>
      <c r="AD31" s="1043"/>
      <c r="AE31" s="1044"/>
      <c r="AF31" s="1018">
        <v>1729</v>
      </c>
      <c r="AG31" s="1019"/>
      <c r="AH31" s="1019"/>
      <c r="AI31" s="1019"/>
      <c r="AJ31" s="1020"/>
      <c r="AK31" s="976">
        <v>139</v>
      </c>
      <c r="AL31" s="967"/>
      <c r="AM31" s="967"/>
      <c r="AN31" s="967"/>
      <c r="AO31" s="967"/>
      <c r="AP31" s="967">
        <v>577</v>
      </c>
      <c r="AQ31" s="967"/>
      <c r="AR31" s="967"/>
      <c r="AS31" s="967"/>
      <c r="AT31" s="967"/>
      <c r="AU31" s="967">
        <v>335</v>
      </c>
      <c r="AV31" s="967"/>
      <c r="AW31" s="967"/>
      <c r="AX31" s="967"/>
      <c r="AY31" s="967"/>
      <c r="AZ31" s="967" t="s">
        <v>539</v>
      </c>
      <c r="BA31" s="967"/>
      <c r="BB31" s="967"/>
      <c r="BC31" s="967"/>
      <c r="BD31" s="967"/>
      <c r="BE31" s="1031" t="s">
        <v>386</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387</v>
      </c>
      <c r="C32" s="1037"/>
      <c r="D32" s="1037"/>
      <c r="E32" s="1037"/>
      <c r="F32" s="1037"/>
      <c r="G32" s="1037"/>
      <c r="H32" s="1037"/>
      <c r="I32" s="1037"/>
      <c r="J32" s="1037"/>
      <c r="K32" s="1037"/>
      <c r="L32" s="1037"/>
      <c r="M32" s="1037"/>
      <c r="N32" s="1037"/>
      <c r="O32" s="1037"/>
      <c r="P32" s="1038"/>
      <c r="Q32" s="1042">
        <v>5073</v>
      </c>
      <c r="R32" s="1043"/>
      <c r="S32" s="1043"/>
      <c r="T32" s="1043"/>
      <c r="U32" s="1043"/>
      <c r="V32" s="1043">
        <v>5953</v>
      </c>
      <c r="W32" s="1043"/>
      <c r="X32" s="1043"/>
      <c r="Y32" s="1043"/>
      <c r="Z32" s="1043"/>
      <c r="AA32" s="1043">
        <v>-880</v>
      </c>
      <c r="AB32" s="1043"/>
      <c r="AC32" s="1043"/>
      <c r="AD32" s="1043"/>
      <c r="AE32" s="1044"/>
      <c r="AF32" s="1018">
        <v>-292</v>
      </c>
      <c r="AG32" s="1019"/>
      <c r="AH32" s="1019"/>
      <c r="AI32" s="1019"/>
      <c r="AJ32" s="1020"/>
      <c r="AK32" s="976">
        <v>1366</v>
      </c>
      <c r="AL32" s="967"/>
      <c r="AM32" s="967"/>
      <c r="AN32" s="967"/>
      <c r="AO32" s="967"/>
      <c r="AP32" s="967">
        <v>6709</v>
      </c>
      <c r="AQ32" s="967"/>
      <c r="AR32" s="967"/>
      <c r="AS32" s="967"/>
      <c r="AT32" s="967"/>
      <c r="AU32" s="967">
        <v>4580</v>
      </c>
      <c r="AV32" s="967"/>
      <c r="AW32" s="967"/>
      <c r="AX32" s="967"/>
      <c r="AY32" s="967"/>
      <c r="AZ32" s="1041">
        <v>7</v>
      </c>
      <c r="BA32" s="1041"/>
      <c r="BB32" s="1041"/>
      <c r="BC32" s="1041"/>
      <c r="BD32" s="1041"/>
      <c r="BE32" s="1031" t="s">
        <v>386</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388</v>
      </c>
      <c r="C33" s="1037"/>
      <c r="D33" s="1037"/>
      <c r="E33" s="1037"/>
      <c r="F33" s="1037"/>
      <c r="G33" s="1037"/>
      <c r="H33" s="1037"/>
      <c r="I33" s="1037"/>
      <c r="J33" s="1037"/>
      <c r="K33" s="1037"/>
      <c r="L33" s="1037"/>
      <c r="M33" s="1037"/>
      <c r="N33" s="1037"/>
      <c r="O33" s="1037"/>
      <c r="P33" s="1038"/>
      <c r="Q33" s="1042">
        <v>670</v>
      </c>
      <c r="R33" s="1043"/>
      <c r="S33" s="1043"/>
      <c r="T33" s="1043"/>
      <c r="U33" s="1043"/>
      <c r="V33" s="1043">
        <v>658</v>
      </c>
      <c r="W33" s="1043"/>
      <c r="X33" s="1043"/>
      <c r="Y33" s="1043"/>
      <c r="Z33" s="1043"/>
      <c r="AA33" s="1043">
        <v>12</v>
      </c>
      <c r="AB33" s="1043"/>
      <c r="AC33" s="1043"/>
      <c r="AD33" s="1043"/>
      <c r="AE33" s="1044"/>
      <c r="AF33" s="1018">
        <v>12</v>
      </c>
      <c r="AG33" s="1019"/>
      <c r="AH33" s="1019"/>
      <c r="AI33" s="1019"/>
      <c r="AJ33" s="1020"/>
      <c r="AK33" s="976">
        <v>162</v>
      </c>
      <c r="AL33" s="967"/>
      <c r="AM33" s="967"/>
      <c r="AN33" s="967"/>
      <c r="AO33" s="967"/>
      <c r="AP33" s="967">
        <v>3658</v>
      </c>
      <c r="AQ33" s="967"/>
      <c r="AR33" s="967"/>
      <c r="AS33" s="967"/>
      <c r="AT33" s="967"/>
      <c r="AU33" s="967">
        <v>2740</v>
      </c>
      <c r="AV33" s="967"/>
      <c r="AW33" s="967"/>
      <c r="AX33" s="967"/>
      <c r="AY33" s="967"/>
      <c r="AZ33" s="967" t="s">
        <v>539</v>
      </c>
      <c r="BA33" s="967"/>
      <c r="BB33" s="967"/>
      <c r="BC33" s="967"/>
      <c r="BD33" s="967"/>
      <c r="BE33" s="1031" t="s">
        <v>389</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390</v>
      </c>
      <c r="C34" s="1037"/>
      <c r="D34" s="1037"/>
      <c r="E34" s="1037"/>
      <c r="F34" s="1037"/>
      <c r="G34" s="1037"/>
      <c r="H34" s="1037"/>
      <c r="I34" s="1037"/>
      <c r="J34" s="1037"/>
      <c r="K34" s="1037"/>
      <c r="L34" s="1037"/>
      <c r="M34" s="1037"/>
      <c r="N34" s="1037"/>
      <c r="O34" s="1037"/>
      <c r="P34" s="1038"/>
      <c r="Q34" s="1042">
        <v>1887</v>
      </c>
      <c r="R34" s="1043"/>
      <c r="S34" s="1043"/>
      <c r="T34" s="1043"/>
      <c r="U34" s="1043"/>
      <c r="V34" s="1043">
        <v>1850</v>
      </c>
      <c r="W34" s="1043"/>
      <c r="X34" s="1043"/>
      <c r="Y34" s="1043"/>
      <c r="Z34" s="1043"/>
      <c r="AA34" s="1043">
        <v>36</v>
      </c>
      <c r="AB34" s="1043"/>
      <c r="AC34" s="1043"/>
      <c r="AD34" s="1043"/>
      <c r="AE34" s="1044"/>
      <c r="AF34" s="1018">
        <v>19</v>
      </c>
      <c r="AG34" s="1019"/>
      <c r="AH34" s="1019"/>
      <c r="AI34" s="1019"/>
      <c r="AJ34" s="1020"/>
      <c r="AK34" s="976">
        <v>434</v>
      </c>
      <c r="AL34" s="967"/>
      <c r="AM34" s="967"/>
      <c r="AN34" s="967"/>
      <c r="AO34" s="967"/>
      <c r="AP34" s="967">
        <v>8637</v>
      </c>
      <c r="AQ34" s="967"/>
      <c r="AR34" s="967"/>
      <c r="AS34" s="967"/>
      <c r="AT34" s="967"/>
      <c r="AU34" s="967">
        <v>5994</v>
      </c>
      <c r="AV34" s="967"/>
      <c r="AW34" s="967"/>
      <c r="AX34" s="967"/>
      <c r="AY34" s="967"/>
      <c r="AZ34" s="967" t="s">
        <v>539</v>
      </c>
      <c r="BA34" s="967"/>
      <c r="BB34" s="967"/>
      <c r="BC34" s="967"/>
      <c r="BD34" s="967"/>
      <c r="BE34" s="1031" t="s">
        <v>389</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370</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1732</v>
      </c>
      <c r="AG63" s="955"/>
      <c r="AH63" s="955"/>
      <c r="AI63" s="955"/>
      <c r="AJ63" s="1029"/>
      <c r="AK63" s="1030"/>
      <c r="AL63" s="959"/>
      <c r="AM63" s="959"/>
      <c r="AN63" s="959"/>
      <c r="AO63" s="959"/>
      <c r="AP63" s="955">
        <v>19581</v>
      </c>
      <c r="AQ63" s="955"/>
      <c r="AR63" s="955"/>
      <c r="AS63" s="955"/>
      <c r="AT63" s="955"/>
      <c r="AU63" s="955">
        <v>13649</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394</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395</v>
      </c>
      <c r="AV66" s="1001"/>
      <c r="AW66" s="1001"/>
      <c r="AX66" s="1001"/>
      <c r="AY66" s="1002"/>
      <c r="AZ66" s="1000" t="s">
        <v>356</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536</v>
      </c>
      <c r="C68" s="985"/>
      <c r="D68" s="985"/>
      <c r="E68" s="985"/>
      <c r="F68" s="985"/>
      <c r="G68" s="985"/>
      <c r="H68" s="985"/>
      <c r="I68" s="985"/>
      <c r="J68" s="985"/>
      <c r="K68" s="985"/>
      <c r="L68" s="985"/>
      <c r="M68" s="985"/>
      <c r="N68" s="985"/>
      <c r="O68" s="985"/>
      <c r="P68" s="986"/>
      <c r="Q68" s="987">
        <v>1895</v>
      </c>
      <c r="R68" s="981"/>
      <c r="S68" s="981"/>
      <c r="T68" s="981"/>
      <c r="U68" s="981"/>
      <c r="V68" s="981">
        <v>1840</v>
      </c>
      <c r="W68" s="981"/>
      <c r="X68" s="981"/>
      <c r="Y68" s="981"/>
      <c r="Z68" s="981"/>
      <c r="AA68" s="981">
        <v>55</v>
      </c>
      <c r="AB68" s="981"/>
      <c r="AC68" s="981"/>
      <c r="AD68" s="981"/>
      <c r="AE68" s="981"/>
      <c r="AF68" s="981">
        <v>55</v>
      </c>
      <c r="AG68" s="981"/>
      <c r="AH68" s="981"/>
      <c r="AI68" s="981"/>
      <c r="AJ68" s="981"/>
      <c r="AK68" s="981">
        <v>0</v>
      </c>
      <c r="AL68" s="981"/>
      <c r="AM68" s="981"/>
      <c r="AN68" s="981"/>
      <c r="AO68" s="981"/>
      <c r="AP68" s="981">
        <v>1956</v>
      </c>
      <c r="AQ68" s="981"/>
      <c r="AR68" s="981"/>
      <c r="AS68" s="981"/>
      <c r="AT68" s="981"/>
      <c r="AU68" s="981">
        <v>1951</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7">
        <v>33</v>
      </c>
      <c r="R69" s="975"/>
      <c r="S69" s="975"/>
      <c r="T69" s="975"/>
      <c r="U69" s="976"/>
      <c r="V69" s="974">
        <v>32</v>
      </c>
      <c r="W69" s="975"/>
      <c r="X69" s="975"/>
      <c r="Y69" s="975"/>
      <c r="Z69" s="976"/>
      <c r="AA69" s="974">
        <v>1</v>
      </c>
      <c r="AB69" s="975"/>
      <c r="AC69" s="975"/>
      <c r="AD69" s="975"/>
      <c r="AE69" s="976"/>
      <c r="AF69" s="974">
        <v>1</v>
      </c>
      <c r="AG69" s="975"/>
      <c r="AH69" s="975"/>
      <c r="AI69" s="975"/>
      <c r="AJ69" s="976"/>
      <c r="AK69" s="974">
        <v>0</v>
      </c>
      <c r="AL69" s="975"/>
      <c r="AM69" s="975"/>
      <c r="AN69" s="975"/>
      <c r="AO69" s="976"/>
      <c r="AP69" s="974" t="s">
        <v>539</v>
      </c>
      <c r="AQ69" s="975"/>
      <c r="AR69" s="975"/>
      <c r="AS69" s="975"/>
      <c r="AT69" s="976"/>
      <c r="AU69" s="974" t="s">
        <v>539</v>
      </c>
      <c r="AV69" s="975"/>
      <c r="AW69" s="975"/>
      <c r="AX69" s="975"/>
      <c r="AY69" s="976"/>
      <c r="AZ69" s="978"/>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7">
        <v>60</v>
      </c>
      <c r="R70" s="975"/>
      <c r="S70" s="975"/>
      <c r="T70" s="975"/>
      <c r="U70" s="976"/>
      <c r="V70" s="974">
        <v>59</v>
      </c>
      <c r="W70" s="975"/>
      <c r="X70" s="975"/>
      <c r="Y70" s="975"/>
      <c r="Z70" s="976"/>
      <c r="AA70" s="974">
        <v>1</v>
      </c>
      <c r="AB70" s="975"/>
      <c r="AC70" s="975"/>
      <c r="AD70" s="975"/>
      <c r="AE70" s="976"/>
      <c r="AF70" s="974">
        <v>1</v>
      </c>
      <c r="AG70" s="975"/>
      <c r="AH70" s="975"/>
      <c r="AI70" s="975"/>
      <c r="AJ70" s="976"/>
      <c r="AK70" s="974">
        <v>0</v>
      </c>
      <c r="AL70" s="975"/>
      <c r="AM70" s="975"/>
      <c r="AN70" s="975"/>
      <c r="AO70" s="976"/>
      <c r="AP70" s="974" t="s">
        <v>539</v>
      </c>
      <c r="AQ70" s="975"/>
      <c r="AR70" s="975"/>
      <c r="AS70" s="975"/>
      <c r="AT70" s="976"/>
      <c r="AU70" s="974" t="s">
        <v>539</v>
      </c>
      <c r="AV70" s="975"/>
      <c r="AW70" s="975"/>
      <c r="AX70" s="975"/>
      <c r="AY70" s="976"/>
      <c r="AZ70" s="978"/>
      <c r="BA70" s="979"/>
      <c r="BB70" s="979"/>
      <c r="BC70" s="979"/>
      <c r="BD70" s="980"/>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238</v>
      </c>
      <c r="R71" s="967"/>
      <c r="S71" s="967"/>
      <c r="T71" s="967"/>
      <c r="U71" s="967"/>
      <c r="V71" s="967">
        <v>238</v>
      </c>
      <c r="W71" s="967"/>
      <c r="X71" s="967"/>
      <c r="Y71" s="967"/>
      <c r="Z71" s="967"/>
      <c r="AA71" s="967">
        <v>0</v>
      </c>
      <c r="AB71" s="967"/>
      <c r="AC71" s="967"/>
      <c r="AD71" s="967"/>
      <c r="AE71" s="967"/>
      <c r="AF71" s="967">
        <v>406</v>
      </c>
      <c r="AG71" s="967"/>
      <c r="AH71" s="967"/>
      <c r="AI71" s="967"/>
      <c r="AJ71" s="967"/>
      <c r="AK71" s="967">
        <v>0</v>
      </c>
      <c r="AL71" s="967"/>
      <c r="AM71" s="967"/>
      <c r="AN71" s="967"/>
      <c r="AO71" s="967"/>
      <c r="AP71" s="967" t="s">
        <v>539</v>
      </c>
      <c r="AQ71" s="967"/>
      <c r="AR71" s="967"/>
      <c r="AS71" s="967"/>
      <c r="AT71" s="967"/>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169</v>
      </c>
      <c r="R72" s="967"/>
      <c r="S72" s="967"/>
      <c r="T72" s="967"/>
      <c r="U72" s="967"/>
      <c r="V72" s="967">
        <v>168</v>
      </c>
      <c r="W72" s="967"/>
      <c r="X72" s="967"/>
      <c r="Y72" s="967"/>
      <c r="Z72" s="967"/>
      <c r="AA72" s="967">
        <v>1</v>
      </c>
      <c r="AB72" s="967"/>
      <c r="AC72" s="967"/>
      <c r="AD72" s="967"/>
      <c r="AE72" s="967"/>
      <c r="AF72" s="967">
        <v>1</v>
      </c>
      <c r="AG72" s="967"/>
      <c r="AH72" s="967"/>
      <c r="AI72" s="967"/>
      <c r="AJ72" s="967"/>
      <c r="AK72" s="967">
        <v>1</v>
      </c>
      <c r="AL72" s="967"/>
      <c r="AM72" s="967"/>
      <c r="AN72" s="967"/>
      <c r="AO72" s="967"/>
      <c r="AP72" s="967" t="s">
        <v>539</v>
      </c>
      <c r="AQ72" s="967"/>
      <c r="AR72" s="967"/>
      <c r="AS72" s="967"/>
      <c r="AT72" s="967"/>
      <c r="AU72" s="967" t="s">
        <v>539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7">
        <v>199353</v>
      </c>
      <c r="R73" s="975"/>
      <c r="S73" s="975"/>
      <c r="T73" s="975"/>
      <c r="U73" s="976"/>
      <c r="V73" s="974">
        <v>190721</v>
      </c>
      <c r="W73" s="975"/>
      <c r="X73" s="975"/>
      <c r="Y73" s="975"/>
      <c r="Z73" s="976"/>
      <c r="AA73" s="974">
        <v>8632</v>
      </c>
      <c r="AB73" s="975"/>
      <c r="AC73" s="975"/>
      <c r="AD73" s="975"/>
      <c r="AE73" s="976"/>
      <c r="AF73" s="974">
        <v>8632</v>
      </c>
      <c r="AG73" s="975"/>
      <c r="AH73" s="975"/>
      <c r="AI73" s="975"/>
      <c r="AJ73" s="976"/>
      <c r="AK73" s="974">
        <v>1404</v>
      </c>
      <c r="AL73" s="975"/>
      <c r="AM73" s="975"/>
      <c r="AN73" s="975"/>
      <c r="AO73" s="976"/>
      <c r="AP73" s="967" t="s">
        <v>539</v>
      </c>
      <c r="AQ73" s="967"/>
      <c r="AR73" s="967"/>
      <c r="AS73" s="967"/>
      <c r="AT73" s="967"/>
      <c r="AU73" s="967" t="s">
        <v>539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7">
        <v>420</v>
      </c>
      <c r="R74" s="975"/>
      <c r="S74" s="975"/>
      <c r="T74" s="975"/>
      <c r="U74" s="976"/>
      <c r="V74" s="974">
        <v>405</v>
      </c>
      <c r="W74" s="975"/>
      <c r="X74" s="975"/>
      <c r="Y74" s="975"/>
      <c r="Z74" s="976"/>
      <c r="AA74" s="974">
        <v>14</v>
      </c>
      <c r="AB74" s="975"/>
      <c r="AC74" s="975"/>
      <c r="AD74" s="975"/>
      <c r="AE74" s="976"/>
      <c r="AF74" s="974">
        <v>14</v>
      </c>
      <c r="AG74" s="975"/>
      <c r="AH74" s="975"/>
      <c r="AI74" s="975"/>
      <c r="AJ74" s="976"/>
      <c r="AK74" s="974">
        <v>82</v>
      </c>
      <c r="AL74" s="975"/>
      <c r="AM74" s="975"/>
      <c r="AN74" s="975"/>
      <c r="AO74" s="976"/>
      <c r="AP74" s="974" t="s">
        <v>539</v>
      </c>
      <c r="AQ74" s="975"/>
      <c r="AR74" s="975"/>
      <c r="AS74" s="975"/>
      <c r="AT74" s="976"/>
      <c r="AU74" s="974">
        <v>73</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7">
        <v>6565</v>
      </c>
      <c r="R75" s="975"/>
      <c r="S75" s="975"/>
      <c r="T75" s="975"/>
      <c r="U75" s="976"/>
      <c r="V75" s="974">
        <v>6261</v>
      </c>
      <c r="W75" s="975"/>
      <c r="X75" s="975"/>
      <c r="Y75" s="975"/>
      <c r="Z75" s="976"/>
      <c r="AA75" s="974">
        <v>304</v>
      </c>
      <c r="AB75" s="975"/>
      <c r="AC75" s="975"/>
      <c r="AD75" s="975"/>
      <c r="AE75" s="976"/>
      <c r="AF75" s="974">
        <v>304</v>
      </c>
      <c r="AG75" s="975"/>
      <c r="AH75" s="975"/>
      <c r="AI75" s="975"/>
      <c r="AJ75" s="976"/>
      <c r="AK75" s="974">
        <v>16</v>
      </c>
      <c r="AL75" s="975"/>
      <c r="AM75" s="975"/>
      <c r="AN75" s="975"/>
      <c r="AO75" s="976"/>
      <c r="AP75" s="974" t="s">
        <v>539</v>
      </c>
      <c r="AQ75" s="975"/>
      <c r="AR75" s="975"/>
      <c r="AS75" s="975"/>
      <c r="AT75" s="976"/>
      <c r="AU75" s="974"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7">
        <v>66</v>
      </c>
      <c r="R76" s="975"/>
      <c r="S76" s="975"/>
      <c r="T76" s="975"/>
      <c r="U76" s="976"/>
      <c r="V76" s="974">
        <v>65</v>
      </c>
      <c r="W76" s="975"/>
      <c r="X76" s="975"/>
      <c r="Y76" s="975"/>
      <c r="Z76" s="976"/>
      <c r="AA76" s="974">
        <v>1</v>
      </c>
      <c r="AB76" s="975"/>
      <c r="AC76" s="975"/>
      <c r="AD76" s="975"/>
      <c r="AE76" s="976"/>
      <c r="AF76" s="974">
        <v>1</v>
      </c>
      <c r="AG76" s="975"/>
      <c r="AH76" s="975"/>
      <c r="AI76" s="975"/>
      <c r="AJ76" s="976"/>
      <c r="AK76" s="974">
        <v>0</v>
      </c>
      <c r="AL76" s="975"/>
      <c r="AM76" s="975"/>
      <c r="AN76" s="975"/>
      <c r="AO76" s="976"/>
      <c r="AP76" s="974" t="s">
        <v>539</v>
      </c>
      <c r="AQ76" s="975"/>
      <c r="AR76" s="975"/>
      <c r="AS76" s="975"/>
      <c r="AT76" s="976"/>
      <c r="AU76" s="974" t="s">
        <v>539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549</v>
      </c>
      <c r="C77" s="971"/>
      <c r="D77" s="971"/>
      <c r="E77" s="971"/>
      <c r="F77" s="971"/>
      <c r="G77" s="971"/>
      <c r="H77" s="971"/>
      <c r="I77" s="971"/>
      <c r="J77" s="971"/>
      <c r="K77" s="971"/>
      <c r="L77" s="971"/>
      <c r="M77" s="971"/>
      <c r="N77" s="971"/>
      <c r="O77" s="971"/>
      <c r="P77" s="972"/>
      <c r="Q77" s="977">
        <v>64</v>
      </c>
      <c r="R77" s="975"/>
      <c r="S77" s="975"/>
      <c r="T77" s="975"/>
      <c r="U77" s="976"/>
      <c r="V77" s="974">
        <v>64</v>
      </c>
      <c r="W77" s="975"/>
      <c r="X77" s="975"/>
      <c r="Y77" s="975"/>
      <c r="Z77" s="976"/>
      <c r="AA77" s="974">
        <v>1</v>
      </c>
      <c r="AB77" s="975"/>
      <c r="AC77" s="975"/>
      <c r="AD77" s="975"/>
      <c r="AE77" s="976"/>
      <c r="AF77" s="974">
        <v>1</v>
      </c>
      <c r="AG77" s="975"/>
      <c r="AH77" s="975"/>
      <c r="AI77" s="975"/>
      <c r="AJ77" s="976"/>
      <c r="AK77" s="974">
        <v>0</v>
      </c>
      <c r="AL77" s="975"/>
      <c r="AM77" s="975"/>
      <c r="AN77" s="975"/>
      <c r="AO77" s="976"/>
      <c r="AP77" s="974" t="s">
        <v>539</v>
      </c>
      <c r="AQ77" s="975"/>
      <c r="AR77" s="975"/>
      <c r="AS77" s="975"/>
      <c r="AT77" s="976"/>
      <c r="AU77" s="974" t="s">
        <v>539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550</v>
      </c>
      <c r="C78" s="971"/>
      <c r="D78" s="971"/>
      <c r="E78" s="971"/>
      <c r="F78" s="971"/>
      <c r="G78" s="971"/>
      <c r="H78" s="971"/>
      <c r="I78" s="971"/>
      <c r="J78" s="971"/>
      <c r="K78" s="971"/>
      <c r="L78" s="971"/>
      <c r="M78" s="971"/>
      <c r="N78" s="971"/>
      <c r="O78" s="971"/>
      <c r="P78" s="972"/>
      <c r="Q78" s="973">
        <v>7</v>
      </c>
      <c r="R78" s="967"/>
      <c r="S78" s="967"/>
      <c r="T78" s="967"/>
      <c r="U78" s="967"/>
      <c r="V78" s="967">
        <v>5</v>
      </c>
      <c r="W78" s="967"/>
      <c r="X78" s="967"/>
      <c r="Y78" s="967"/>
      <c r="Z78" s="967"/>
      <c r="AA78" s="967">
        <v>2</v>
      </c>
      <c r="AB78" s="967"/>
      <c r="AC78" s="967"/>
      <c r="AD78" s="967"/>
      <c r="AE78" s="967"/>
      <c r="AF78" s="967">
        <v>2</v>
      </c>
      <c r="AG78" s="967"/>
      <c r="AH78" s="967"/>
      <c r="AI78" s="967"/>
      <c r="AJ78" s="967"/>
      <c r="AK78" s="967">
        <v>0</v>
      </c>
      <c r="AL78" s="967"/>
      <c r="AM78" s="967"/>
      <c r="AN78" s="967"/>
      <c r="AO78" s="967"/>
      <c r="AP78" s="967" t="s">
        <v>539</v>
      </c>
      <c r="AQ78" s="967"/>
      <c r="AR78" s="967"/>
      <c r="AS78" s="967"/>
      <c r="AT78" s="967"/>
      <c r="AU78" s="967" t="s">
        <v>539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551</v>
      </c>
      <c r="C79" s="971"/>
      <c r="D79" s="971"/>
      <c r="E79" s="971"/>
      <c r="F79" s="971"/>
      <c r="G79" s="971"/>
      <c r="H79" s="971"/>
      <c r="I79" s="971"/>
      <c r="J79" s="971"/>
      <c r="K79" s="971"/>
      <c r="L79" s="971"/>
      <c r="M79" s="971"/>
      <c r="N79" s="971"/>
      <c r="O79" s="971"/>
      <c r="P79" s="972"/>
      <c r="Q79" s="973">
        <v>907</v>
      </c>
      <c r="R79" s="967"/>
      <c r="S79" s="967"/>
      <c r="T79" s="967"/>
      <c r="U79" s="967"/>
      <c r="V79" s="967">
        <v>907</v>
      </c>
      <c r="W79" s="967"/>
      <c r="X79" s="967"/>
      <c r="Y79" s="967"/>
      <c r="Z79" s="967"/>
      <c r="AA79" s="967">
        <v>0</v>
      </c>
      <c r="AB79" s="967"/>
      <c r="AC79" s="967"/>
      <c r="AD79" s="967"/>
      <c r="AE79" s="967"/>
      <c r="AF79" s="967">
        <v>0</v>
      </c>
      <c r="AG79" s="967"/>
      <c r="AH79" s="967"/>
      <c r="AI79" s="967"/>
      <c r="AJ79" s="967"/>
      <c r="AK79" s="967">
        <v>0</v>
      </c>
      <c r="AL79" s="967"/>
      <c r="AM79" s="967"/>
      <c r="AN79" s="967"/>
      <c r="AO79" s="967"/>
      <c r="AP79" s="967">
        <v>1903</v>
      </c>
      <c r="AQ79" s="967"/>
      <c r="AR79" s="967"/>
      <c r="AS79" s="967"/>
      <c r="AT79" s="967"/>
      <c r="AU79" s="967" t="s">
        <v>539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549</v>
      </c>
      <c r="C80" s="971"/>
      <c r="D80" s="971"/>
      <c r="E80" s="971"/>
      <c r="F80" s="971"/>
      <c r="G80" s="971"/>
      <c r="H80" s="971"/>
      <c r="I80" s="971"/>
      <c r="J80" s="971"/>
      <c r="K80" s="971"/>
      <c r="L80" s="971"/>
      <c r="M80" s="971"/>
      <c r="N80" s="971"/>
      <c r="O80" s="971"/>
      <c r="P80" s="972"/>
      <c r="Q80" s="977">
        <v>64</v>
      </c>
      <c r="R80" s="975"/>
      <c r="S80" s="975"/>
      <c r="T80" s="975"/>
      <c r="U80" s="976"/>
      <c r="V80" s="974">
        <v>64</v>
      </c>
      <c r="W80" s="975"/>
      <c r="X80" s="975"/>
      <c r="Y80" s="975"/>
      <c r="Z80" s="976"/>
      <c r="AA80" s="974">
        <v>1</v>
      </c>
      <c r="AB80" s="975"/>
      <c r="AC80" s="975"/>
      <c r="AD80" s="975"/>
      <c r="AE80" s="976"/>
      <c r="AF80" s="974">
        <v>1</v>
      </c>
      <c r="AG80" s="975"/>
      <c r="AH80" s="975"/>
      <c r="AI80" s="975"/>
      <c r="AJ80" s="976"/>
      <c r="AK80" s="974">
        <v>0</v>
      </c>
      <c r="AL80" s="975"/>
      <c r="AM80" s="975"/>
      <c r="AN80" s="975"/>
      <c r="AO80" s="976"/>
      <c r="AP80" s="974" t="s">
        <v>540</v>
      </c>
      <c r="AQ80" s="975"/>
      <c r="AR80" s="975"/>
      <c r="AS80" s="975"/>
      <c r="AT80" s="976"/>
      <c r="AU80" s="974" t="s">
        <v>540</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552</v>
      </c>
      <c r="C81" s="971"/>
      <c r="D81" s="971"/>
      <c r="E81" s="971"/>
      <c r="F81" s="971"/>
      <c r="G81" s="971"/>
      <c r="H81" s="971"/>
      <c r="I81" s="971"/>
      <c r="J81" s="971"/>
      <c r="K81" s="971"/>
      <c r="L81" s="971"/>
      <c r="M81" s="971"/>
      <c r="N81" s="971"/>
      <c r="O81" s="971"/>
      <c r="P81" s="972"/>
      <c r="Q81" s="973">
        <v>4</v>
      </c>
      <c r="R81" s="967"/>
      <c r="S81" s="967"/>
      <c r="T81" s="967"/>
      <c r="U81" s="967"/>
      <c r="V81" s="967">
        <v>2</v>
      </c>
      <c r="W81" s="967"/>
      <c r="X81" s="967"/>
      <c r="Y81" s="967"/>
      <c r="Z81" s="967"/>
      <c r="AA81" s="967">
        <v>3</v>
      </c>
      <c r="AB81" s="967"/>
      <c r="AC81" s="967"/>
      <c r="AD81" s="967"/>
      <c r="AE81" s="967"/>
      <c r="AF81" s="967">
        <v>3</v>
      </c>
      <c r="AG81" s="967"/>
      <c r="AH81" s="967"/>
      <c r="AI81" s="967"/>
      <c r="AJ81" s="967"/>
      <c r="AK81" s="967">
        <v>0</v>
      </c>
      <c r="AL81" s="967"/>
      <c r="AM81" s="967"/>
      <c r="AN81" s="967"/>
      <c r="AO81" s="967"/>
      <c r="AP81" s="967" t="s">
        <v>539</v>
      </c>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553</v>
      </c>
      <c r="C82" s="971"/>
      <c r="D82" s="971"/>
      <c r="E82" s="971"/>
      <c r="F82" s="971"/>
      <c r="G82" s="971"/>
      <c r="H82" s="971"/>
      <c r="I82" s="971"/>
      <c r="J82" s="971"/>
      <c r="K82" s="971"/>
      <c r="L82" s="971"/>
      <c r="M82" s="971"/>
      <c r="N82" s="971"/>
      <c r="O82" s="971"/>
      <c r="P82" s="972"/>
      <c r="Q82" s="973">
        <v>300</v>
      </c>
      <c r="R82" s="967"/>
      <c r="S82" s="967"/>
      <c r="T82" s="967"/>
      <c r="U82" s="967"/>
      <c r="V82" s="967">
        <v>225</v>
      </c>
      <c r="W82" s="967"/>
      <c r="X82" s="967"/>
      <c r="Y82" s="967"/>
      <c r="Z82" s="967"/>
      <c r="AA82" s="967">
        <v>74</v>
      </c>
      <c r="AB82" s="967"/>
      <c r="AC82" s="967"/>
      <c r="AD82" s="967"/>
      <c r="AE82" s="967"/>
      <c r="AF82" s="967">
        <v>74</v>
      </c>
      <c r="AG82" s="967"/>
      <c r="AH82" s="967"/>
      <c r="AI82" s="967"/>
      <c r="AJ82" s="967"/>
      <c r="AK82" s="967">
        <v>0</v>
      </c>
      <c r="AL82" s="967"/>
      <c r="AM82" s="967"/>
      <c r="AN82" s="967"/>
      <c r="AO82" s="967"/>
      <c r="AP82" s="967" t="s">
        <v>539</v>
      </c>
      <c r="AQ82" s="967"/>
      <c r="AR82" s="967"/>
      <c r="AS82" s="967"/>
      <c r="AT82" s="967"/>
      <c r="AU82" s="967" t="s">
        <v>539</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554</v>
      </c>
      <c r="C83" s="971"/>
      <c r="D83" s="971"/>
      <c r="E83" s="971"/>
      <c r="F83" s="971"/>
      <c r="G83" s="971"/>
      <c r="H83" s="971"/>
      <c r="I83" s="971"/>
      <c r="J83" s="971"/>
      <c r="K83" s="971"/>
      <c r="L83" s="971"/>
      <c r="M83" s="971"/>
      <c r="N83" s="971"/>
      <c r="O83" s="971"/>
      <c r="P83" s="972"/>
      <c r="Q83" s="973">
        <v>63</v>
      </c>
      <c r="R83" s="967"/>
      <c r="S83" s="967"/>
      <c r="T83" s="967"/>
      <c r="U83" s="967"/>
      <c r="V83" s="967">
        <v>4</v>
      </c>
      <c r="W83" s="967"/>
      <c r="X83" s="967"/>
      <c r="Y83" s="967"/>
      <c r="Z83" s="967"/>
      <c r="AA83" s="967">
        <v>59</v>
      </c>
      <c r="AB83" s="967"/>
      <c r="AC83" s="967"/>
      <c r="AD83" s="967"/>
      <c r="AE83" s="967"/>
      <c r="AF83" s="967">
        <v>59</v>
      </c>
      <c r="AG83" s="967"/>
      <c r="AH83" s="967"/>
      <c r="AI83" s="967"/>
      <c r="AJ83" s="967"/>
      <c r="AK83" s="967">
        <v>63</v>
      </c>
      <c r="AL83" s="967"/>
      <c r="AM83" s="967"/>
      <c r="AN83" s="967"/>
      <c r="AO83" s="967"/>
      <c r="AP83" s="967" t="s">
        <v>539</v>
      </c>
      <c r="AQ83" s="967"/>
      <c r="AR83" s="967"/>
      <c r="AS83" s="967"/>
      <c r="AT83" s="967"/>
      <c r="AU83" s="967" t="s">
        <v>539</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v>3859</v>
      </c>
      <c r="AQ88" s="955"/>
      <c r="AR88" s="955"/>
      <c r="AS88" s="955"/>
      <c r="AT88" s="955"/>
      <c r="AU88" s="955">
        <v>1951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v>
      </c>
      <c r="CS102" s="947"/>
      <c r="CT102" s="947"/>
      <c r="CU102" s="947"/>
      <c r="CV102" s="948"/>
      <c r="CW102" s="946">
        <v>23</v>
      </c>
      <c r="CX102" s="947"/>
      <c r="CY102" s="947"/>
      <c r="CZ102" s="947"/>
      <c r="DA102" s="948"/>
      <c r="DB102" s="946" t="s">
        <v>555</v>
      </c>
      <c r="DC102" s="947"/>
      <c r="DD102" s="947"/>
      <c r="DE102" s="947"/>
      <c r="DF102" s="948"/>
      <c r="DG102" s="946" t="s">
        <v>556</v>
      </c>
      <c r="DH102" s="947"/>
      <c r="DI102" s="947"/>
      <c r="DJ102" s="947"/>
      <c r="DK102" s="948"/>
      <c r="DL102" s="946" t="s">
        <v>557</v>
      </c>
      <c r="DM102" s="947"/>
      <c r="DN102" s="947"/>
      <c r="DO102" s="947"/>
      <c r="DP102" s="948"/>
      <c r="DQ102" s="946" t="s">
        <v>557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288</v>
      </c>
      <c r="AG109" s="888"/>
      <c r="AH109" s="888"/>
      <c r="AI109" s="888"/>
      <c r="AJ109" s="889"/>
      <c r="AK109" s="890" t="s">
        <v>287</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288</v>
      </c>
      <c r="BW109" s="888"/>
      <c r="BX109" s="888"/>
      <c r="BY109" s="888"/>
      <c r="BZ109" s="889"/>
      <c r="CA109" s="890" t="s">
        <v>287</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288</v>
      </c>
      <c r="DM109" s="888"/>
      <c r="DN109" s="888"/>
      <c r="DO109" s="888"/>
      <c r="DP109" s="889"/>
      <c r="DQ109" s="890" t="s">
        <v>287</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3067438</v>
      </c>
      <c r="AB110" s="873"/>
      <c r="AC110" s="873"/>
      <c r="AD110" s="873"/>
      <c r="AE110" s="874"/>
      <c r="AF110" s="875">
        <v>3000190</v>
      </c>
      <c r="AG110" s="873"/>
      <c r="AH110" s="873"/>
      <c r="AI110" s="873"/>
      <c r="AJ110" s="874"/>
      <c r="AK110" s="875">
        <v>2913313</v>
      </c>
      <c r="AL110" s="873"/>
      <c r="AM110" s="873"/>
      <c r="AN110" s="873"/>
      <c r="AO110" s="874"/>
      <c r="AP110" s="876">
        <v>22</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31475722</v>
      </c>
      <c r="BR110" s="800"/>
      <c r="BS110" s="800"/>
      <c r="BT110" s="800"/>
      <c r="BU110" s="800"/>
      <c r="BV110" s="800">
        <v>31690921</v>
      </c>
      <c r="BW110" s="800"/>
      <c r="BX110" s="800"/>
      <c r="BY110" s="800"/>
      <c r="BZ110" s="800"/>
      <c r="CA110" s="800">
        <v>32707201</v>
      </c>
      <c r="CB110" s="800"/>
      <c r="CC110" s="800"/>
      <c r="CD110" s="800"/>
      <c r="CE110" s="800"/>
      <c r="CF110" s="861">
        <v>247.5</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210712</v>
      </c>
      <c r="AB111" s="909"/>
      <c r="AC111" s="909"/>
      <c r="AD111" s="909"/>
      <c r="AE111" s="910"/>
      <c r="AF111" s="911">
        <v>65007</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454637</v>
      </c>
      <c r="BR111" s="771"/>
      <c r="BS111" s="771"/>
      <c r="BT111" s="771"/>
      <c r="BU111" s="771"/>
      <c r="BV111" s="771">
        <v>362433</v>
      </c>
      <c r="BW111" s="771"/>
      <c r="BX111" s="771"/>
      <c r="BY111" s="771"/>
      <c r="BZ111" s="771"/>
      <c r="CA111" s="771">
        <v>274726</v>
      </c>
      <c r="CB111" s="771"/>
      <c r="CC111" s="771"/>
      <c r="CD111" s="771"/>
      <c r="CE111" s="771"/>
      <c r="CF111" s="848">
        <v>2.1</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25167</v>
      </c>
      <c r="AB112" s="784"/>
      <c r="AC112" s="784"/>
      <c r="AD112" s="784"/>
      <c r="AE112" s="785"/>
      <c r="AF112" s="786">
        <v>5967</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16315784</v>
      </c>
      <c r="BR112" s="771"/>
      <c r="BS112" s="771"/>
      <c r="BT112" s="771"/>
      <c r="BU112" s="771"/>
      <c r="BV112" s="771">
        <v>13999361</v>
      </c>
      <c r="BW112" s="771"/>
      <c r="BX112" s="771"/>
      <c r="BY112" s="771"/>
      <c r="BZ112" s="771"/>
      <c r="CA112" s="771">
        <v>13649799</v>
      </c>
      <c r="CB112" s="771"/>
      <c r="CC112" s="771"/>
      <c r="CD112" s="771"/>
      <c r="CE112" s="771"/>
      <c r="CF112" s="848">
        <v>103.3</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1073747</v>
      </c>
      <c r="AB113" s="909"/>
      <c r="AC113" s="909"/>
      <c r="AD113" s="909"/>
      <c r="AE113" s="910"/>
      <c r="AF113" s="911">
        <v>882482</v>
      </c>
      <c r="AG113" s="909"/>
      <c r="AH113" s="909"/>
      <c r="AI113" s="909"/>
      <c r="AJ113" s="910"/>
      <c r="AK113" s="911">
        <v>1148897</v>
      </c>
      <c r="AL113" s="909"/>
      <c r="AM113" s="909"/>
      <c r="AN113" s="909"/>
      <c r="AO113" s="910"/>
      <c r="AP113" s="912">
        <v>8.6999999999999993</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2363878</v>
      </c>
      <c r="BR113" s="771"/>
      <c r="BS113" s="771"/>
      <c r="BT113" s="771"/>
      <c r="BU113" s="771"/>
      <c r="BV113" s="771">
        <v>2200402</v>
      </c>
      <c r="BW113" s="771"/>
      <c r="BX113" s="771"/>
      <c r="BY113" s="771"/>
      <c r="BZ113" s="771"/>
      <c r="CA113" s="771">
        <v>2024099</v>
      </c>
      <c r="CB113" s="771"/>
      <c r="CC113" s="771"/>
      <c r="CD113" s="771"/>
      <c r="CE113" s="771"/>
      <c r="CF113" s="848">
        <v>15.3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245308</v>
      </c>
      <c r="AB114" s="784"/>
      <c r="AC114" s="784"/>
      <c r="AD114" s="784"/>
      <c r="AE114" s="785"/>
      <c r="AF114" s="786">
        <v>243606</v>
      </c>
      <c r="AG114" s="784"/>
      <c r="AH114" s="784"/>
      <c r="AI114" s="784"/>
      <c r="AJ114" s="785"/>
      <c r="AK114" s="786">
        <v>240585</v>
      </c>
      <c r="AL114" s="784"/>
      <c r="AM114" s="784"/>
      <c r="AN114" s="784"/>
      <c r="AO114" s="785"/>
      <c r="AP114" s="754">
        <v>1.8</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5754092</v>
      </c>
      <c r="BR114" s="771"/>
      <c r="BS114" s="771"/>
      <c r="BT114" s="771"/>
      <c r="BU114" s="771"/>
      <c r="BV114" s="771">
        <v>5365834</v>
      </c>
      <c r="BW114" s="771"/>
      <c r="BX114" s="771"/>
      <c r="BY114" s="771"/>
      <c r="BZ114" s="771"/>
      <c r="CA114" s="771">
        <v>4758706</v>
      </c>
      <c r="CB114" s="771"/>
      <c r="CC114" s="771"/>
      <c r="CD114" s="771"/>
      <c r="CE114" s="771"/>
      <c r="CF114" s="848">
        <v>36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107099</v>
      </c>
      <c r="AB115" s="909"/>
      <c r="AC115" s="909"/>
      <c r="AD115" s="909"/>
      <c r="AE115" s="910"/>
      <c r="AF115" s="911">
        <v>99850</v>
      </c>
      <c r="AG115" s="909"/>
      <c r="AH115" s="909"/>
      <c r="AI115" s="909"/>
      <c r="AJ115" s="910"/>
      <c r="AK115" s="911">
        <v>91736</v>
      </c>
      <c r="AL115" s="909"/>
      <c r="AM115" s="909"/>
      <c r="AN115" s="909"/>
      <c r="AO115" s="910"/>
      <c r="AP115" s="912">
        <v>0.7</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363</v>
      </c>
      <c r="AB116" s="784"/>
      <c r="AC116" s="784"/>
      <c r="AD116" s="784"/>
      <c r="AE116" s="785"/>
      <c r="AF116" s="786">
        <v>237</v>
      </c>
      <c r="AG116" s="784"/>
      <c r="AH116" s="784"/>
      <c r="AI116" s="784"/>
      <c r="AJ116" s="785"/>
      <c r="AK116" s="786">
        <v>494</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263988</v>
      </c>
      <c r="DH116" s="784"/>
      <c r="DI116" s="784"/>
      <c r="DJ116" s="784"/>
      <c r="DK116" s="785"/>
      <c r="DL116" s="786">
        <v>223107</v>
      </c>
      <c r="DM116" s="784"/>
      <c r="DN116" s="784"/>
      <c r="DO116" s="784"/>
      <c r="DP116" s="785"/>
      <c r="DQ116" s="786">
        <v>182095</v>
      </c>
      <c r="DR116" s="784"/>
      <c r="DS116" s="784"/>
      <c r="DT116" s="784"/>
      <c r="DU116" s="785"/>
      <c r="DV116" s="754">
        <v>1.4</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4729834</v>
      </c>
      <c r="AB117" s="895"/>
      <c r="AC117" s="895"/>
      <c r="AD117" s="895"/>
      <c r="AE117" s="896"/>
      <c r="AF117" s="898">
        <v>4297339</v>
      </c>
      <c r="AG117" s="895"/>
      <c r="AH117" s="895"/>
      <c r="AI117" s="895"/>
      <c r="AJ117" s="896"/>
      <c r="AK117" s="898">
        <v>4395025</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288</v>
      </c>
      <c r="AG118" s="888"/>
      <c r="AH118" s="888"/>
      <c r="AI118" s="888"/>
      <c r="AJ118" s="889"/>
      <c r="AK118" s="890" t="s">
        <v>287</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56364113</v>
      </c>
      <c r="BR118" s="858"/>
      <c r="BS118" s="858"/>
      <c r="BT118" s="858"/>
      <c r="BU118" s="858"/>
      <c r="BV118" s="858">
        <v>53618951</v>
      </c>
      <c r="BW118" s="858"/>
      <c r="BX118" s="858"/>
      <c r="BY118" s="858"/>
      <c r="BZ118" s="858"/>
      <c r="CA118" s="858">
        <v>53414531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1969754</v>
      </c>
      <c r="BR119" s="800"/>
      <c r="BS119" s="800"/>
      <c r="BT119" s="800"/>
      <c r="BU119" s="800"/>
      <c r="BV119" s="800">
        <v>2164359</v>
      </c>
      <c r="BW119" s="800"/>
      <c r="BX119" s="800"/>
      <c r="BY119" s="800"/>
      <c r="BZ119" s="800"/>
      <c r="CA119" s="800">
        <v>1536793</v>
      </c>
      <c r="CB119" s="800"/>
      <c r="CC119" s="800"/>
      <c r="CD119" s="800"/>
      <c r="CE119" s="800"/>
      <c r="CF119" s="861">
        <v>11.6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190649</v>
      </c>
      <c r="DH119" s="717"/>
      <c r="DI119" s="717"/>
      <c r="DJ119" s="717"/>
      <c r="DK119" s="718"/>
      <c r="DL119" s="719">
        <v>139326</v>
      </c>
      <c r="DM119" s="717"/>
      <c r="DN119" s="717"/>
      <c r="DO119" s="717"/>
      <c r="DP119" s="718"/>
      <c r="DQ119" s="719">
        <v>92631</v>
      </c>
      <c r="DR119" s="717"/>
      <c r="DS119" s="717"/>
      <c r="DT119" s="717"/>
      <c r="DU119" s="718"/>
      <c r="DV119" s="807">
        <v>0.7</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43304</v>
      </c>
      <c r="BR120" s="771"/>
      <c r="BS120" s="771"/>
      <c r="BT120" s="771"/>
      <c r="BU120" s="771"/>
      <c r="BV120" s="771">
        <v>24334</v>
      </c>
      <c r="BW120" s="771"/>
      <c r="BX120" s="771"/>
      <c r="BY120" s="771"/>
      <c r="BZ120" s="771"/>
      <c r="CA120" s="771">
        <v>18148</v>
      </c>
      <c r="CB120" s="771"/>
      <c r="CC120" s="771"/>
      <c r="CD120" s="771"/>
      <c r="CE120" s="771"/>
      <c r="CF120" s="848">
        <v>0.1</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7754454</v>
      </c>
      <c r="DH120" s="800"/>
      <c r="DI120" s="800"/>
      <c r="DJ120" s="800"/>
      <c r="DK120" s="800"/>
      <c r="DL120" s="800">
        <v>5751020</v>
      </c>
      <c r="DM120" s="800"/>
      <c r="DN120" s="800"/>
      <c r="DO120" s="800"/>
      <c r="DP120" s="800"/>
      <c r="DQ120" s="800">
        <v>5994405</v>
      </c>
      <c r="DR120" s="800"/>
      <c r="DS120" s="800"/>
      <c r="DT120" s="800"/>
      <c r="DU120" s="800"/>
      <c r="DV120" s="801">
        <v>45.4</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26337917</v>
      </c>
      <c r="BR121" s="858"/>
      <c r="BS121" s="858"/>
      <c r="BT121" s="858"/>
      <c r="BU121" s="858"/>
      <c r="BV121" s="858">
        <v>27023020</v>
      </c>
      <c r="BW121" s="858"/>
      <c r="BX121" s="858"/>
      <c r="BY121" s="858"/>
      <c r="BZ121" s="858"/>
      <c r="CA121" s="858">
        <v>27163542</v>
      </c>
      <c r="CB121" s="858"/>
      <c r="CC121" s="858"/>
      <c r="CD121" s="858"/>
      <c r="CE121" s="858"/>
      <c r="CF121" s="859">
        <v>205.5</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5662354</v>
      </c>
      <c r="DH121" s="771"/>
      <c r="DI121" s="771"/>
      <c r="DJ121" s="771"/>
      <c r="DK121" s="771"/>
      <c r="DL121" s="771">
        <v>5137209</v>
      </c>
      <c r="DM121" s="771"/>
      <c r="DN121" s="771"/>
      <c r="DO121" s="771"/>
      <c r="DP121" s="771"/>
      <c r="DQ121" s="771">
        <v>4580194</v>
      </c>
      <c r="DR121" s="771"/>
      <c r="DS121" s="771"/>
      <c r="DT121" s="771"/>
      <c r="DU121" s="771"/>
      <c r="DV121" s="823">
        <v>34.700000000000003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28350975</v>
      </c>
      <c r="BR122" s="840"/>
      <c r="BS122" s="840"/>
      <c r="BT122" s="840"/>
      <c r="BU122" s="840"/>
      <c r="BV122" s="840">
        <v>29211713</v>
      </c>
      <c r="BW122" s="840"/>
      <c r="BX122" s="840"/>
      <c r="BY122" s="840"/>
      <c r="BZ122" s="840"/>
      <c r="CA122" s="840">
        <v>28718483</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2508880</v>
      </c>
      <c r="DH122" s="771"/>
      <c r="DI122" s="771"/>
      <c r="DJ122" s="771"/>
      <c r="DK122" s="771"/>
      <c r="DL122" s="771">
        <v>2715034</v>
      </c>
      <c r="DM122" s="771"/>
      <c r="DN122" s="771"/>
      <c r="DO122" s="771"/>
      <c r="DP122" s="771"/>
      <c r="DQ122" s="771">
        <v>2740031</v>
      </c>
      <c r="DR122" s="771"/>
      <c r="DS122" s="771"/>
      <c r="DT122" s="771"/>
      <c r="DU122" s="771"/>
      <c r="DV122" s="823">
        <v>20.7</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209.7</v>
      </c>
      <c r="BR123" s="832"/>
      <c r="BS123" s="832"/>
      <c r="BT123" s="832"/>
      <c r="BU123" s="832"/>
      <c r="BV123" s="832">
        <v>181.2</v>
      </c>
      <c r="BW123" s="832"/>
      <c r="BX123" s="832"/>
      <c r="BY123" s="832"/>
      <c r="BZ123" s="832"/>
      <c r="CA123" s="832">
        <v>186.8</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390096</v>
      </c>
      <c r="DH123" s="784"/>
      <c r="DI123" s="784"/>
      <c r="DJ123" s="784"/>
      <c r="DK123" s="785"/>
      <c r="DL123" s="786">
        <v>396098</v>
      </c>
      <c r="DM123" s="784"/>
      <c r="DN123" s="784"/>
      <c r="DO123" s="784"/>
      <c r="DP123" s="785"/>
      <c r="DQ123" s="786">
        <v>335169</v>
      </c>
      <c r="DR123" s="784"/>
      <c r="DS123" s="784"/>
      <c r="DT123" s="784"/>
      <c r="DU123" s="785"/>
      <c r="DV123" s="754">
        <v>2.5</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92327</v>
      </c>
      <c r="AB126" s="784"/>
      <c r="AC126" s="784"/>
      <c r="AD126" s="784"/>
      <c r="AE126" s="785"/>
      <c r="AF126" s="786">
        <v>87921</v>
      </c>
      <c r="AG126" s="784"/>
      <c r="AH126" s="784"/>
      <c r="AI126" s="784"/>
      <c r="AJ126" s="785"/>
      <c r="AK126" s="786">
        <v>84116</v>
      </c>
      <c r="AL126" s="784"/>
      <c r="AM126" s="784"/>
      <c r="AN126" s="784"/>
      <c r="AO126" s="785"/>
      <c r="AP126" s="754">
        <v>0.6</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14772</v>
      </c>
      <c r="AB127" s="784"/>
      <c r="AC127" s="784"/>
      <c r="AD127" s="784"/>
      <c r="AE127" s="785"/>
      <c r="AF127" s="786">
        <v>11929</v>
      </c>
      <c r="AG127" s="784"/>
      <c r="AH127" s="784"/>
      <c r="AI127" s="784"/>
      <c r="AJ127" s="785"/>
      <c r="AK127" s="786">
        <v>7620</v>
      </c>
      <c r="AL127" s="784"/>
      <c r="AM127" s="784"/>
      <c r="AN127" s="784"/>
      <c r="AO127" s="785"/>
      <c r="AP127" s="754">
        <v>0.1</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12.74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173473</v>
      </c>
      <c r="AB128" s="724"/>
      <c r="AC128" s="724"/>
      <c r="AD128" s="724"/>
      <c r="AE128" s="725"/>
      <c r="AF128" s="726">
        <v>23344</v>
      </c>
      <c r="AG128" s="724"/>
      <c r="AH128" s="724"/>
      <c r="AI128" s="724"/>
      <c r="AJ128" s="725"/>
      <c r="AK128" s="726">
        <v>10642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17.739999999999998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15495430</v>
      </c>
      <c r="AB129" s="784"/>
      <c r="AC129" s="784"/>
      <c r="AD129" s="784"/>
      <c r="AE129" s="785"/>
      <c r="AF129" s="786">
        <v>15671222</v>
      </c>
      <c r="AG129" s="784"/>
      <c r="AH129" s="784"/>
      <c r="AI129" s="784"/>
      <c r="AJ129" s="785"/>
      <c r="AK129" s="786">
        <v>15525034</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16.3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2140933</v>
      </c>
      <c r="AB130" s="784"/>
      <c r="AC130" s="784"/>
      <c r="AD130" s="784"/>
      <c r="AE130" s="785"/>
      <c r="AF130" s="786">
        <v>2203164</v>
      </c>
      <c r="AG130" s="784"/>
      <c r="AH130" s="784"/>
      <c r="AI130" s="784"/>
      <c r="AJ130" s="785"/>
      <c r="AK130" s="786">
        <v>2309016</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186.8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13354497</v>
      </c>
      <c r="AB131" s="717"/>
      <c r="AC131" s="717"/>
      <c r="AD131" s="717"/>
      <c r="AE131" s="718"/>
      <c r="AF131" s="719">
        <v>13468058</v>
      </c>
      <c r="AG131" s="717"/>
      <c r="AH131" s="717"/>
      <c r="AI131" s="717"/>
      <c r="AJ131" s="718"/>
      <c r="AK131" s="719">
        <v>13216018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18.087000960000001</v>
      </c>
      <c r="AB132" s="740"/>
      <c r="AC132" s="740"/>
      <c r="AD132" s="740"/>
      <c r="AE132" s="741"/>
      <c r="AF132" s="742">
        <v>15.37586933</v>
      </c>
      <c r="AG132" s="740"/>
      <c r="AH132" s="740"/>
      <c r="AI132" s="740"/>
      <c r="AJ132" s="741"/>
      <c r="AK132" s="742">
        <v>15.703421410000001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17.7</v>
      </c>
      <c r="AB133" s="749"/>
      <c r="AC133" s="749"/>
      <c r="AD133" s="749"/>
      <c r="AE133" s="750"/>
      <c r="AF133" s="748">
        <v>17</v>
      </c>
      <c r="AG133" s="749"/>
      <c r="AH133" s="749"/>
      <c r="AI133" s="749"/>
      <c r="AJ133" s="750"/>
      <c r="AK133" s="748">
        <v>16.3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sqref="A1:A10485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52" zoomScale="70" zoomScaleNormal="70" zoomScaleSheetLayoutView="55" workbookViewId="0">
      <selection activeCell="AD28" sqref="AD28:AK3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zoomScale="70" zoomScaleSheetLayoutView="70" workbookViewId="0">
      <selection activeCell="AD28" sqref="AD28:AK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2" t="s">
        <v>470</v>
      </c>
      <c r="L7" s="254"/>
      <c r="M7" s="255" t="s">
        <v>471</v>
      </c>
      <c r="N7" s="256"/>
    </row>
    <row r="8" spans="1:16">
      <c r="A8" s="248"/>
      <c r="B8" s="244"/>
      <c r="C8" s="244"/>
      <c r="D8" s="244"/>
      <c r="E8" s="244"/>
      <c r="F8" s="244"/>
      <c r="G8" s="257"/>
      <c r="H8" s="258"/>
      <c r="I8" s="258"/>
      <c r="J8" s="259"/>
      <c r="K8" s="1123"/>
      <c r="L8" s="260" t="s">
        <v>472</v>
      </c>
      <c r="M8" s="261" t="s">
        <v>473</v>
      </c>
      <c r="N8" s="262" t="s">
        <v>474</v>
      </c>
    </row>
    <row r="9" spans="1:16">
      <c r="A9" s="248"/>
      <c r="B9" s="244"/>
      <c r="C9" s="244"/>
      <c r="D9" s="244"/>
      <c r="E9" s="244"/>
      <c r="F9" s="244"/>
      <c r="G9" s="1136" t="s">
        <v>475</v>
      </c>
      <c r="H9" s="1137"/>
      <c r="I9" s="1137"/>
      <c r="J9" s="1138"/>
      <c r="K9" s="263">
        <v>5203450</v>
      </c>
      <c r="L9" s="264">
        <v>64229</v>
      </c>
      <c r="M9" s="265">
        <v>65114</v>
      </c>
      <c r="N9" s="266">
        <v>-1.4</v>
      </c>
    </row>
    <row r="10" spans="1:16">
      <c r="A10" s="248"/>
      <c r="B10" s="244"/>
      <c r="C10" s="244"/>
      <c r="D10" s="244"/>
      <c r="E10" s="244"/>
      <c r="F10" s="244"/>
      <c r="G10" s="1136" t="s">
        <v>476</v>
      </c>
      <c r="H10" s="1137"/>
      <c r="I10" s="1137"/>
      <c r="J10" s="1138"/>
      <c r="K10" s="267">
        <v>371665</v>
      </c>
      <c r="L10" s="268">
        <v>4588</v>
      </c>
      <c r="M10" s="269">
        <v>4538</v>
      </c>
      <c r="N10" s="270">
        <v>1.1000000000000001</v>
      </c>
    </row>
    <row r="11" spans="1:16" ht="13.5" customHeight="1">
      <c r="A11" s="248"/>
      <c r="B11" s="244"/>
      <c r="C11" s="244"/>
      <c r="D11" s="244"/>
      <c r="E11" s="244"/>
      <c r="F11" s="244"/>
      <c r="G11" s="1136" t="s">
        <v>477</v>
      </c>
      <c r="H11" s="1137"/>
      <c r="I11" s="1137"/>
      <c r="J11" s="1138"/>
      <c r="K11" s="267">
        <v>412462</v>
      </c>
      <c r="L11" s="268">
        <v>5091</v>
      </c>
      <c r="M11" s="269">
        <v>5513</v>
      </c>
      <c r="N11" s="270">
        <v>-7.7</v>
      </c>
    </row>
    <row r="12" spans="1:16" ht="13.5" customHeight="1">
      <c r="A12" s="248"/>
      <c r="B12" s="244"/>
      <c r="C12" s="244"/>
      <c r="D12" s="244"/>
      <c r="E12" s="244"/>
      <c r="F12" s="244"/>
      <c r="G12" s="1136" t="s">
        <v>478</v>
      </c>
      <c r="H12" s="1137"/>
      <c r="I12" s="1137"/>
      <c r="J12" s="1138"/>
      <c r="K12" s="267">
        <v>128454</v>
      </c>
      <c r="L12" s="268">
        <v>1586</v>
      </c>
      <c r="M12" s="269">
        <v>953</v>
      </c>
      <c r="N12" s="270">
        <v>66.400000000000006</v>
      </c>
    </row>
    <row r="13" spans="1:16" ht="13.5" customHeight="1">
      <c r="A13" s="248"/>
      <c r="B13" s="244"/>
      <c r="C13" s="244"/>
      <c r="D13" s="244"/>
      <c r="E13" s="244"/>
      <c r="F13" s="244"/>
      <c r="G13" s="1136" t="s">
        <v>479</v>
      </c>
      <c r="H13" s="1137"/>
      <c r="I13" s="1137"/>
      <c r="J13" s="1138"/>
      <c r="K13" s="267" t="s">
        <v>480</v>
      </c>
      <c r="L13" s="268" t="s">
        <v>480</v>
      </c>
      <c r="M13" s="269">
        <v>2</v>
      </c>
      <c r="N13" s="270" t="s">
        <v>480</v>
      </c>
    </row>
    <row r="14" spans="1:16" ht="13.5" customHeight="1">
      <c r="A14" s="248"/>
      <c r="B14" s="244"/>
      <c r="C14" s="244"/>
      <c r="D14" s="244"/>
      <c r="E14" s="244"/>
      <c r="F14" s="244"/>
      <c r="G14" s="1136" t="s">
        <v>481</v>
      </c>
      <c r="H14" s="1137"/>
      <c r="I14" s="1137"/>
      <c r="J14" s="1138"/>
      <c r="K14" s="267">
        <v>105054</v>
      </c>
      <c r="L14" s="268">
        <v>1297</v>
      </c>
      <c r="M14" s="269">
        <v>2887</v>
      </c>
      <c r="N14" s="270">
        <v>-55.1</v>
      </c>
    </row>
    <row r="15" spans="1:16" ht="13.5" customHeight="1">
      <c r="A15" s="248"/>
      <c r="B15" s="244"/>
      <c r="C15" s="244"/>
      <c r="D15" s="244"/>
      <c r="E15" s="244"/>
      <c r="F15" s="244"/>
      <c r="G15" s="1136" t="s">
        <v>482</v>
      </c>
      <c r="H15" s="1137"/>
      <c r="I15" s="1137"/>
      <c r="J15" s="1138"/>
      <c r="K15" s="267">
        <v>32317</v>
      </c>
      <c r="L15" s="268">
        <v>399</v>
      </c>
      <c r="M15" s="269">
        <v>1642</v>
      </c>
      <c r="N15" s="270">
        <v>-75.7</v>
      </c>
    </row>
    <row r="16" spans="1:16">
      <c r="A16" s="248"/>
      <c r="B16" s="244"/>
      <c r="C16" s="244"/>
      <c r="D16" s="244"/>
      <c r="E16" s="244"/>
      <c r="F16" s="244"/>
      <c r="G16" s="1139" t="s">
        <v>483</v>
      </c>
      <c r="H16" s="1140"/>
      <c r="I16" s="1140"/>
      <c r="J16" s="1141"/>
      <c r="K16" s="268">
        <v>-698572</v>
      </c>
      <c r="L16" s="268">
        <v>-8623</v>
      </c>
      <c r="M16" s="269">
        <v>-6965</v>
      </c>
      <c r="N16" s="270">
        <v>23.8</v>
      </c>
    </row>
    <row r="17" spans="1:16">
      <c r="A17" s="248"/>
      <c r="B17" s="244"/>
      <c r="C17" s="244"/>
      <c r="D17" s="244"/>
      <c r="E17" s="244"/>
      <c r="F17" s="244"/>
      <c r="G17" s="1139" t="s">
        <v>170</v>
      </c>
      <c r="H17" s="1140"/>
      <c r="I17" s="1140"/>
      <c r="J17" s="1141"/>
      <c r="K17" s="268">
        <v>5554830</v>
      </c>
      <c r="L17" s="268">
        <v>68566</v>
      </c>
      <c r="M17" s="269">
        <v>73685</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3" t="s">
        <v>488</v>
      </c>
      <c r="H21" s="1134"/>
      <c r="I21" s="1134"/>
      <c r="J21" s="1135"/>
      <c r="K21" s="280">
        <v>6.58</v>
      </c>
      <c r="L21" s="281">
        <v>7.13</v>
      </c>
      <c r="M21" s="282">
        <v>-0.55000000000000004</v>
      </c>
      <c r="N21" s="249"/>
      <c r="O21" s="283"/>
      <c r="P21" s="279"/>
    </row>
    <row r="22" spans="1:16" s="284" customFormat="1">
      <c r="A22" s="279"/>
      <c r="B22" s="249"/>
      <c r="C22" s="249"/>
      <c r="D22" s="249"/>
      <c r="E22" s="249"/>
      <c r="F22" s="249"/>
      <c r="G22" s="1133" t="s">
        <v>489</v>
      </c>
      <c r="H22" s="1134"/>
      <c r="I22" s="1134"/>
      <c r="J22" s="1135"/>
      <c r="K22" s="285">
        <v>99.1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2" t="s">
        <v>470</v>
      </c>
      <c r="L30" s="254"/>
      <c r="M30" s="255" t="s">
        <v>471</v>
      </c>
      <c r="N30" s="256"/>
    </row>
    <row r="31" spans="1:16">
      <c r="A31" s="248"/>
      <c r="B31" s="244"/>
      <c r="C31" s="244"/>
      <c r="D31" s="244"/>
      <c r="E31" s="244"/>
      <c r="F31" s="244"/>
      <c r="G31" s="257"/>
      <c r="H31" s="258"/>
      <c r="I31" s="258"/>
      <c r="J31" s="259"/>
      <c r="K31" s="1123"/>
      <c r="L31" s="260" t="s">
        <v>472</v>
      </c>
      <c r="M31" s="261" t="s">
        <v>473</v>
      </c>
      <c r="N31" s="262" t="s">
        <v>474</v>
      </c>
    </row>
    <row r="32" spans="1:16" ht="27" customHeight="1">
      <c r="A32" s="248"/>
      <c r="B32" s="244"/>
      <c r="C32" s="244"/>
      <c r="D32" s="244"/>
      <c r="E32" s="244"/>
      <c r="F32" s="244"/>
      <c r="G32" s="1124" t="s">
        <v>492</v>
      </c>
      <c r="H32" s="1125"/>
      <c r="I32" s="1125"/>
      <c r="J32" s="1126"/>
      <c r="K32" s="294">
        <v>2913313</v>
      </c>
      <c r="L32" s="294">
        <v>35961</v>
      </c>
      <c r="M32" s="295">
        <v>43359</v>
      </c>
      <c r="N32" s="296">
        <v>-17.100000000000001</v>
      </c>
    </row>
    <row r="33" spans="1:16" ht="13.5" customHeight="1">
      <c r="A33" s="248"/>
      <c r="B33" s="244"/>
      <c r="C33" s="244"/>
      <c r="D33" s="244"/>
      <c r="E33" s="244"/>
      <c r="F33" s="244"/>
      <c r="G33" s="1124" t="s">
        <v>493</v>
      </c>
      <c r="H33" s="1125"/>
      <c r="I33" s="1125"/>
      <c r="J33" s="1126"/>
      <c r="K33" s="294" t="s">
        <v>480</v>
      </c>
      <c r="L33" s="294" t="s">
        <v>480</v>
      </c>
      <c r="M33" s="295">
        <v>0</v>
      </c>
      <c r="N33" s="296" t="s">
        <v>480</v>
      </c>
    </row>
    <row r="34" spans="1:16" ht="27" customHeight="1">
      <c r="A34" s="248"/>
      <c r="B34" s="244"/>
      <c r="C34" s="244"/>
      <c r="D34" s="244"/>
      <c r="E34" s="244"/>
      <c r="F34" s="244"/>
      <c r="G34" s="1124" t="s">
        <v>494</v>
      </c>
      <c r="H34" s="1125"/>
      <c r="I34" s="1125"/>
      <c r="J34" s="1126"/>
      <c r="K34" s="294" t="s">
        <v>480</v>
      </c>
      <c r="L34" s="294" t="s">
        <v>480</v>
      </c>
      <c r="M34" s="295">
        <v>39</v>
      </c>
      <c r="N34" s="296" t="s">
        <v>480</v>
      </c>
    </row>
    <row r="35" spans="1:16" ht="27" customHeight="1">
      <c r="A35" s="248"/>
      <c r="B35" s="244"/>
      <c r="C35" s="244"/>
      <c r="D35" s="244"/>
      <c r="E35" s="244"/>
      <c r="F35" s="244"/>
      <c r="G35" s="1124" t="s">
        <v>495</v>
      </c>
      <c r="H35" s="1125"/>
      <c r="I35" s="1125"/>
      <c r="J35" s="1126"/>
      <c r="K35" s="294">
        <v>1148897</v>
      </c>
      <c r="L35" s="294">
        <v>14181</v>
      </c>
      <c r="M35" s="295">
        <v>11806</v>
      </c>
      <c r="N35" s="296">
        <v>20.100000000000001</v>
      </c>
    </row>
    <row r="36" spans="1:16" ht="27" customHeight="1">
      <c r="A36" s="248"/>
      <c r="B36" s="244"/>
      <c r="C36" s="244"/>
      <c r="D36" s="244"/>
      <c r="E36" s="244"/>
      <c r="F36" s="244"/>
      <c r="G36" s="1124" t="s">
        <v>496</v>
      </c>
      <c r="H36" s="1125"/>
      <c r="I36" s="1125"/>
      <c r="J36" s="1126"/>
      <c r="K36" s="294">
        <v>240585</v>
      </c>
      <c r="L36" s="294">
        <v>2970</v>
      </c>
      <c r="M36" s="295">
        <v>1910</v>
      </c>
      <c r="N36" s="296">
        <v>55.5</v>
      </c>
    </row>
    <row r="37" spans="1:16" ht="13.5" customHeight="1">
      <c r="A37" s="248"/>
      <c r="B37" s="244"/>
      <c r="C37" s="244"/>
      <c r="D37" s="244"/>
      <c r="E37" s="244"/>
      <c r="F37" s="244"/>
      <c r="G37" s="1124" t="s">
        <v>497</v>
      </c>
      <c r="H37" s="1125"/>
      <c r="I37" s="1125"/>
      <c r="J37" s="1126"/>
      <c r="K37" s="294">
        <v>91736</v>
      </c>
      <c r="L37" s="294">
        <v>1132</v>
      </c>
      <c r="M37" s="295">
        <v>1129</v>
      </c>
      <c r="N37" s="296">
        <v>0.3</v>
      </c>
    </row>
    <row r="38" spans="1:16" ht="27" customHeight="1">
      <c r="A38" s="248"/>
      <c r="B38" s="244"/>
      <c r="C38" s="244"/>
      <c r="D38" s="244"/>
      <c r="E38" s="244"/>
      <c r="F38" s="244"/>
      <c r="G38" s="1127" t="s">
        <v>498</v>
      </c>
      <c r="H38" s="1128"/>
      <c r="I38" s="1128"/>
      <c r="J38" s="1129"/>
      <c r="K38" s="297">
        <v>494</v>
      </c>
      <c r="L38" s="297">
        <v>6</v>
      </c>
      <c r="M38" s="298">
        <v>5</v>
      </c>
      <c r="N38" s="299">
        <v>20</v>
      </c>
      <c r="O38" s="293"/>
    </row>
    <row r="39" spans="1:16">
      <c r="A39" s="248"/>
      <c r="B39" s="244"/>
      <c r="C39" s="244"/>
      <c r="D39" s="244"/>
      <c r="E39" s="244"/>
      <c r="F39" s="244"/>
      <c r="G39" s="1127" t="s">
        <v>499</v>
      </c>
      <c r="H39" s="1128"/>
      <c r="I39" s="1128"/>
      <c r="J39" s="1129"/>
      <c r="K39" s="300">
        <v>-10642</v>
      </c>
      <c r="L39" s="300">
        <v>-131</v>
      </c>
      <c r="M39" s="301">
        <v>-5126</v>
      </c>
      <c r="N39" s="302">
        <v>-97.4</v>
      </c>
      <c r="O39" s="293"/>
    </row>
    <row r="40" spans="1:16" ht="27" customHeight="1">
      <c r="A40" s="248"/>
      <c r="B40" s="244"/>
      <c r="C40" s="244"/>
      <c r="D40" s="244"/>
      <c r="E40" s="244"/>
      <c r="F40" s="244"/>
      <c r="G40" s="1124" t="s">
        <v>500</v>
      </c>
      <c r="H40" s="1125"/>
      <c r="I40" s="1125"/>
      <c r="J40" s="1126"/>
      <c r="K40" s="300">
        <v>-2309016</v>
      </c>
      <c r="L40" s="300">
        <v>-28501</v>
      </c>
      <c r="M40" s="301">
        <v>-37205</v>
      </c>
      <c r="N40" s="302">
        <v>-23.4</v>
      </c>
      <c r="O40" s="293"/>
    </row>
    <row r="41" spans="1:16">
      <c r="A41" s="248"/>
      <c r="B41" s="244"/>
      <c r="C41" s="244"/>
      <c r="D41" s="244"/>
      <c r="E41" s="244"/>
      <c r="F41" s="244"/>
      <c r="G41" s="1130" t="s">
        <v>282</v>
      </c>
      <c r="H41" s="1131"/>
      <c r="I41" s="1131"/>
      <c r="J41" s="1132"/>
      <c r="K41" s="294">
        <v>2075367</v>
      </c>
      <c r="L41" s="300">
        <v>25617</v>
      </c>
      <c r="M41" s="301">
        <v>15917</v>
      </c>
      <c r="N41" s="302">
        <v>60.9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7" t="s">
        <v>470</v>
      </c>
      <c r="J49" s="1119" t="s">
        <v>504</v>
      </c>
      <c r="K49" s="1120"/>
      <c r="L49" s="1120"/>
      <c r="M49" s="1120"/>
      <c r="N49" s="1121"/>
    </row>
    <row r="50" spans="1:14">
      <c r="A50" s="248"/>
      <c r="B50" s="244"/>
      <c r="C50" s="244"/>
      <c r="D50" s="244"/>
      <c r="E50" s="244"/>
      <c r="F50" s="244"/>
      <c r="G50" s="312"/>
      <c r="H50" s="313"/>
      <c r="I50" s="1118"/>
      <c r="J50" s="314" t="s">
        <v>505</v>
      </c>
      <c r="K50" s="315" t="s">
        <v>506</v>
      </c>
      <c r="L50" s="316" t="s">
        <v>507</v>
      </c>
      <c r="M50" s="317" t="s">
        <v>508</v>
      </c>
      <c r="N50" s="318" t="s">
        <v>509</v>
      </c>
    </row>
    <row r="51" spans="1:14">
      <c r="A51" s="248"/>
      <c r="B51" s="244"/>
      <c r="C51" s="244"/>
      <c r="D51" s="244"/>
      <c r="E51" s="244"/>
      <c r="F51" s="244"/>
      <c r="G51" s="310" t="s">
        <v>510</v>
      </c>
      <c r="H51" s="311"/>
      <c r="I51" s="319">
        <v>3307829</v>
      </c>
      <c r="J51" s="320">
        <v>40376</v>
      </c>
      <c r="K51" s="321">
        <v>-26.7</v>
      </c>
      <c r="L51" s="322">
        <v>44162</v>
      </c>
      <c r="M51" s="323">
        <v>-7.7</v>
      </c>
      <c r="N51" s="324">
        <v>-19</v>
      </c>
    </row>
    <row r="52" spans="1:14">
      <c r="A52" s="248"/>
      <c r="B52" s="244"/>
      <c r="C52" s="244"/>
      <c r="D52" s="244"/>
      <c r="E52" s="244"/>
      <c r="F52" s="244"/>
      <c r="G52" s="325"/>
      <c r="H52" s="326" t="s">
        <v>511</v>
      </c>
      <c r="I52" s="327">
        <v>2084639</v>
      </c>
      <c r="J52" s="328">
        <v>25446</v>
      </c>
      <c r="K52" s="329">
        <v>-36.200000000000003</v>
      </c>
      <c r="L52" s="330">
        <v>24931</v>
      </c>
      <c r="M52" s="331">
        <v>-9</v>
      </c>
      <c r="N52" s="332">
        <v>-27.2</v>
      </c>
    </row>
    <row r="53" spans="1:14">
      <c r="A53" s="248"/>
      <c r="B53" s="244"/>
      <c r="C53" s="244"/>
      <c r="D53" s="244"/>
      <c r="E53" s="244"/>
      <c r="F53" s="244"/>
      <c r="G53" s="310" t="s">
        <v>512</v>
      </c>
      <c r="H53" s="311"/>
      <c r="I53" s="319">
        <v>1754367</v>
      </c>
      <c r="J53" s="320">
        <v>21457</v>
      </c>
      <c r="K53" s="321">
        <v>-46.9</v>
      </c>
      <c r="L53" s="322">
        <v>47569</v>
      </c>
      <c r="M53" s="323">
        <v>7.7</v>
      </c>
      <c r="N53" s="324">
        <v>-54.6</v>
      </c>
    </row>
    <row r="54" spans="1:14">
      <c r="A54" s="248"/>
      <c r="B54" s="244"/>
      <c r="C54" s="244"/>
      <c r="D54" s="244"/>
      <c r="E54" s="244"/>
      <c r="F54" s="244"/>
      <c r="G54" s="325"/>
      <c r="H54" s="326" t="s">
        <v>511</v>
      </c>
      <c r="I54" s="327">
        <v>864106</v>
      </c>
      <c r="J54" s="328">
        <v>10569</v>
      </c>
      <c r="K54" s="329">
        <v>-58.5</v>
      </c>
      <c r="L54" s="330">
        <v>26255</v>
      </c>
      <c r="M54" s="331">
        <v>5.3</v>
      </c>
      <c r="N54" s="332">
        <v>-63.8</v>
      </c>
    </row>
    <row r="55" spans="1:14">
      <c r="A55" s="248"/>
      <c r="B55" s="244"/>
      <c r="C55" s="244"/>
      <c r="D55" s="244"/>
      <c r="E55" s="244"/>
      <c r="F55" s="244"/>
      <c r="G55" s="310" t="s">
        <v>513</v>
      </c>
      <c r="H55" s="311"/>
      <c r="I55" s="319">
        <v>1824694</v>
      </c>
      <c r="J55" s="320">
        <v>22318</v>
      </c>
      <c r="K55" s="321">
        <v>4</v>
      </c>
      <c r="L55" s="322">
        <v>50880</v>
      </c>
      <c r="M55" s="323">
        <v>7</v>
      </c>
      <c r="N55" s="324">
        <v>-3</v>
      </c>
    </row>
    <row r="56" spans="1:14">
      <c r="A56" s="248"/>
      <c r="B56" s="244"/>
      <c r="C56" s="244"/>
      <c r="D56" s="244"/>
      <c r="E56" s="244"/>
      <c r="F56" s="244"/>
      <c r="G56" s="325"/>
      <c r="H56" s="326" t="s">
        <v>511</v>
      </c>
      <c r="I56" s="327">
        <v>920658</v>
      </c>
      <c r="J56" s="328">
        <v>11260</v>
      </c>
      <c r="K56" s="329">
        <v>6.5</v>
      </c>
      <c r="L56" s="330">
        <v>26879</v>
      </c>
      <c r="M56" s="331">
        <v>2.4</v>
      </c>
      <c r="N56" s="332">
        <v>4.0999999999999996</v>
      </c>
    </row>
    <row r="57" spans="1:14">
      <c r="A57" s="248"/>
      <c r="B57" s="244"/>
      <c r="C57" s="244"/>
      <c r="D57" s="244"/>
      <c r="E57" s="244"/>
      <c r="F57" s="244"/>
      <c r="G57" s="310" t="s">
        <v>514</v>
      </c>
      <c r="H57" s="311"/>
      <c r="I57" s="319">
        <v>1835197</v>
      </c>
      <c r="J57" s="320">
        <v>22485</v>
      </c>
      <c r="K57" s="321">
        <v>0.7</v>
      </c>
      <c r="L57" s="322">
        <v>63956</v>
      </c>
      <c r="M57" s="323">
        <v>25.7</v>
      </c>
      <c r="N57" s="324">
        <v>-25</v>
      </c>
    </row>
    <row r="58" spans="1:14">
      <c r="A58" s="248"/>
      <c r="B58" s="244"/>
      <c r="C58" s="244"/>
      <c r="D58" s="244"/>
      <c r="E58" s="244"/>
      <c r="F58" s="244"/>
      <c r="G58" s="325"/>
      <c r="H58" s="326" t="s">
        <v>511</v>
      </c>
      <c r="I58" s="327">
        <v>625624</v>
      </c>
      <c r="J58" s="328">
        <v>7665</v>
      </c>
      <c r="K58" s="329">
        <v>-31.9</v>
      </c>
      <c r="L58" s="330">
        <v>29239</v>
      </c>
      <c r="M58" s="331">
        <v>8.8000000000000007</v>
      </c>
      <c r="N58" s="332">
        <v>-40.700000000000003</v>
      </c>
    </row>
    <row r="59" spans="1:14">
      <c r="A59" s="248"/>
      <c r="B59" s="244"/>
      <c r="C59" s="244"/>
      <c r="D59" s="244"/>
      <c r="E59" s="244"/>
      <c r="F59" s="244"/>
      <c r="G59" s="310" t="s">
        <v>515</v>
      </c>
      <c r="H59" s="311"/>
      <c r="I59" s="319">
        <v>2776522</v>
      </c>
      <c r="J59" s="320">
        <v>34272</v>
      </c>
      <c r="K59" s="321">
        <v>52.4</v>
      </c>
      <c r="L59" s="322">
        <v>66255</v>
      </c>
      <c r="M59" s="323">
        <v>3.6</v>
      </c>
      <c r="N59" s="324">
        <v>48.8</v>
      </c>
    </row>
    <row r="60" spans="1:14">
      <c r="A60" s="248"/>
      <c r="B60" s="244"/>
      <c r="C60" s="244"/>
      <c r="D60" s="244"/>
      <c r="E60" s="244"/>
      <c r="F60" s="244"/>
      <c r="G60" s="325"/>
      <c r="H60" s="326" t="s">
        <v>511</v>
      </c>
      <c r="I60" s="333">
        <v>1027796</v>
      </c>
      <c r="J60" s="328">
        <v>12687</v>
      </c>
      <c r="K60" s="329">
        <v>65.5</v>
      </c>
      <c r="L60" s="330">
        <v>31822</v>
      </c>
      <c r="M60" s="331">
        <v>8.8000000000000007</v>
      </c>
      <c r="N60" s="332">
        <v>56.7</v>
      </c>
    </row>
    <row r="61" spans="1:14">
      <c r="A61" s="248"/>
      <c r="B61" s="244"/>
      <c r="C61" s="244"/>
      <c r="D61" s="244"/>
      <c r="E61" s="244"/>
      <c r="F61" s="244"/>
      <c r="G61" s="310" t="s">
        <v>516</v>
      </c>
      <c r="H61" s="334"/>
      <c r="I61" s="335">
        <v>2299722</v>
      </c>
      <c r="J61" s="336">
        <v>28182</v>
      </c>
      <c r="K61" s="337">
        <v>-3.3</v>
      </c>
      <c r="L61" s="338">
        <v>54564</v>
      </c>
      <c r="M61" s="339">
        <v>7.3</v>
      </c>
      <c r="N61" s="324">
        <v>-10.6</v>
      </c>
    </row>
    <row r="62" spans="1:14">
      <c r="A62" s="248"/>
      <c r="B62" s="244"/>
      <c r="C62" s="244"/>
      <c r="D62" s="244"/>
      <c r="E62" s="244"/>
      <c r="F62" s="244"/>
      <c r="G62" s="325"/>
      <c r="H62" s="326" t="s">
        <v>511</v>
      </c>
      <c r="I62" s="327">
        <v>1104565</v>
      </c>
      <c r="J62" s="328">
        <v>13525</v>
      </c>
      <c r="K62" s="329">
        <v>-10.9</v>
      </c>
      <c r="L62" s="330">
        <v>27825</v>
      </c>
      <c r="M62" s="331">
        <v>3.3</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5" zoomScale="85" zoomScaleNormal="85" zoomScaleSheetLayoutView="100" workbookViewId="0">
      <selection activeCell="AD28" sqref="AD28:AK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6.95</v>
      </c>
      <c r="G47" s="12">
        <v>0.66</v>
      </c>
      <c r="H47" s="12">
        <v>0.09</v>
      </c>
      <c r="I47" s="12">
        <v>0</v>
      </c>
      <c r="J47" s="13">
        <v>0</v>
      </c>
    </row>
    <row r="48" spans="2:10" ht="57.75" customHeight="1">
      <c r="B48" s="14"/>
      <c r="C48" s="1144" t="s">
        <v>4</v>
      </c>
      <c r="D48" s="1144"/>
      <c r="E48" s="1145"/>
      <c r="F48" s="15">
        <v>2.17</v>
      </c>
      <c r="G48" s="16">
        <v>2.27</v>
      </c>
      <c r="H48" s="16">
        <v>0.22</v>
      </c>
      <c r="I48" s="16">
        <v>2.16</v>
      </c>
      <c r="J48" s="17">
        <v>2.59</v>
      </c>
    </row>
    <row r="49" spans="2:10" ht="57.75" customHeight="1" thickBot="1">
      <c r="B49" s="18"/>
      <c r="C49" s="1146" t="s">
        <v>5</v>
      </c>
      <c r="D49" s="1146"/>
      <c r="E49" s="1147"/>
      <c r="F49" s="19">
        <v>3.89</v>
      </c>
      <c r="G49" s="20" t="s">
        <v>523</v>
      </c>
      <c r="H49" s="20" t="s">
        <v>524</v>
      </c>
      <c r="I49" s="20">
        <v>1.86</v>
      </c>
      <c r="J49" s="21">
        <v>0.42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AD28" sqref="AD28:A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525</v>
      </c>
      <c r="D34" s="1154"/>
      <c r="E34" s="1155"/>
      <c r="F34" s="32">
        <v>0</v>
      </c>
      <c r="G34" s="33">
        <v>0</v>
      </c>
      <c r="H34" s="33">
        <v>0</v>
      </c>
      <c r="I34" s="33">
        <v>0</v>
      </c>
      <c r="J34" s="34" t="s">
        <v>526</v>
      </c>
      <c r="K34" s="22"/>
      <c r="L34" s="22"/>
      <c r="M34" s="22"/>
      <c r="N34" s="22"/>
      <c r="O34" s="22"/>
      <c r="P34" s="22"/>
    </row>
    <row r="35" spans="1:16" ht="39" customHeight="1">
      <c r="A35" s="22"/>
      <c r="B35" s="35"/>
      <c r="C35" s="1148" t="s">
        <v>527</v>
      </c>
      <c r="D35" s="1149"/>
      <c r="E35" s="1150"/>
      <c r="F35" s="36">
        <v>16.18</v>
      </c>
      <c r="G35" s="37">
        <v>17.350000000000001</v>
      </c>
      <c r="H35" s="37">
        <v>16.68</v>
      </c>
      <c r="I35" s="37">
        <v>14.78</v>
      </c>
      <c r="J35" s="38">
        <v>11.13</v>
      </c>
      <c r="K35" s="22"/>
      <c r="L35" s="22"/>
      <c r="M35" s="22"/>
      <c r="N35" s="22"/>
      <c r="O35" s="22"/>
      <c r="P35" s="22"/>
    </row>
    <row r="36" spans="1:16" ht="39" customHeight="1">
      <c r="A36" s="22"/>
      <c r="B36" s="35"/>
      <c r="C36" s="1148" t="s">
        <v>528</v>
      </c>
      <c r="D36" s="1149"/>
      <c r="E36" s="1150"/>
      <c r="F36" s="36">
        <v>2.12</v>
      </c>
      <c r="G36" s="37">
        <v>2.23</v>
      </c>
      <c r="H36" s="37">
        <v>0.19</v>
      </c>
      <c r="I36" s="37">
        <v>2.09</v>
      </c>
      <c r="J36" s="38">
        <v>2.54</v>
      </c>
      <c r="K36" s="22"/>
      <c r="L36" s="22"/>
      <c r="M36" s="22"/>
      <c r="N36" s="22"/>
      <c r="O36" s="22"/>
      <c r="P36" s="22"/>
    </row>
    <row r="37" spans="1:16" ht="39" customHeight="1">
      <c r="A37" s="22"/>
      <c r="B37" s="35"/>
      <c r="C37" s="1148" t="s">
        <v>529</v>
      </c>
      <c r="D37" s="1149"/>
      <c r="E37" s="1150"/>
      <c r="F37" s="36">
        <v>2.25</v>
      </c>
      <c r="G37" s="37">
        <v>2.98</v>
      </c>
      <c r="H37" s="37">
        <v>1.98</v>
      </c>
      <c r="I37" s="37">
        <v>1.97</v>
      </c>
      <c r="J37" s="38">
        <v>1.3</v>
      </c>
      <c r="K37" s="22"/>
      <c r="L37" s="22"/>
      <c r="M37" s="22"/>
      <c r="N37" s="22"/>
      <c r="O37" s="22"/>
      <c r="P37" s="22"/>
    </row>
    <row r="38" spans="1:16" ht="39" customHeight="1">
      <c r="A38" s="22"/>
      <c r="B38" s="35"/>
      <c r="C38" s="1148" t="s">
        <v>530</v>
      </c>
      <c r="D38" s="1149"/>
      <c r="E38" s="1150"/>
      <c r="F38" s="36">
        <v>0.4</v>
      </c>
      <c r="G38" s="37">
        <v>0.56000000000000005</v>
      </c>
      <c r="H38" s="37">
        <v>1.2</v>
      </c>
      <c r="I38" s="37">
        <v>0.84</v>
      </c>
      <c r="J38" s="38">
        <v>0.36</v>
      </c>
      <c r="K38" s="22"/>
      <c r="L38" s="22"/>
      <c r="M38" s="22"/>
      <c r="N38" s="22"/>
      <c r="O38" s="22"/>
      <c r="P38" s="22"/>
    </row>
    <row r="39" spans="1:16" ht="39" customHeight="1">
      <c r="A39" s="22"/>
      <c r="B39" s="35"/>
      <c r="C39" s="1148" t="s">
        <v>531</v>
      </c>
      <c r="D39" s="1149"/>
      <c r="E39" s="1150"/>
      <c r="F39" s="36">
        <v>0.45</v>
      </c>
      <c r="G39" s="37">
        <v>0.3</v>
      </c>
      <c r="H39" s="37">
        <v>0.3</v>
      </c>
      <c r="I39" s="37">
        <v>0.11</v>
      </c>
      <c r="J39" s="38">
        <v>0.12</v>
      </c>
      <c r="K39" s="22"/>
      <c r="L39" s="22"/>
      <c r="M39" s="22"/>
      <c r="N39" s="22"/>
      <c r="O39" s="22"/>
      <c r="P39" s="22"/>
    </row>
    <row r="40" spans="1:16" ht="39" customHeight="1">
      <c r="A40" s="22"/>
      <c r="B40" s="35"/>
      <c r="C40" s="1148" t="s">
        <v>532</v>
      </c>
      <c r="D40" s="1149"/>
      <c r="E40" s="1150"/>
      <c r="F40" s="36">
        <v>0.52</v>
      </c>
      <c r="G40" s="37">
        <v>0.53</v>
      </c>
      <c r="H40" s="37">
        <v>0.05</v>
      </c>
      <c r="I40" s="37">
        <v>0.09</v>
      </c>
      <c r="J40" s="38">
        <v>7.0000000000000007E-2</v>
      </c>
      <c r="K40" s="22"/>
      <c r="L40" s="22"/>
      <c r="M40" s="22"/>
      <c r="N40" s="22"/>
      <c r="O40" s="22"/>
      <c r="P40" s="22"/>
    </row>
    <row r="41" spans="1:16" ht="39" customHeight="1">
      <c r="A41" s="22"/>
      <c r="B41" s="35"/>
      <c r="C41" s="1148" t="s">
        <v>533</v>
      </c>
      <c r="D41" s="1149"/>
      <c r="E41" s="1150"/>
      <c r="F41" s="36">
        <v>0.01</v>
      </c>
      <c r="G41" s="37">
        <v>0</v>
      </c>
      <c r="H41" s="37">
        <v>0.03</v>
      </c>
      <c r="I41" s="37">
        <v>0</v>
      </c>
      <c r="J41" s="38">
        <v>0.03</v>
      </c>
      <c r="K41" s="22"/>
      <c r="L41" s="22"/>
      <c r="M41" s="22"/>
      <c r="N41" s="22"/>
      <c r="O41" s="22"/>
      <c r="P41" s="22"/>
    </row>
    <row r="42" spans="1:16" ht="39" customHeight="1">
      <c r="A42" s="22"/>
      <c r="B42" s="39"/>
      <c r="C42" s="1148" t="s">
        <v>534</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535</v>
      </c>
      <c r="D43" s="1152"/>
      <c r="E43" s="1153"/>
      <c r="F43" s="41">
        <v>0.04</v>
      </c>
      <c r="G43" s="42">
        <v>0.03</v>
      </c>
      <c r="H43" s="42">
        <v>0.02</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election activeCell="L48" sqref="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2918</v>
      </c>
      <c r="L45" s="60">
        <v>3009</v>
      </c>
      <c r="M45" s="60">
        <v>3067</v>
      </c>
      <c r="N45" s="60">
        <v>3000</v>
      </c>
      <c r="O45" s="61">
        <v>2913</v>
      </c>
      <c r="P45" s="48"/>
      <c r="Q45" s="48"/>
      <c r="R45" s="48"/>
      <c r="S45" s="48"/>
      <c r="T45" s="48"/>
      <c r="U45" s="48"/>
    </row>
    <row r="46" spans="1:21" ht="30.75" customHeight="1">
      <c r="A46" s="48"/>
      <c r="B46" s="1166"/>
      <c r="C46" s="1167"/>
      <c r="D46" s="62"/>
      <c r="E46" s="1158" t="s">
        <v>13</v>
      </c>
      <c r="F46" s="1158"/>
      <c r="G46" s="1158"/>
      <c r="H46" s="1158"/>
      <c r="I46" s="1158"/>
      <c r="J46" s="1159"/>
      <c r="K46" s="63">
        <v>158</v>
      </c>
      <c r="L46" s="64">
        <v>204</v>
      </c>
      <c r="M46" s="64">
        <v>211</v>
      </c>
      <c r="N46" s="64">
        <v>65</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v>58</v>
      </c>
      <c r="L47" s="64">
        <v>44</v>
      </c>
      <c r="M47" s="64">
        <v>25</v>
      </c>
      <c r="N47" s="64">
        <v>6</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1000</v>
      </c>
      <c r="L48" s="64">
        <v>1125</v>
      </c>
      <c r="M48" s="64">
        <v>1075</v>
      </c>
      <c r="N48" s="64">
        <v>888</v>
      </c>
      <c r="O48" s="65">
        <v>1149</v>
      </c>
      <c r="P48" s="48"/>
      <c r="Q48" s="48"/>
      <c r="R48" s="48"/>
      <c r="S48" s="48"/>
      <c r="T48" s="48"/>
      <c r="U48" s="48"/>
    </row>
    <row r="49" spans="1:21" ht="30.75" customHeight="1">
      <c r="A49" s="48"/>
      <c r="B49" s="1166"/>
      <c r="C49" s="1167"/>
      <c r="D49" s="62"/>
      <c r="E49" s="1158" t="s">
        <v>16</v>
      </c>
      <c r="F49" s="1158"/>
      <c r="G49" s="1158"/>
      <c r="H49" s="1158"/>
      <c r="I49" s="1158"/>
      <c r="J49" s="1159"/>
      <c r="K49" s="63">
        <v>341</v>
      </c>
      <c r="L49" s="64">
        <v>302</v>
      </c>
      <c r="M49" s="64">
        <v>245</v>
      </c>
      <c r="N49" s="64">
        <v>244</v>
      </c>
      <c r="O49" s="65">
        <v>241</v>
      </c>
      <c r="P49" s="48"/>
      <c r="Q49" s="48"/>
      <c r="R49" s="48"/>
      <c r="S49" s="48"/>
      <c r="T49" s="48"/>
      <c r="U49" s="48"/>
    </row>
    <row r="50" spans="1:21" ht="30.75" customHeight="1">
      <c r="A50" s="48"/>
      <c r="B50" s="1166"/>
      <c r="C50" s="1167"/>
      <c r="D50" s="62"/>
      <c r="E50" s="1158" t="s">
        <v>17</v>
      </c>
      <c r="F50" s="1158"/>
      <c r="G50" s="1158"/>
      <c r="H50" s="1158"/>
      <c r="I50" s="1158"/>
      <c r="J50" s="1159"/>
      <c r="K50" s="63">
        <v>119</v>
      </c>
      <c r="L50" s="64">
        <v>117</v>
      </c>
      <c r="M50" s="64">
        <v>107</v>
      </c>
      <c r="N50" s="64">
        <v>100</v>
      </c>
      <c r="O50" s="65">
        <v>92</v>
      </c>
      <c r="P50" s="48"/>
      <c r="Q50" s="48"/>
      <c r="R50" s="48"/>
      <c r="S50" s="48"/>
      <c r="T50" s="48"/>
      <c r="U50" s="48"/>
    </row>
    <row r="51" spans="1:21" ht="30.75" customHeight="1">
      <c r="A51" s="48"/>
      <c r="B51" s="1168"/>
      <c r="C51" s="1169"/>
      <c r="D51" s="66"/>
      <c r="E51" s="1158" t="s">
        <v>18</v>
      </c>
      <c r="F51" s="1158"/>
      <c r="G51" s="1158"/>
      <c r="H51" s="1158"/>
      <c r="I51" s="1158"/>
      <c r="J51" s="1159"/>
      <c r="K51" s="63">
        <v>0</v>
      </c>
      <c r="L51" s="64">
        <v>1</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2250</v>
      </c>
      <c r="L52" s="64">
        <v>2429</v>
      </c>
      <c r="M52" s="64">
        <v>2314</v>
      </c>
      <c r="N52" s="64">
        <v>2226</v>
      </c>
      <c r="O52" s="65">
        <v>2320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2344</v>
      </c>
      <c r="L53" s="69">
        <v>2373</v>
      </c>
      <c r="M53" s="69">
        <v>2416</v>
      </c>
      <c r="N53" s="69">
        <v>2077</v>
      </c>
      <c r="O53" s="70">
        <v>2075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2016-05-01T01:37:28Z</cp:lastPrinted>
  <dcterms:created xsi:type="dcterms:W3CDTF">2016-02-15T01:38:17Z</dcterms:created>
  <dcterms:modified xsi:type="dcterms:W3CDTF">2016-05-07T04:51:58Z</dcterms:modified>
  <cp:category/>
</cp:coreProperties>
</file>