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BW35" i="9"/>
  <c r="BE35" i="9"/>
  <c r="C35" i="9"/>
  <c r="CO34" i="9"/>
  <c r="CO35" i="9" s="1"/>
  <c r="BW34" i="9"/>
  <c r="C34" i="9"/>
  <c r="U34" i="9" l="1"/>
  <c r="U35"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<sst xmlns="http://schemas.openxmlformats.org/spreadsheetml/2006/main" count="1006" uniqueCount="552">
  <si>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</si>
  <si>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</si>
  <si>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</si>
  <si>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</si>
  <si>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</si>
  <si>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</si>
  <si>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</si>
  <si>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</si>
  <si>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</si>
  <si>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</si>
  <si>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</si>
  <si>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</si>
  <si>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</si>
  <si>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</si>
  <si>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</si>
  <si>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</si>
  <si>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</si>
  <si>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</si>
  <si>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</si>
  <si>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</si>
  <si>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</si>
  <si>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</si>
  <si>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</si>
  <si>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</si>
  <si>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</si>
  <si>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</si>
  <si>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</si>
  <si>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</si>
  <si>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</si>
  <si>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</si>
  <si>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</si>
  <si>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</si>
  <si>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</si>
  <si>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</si>
  <si>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</si>
  <si>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</si>
  <si>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</si>
  <si>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</si>
  <si>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</si>
  <si>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</si>
  <si>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</si>
  <si>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</si>
  <si>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</si>
  <si>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</si>
  <si>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</si>
  <si>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</si>
  <si>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</si>
  <si>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</si>
  <si>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</si>
  <si>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</si>
  <si>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</si>
  <si>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</si>
  <si>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</si>
  <si>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</si>
  <si>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</si>
  <si>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</si>
  <si>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</si>
  <si>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</si>
  <si>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</si>
  <si>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</si>
  <si>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</si>
  <si>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</si>
  <si>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</si>
  <si>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</si>
  <si>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</si>
  <si>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</si>
  <si>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</si>
  <si>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</si>
  <si>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</si>
  <si>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</si>
  <si>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</si>
  <si>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</si>
  <si>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</si>
  <si>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</si>
  <si>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</si>
  <si>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</si>
  <si>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</si>
  <si>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</si>
  <si>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</si>
  <si>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</si>
  <si>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</si>
  <si>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尾鷲市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</si>
  <si>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</si>
  <si>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</si>
  <si>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</si>
  <si>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</si>
  <si>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</si>
  <si>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</si>
  <si>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</si>
  <si>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</si>
  <si>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</si>
  <si>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</si>
  <si>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</si>
  <si>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</si>
  <si>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</si>
  <si>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</si>
  <si>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</si>
  <si>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</si>
  <si>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</si>
  <si>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</si>
  <si>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</si>
  <si>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</si>
  <si>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</si>
  <si>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</si>
  <si>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</si>
  <si>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</si>
  <si>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</si>
  <si>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</si>
  <si>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</si>
  <si>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</si>
  <si>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</si>
  <si>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</si>
  <si>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</si>
  <si>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</si>
  <si>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</si>
  <si>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</si>
  <si>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</si>
  <si>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</si>
  <si>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</si>
  <si>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</si>
  <si>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</si>
  <si>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</si>
  <si>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</si>
  <si>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</si>
  <si>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</si>
  <si>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</si>
  <si>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</si>
  <si>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</si>
  <si>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</si>
  <si>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</si>
  <si>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</si>
  <si>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</si>
  <si>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</si>
  <si>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</si>
  <si>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</si>
  <si>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</si>
  <si>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</si>
  <si>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</si>
  <si>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</si>
  <si>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</si>
  <si>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</si>
  <si>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</si>
  <si>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</si>
  <si>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</si>
  <si>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</si>
  <si>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</si>
  <si>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</si>
  <si>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</si>
  <si>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</si>
  <si>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</si>
  <si>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</si>
  <si>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</si>
  <si>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</si>
  <si>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</si>
  <si>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</si>
  <si>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</si>
  <si>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</si>
  <si>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</si>
  <si>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</si>
  <si>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</si>
  <si>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</si>
  <si>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</si>
  <si>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</si>
  <si>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</si>
  <si>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</si>
  <si>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</si>
  <si>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</si>
  <si>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</si>
  <si>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</si>
  <si>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</si>
  <si>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</si>
  <si>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</si>
  <si>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</si>
  <si>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</si>
  <si>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</si>
  <si>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</si>
  <si>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</si>
  <si>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</si>
  <si>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</si>
  <si>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</si>
  <si>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</si>
  <si>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</si>
  <si>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</si>
  <si>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</si>
  <si>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</si>
  <si>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</si>
  <si>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</si>
  <si>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</si>
  <si>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</si>
  <si>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</si>
  <si>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</si>
  <si>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</si>
  <si>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三重県尾鷲市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</si>
  <si>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</si>
  <si>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</si>
  <si>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</si>
  <si>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</si>
  <si>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</si>
  <si>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</si>
  <si>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</si>
  <si>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</si>
  <si>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</si>
  <si>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</si>
  <si>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</si>
  <si>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</si>
  <si>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</si>
  <si>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</si>
  <si>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</si>
  <si>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</si>
  <si>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</si>
  <si>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</si>
  <si>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</si>
  <si>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</si>
  <si>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</si>
  <si>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</si>
  <si>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</si>
  <si>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</si>
  <si>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</si>
  <si>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</si>
  <si>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</si>
  <si>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</si>
  <si>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</si>
  <si>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</si>
  <si>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</si>
  <si>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</si>
  <si>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</si>
  <si>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</si>
  <si>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</si>
  <si>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</si>
  <si>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</si>
  <si>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</si>
  <si>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</si>
  <si>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</si>
  <si>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</si>
  <si>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</si>
  <si>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</si>
  <si>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</si>
  <si>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</si>
  <si>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</si>
  <si>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</si>
  <si>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</si>
  <si>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</si>
  <si>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</si>
  <si>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</si>
  <si>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</si>
  <si>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</si>
  <si>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</si>
  <si>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</si>
  <si>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</si>
  <si>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</si>
  <si>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</si>
  <si>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</si>
  <si>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</si>
  <si>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</si>
  <si>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</si>
  <si>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</si>
  <si>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</si>
  <si>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</si>
  <si>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</si>
  <si>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</si>
  <si>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</si>
  <si>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</si>
  <si>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</si>
  <si>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</si>
  <si>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</si>
  <si>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</si>
  <si>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</si>
  <si>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</si>
  <si>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</si>
  <si>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</si>
  <si>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</si>
  <si>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</si>
  <si>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</si>
  <si>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</si>
  <si>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</si>
  <si>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</si>
  <si>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</si>
  <si>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</si>
  <si>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</si>
  <si>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</si>
  <si>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</si>
  <si>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</si>
  <si>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</si>
  <si>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</si>
  <si>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</si>
  <si>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</si>
  <si>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</si>
  <si>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</si>
  <si>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</si>
  <si>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</si>
  <si>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</si>
  <si>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</si>
  <si>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</si>
  <si>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</si>
  <si>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</si>
  <si>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</si>
  <si>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</si>
  <si>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</si>
  <si>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</si>
  <si>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</si>
  <si>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</si>
  <si>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</si>
  <si>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</si>
  <si>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</si>
  <si>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</si>
  <si>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</si>
  <si>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</si>
  <si>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</si>
  <si>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</si>
  <si>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</si>
  <si>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</si>
  <si>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</si>
  <si>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</si>
  <si>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</si>
  <si>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</si>
  <si>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</si>
  <si>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</si>
  <si>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</si>
  <si>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</si>
  <si>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</si>
  <si>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</si>
  <si>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</si>
  <si>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</si>
  <si>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</si>
  <si>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</si>
  <si>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</si>
  <si>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</si>
  <si>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</si>
  <si>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</si>
  <si>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</si>
  <si>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</si>
  <si>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</si>
  <si>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</si>
  <si>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</si>
  <si>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</si>
  <si>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</si>
  <si>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</si>
  <si>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</si>
  <si>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</si>
  <si>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</si>
  <si>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</si>
  <si>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三重県尾鷲市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</si>
  <si>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</si>
  <si>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</si>
  <si>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</si>
  <si>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</si>
  <si>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</si>
  <si>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</si>
  <si>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</si>
  <si>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</si>
  <si>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</si>
  <si>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</si>
  <si>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</si>
  <si>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</si>
  <si>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</si>
  <si>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</si>
  <si>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</si>
  <si>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</si>
  <si>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</si>
  <si>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</si>
  <si>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</si>
  <si>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</si>
  <si>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</si>
  <si>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</si>
  <si>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</si>
  <si>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</si>
  <si>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</si>
  <si>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</si>
  <si>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</si>
  <si>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</si>
  <si>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</si>
  <si>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</si>
  <si>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</si>
  <si>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</si>
  <si>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</si>
  <si>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</si>
  <si>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</si>
  <si>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</si>
  <si>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</si>
  <si>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病院事業会計</t>
    <phoneticPr fontId="5"/>
  </si>
  <si>
    <t>公共下水道事業会計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</si>
  <si>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</si>
  <si>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</si>
  <si>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</si>
  <si>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</si>
  <si>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</si>
  <si>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</si>
  <si>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</si>
  <si>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</si>
  <si>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</si>
  <si>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</si>
  <si>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</si>
  <si>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</si>
  <si>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</si>
  <si>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</si>
  <si>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</si>
  <si>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</si>
  <si>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</si>
  <si>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</si>
  <si>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</si>
  <si>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</si>
  <si>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</si>
  <si>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</si>
  <si>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</si>
  <si>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</si>
  <si>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</si>
  <si>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</si>
  <si>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</si>
  <si>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</si>
  <si>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</si>
  <si>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</si>
  <si>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</si>
  <si>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</si>
  <si>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</si>
  <si>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</si>
  <si>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</si>
  <si>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</si>
  <si>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</si>
  <si>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</si>
  <si>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</si>
  <si>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</si>
  <si>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</si>
  <si>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</si>
  <si>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</si>
  <si>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</si>
  <si>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</si>
  <si>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</si>
  <si>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</si>
  <si>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</si>
  <si>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</si>
  <si>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</si>
  <si>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</si>
  <si>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</si>
  <si>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</si>
  <si>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</si>
  <si>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公共下水道事業会計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</si>
  <si>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</si>
  <si>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</si>
  <si>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</si>
  <si>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</si>
  <si>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</si>
  <si>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</si>
  <si>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</si>
  <si>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</si>
  <si>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</si>
  <si>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</si>
  <si>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</si>
  <si>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</si>
  <si>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</si>
  <si>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</si>
  <si>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</si>
  <si>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</si>
  <si>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</si>
  <si>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</si>
  <si>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</si>
  <si>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</si>
  <si>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</si>
  <si>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</si>
  <si>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</si>
  <si>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</si>
  <si>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</si>
  <si>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</si>
  <si>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</si>
  <si>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</si>
  <si>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</si>
  <si>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</si>
  <si>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</si>
  <si>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</si>
  <si>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</si>
  <si>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</si>
  <si>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</si>
  <si>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</si>
  <si>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</si>
  <si>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</si>
  <si>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</si>
  <si>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</si>
  <si>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</si>
  <si>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</si>
  <si>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</si>
  <si>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</si>
  <si>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</si>
  <si>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</si>
  <si>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</si>
  <si>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</si>
  <si>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</si>
  <si>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</si>
  <si>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</si>
  <si>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</si>
  <si>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</si>
  <si>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</si>
  <si>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</si>
  <si>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</si>
  <si>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</si>
  <si>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</si>
  <si>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</si>
  <si>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</si>
  <si>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</si>
  <si>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</si>
  <si>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</si>
  <si>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</si>
  <si>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</si>
  <si>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</si>
  <si>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</si>
  <si>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</si>
  <si>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</si>
  <si>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</si>
  <si>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</si>
  <si>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</si>
  <si>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</si>
  <si>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</si>
  <si>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</si>
  <si>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</si>
  <si>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</si>
  <si>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</si>
  <si>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</si>
  <si>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</si>
  <si>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2.15</t>
  </si>
  <si>
    <t>▲ 2.85</t>
  </si>
  <si>
    <t>水道事業会計</t>
  </si>
  <si>
    <t>病院事業会計</t>
  </si>
  <si>
    <t>一般会計</t>
  </si>
  <si>
    <t>国民健康保険事業特別会計</t>
  </si>
  <si>
    <t>後期高齢者医療事業特別会計</t>
  </si>
  <si>
    <t>公共下水道事業会計</t>
  </si>
  <si>
    <t>その他会計（赤字）</t>
  </si>
  <si>
    <t>その他会計（黒字）</t>
  </si>
  <si>
    <t>-</t>
    <phoneticPr fontId="2"/>
  </si>
  <si>
    <t>-</t>
    <phoneticPr fontId="2"/>
  </si>
  <si>
    <t>三重紀北消防組合　一般会計</t>
    <rPh sb="0" eb="2">
      <t>ミエ</t>
    </rPh>
    <rPh sb="2" eb="4">
      <t>キホク</t>
    </rPh>
    <rPh sb="4" eb="6">
      <t>ショウボウ</t>
    </rPh>
    <rPh sb="6" eb="8">
      <t>クミアイ</t>
    </rPh>
    <rPh sb="9" eb="11">
      <t>イッパン</t>
    </rPh>
    <rPh sb="11" eb="13">
      <t>カイケイ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</si>
  <si>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</si>
  <si>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</si>
  <si>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</si>
  <si>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　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</si>
  <si>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　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</si>
  <si>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</si>
  <si>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紀北広域連合　一般会計</t>
    <rPh sb="0" eb="2">
      <t>キホク</t>
    </rPh>
    <rPh sb="2" eb="4">
      <t>コウイキ</t>
    </rPh>
    <rPh sb="4" eb="6">
      <t>レンゴウ</t>
    </rPh>
    <rPh sb="7" eb="9">
      <t>イッパン</t>
    </rPh>
    <rPh sb="9" eb="11">
      <t>カイケイ</t>
    </rPh>
    <phoneticPr fontId="2"/>
  </si>
  <si>
    <t>紀北広域連合　介護保険事業特別会計</t>
    <rPh sb="0" eb="2">
      <t>キホク</t>
    </rPh>
    <rPh sb="2" eb="4">
      <t>コウイキ</t>
    </rPh>
    <rPh sb="4" eb="6">
      <t>レンゴウ</t>
    </rPh>
    <rPh sb="7" eb="9">
      <t>カイゴ</t>
    </rPh>
    <rPh sb="9" eb="11">
      <t>ホケン</t>
    </rPh>
    <rPh sb="11" eb="13">
      <t>ジギョウ</t>
    </rPh>
    <rPh sb="13" eb="15">
      <t>トクベツ</t>
    </rPh>
    <rPh sb="15" eb="17">
      <t>カイケイ</t>
    </rPh>
    <phoneticPr fontId="2"/>
  </si>
  <si>
    <t>紀北広域連合　障害者支援事業特別会計</t>
    <rPh sb="0" eb="2">
      <t>キホク</t>
    </rPh>
    <rPh sb="2" eb="4">
      <t>コウイキ</t>
    </rPh>
    <rPh sb="4" eb="6">
      <t>レンゴウ</t>
    </rPh>
    <rPh sb="7" eb="10">
      <t>ショウガイシャ</t>
    </rPh>
    <rPh sb="10" eb="12">
      <t>シエン</t>
    </rPh>
    <rPh sb="12" eb="14">
      <t>ジギョウ</t>
    </rPh>
    <rPh sb="14" eb="16">
      <t>トクベツ</t>
    </rPh>
    <rPh sb="16" eb="18">
      <t>カイケイ</t>
    </rPh>
    <phoneticPr fontId="2"/>
  </si>
  <si>
    <t>紀北広域連合　障害者支援サービス事業特別会計</t>
    <rPh sb="0" eb="2">
      <t>キホク</t>
    </rPh>
    <rPh sb="2" eb="4">
      <t>コウイキ</t>
    </rPh>
    <rPh sb="4" eb="6">
      <t>レンゴウ</t>
    </rPh>
    <rPh sb="7" eb="10">
      <t>ショウガイシャ</t>
    </rPh>
    <rPh sb="10" eb="12">
      <t>シエン</t>
    </rPh>
    <rPh sb="16" eb="18">
      <t>ジギョウ</t>
    </rPh>
    <rPh sb="18" eb="20">
      <t>トクベツ</t>
    </rPh>
    <rPh sb="20" eb="22">
      <t>カイケイ</t>
    </rPh>
    <phoneticPr fontId="2"/>
  </si>
  <si>
    <t>東紀州農業共済事務組合　農業共済事業特別会計</t>
    <rPh sb="0" eb="1">
      <t>ヒガシ</t>
    </rPh>
    <rPh sb="1" eb="3">
      <t>キシュウ</t>
    </rPh>
    <rPh sb="3" eb="5">
      <t>ノウギョウ</t>
    </rPh>
    <rPh sb="5" eb="7">
      <t>キョウサイ</t>
    </rPh>
    <rPh sb="7" eb="9">
      <t>ジム</t>
    </rPh>
    <rPh sb="9" eb="11">
      <t>クミアイ</t>
    </rPh>
    <rPh sb="12" eb="14">
      <t>ノウギョウ</t>
    </rPh>
    <rPh sb="14" eb="16">
      <t>キョウサイ</t>
    </rPh>
    <rPh sb="16" eb="18">
      <t>ジギョウ</t>
    </rPh>
    <rPh sb="18" eb="20">
      <t>トクベツ</t>
    </rPh>
    <rPh sb="20" eb="22">
      <t>カイケイ</t>
    </rPh>
    <phoneticPr fontId="2"/>
  </si>
  <si>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</si>
  <si>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</si>
  <si>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</si>
  <si>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</si>
  <si>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尾鷲みどりの協会</t>
    <rPh sb="0" eb="2">
      <t>オワセ</t>
    </rPh>
    <rPh sb="6" eb="8">
      <t>キョウカイ</t>
    </rPh>
    <phoneticPr fontId="2"/>
  </si>
  <si>
    <t>-</t>
    <phoneticPr fontId="2"/>
  </si>
  <si>
    <t>-</t>
    <phoneticPr fontId="2"/>
  </si>
  <si>
    <t>-</t>
    <phoneticPr fontId="2"/>
  </si>
  <si>
    <t>尾鷲文化振興会</t>
    <rPh sb="0" eb="2">
      <t>オワセ</t>
    </rPh>
    <rPh sb="2" eb="4">
      <t>ブンカ</t>
    </rPh>
    <rPh sb="4" eb="7">
      <t>シンコウカイ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</si>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</sst>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57251</c:v>
                </c:pt>
                <c:pt idx="1">
                  <c:v>77321</c:v>
                </c:pt>
                <c:pt idx="2">
                  <c:v>41438</c:v>
                </c:pt>
                <c:pt idx="3">
                  <c:v>79634</c:v>
                </c:pt>
                <c:pt idx="4">
                  <c:v>77012</c:v>
                </c:pt>
              </c:numCache>
            </c:numRef>
          </c:val>
          <c:smooth val="0"/>
        </c:ser>
        <c:dLbls>
          <c:showLegendKey val="0"/>
          <c:showVal val="0"/>
          <c:showCatName val="0"/>
          <c:showSerName val="0"/>
          <c:showPercent val="0"/>
          <c:showBubbleSize val="0"/>
        </c:dLbls>
        <c:marker val="1"/>
        <c:smooth val="0"/>
        <c:axId val="106939520"/>
        <c:axId val="106941440"/>
      </c:lineChart>
      <c:catAx>
        <c:axId val="1069395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941440"/>
        <c:crosses val="autoZero"/>
        <c:auto val="1"/>
        <c:lblAlgn val="ctr"/>
        <c:lblOffset val="100"/>
        <c:tickLblSkip val="1"/>
        <c:tickMarkSkip val="1"/>
        <c:noMultiLvlLbl val="0"/>
      </c:catAx>
      <c:valAx>
        <c:axId val="1069414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939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2.78</c:v>
                </c:pt>
                <c:pt idx="1">
                  <c:v>5.72</c:v>
                </c:pt>
                <c:pt idx="2">
                  <c:v>4.26</c:v>
                </c:pt>
                <c:pt idx="3">
                  <c:v>7.15</c:v>
                </c:pt>
                <c:pt idx="4">
                  <c:v>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20.87</c:v>
                </c:pt>
                <c:pt idx="1">
                  <c:v>26.83</c:v>
                </c:pt>
                <c:pt idx="2">
                  <c:v>24.17</c:v>
                </c:pt>
                <c:pt idx="3">
                  <c:v>23.16</c:v>
                </c:pt>
                <c:pt idx="4">
                  <c:v>23.87</c:v>
                </c:pt>
              </c:numCache>
            </c:numRef>
          </c:val>
        </c:ser>
        <c:dLbls>
          <c:showLegendKey val="0"/>
          <c:showVal val="0"/>
          <c:showCatName val="0"/>
          <c:showSerName val="0"/>
          <c:showPercent val="0"/>
          <c:showBubbleSize val="0"/>
        </c:dLbls>
        <c:gapWidth val="250"/>
        <c:overlap val="100"/>
        <c:axId val="107401984"/>
        <c:axId val="107403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8.68</c:v>
                </c:pt>
                <c:pt idx="1">
                  <c:v>8.69</c:v>
                </c:pt>
                <c:pt idx="2">
                  <c:v>-2.15</c:v>
                </c:pt>
                <c:pt idx="3">
                  <c:v>1.79</c:v>
                </c:pt>
                <c:pt idx="4">
                  <c:v>-2.85</c:v>
                </c:pt>
              </c:numCache>
            </c:numRef>
          </c:val>
          <c:smooth val="0"/>
        </c:ser>
        <c:dLbls>
          <c:showLegendKey val="0"/>
          <c:showVal val="0"/>
          <c:showCatName val="0"/>
          <c:showSerName val="0"/>
          <c:showPercent val="0"/>
          <c:showBubbleSize val="0"/>
        </c:dLbls>
        <c:marker val="1"/>
        <c:smooth val="0"/>
        <c:axId val="107401984"/>
        <c:axId val="107403904"/>
      </c:lineChart>
      <c:catAx>
        <c:axId val="10740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403904"/>
        <c:crosses val="autoZero"/>
        <c:auto val="1"/>
        <c:lblAlgn val="ctr"/>
        <c:lblOffset val="100"/>
        <c:tickLblSkip val="1"/>
        <c:tickMarkSkip val="1"/>
        <c:noMultiLvlLbl val="0"/>
      </c:catAx>
      <c:valAx>
        <c:axId val="10740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0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7.0000000000000007E-2</c:v>
                </c:pt>
                <c:pt idx="4">
                  <c:v>#N/A</c:v>
                </c:pt>
                <c:pt idx="5">
                  <c:v>0.08</c:v>
                </c:pt>
                <c:pt idx="6">
                  <c:v>#N/A</c:v>
                </c:pt>
                <c:pt idx="7">
                  <c:v>0.09</c:v>
                </c:pt>
                <c:pt idx="8">
                  <c:v>#N/A</c:v>
                </c:pt>
                <c:pt idx="9">
                  <c:v>0.09</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2.87</c:v>
                </c:pt>
                <c:pt idx="2">
                  <c:v>#N/A</c:v>
                </c:pt>
                <c:pt idx="3">
                  <c:v>2.5099999999999998</c:v>
                </c:pt>
                <c:pt idx="4">
                  <c:v>#N/A</c:v>
                </c:pt>
                <c:pt idx="5">
                  <c:v>3.43</c:v>
                </c:pt>
                <c:pt idx="6">
                  <c:v>#N/A</c:v>
                </c:pt>
                <c:pt idx="7">
                  <c:v>3.51</c:v>
                </c:pt>
                <c:pt idx="8">
                  <c:v>#N/A</c:v>
                </c:pt>
                <c:pt idx="9">
                  <c:v>0.7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2.78</c:v>
                </c:pt>
                <c:pt idx="2">
                  <c:v>#N/A</c:v>
                </c:pt>
                <c:pt idx="3">
                  <c:v>5.72</c:v>
                </c:pt>
                <c:pt idx="4">
                  <c:v>#N/A</c:v>
                </c:pt>
                <c:pt idx="5">
                  <c:v>4.25</c:v>
                </c:pt>
                <c:pt idx="6">
                  <c:v>#N/A</c:v>
                </c:pt>
                <c:pt idx="7">
                  <c:v>7.15</c:v>
                </c:pt>
                <c:pt idx="8">
                  <c:v>#N/A</c:v>
                </c:pt>
                <c:pt idx="9">
                  <c:v>3.69</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9.07</c:v>
                </c:pt>
                <c:pt idx="2">
                  <c:v>#N/A</c:v>
                </c:pt>
                <c:pt idx="3">
                  <c:v>9.5399999999999991</c:v>
                </c:pt>
                <c:pt idx="4">
                  <c:v>#N/A</c:v>
                </c:pt>
                <c:pt idx="5">
                  <c:v>9.19</c:v>
                </c:pt>
                <c:pt idx="6">
                  <c:v>#N/A</c:v>
                </c:pt>
                <c:pt idx="7">
                  <c:v>5.97</c:v>
                </c:pt>
                <c:pt idx="8">
                  <c:v>#N/A</c:v>
                </c:pt>
                <c:pt idx="9">
                  <c:v>4.5199999999999996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6.83</c:v>
                </c:pt>
                <c:pt idx="2">
                  <c:v>#N/A</c:v>
                </c:pt>
                <c:pt idx="3">
                  <c:v>9.09</c:v>
                </c:pt>
                <c:pt idx="4">
                  <c:v>#N/A</c:v>
                </c:pt>
                <c:pt idx="5">
                  <c:v>10.58</c:v>
                </c:pt>
                <c:pt idx="6">
                  <c:v>#N/A</c:v>
                </c:pt>
                <c:pt idx="7">
                  <c:v>12.1</c:v>
                </c:pt>
                <c:pt idx="8">
                  <c:v>#N/A</c:v>
                </c:pt>
                <c:pt idx="9">
                  <c:v>12.61</c:v>
                </c:pt>
              </c:numCache>
            </c:numRef>
          </c:val>
        </c:ser>
        <c:dLbls>
          <c:showLegendKey val="0"/>
          <c:showVal val="0"/>
          <c:showCatName val="0"/>
          <c:showSerName val="0"/>
          <c:showPercent val="0"/>
          <c:showBubbleSize val="0"/>
        </c:dLbls>
        <c:gapWidth val="150"/>
        <c:overlap val="100"/>
        <c:axId val="107965440"/>
        <c:axId val="107987712"/>
      </c:barChart>
      <c:catAx>
        <c:axId val="10796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987712"/>
        <c:crosses val="autoZero"/>
        <c:auto val="1"/>
        <c:lblAlgn val="ctr"/>
        <c:lblOffset val="100"/>
        <c:tickLblSkip val="1"/>
        <c:tickMarkSkip val="1"/>
        <c:noMultiLvlLbl val="0"/>
      </c:catAx>
      <c:valAx>
        <c:axId val="10798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65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899</c:v>
                </c:pt>
                <c:pt idx="5">
                  <c:v>807</c:v>
                </c:pt>
                <c:pt idx="8">
                  <c:v>932</c:v>
                </c:pt>
                <c:pt idx="11">
                  <c:v>786</c:v>
                </c:pt>
                <c:pt idx="14">
                  <c:v>826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39</c:v>
                </c:pt>
                <c:pt idx="3">
                  <c:v>39</c:v>
                </c:pt>
                <c:pt idx="6">
                  <c:v>40</c:v>
                </c:pt>
                <c:pt idx="9">
                  <c:v>40</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c:v>
                </c:pt>
                <c:pt idx="3">
                  <c:v>2</c:v>
                </c:pt>
                <c:pt idx="6">
                  <c:v>2</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278</c:v>
                </c:pt>
                <c:pt idx="3">
                  <c:v>280</c:v>
                </c:pt>
                <c:pt idx="6">
                  <c:v>263</c:v>
                </c:pt>
                <c:pt idx="9">
                  <c:v>276</c:v>
                </c:pt>
                <c:pt idx="12">
                  <c:v>296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1098</c:v>
                </c:pt>
                <c:pt idx="3">
                  <c:v>1089</c:v>
                </c:pt>
                <c:pt idx="6">
                  <c:v>1102</c:v>
                </c:pt>
                <c:pt idx="9">
                  <c:v>1147</c:v>
                </c:pt>
                <c:pt idx="12">
                  <c:v>1153</c:v>
                </c:pt>
              </c:numCache>
            </c:numRef>
          </c:val>
        </c:ser>
        <c:dLbls>
          <c:showLegendKey val="0"/>
          <c:showVal val="0"/>
          <c:showCatName val="0"/>
          <c:showSerName val="0"/>
          <c:showPercent val="0"/>
          <c:showBubbleSize val="0"/>
        </c:dLbls>
        <c:gapWidth val="100"/>
        <c:overlap val="100"/>
        <c:axId val="106550784"/>
        <c:axId val="106552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521</c:v>
                </c:pt>
                <c:pt idx="2">
                  <c:v>#N/A</c:v>
                </c:pt>
                <c:pt idx="3">
                  <c:v>#N/A</c:v>
                </c:pt>
                <c:pt idx="4">
                  <c:v>603</c:v>
                </c:pt>
                <c:pt idx="5">
                  <c:v>#N/A</c:v>
                </c:pt>
                <c:pt idx="6">
                  <c:v>#N/A</c:v>
                </c:pt>
                <c:pt idx="7">
                  <c:v>475</c:v>
                </c:pt>
                <c:pt idx="8">
                  <c:v>#N/A</c:v>
                </c:pt>
                <c:pt idx="9">
                  <c:v>#N/A</c:v>
                </c:pt>
                <c:pt idx="10">
                  <c:v>680</c:v>
                </c:pt>
                <c:pt idx="11">
                  <c:v>#N/A</c:v>
                </c:pt>
                <c:pt idx="12">
                  <c:v>#N/A</c:v>
                </c:pt>
                <c:pt idx="13">
                  <c:v>660</c:v>
                </c:pt>
                <c:pt idx="14">
                  <c:v>#N/A</c:v>
                </c:pt>
              </c:numCache>
            </c:numRef>
          </c:val>
          <c:smooth val="0"/>
        </c:ser>
        <c:dLbls>
          <c:showLegendKey val="0"/>
          <c:showVal val="0"/>
          <c:showCatName val="0"/>
          <c:showSerName val="0"/>
          <c:showPercent val="0"/>
          <c:showBubbleSize val="0"/>
        </c:dLbls>
        <c:marker val="1"/>
        <c:smooth val="0"/>
        <c:axId val="106550784"/>
        <c:axId val="106552704"/>
      </c:lineChart>
      <c:catAx>
        <c:axId val="10655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52704"/>
        <c:crosses val="autoZero"/>
        <c:auto val="1"/>
        <c:lblAlgn val="ctr"/>
        <c:lblOffset val="100"/>
        <c:tickLblSkip val="1"/>
        <c:tickMarkSkip val="1"/>
        <c:noMultiLvlLbl val="0"/>
      </c:catAx>
      <c:valAx>
        <c:axId val="10655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5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7072</c:v>
                </c:pt>
                <c:pt idx="5">
                  <c:v>7563</c:v>
                </c:pt>
                <c:pt idx="8">
                  <c:v>7634</c:v>
                </c:pt>
                <c:pt idx="11">
                  <c:v>7840</c:v>
                </c:pt>
                <c:pt idx="14">
                  <c:v>8292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503</c:v>
                </c:pt>
                <c:pt idx="5">
                  <c:v>385</c:v>
                </c:pt>
                <c:pt idx="8">
                  <c:v>299</c:v>
                </c:pt>
                <c:pt idx="11">
                  <c:v>214</c:v>
                </c:pt>
                <c:pt idx="14">
                  <c:v>206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2066</c:v>
                </c:pt>
                <c:pt idx="5">
                  <c:v>2668</c:v>
                </c:pt>
                <c:pt idx="8">
                  <c:v>2536</c:v>
                </c:pt>
                <c:pt idx="11">
                  <c:v>2356</c:v>
                </c:pt>
                <c:pt idx="14">
                  <c:v>2479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351</c:v>
                </c:pt>
                <c:pt idx="3">
                  <c:v>351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1783</c:v>
                </c:pt>
                <c:pt idx="3">
                  <c:v>1724</c:v>
                </c:pt>
                <c:pt idx="6">
                  <c:v>1549</c:v>
                </c:pt>
                <c:pt idx="9">
                  <c:v>1312</c:v>
                </c:pt>
                <c:pt idx="12">
                  <c:v>1302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35</c:v>
                </c:pt>
                <c:pt idx="3">
                  <c:v>30</c:v>
                </c:pt>
                <c:pt idx="6">
                  <c:v>26</c:v>
                </c:pt>
                <c:pt idx="9">
                  <c:v>55</c:v>
                </c:pt>
                <c:pt idx="12">
                  <c:v>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2836</c:v>
                </c:pt>
                <c:pt idx="3">
                  <c:v>2689</c:v>
                </c:pt>
                <c:pt idx="6">
                  <c:v>2667</c:v>
                </c:pt>
                <c:pt idx="9">
                  <c:v>2561</c:v>
                </c:pt>
                <c:pt idx="12">
                  <c:v>2270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249</c:v>
                </c:pt>
                <c:pt idx="3">
                  <c:v>208</c:v>
                </c:pt>
                <c:pt idx="6">
                  <c:v>167</c:v>
                </c:pt>
                <c:pt idx="9">
                  <c:v>126</c:v>
                </c:pt>
                <c:pt idx="12">
                  <c:v>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10199</c:v>
                </c:pt>
                <c:pt idx="3">
                  <c:v>10572</c:v>
                </c:pt>
                <c:pt idx="6">
                  <c:v>10560</c:v>
                </c:pt>
                <c:pt idx="9">
                  <c:v>10600</c:v>
                </c:pt>
                <c:pt idx="12">
                  <c:v>10872</c:v>
                </c:pt>
              </c:numCache>
            </c:numRef>
          </c:val>
        </c:ser>
        <c:dLbls>
          <c:showLegendKey val="0"/>
          <c:showVal val="0"/>
          <c:showCatName val="0"/>
          <c:showSerName val="0"/>
          <c:showPercent val="0"/>
          <c:showBubbleSize val="0"/>
        </c:dLbls>
        <c:gapWidth val="100"/>
        <c:overlap val="100"/>
        <c:axId val="95490432"/>
        <c:axId val="95491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5813</c:v>
                </c:pt>
                <c:pt idx="2">
                  <c:v>#N/A</c:v>
                </c:pt>
                <c:pt idx="3">
                  <c:v>#N/A</c:v>
                </c:pt>
                <c:pt idx="4">
                  <c:v>4957</c:v>
                </c:pt>
                <c:pt idx="5">
                  <c:v>#N/A</c:v>
                </c:pt>
                <c:pt idx="6">
                  <c:v>#N/A</c:v>
                </c:pt>
                <c:pt idx="7">
                  <c:v>4500</c:v>
                </c:pt>
                <c:pt idx="8">
                  <c:v>#N/A</c:v>
                </c:pt>
                <c:pt idx="9">
                  <c:v>#N/A</c:v>
                </c:pt>
                <c:pt idx="10">
                  <c:v>4244</c:v>
                </c:pt>
                <c:pt idx="11">
                  <c:v>#N/A</c:v>
                </c:pt>
                <c:pt idx="12">
                  <c:v>#N/A</c:v>
                </c:pt>
                <c:pt idx="13">
                  <c:v>3640</c:v>
                </c:pt>
                <c:pt idx="14">
                  <c:v>#N/A</c:v>
                </c:pt>
              </c:numCache>
            </c:numRef>
          </c:val>
          <c:smooth val="0"/>
        </c:ser>
        <c:dLbls>
          <c:showLegendKey val="0"/>
          <c:showVal val="0"/>
          <c:showCatName val="0"/>
          <c:showSerName val="0"/>
          <c:showPercent val="0"/>
          <c:showBubbleSize val="0"/>
        </c:dLbls>
        <c:marker val="1"/>
        <c:smooth val="0"/>
        <c:axId val="95490432"/>
        <c:axId val="95491968"/>
      </c:lineChart>
      <c:catAx>
        <c:axId val="9549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491968"/>
        <c:crosses val="autoZero"/>
        <c:auto val="1"/>
        <c:lblAlgn val="ctr"/>
        <c:lblOffset val="100"/>
        <c:tickLblSkip val="1"/>
        <c:tickMarkSkip val="1"/>
        <c:noMultiLvlLbl val="0"/>
      </c:catAx>
      <c:valAx>
        <c:axId val="9549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49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19,587
19,438
192.71
11,071,974
10,835,321
214,085
5,793,776
10,872,291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72.3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ポイントの増加</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なっているものの、依然として</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の平均を下回っている。</a:t>
          </a:r>
          <a:r>
            <a:rPr kumimoji="1" lang="ja-JP" altLang="ja-JP" sz="1100">
              <a:solidFill>
                <a:schemeClr val="dk1"/>
              </a:solidFill>
              <a:effectLst/>
              <a:latin typeface="+mn-lt"/>
              <a:ea typeface="+mn-ea"/>
              <a:cs typeface="+mn-cs"/>
            </a:rPr>
            <a:t>全国的にも景気が低迷しているが、本市において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人口減少、少子高齢化、景気の悪化により市税収入が年々減少傾向にある。更なる自主財源の確保に向けて、市税等の滞納対策の強化を図り、毎年度、収納率は向上されているが、調定額そのものが下がっており、今後も市税収入の減少が続くものと思われる。今後、使用料、手数料等を含め、更なる自主財源の確保に努める。</a:t>
          </a:r>
          <a:endParaRPr kumimoji="1" lang="en-US" altLang="ja-JP" sz="1300">
            <a:solidFill>
              <a:schemeClr val="dk1"/>
            </a:solidFill>
            <a:effectLst/>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55033</xdr:rowOff>
    </xdr:to>
    <xdr:cxnSp macro="">
      <xdr:nvCxnSpPr>
        <xdr:cNvPr id="67" name="直線コネクタ 66"/>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55033</xdr:rowOff>
    </xdr:to>
    <xdr:cxnSp macro="">
      <xdr:nvCxnSpPr>
        <xdr:cNvPr id="70" name="直線コネクタ 69"/>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55033</xdr:rowOff>
    </xdr:to>
    <xdr:cxnSp macro="">
      <xdr:nvCxnSpPr>
        <xdr:cNvPr id="73" name="直線コネクタ 72"/>
        <xdr:cNvCxnSpPr/>
      </xdr:nvCxnSpPr>
      <xdr:spPr>
        <a:xfrm>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34925</xdr:rowOff>
    </xdr:to>
    <xdr:cxnSp macro="">
      <xdr:nvCxnSpPr>
        <xdr:cNvPr id="76" name="直線コネクタ 75"/>
        <xdr:cNvCxnSpPr/>
      </xdr:nvCxnSpPr>
      <xdr:spPr>
        <a:xfrm>
          <a:off x="1447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6" name="円/楕円 85"/>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127652</xdr:rowOff>
    </xdr:from>
    <xdr:ext cx="762000" cy="259045"/>
    <xdr:sp macro="" textlink="">
      <xdr:nvSpPr>
        <xdr:cNvPr id="87"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8" name="円/楕円 87"/>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89" name="テキスト ボックス 88"/>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0" name="円/楕円 89"/>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1" name="テキスト ボックス 90"/>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2" name="円/楕円 91"/>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3" name="テキスト ボックス 92"/>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4" name="円/楕円 93"/>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5" name="テキスト ボックス 94"/>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類似団体、全国及び三重県の平均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悪化しており</a:t>
          </a:r>
          <a:r>
            <a:rPr kumimoji="1" lang="ja-JP" altLang="ja-JP" sz="1100">
              <a:solidFill>
                <a:schemeClr val="dk1"/>
              </a:solidFill>
              <a:effectLst/>
              <a:latin typeface="+mn-lt"/>
              <a:ea typeface="+mn-ea"/>
              <a:cs typeface="+mn-cs"/>
            </a:rPr>
            <a:t>、本市</a:t>
          </a:r>
          <a:r>
            <a:rPr kumimoji="1" lang="ja-JP" altLang="en-US" sz="1100">
              <a:solidFill>
                <a:schemeClr val="dk1"/>
              </a:solidFill>
              <a:effectLst/>
              <a:latin typeface="+mn-lt"/>
              <a:ea typeface="+mn-ea"/>
              <a:cs typeface="+mn-cs"/>
            </a:rPr>
            <a:t>においても</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ポイントの悪化であり</a:t>
          </a:r>
          <a:r>
            <a:rPr kumimoji="1" lang="ja-JP" altLang="ja-JP" sz="1100">
              <a:solidFill>
                <a:schemeClr val="dk1"/>
              </a:solidFill>
              <a:effectLst/>
              <a:latin typeface="+mn-lt"/>
              <a:ea typeface="+mn-ea"/>
              <a:cs typeface="+mn-cs"/>
            </a:rPr>
            <a:t>、財政構造が硬直化している。人件費は、定員適正化計画に基づく新規採用職員の抑制</a:t>
          </a:r>
          <a:r>
            <a:rPr kumimoji="1" lang="ja-JP" altLang="en-US" sz="1100">
              <a:solidFill>
                <a:schemeClr val="dk1"/>
              </a:solidFill>
              <a:effectLst/>
              <a:latin typeface="+mn-lt"/>
              <a:ea typeface="+mn-ea"/>
              <a:cs typeface="+mn-cs"/>
            </a:rPr>
            <a:t>も難しくなっており</a:t>
          </a:r>
          <a:r>
            <a:rPr kumimoji="1" lang="ja-JP" altLang="ja-JP" sz="1100">
              <a:solidFill>
                <a:schemeClr val="dk1"/>
              </a:solidFill>
              <a:effectLst/>
              <a:latin typeface="+mn-lt"/>
              <a:ea typeface="+mn-ea"/>
              <a:cs typeface="+mn-cs"/>
            </a:rPr>
            <a:t>、組織機構の見直しをしない限り厳しくなってきている。公債費についても、地方債発行額が公債費を</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上まっており、地方債残高が</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増加傾向にあることから、公債費の増加も見込まれる。今後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、健全な財政運営のため、経常的経費の見直し、削減等をより一層進めていく。</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22860</xdr:rowOff>
    </xdr:from>
    <xdr:to>
      <xdr:col>7</xdr:col>
      <xdr:colOff>152400</xdr:colOff>
      <xdr:row>61</xdr:row>
      <xdr:rowOff>36649</xdr:rowOff>
    </xdr:to>
    <xdr:cxnSp macro="">
      <xdr:nvCxnSpPr>
        <xdr:cNvPr id="132" name="直線コネクタ 131"/>
        <xdr:cNvCxnSpPr/>
      </xdr:nvCxnSpPr>
      <xdr:spPr>
        <a:xfrm>
          <a:off x="4114800" y="1048131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61</xdr:row>
      <xdr:rowOff>22860</xdr:rowOff>
    </xdr:to>
    <xdr:cxnSp macro="">
      <xdr:nvCxnSpPr>
        <xdr:cNvPr id="135" name="直線コネクタ 134"/>
        <xdr:cNvCxnSpPr/>
      </xdr:nvCxnSpPr>
      <xdr:spPr>
        <a:xfrm>
          <a:off x="32258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66766</xdr:rowOff>
    </xdr:from>
    <xdr:to>
      <xdr:col>4</xdr:col>
      <xdr:colOff>482600</xdr:colOff>
      <xdr:row>61</xdr:row>
      <xdr:rowOff>22860</xdr:rowOff>
    </xdr:to>
    <xdr:cxnSp macro="">
      <xdr:nvCxnSpPr>
        <xdr:cNvPr id="138" name="直線コネクタ 137"/>
        <xdr:cNvCxnSpPr/>
      </xdr:nvCxnSpPr>
      <xdr:spPr>
        <a:xfrm>
          <a:off x="2336800" y="10353766"/>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60</xdr:row>
      <xdr:rowOff>66766</xdr:rowOff>
    </xdr:to>
    <xdr:cxnSp macro="">
      <xdr:nvCxnSpPr>
        <xdr:cNvPr id="141" name="直線コネクタ 140"/>
        <xdr:cNvCxnSpPr/>
      </xdr:nvCxnSpPr>
      <xdr:spPr>
        <a:xfrm>
          <a:off x="1447800" y="1026414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157299</xdr:rowOff>
    </xdr:from>
    <xdr:to>
      <xdr:col>7</xdr:col>
      <xdr:colOff>203200</xdr:colOff>
      <xdr:row>61</xdr:row>
      <xdr:rowOff>87449</xdr:rowOff>
    </xdr:to>
    <xdr:sp macro="" textlink="">
      <xdr:nvSpPr>
        <xdr:cNvPr id="151" name="円/楕円 150"/>
        <xdr:cNvSpPr/>
      </xdr:nvSpPr>
      <xdr:spPr>
        <a:xfrm>
          <a:off x="49022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129376</xdr:rowOff>
    </xdr:from>
    <xdr:ext cx="762000" cy="259045"/>
    <xdr:sp macro="" textlink="">
      <xdr:nvSpPr>
        <xdr:cNvPr id="152" name="財政構造の弾力性該当値テキスト"/>
        <xdr:cNvSpPr txBox="1"/>
      </xdr:nvSpPr>
      <xdr:spPr>
        <a:xfrm>
          <a:off x="5041900" y="1041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143510</xdr:rowOff>
    </xdr:from>
    <xdr:to>
      <xdr:col>6</xdr:col>
      <xdr:colOff>50800</xdr:colOff>
      <xdr:row>61</xdr:row>
      <xdr:rowOff>73660</xdr:rowOff>
    </xdr:to>
    <xdr:sp macro="" textlink="">
      <xdr:nvSpPr>
        <xdr:cNvPr id="153" name="円/楕円 152"/>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58437</xdr:rowOff>
    </xdr:from>
    <xdr:ext cx="736600" cy="259045"/>
    <xdr:sp macro="" textlink="">
      <xdr:nvSpPr>
        <xdr:cNvPr id="154" name="テキスト ボックス 153"/>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143510</xdr:rowOff>
    </xdr:from>
    <xdr:to>
      <xdr:col>4</xdr:col>
      <xdr:colOff>533400</xdr:colOff>
      <xdr:row>61</xdr:row>
      <xdr:rowOff>73660</xdr:rowOff>
    </xdr:to>
    <xdr:sp macro="" textlink="">
      <xdr:nvSpPr>
        <xdr:cNvPr id="155" name="円/楕円 154"/>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58437</xdr:rowOff>
    </xdr:from>
    <xdr:ext cx="762000" cy="259045"/>
    <xdr:sp macro="" textlink="">
      <xdr:nvSpPr>
        <xdr:cNvPr id="156" name="テキスト ボックス 155"/>
        <xdr:cNvSpPr txBox="1"/>
      </xdr:nvSpPr>
      <xdr:spPr>
        <a:xfrm>
          <a:off x="2844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15966</xdr:rowOff>
    </xdr:from>
    <xdr:to>
      <xdr:col>3</xdr:col>
      <xdr:colOff>330200</xdr:colOff>
      <xdr:row>60</xdr:row>
      <xdr:rowOff>117566</xdr:rowOff>
    </xdr:to>
    <xdr:sp macro="" textlink="">
      <xdr:nvSpPr>
        <xdr:cNvPr id="157" name="円/楕円 156"/>
        <xdr:cNvSpPr/>
      </xdr:nvSpPr>
      <xdr:spPr>
        <a:xfrm>
          <a:off x="2286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102343</xdr:rowOff>
    </xdr:from>
    <xdr:ext cx="762000" cy="259045"/>
    <xdr:sp macro="" textlink="">
      <xdr:nvSpPr>
        <xdr:cNvPr id="158" name="テキスト ボックス 157"/>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59" name="円/楕円 158"/>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60" name="テキスト ボックス 159"/>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[156,656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前年度に比べて</a:t>
          </a:r>
          <a:r>
            <a:rPr kumimoji="1" lang="en-US" altLang="ja-JP" sz="1300">
              <a:latin typeface="ＭＳ Ｐゴシック"/>
            </a:rPr>
            <a:t>8,605</a:t>
          </a:r>
          <a:r>
            <a:rPr kumimoji="1" lang="ja-JP" altLang="en-US" sz="1300">
              <a:latin typeface="ＭＳ Ｐゴシック"/>
            </a:rPr>
            <a:t>円の大幅な増加となっており、依然として類似団体、全国及び三重県の平均を上回っている。人件費については、定員適正化計画による新規採用職員の抑制及び退職者数の減少により減額となっている。物件費については、業務委託料、臨時職員賃金が増加していることから、業務の改善による物件費の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7996</xdr:rowOff>
    </xdr:from>
    <xdr:to>
      <xdr:col>7</xdr:col>
      <xdr:colOff>152400</xdr:colOff>
      <xdr:row>83</xdr:row>
      <xdr:rowOff>28761</xdr:rowOff>
    </xdr:to>
    <xdr:cxnSp macro="">
      <xdr:nvCxnSpPr>
        <xdr:cNvPr id="192" name="直線コネクタ 191"/>
        <xdr:cNvCxnSpPr/>
      </xdr:nvCxnSpPr>
      <xdr:spPr>
        <a:xfrm>
          <a:off x="4114800" y="14238346"/>
          <a:ext cx="8382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7996</xdr:rowOff>
    </xdr:from>
    <xdr:to>
      <xdr:col>6</xdr:col>
      <xdr:colOff>0</xdr:colOff>
      <xdr:row>83</xdr:row>
      <xdr:rowOff>15314</xdr:rowOff>
    </xdr:to>
    <xdr:cxnSp macro="">
      <xdr:nvCxnSpPr>
        <xdr:cNvPr id="195" name="直線コネクタ 194"/>
        <xdr:cNvCxnSpPr/>
      </xdr:nvCxnSpPr>
      <xdr:spPr>
        <a:xfrm flipV="1">
          <a:off x="3225800" y="14238346"/>
          <a:ext cx="889000" cy="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15314</xdr:rowOff>
    </xdr:from>
    <xdr:to>
      <xdr:col>4</xdr:col>
      <xdr:colOff>482600</xdr:colOff>
      <xdr:row>83</xdr:row>
      <xdr:rowOff>19303</xdr:rowOff>
    </xdr:to>
    <xdr:cxnSp macro="">
      <xdr:nvCxnSpPr>
        <xdr:cNvPr id="198" name="直線コネクタ 197"/>
        <xdr:cNvCxnSpPr/>
      </xdr:nvCxnSpPr>
      <xdr:spPr>
        <a:xfrm flipV="1">
          <a:off x="2336800" y="14245664"/>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153750</xdr:rowOff>
    </xdr:from>
    <xdr:to>
      <xdr:col>3</xdr:col>
      <xdr:colOff>279400</xdr:colOff>
      <xdr:row>83</xdr:row>
      <xdr:rowOff>19303</xdr:rowOff>
    </xdr:to>
    <xdr:cxnSp macro="">
      <xdr:nvCxnSpPr>
        <xdr:cNvPr id="201" name="直線コネクタ 200"/>
        <xdr:cNvCxnSpPr/>
      </xdr:nvCxnSpPr>
      <xdr:spPr>
        <a:xfrm>
          <a:off x="1447800" y="14212650"/>
          <a:ext cx="889000" cy="3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149411</xdr:rowOff>
    </xdr:from>
    <xdr:to>
      <xdr:col>7</xdr:col>
      <xdr:colOff>203200</xdr:colOff>
      <xdr:row>83</xdr:row>
      <xdr:rowOff>79561</xdr:rowOff>
    </xdr:to>
    <xdr:sp macro="" textlink="">
      <xdr:nvSpPr>
        <xdr:cNvPr id="211" name="円/楕円 210"/>
        <xdr:cNvSpPr/>
      </xdr:nvSpPr>
      <xdr:spPr>
        <a:xfrm>
          <a:off x="4902200" y="1420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121488</xdr:rowOff>
    </xdr:from>
    <xdr:ext cx="762000" cy="259045"/>
    <xdr:sp macro="" textlink="">
      <xdr:nvSpPr>
        <xdr:cNvPr id="212" name="人件費・物件費等の状況該当値テキスト"/>
        <xdr:cNvSpPr txBox="1"/>
      </xdr:nvSpPr>
      <xdr:spPr>
        <a:xfrm>
          <a:off x="5041900" y="1418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156,656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128646</xdr:rowOff>
    </xdr:from>
    <xdr:to>
      <xdr:col>6</xdr:col>
      <xdr:colOff>50800</xdr:colOff>
      <xdr:row>83</xdr:row>
      <xdr:rowOff>58796</xdr:rowOff>
    </xdr:to>
    <xdr:sp macro="" textlink="">
      <xdr:nvSpPr>
        <xdr:cNvPr id="213" name="円/楕円 212"/>
        <xdr:cNvSpPr/>
      </xdr:nvSpPr>
      <xdr:spPr>
        <a:xfrm>
          <a:off x="4064000" y="141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43573</xdr:rowOff>
    </xdr:from>
    <xdr:ext cx="736600" cy="259045"/>
    <xdr:sp macro="" textlink="">
      <xdr:nvSpPr>
        <xdr:cNvPr id="214" name="テキスト ボックス 213"/>
        <xdr:cNvSpPr txBox="1"/>
      </xdr:nvSpPr>
      <xdr:spPr>
        <a:xfrm>
          <a:off x="3733800" y="1427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148,051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135964</xdr:rowOff>
    </xdr:from>
    <xdr:to>
      <xdr:col>4</xdr:col>
      <xdr:colOff>533400</xdr:colOff>
      <xdr:row>83</xdr:row>
      <xdr:rowOff>66114</xdr:rowOff>
    </xdr:to>
    <xdr:sp macro="" textlink="">
      <xdr:nvSpPr>
        <xdr:cNvPr id="215" name="円/楕円 214"/>
        <xdr:cNvSpPr/>
      </xdr:nvSpPr>
      <xdr:spPr>
        <a:xfrm>
          <a:off x="3175000" y="141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50891</xdr:rowOff>
    </xdr:from>
    <xdr:ext cx="762000" cy="259045"/>
    <xdr:sp macro="" textlink="">
      <xdr:nvSpPr>
        <xdr:cNvPr id="216" name="テキスト ボックス 215"/>
        <xdr:cNvSpPr txBox="1"/>
      </xdr:nvSpPr>
      <xdr:spPr>
        <a:xfrm>
          <a:off x="2844800" y="1428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139953</xdr:rowOff>
    </xdr:from>
    <xdr:to>
      <xdr:col>3</xdr:col>
      <xdr:colOff>330200</xdr:colOff>
      <xdr:row>83</xdr:row>
      <xdr:rowOff>70103</xdr:rowOff>
    </xdr:to>
    <xdr:sp macro="" textlink="">
      <xdr:nvSpPr>
        <xdr:cNvPr id="217" name="円/楕円 216"/>
        <xdr:cNvSpPr/>
      </xdr:nvSpPr>
      <xdr:spPr>
        <a:xfrm>
          <a:off x="2286000" y="141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80280</xdr:rowOff>
    </xdr:from>
    <xdr:ext cx="762000" cy="259045"/>
    <xdr:sp macro="" textlink="">
      <xdr:nvSpPr>
        <xdr:cNvPr id="218" name="テキスト ボックス 217"/>
        <xdr:cNvSpPr txBox="1"/>
      </xdr:nvSpPr>
      <xdr:spPr>
        <a:xfrm>
          <a:off x="1955800" y="1396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152,736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102950</xdr:rowOff>
    </xdr:from>
    <xdr:to>
      <xdr:col>2</xdr:col>
      <xdr:colOff>127000</xdr:colOff>
      <xdr:row>83</xdr:row>
      <xdr:rowOff>33100</xdr:rowOff>
    </xdr:to>
    <xdr:sp macro="" textlink="">
      <xdr:nvSpPr>
        <xdr:cNvPr id="219" name="円/楕円 218"/>
        <xdr:cNvSpPr/>
      </xdr:nvSpPr>
      <xdr:spPr>
        <a:xfrm>
          <a:off x="1397000" y="1416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43277</xdr:rowOff>
    </xdr:from>
    <xdr:ext cx="762000" cy="259045"/>
    <xdr:sp macro="" textlink="">
      <xdr:nvSpPr>
        <xdr:cNvPr id="220" name="テキスト ボックス 219"/>
        <xdr:cNvSpPr txBox="1"/>
      </xdr:nvSpPr>
      <xdr:spPr>
        <a:xfrm>
          <a:off x="1066800" y="139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前年度に比べ</a:t>
          </a:r>
          <a:r>
            <a:rPr kumimoji="1" lang="en-US" altLang="ja-JP" sz="1300">
              <a:latin typeface="ＭＳ Ｐゴシック"/>
            </a:rPr>
            <a:t>0.6</a:t>
          </a:r>
          <a:r>
            <a:rPr kumimoji="1" lang="ja-JP" altLang="en-US" sz="1300">
              <a:latin typeface="ＭＳ Ｐゴシック"/>
            </a:rPr>
            <a:t>ポイントの減少しているが、類似団体の平均より</a:t>
          </a:r>
          <a:r>
            <a:rPr kumimoji="1" lang="en-US" altLang="ja-JP" sz="1300">
              <a:latin typeface="ＭＳ Ｐゴシック"/>
            </a:rPr>
            <a:t>0.2</a:t>
          </a:r>
          <a:r>
            <a:rPr kumimoji="1" lang="ja-JP" altLang="en-US" sz="1300">
              <a:latin typeface="ＭＳ Ｐゴシック"/>
            </a:rPr>
            <a:t>ポイント上回っている。</a:t>
          </a:r>
          <a:r>
            <a:rPr kumimoji="1" lang="ja-JP" altLang="ja-JP" sz="1300">
              <a:solidFill>
                <a:schemeClr val="dk1"/>
              </a:solidFill>
              <a:effectLst/>
              <a:latin typeface="+mn-lt"/>
              <a:ea typeface="+mn-ea"/>
              <a:cs typeface="+mn-cs"/>
            </a:rPr>
            <a:t>社会情勢の変化や国家公務員制度改革の動向も踏まえ、給与制度の適正化を進め、人件費の削減に努める。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137922</xdr:rowOff>
    </xdr:from>
    <xdr:to>
      <xdr:col>24</xdr:col>
      <xdr:colOff>558800</xdr:colOff>
      <xdr:row>85</xdr:row>
      <xdr:rowOff>166878</xdr:rowOff>
    </xdr:to>
    <xdr:cxnSp macro="">
      <xdr:nvCxnSpPr>
        <xdr:cNvPr id="252" name="直線コネクタ 251"/>
        <xdr:cNvCxnSpPr/>
      </xdr:nvCxnSpPr>
      <xdr:spPr>
        <a:xfrm flipV="1">
          <a:off x="16179800" y="147111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166878</xdr:rowOff>
    </xdr:from>
    <xdr:to>
      <xdr:col>23</xdr:col>
      <xdr:colOff>406400</xdr:colOff>
      <xdr:row>88</xdr:row>
      <xdr:rowOff>0</xdr:rowOff>
    </xdr:to>
    <xdr:cxnSp macro="">
      <xdr:nvCxnSpPr>
        <xdr:cNvPr id="255" name="直線コネクタ 254"/>
        <xdr:cNvCxnSpPr/>
      </xdr:nvCxnSpPr>
      <xdr:spPr>
        <a:xfrm flipV="1">
          <a:off x="15290800" y="1474012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33782</xdr:rowOff>
    </xdr:to>
    <xdr:cxnSp macro="">
      <xdr:nvCxnSpPr>
        <xdr:cNvPr id="258" name="直線コネクタ 257"/>
        <xdr:cNvCxnSpPr/>
      </xdr:nvCxnSpPr>
      <xdr:spPr>
        <a:xfrm flipV="1">
          <a:off x="14401800" y="150876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88</xdr:row>
      <xdr:rowOff>33782</xdr:rowOff>
    </xdr:to>
    <xdr:cxnSp macro="">
      <xdr:nvCxnSpPr>
        <xdr:cNvPr id="261" name="直線コネクタ 260"/>
        <xdr:cNvCxnSpPr/>
      </xdr:nvCxnSpPr>
      <xdr:spPr>
        <a:xfrm>
          <a:off x="13512800" y="14773911"/>
          <a:ext cx="889000" cy="3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87122</xdr:rowOff>
    </xdr:from>
    <xdr:to>
      <xdr:col>24</xdr:col>
      <xdr:colOff>609600</xdr:colOff>
      <xdr:row>86</xdr:row>
      <xdr:rowOff>17272</xdr:rowOff>
    </xdr:to>
    <xdr:sp macro="" textlink="">
      <xdr:nvSpPr>
        <xdr:cNvPr id="271" name="円/楕円 270"/>
        <xdr:cNvSpPr/>
      </xdr:nvSpPr>
      <xdr:spPr>
        <a:xfrm>
          <a:off x="169672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59199</xdr:rowOff>
    </xdr:from>
    <xdr:ext cx="762000" cy="259045"/>
    <xdr:sp macro="" textlink="">
      <xdr:nvSpPr>
        <xdr:cNvPr id="272" name="給与水準   （国との比較）該当値テキスト"/>
        <xdr:cNvSpPr txBox="1"/>
      </xdr:nvSpPr>
      <xdr:spPr>
        <a:xfrm>
          <a:off x="17106900" y="146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116078</xdr:rowOff>
    </xdr:from>
    <xdr:to>
      <xdr:col>23</xdr:col>
      <xdr:colOff>457200</xdr:colOff>
      <xdr:row>86</xdr:row>
      <xdr:rowOff>46228</xdr:rowOff>
    </xdr:to>
    <xdr:sp macro="" textlink="">
      <xdr:nvSpPr>
        <xdr:cNvPr id="273" name="円/楕円 272"/>
        <xdr:cNvSpPr/>
      </xdr:nvSpPr>
      <xdr:spPr>
        <a:xfrm>
          <a:off x="16129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31005</xdr:rowOff>
    </xdr:from>
    <xdr:ext cx="736600" cy="259045"/>
    <xdr:sp macro="" textlink="">
      <xdr:nvSpPr>
        <xdr:cNvPr id="274" name="テキスト ボックス 273"/>
        <xdr:cNvSpPr txBox="1"/>
      </xdr:nvSpPr>
      <xdr:spPr>
        <a:xfrm>
          <a:off x="15798800" y="1477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5" name="円/楕円 274"/>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35577</xdr:rowOff>
    </xdr:from>
    <xdr:ext cx="762000" cy="259045"/>
    <xdr:sp macro="" textlink="">
      <xdr:nvSpPr>
        <xdr:cNvPr id="276" name="テキスト ボックス 275"/>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154432</xdr:rowOff>
    </xdr:from>
    <xdr:to>
      <xdr:col>21</xdr:col>
      <xdr:colOff>50800</xdr:colOff>
      <xdr:row>88</xdr:row>
      <xdr:rowOff>84582</xdr:rowOff>
    </xdr:to>
    <xdr:sp macro="" textlink="">
      <xdr:nvSpPr>
        <xdr:cNvPr id="277" name="円/楕円 276"/>
        <xdr:cNvSpPr/>
      </xdr:nvSpPr>
      <xdr:spPr>
        <a:xfrm>
          <a:off x="14351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69359</xdr:rowOff>
    </xdr:from>
    <xdr:ext cx="762000" cy="259045"/>
    <xdr:sp macro="" textlink="">
      <xdr:nvSpPr>
        <xdr:cNvPr id="278" name="テキスト ボックス 277"/>
        <xdr:cNvSpPr txBox="1"/>
      </xdr:nvSpPr>
      <xdr:spPr>
        <a:xfrm>
          <a:off x="14020800" y="1515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149861</xdr:rowOff>
    </xdr:from>
    <xdr:to>
      <xdr:col>19</xdr:col>
      <xdr:colOff>533400</xdr:colOff>
      <xdr:row>86</xdr:row>
      <xdr:rowOff>80011</xdr:rowOff>
    </xdr:to>
    <xdr:sp macro="" textlink="">
      <xdr:nvSpPr>
        <xdr:cNvPr id="279" name="円/楕円 278"/>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64788</xdr:rowOff>
    </xdr:from>
    <xdr:ext cx="762000" cy="259045"/>
    <xdr:sp macro="" textlink="">
      <xdr:nvSpPr>
        <xdr:cNvPr id="280" name="テキスト ボックス 279"/>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0.02</a:t>
          </a:r>
          <a:r>
            <a:rPr kumimoji="1" lang="ja-JP" altLang="en-US" sz="1300">
              <a:latin typeface="ＭＳ Ｐゴシック"/>
            </a:rPr>
            <a:t>ポイント増加している。類似団体の平均より</a:t>
          </a:r>
          <a:r>
            <a:rPr kumimoji="1" lang="en-US" altLang="ja-JP" sz="1300">
              <a:latin typeface="ＭＳ Ｐゴシック"/>
            </a:rPr>
            <a:t>0.61</a:t>
          </a:r>
          <a:r>
            <a:rPr kumimoji="1" lang="ja-JP" altLang="en-US" sz="1300">
              <a:latin typeface="ＭＳ Ｐゴシック"/>
            </a:rPr>
            <a:t>ポイント下回っているものの、全国平均及び三重県の平均は大きく上回っている。定員適正化計画による、職員数の削減を実施してきたが、現状の組織機構では職員数の削減は難しくなってきており、組織機構の見直しを含めた更なる定員適正化が必要となってい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136616</xdr:rowOff>
    </xdr:from>
    <xdr:to>
      <xdr:col>24</xdr:col>
      <xdr:colOff>558800</xdr:colOff>
      <xdr:row>61</xdr:row>
      <xdr:rowOff>138914</xdr:rowOff>
    </xdr:to>
    <xdr:cxnSp macro="">
      <xdr:nvCxnSpPr>
        <xdr:cNvPr id="317" name="直線コネクタ 316"/>
        <xdr:cNvCxnSpPr/>
      </xdr:nvCxnSpPr>
      <xdr:spPr>
        <a:xfrm>
          <a:off x="16179800" y="1059506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123976</xdr:rowOff>
    </xdr:from>
    <xdr:to>
      <xdr:col>23</xdr:col>
      <xdr:colOff>406400</xdr:colOff>
      <xdr:row>61</xdr:row>
      <xdr:rowOff>136616</xdr:rowOff>
    </xdr:to>
    <xdr:cxnSp macro="">
      <xdr:nvCxnSpPr>
        <xdr:cNvPr id="320" name="直線コネクタ 319"/>
        <xdr:cNvCxnSpPr/>
      </xdr:nvCxnSpPr>
      <xdr:spPr>
        <a:xfrm>
          <a:off x="15290800" y="10582426"/>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123976</xdr:rowOff>
    </xdr:from>
    <xdr:to>
      <xdr:col>22</xdr:col>
      <xdr:colOff>203200</xdr:colOff>
      <xdr:row>61</xdr:row>
      <xdr:rowOff>134317</xdr:rowOff>
    </xdr:to>
    <xdr:cxnSp macro="">
      <xdr:nvCxnSpPr>
        <xdr:cNvPr id="323" name="直線コネクタ 322"/>
        <xdr:cNvCxnSpPr/>
      </xdr:nvCxnSpPr>
      <xdr:spPr>
        <a:xfrm flipV="1">
          <a:off x="14401800" y="1058242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130870</xdr:rowOff>
    </xdr:from>
    <xdr:to>
      <xdr:col>21</xdr:col>
      <xdr:colOff>0</xdr:colOff>
      <xdr:row>61</xdr:row>
      <xdr:rowOff>134317</xdr:rowOff>
    </xdr:to>
    <xdr:cxnSp macro="">
      <xdr:nvCxnSpPr>
        <xdr:cNvPr id="326" name="直線コネクタ 325"/>
        <xdr:cNvCxnSpPr/>
      </xdr:nvCxnSpPr>
      <xdr:spPr>
        <a:xfrm>
          <a:off x="13512800" y="1058932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88114</xdr:rowOff>
    </xdr:from>
    <xdr:to>
      <xdr:col>24</xdr:col>
      <xdr:colOff>609600</xdr:colOff>
      <xdr:row>62</xdr:row>
      <xdr:rowOff>18264</xdr:rowOff>
    </xdr:to>
    <xdr:sp macro="" textlink="">
      <xdr:nvSpPr>
        <xdr:cNvPr id="336" name="円/楕円 335"/>
        <xdr:cNvSpPr/>
      </xdr:nvSpPr>
      <xdr:spPr>
        <a:xfrm>
          <a:off x="169672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104641</xdr:rowOff>
    </xdr:from>
    <xdr:ext cx="762000" cy="259045"/>
    <xdr:sp macro="" textlink="">
      <xdr:nvSpPr>
        <xdr:cNvPr id="337" name="定員管理の状況該当値テキスト"/>
        <xdr:cNvSpPr txBox="1"/>
      </xdr:nvSpPr>
      <xdr:spPr>
        <a:xfrm>
          <a:off x="17106900" y="103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85816</xdr:rowOff>
    </xdr:from>
    <xdr:to>
      <xdr:col>23</xdr:col>
      <xdr:colOff>457200</xdr:colOff>
      <xdr:row>62</xdr:row>
      <xdr:rowOff>15966</xdr:rowOff>
    </xdr:to>
    <xdr:sp macro="" textlink="">
      <xdr:nvSpPr>
        <xdr:cNvPr id="338" name="円/楕円 337"/>
        <xdr:cNvSpPr/>
      </xdr:nvSpPr>
      <xdr:spPr>
        <a:xfrm>
          <a:off x="16129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26143</xdr:rowOff>
    </xdr:from>
    <xdr:ext cx="736600" cy="259045"/>
    <xdr:sp macro="" textlink="">
      <xdr:nvSpPr>
        <xdr:cNvPr id="339" name="テキスト ボックス 338"/>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73176</xdr:rowOff>
    </xdr:from>
    <xdr:to>
      <xdr:col>22</xdr:col>
      <xdr:colOff>254000</xdr:colOff>
      <xdr:row>62</xdr:row>
      <xdr:rowOff>3326</xdr:rowOff>
    </xdr:to>
    <xdr:sp macro="" textlink="">
      <xdr:nvSpPr>
        <xdr:cNvPr id="340" name="円/楕円 339"/>
        <xdr:cNvSpPr/>
      </xdr:nvSpPr>
      <xdr:spPr>
        <a:xfrm>
          <a:off x="15240000" y="105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13503</xdr:rowOff>
    </xdr:from>
    <xdr:ext cx="762000" cy="259045"/>
    <xdr:sp macro="" textlink="">
      <xdr:nvSpPr>
        <xdr:cNvPr id="341" name="テキスト ボックス 340"/>
        <xdr:cNvSpPr txBox="1"/>
      </xdr:nvSpPr>
      <xdr:spPr>
        <a:xfrm>
          <a:off x="14909800" y="103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83517</xdr:rowOff>
    </xdr:from>
    <xdr:to>
      <xdr:col>21</xdr:col>
      <xdr:colOff>50800</xdr:colOff>
      <xdr:row>62</xdr:row>
      <xdr:rowOff>13667</xdr:rowOff>
    </xdr:to>
    <xdr:sp macro="" textlink="">
      <xdr:nvSpPr>
        <xdr:cNvPr id="342" name="円/楕円 341"/>
        <xdr:cNvSpPr/>
      </xdr:nvSpPr>
      <xdr:spPr>
        <a:xfrm>
          <a:off x="14351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23844</xdr:rowOff>
    </xdr:from>
    <xdr:ext cx="762000" cy="259045"/>
    <xdr:sp macro="" textlink="">
      <xdr:nvSpPr>
        <xdr:cNvPr id="343" name="テキスト ボックス 342"/>
        <xdr:cNvSpPr txBox="1"/>
      </xdr:nvSpPr>
      <xdr:spPr>
        <a:xfrm>
          <a:off x="14020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44" name="円/楕円 343"/>
        <xdr:cNvSpPr/>
      </xdr:nvSpPr>
      <xdr:spPr>
        <a:xfrm>
          <a:off x="134620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20397</xdr:rowOff>
    </xdr:from>
    <xdr:ext cx="762000" cy="259045"/>
    <xdr:sp macro="" textlink="">
      <xdr:nvSpPr>
        <xdr:cNvPr id="345" name="テキスト ボックス 344"/>
        <xdr:cNvSpPr txBox="1"/>
      </xdr:nvSpPr>
      <xdr:spPr>
        <a:xfrm>
          <a:off x="13131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前年度に比べ</a:t>
          </a:r>
          <a:r>
            <a:rPr kumimoji="1" lang="en-US" altLang="ja-JP" sz="1100">
              <a:latin typeface="ＭＳ Ｐゴシック"/>
            </a:rPr>
            <a:t>0.4</a:t>
          </a:r>
          <a:r>
            <a:rPr kumimoji="1" lang="ja-JP" altLang="en-US" sz="1100">
              <a:latin typeface="ＭＳ Ｐゴシック"/>
            </a:rPr>
            <a:t>ポイントの増加となっており、類似団体、全国平均及び三重県の平均を上回っている。要因としては、耐震整備事業の実施などにより、地方債発行が増加しているためであるが、地震対策のため喫緊に実施する必要がある事業が多く、今後においても事業内容の精査等により事業の選択等、後年度負担を減らす財政運営に努める。</a:t>
          </a:r>
          <a:endParaRPr kumimoji="1" lang="en-US" altLang="ja-JP" sz="1100">
            <a:latin typeface="ＭＳ Ｐゴシック"/>
          </a:endParaRPr>
        </a:p>
        <a:p>
          <a:r>
            <a:rPr kumimoji="1" lang="ja-JP" altLang="en-US" sz="1100">
              <a:latin typeface="ＭＳ Ｐゴシック"/>
            </a:rPr>
            <a:t>　</a:t>
          </a:r>
          <a:r>
            <a:rPr kumimoji="1" lang="en-US" altLang="ja-JP" sz="1100">
              <a:latin typeface="ＭＳ Ｐゴシック"/>
            </a:rPr>
            <a:t>※</a:t>
          </a:r>
          <a:r>
            <a:rPr kumimoji="1" lang="ja-JP" altLang="en-US" sz="1100">
              <a:latin typeface="ＭＳ Ｐゴシック"/>
            </a:rPr>
            <a:t>なお、左記グラフの数値に誤りがあるため、下記に正しい数値を記載しています。</a:t>
          </a:r>
          <a:endParaRPr kumimoji="1" lang="en-US" altLang="ja-JP" sz="1100">
            <a:latin typeface="ＭＳ Ｐゴシック"/>
          </a:endParaRPr>
        </a:p>
        <a:p>
          <a:r>
            <a:rPr kumimoji="1" lang="ja-JP" altLang="en-US" sz="1100">
              <a:latin typeface="ＭＳ Ｐゴシック"/>
            </a:rPr>
            <a:t>　　平成２２年度・・・（誤）</a:t>
          </a:r>
          <a:r>
            <a:rPr kumimoji="1" lang="en-US" altLang="ja-JP" sz="1100">
              <a:latin typeface="ＭＳ Ｐゴシック"/>
            </a:rPr>
            <a:t>10.7</a:t>
          </a:r>
          <a:r>
            <a:rPr kumimoji="1" lang="ja-JP" altLang="en-US" sz="1100">
              <a:latin typeface="ＭＳ Ｐゴシック"/>
            </a:rPr>
            <a:t>％→（正）</a:t>
          </a:r>
          <a:r>
            <a:rPr kumimoji="1" lang="en-US" altLang="ja-JP" sz="1100">
              <a:latin typeface="ＭＳ Ｐゴシック"/>
            </a:rPr>
            <a:t>11.5</a:t>
          </a:r>
          <a:r>
            <a:rPr kumimoji="1" lang="ja-JP" altLang="en-US" sz="1100">
              <a:latin typeface="ＭＳ Ｐゴシック"/>
            </a:rPr>
            <a:t>％</a:t>
          </a:r>
          <a:endParaRPr kumimoji="1" lang="en-US" altLang="ja-JP" sz="1100">
            <a:latin typeface="ＭＳ Ｐゴシック"/>
          </a:endParaRPr>
        </a:p>
        <a:p>
          <a:r>
            <a:rPr kumimoji="1" lang="ja-JP" altLang="en-US" sz="1100">
              <a:latin typeface="ＭＳ Ｐゴシック"/>
            </a:rPr>
            <a:t>　　平成２３年度・・・（誤）</a:t>
          </a:r>
          <a:r>
            <a:rPr kumimoji="1" lang="en-US" altLang="ja-JP" sz="1100">
              <a:latin typeface="ＭＳ Ｐゴシック"/>
            </a:rPr>
            <a:t>10.8</a:t>
          </a:r>
          <a:r>
            <a:rPr kumimoji="1" lang="ja-JP" altLang="en-US" sz="1100">
              <a:latin typeface="ＭＳ Ｐゴシック"/>
            </a:rPr>
            <a:t>％→（正）</a:t>
          </a:r>
          <a:r>
            <a:rPr kumimoji="1" lang="en-US" altLang="ja-JP" sz="1100">
              <a:latin typeface="ＭＳ Ｐゴシック"/>
            </a:rPr>
            <a:t>11.8</a:t>
          </a:r>
          <a:r>
            <a:rPr kumimoji="1" lang="ja-JP" altLang="en-US" sz="1100">
              <a:latin typeface="ＭＳ Ｐゴシック"/>
            </a:rPr>
            <a:t>％</a:t>
          </a:r>
          <a:endParaRPr kumimoji="1" lang="en-US" altLang="ja-JP" sz="1100">
            <a:latin typeface="ＭＳ Ｐゴシック"/>
          </a:endParaRPr>
        </a:p>
        <a:p>
          <a:r>
            <a:rPr kumimoji="1" lang="ja-JP" altLang="en-US" sz="1100">
              <a:latin typeface="ＭＳ Ｐゴシック"/>
            </a:rPr>
            <a:t>　　平成２４年度・・・（誤）</a:t>
          </a:r>
          <a:r>
            <a:rPr kumimoji="1" lang="en-US" altLang="ja-JP" sz="1100">
              <a:latin typeface="ＭＳ Ｐゴシック"/>
            </a:rPr>
            <a:t>10.2</a:t>
          </a:r>
          <a:r>
            <a:rPr kumimoji="1" lang="ja-JP" altLang="en-US" sz="1100">
              <a:latin typeface="ＭＳ Ｐゴシック"/>
            </a:rPr>
            <a:t>％→（正）</a:t>
          </a:r>
          <a:r>
            <a:rPr kumimoji="1" lang="en-US" altLang="ja-JP" sz="1100">
              <a:latin typeface="ＭＳ Ｐゴシック"/>
            </a:rPr>
            <a:t>12.0</a:t>
          </a:r>
          <a:r>
            <a:rPr kumimoji="1" lang="ja-JP" altLang="en-US" sz="1100">
              <a:latin typeface="ＭＳ Ｐゴシック"/>
            </a:rPr>
            <a:t>％</a:t>
          </a:r>
          <a:endParaRPr kumimoji="1" lang="en-US" altLang="ja-JP"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45212</xdr:rowOff>
    </xdr:from>
    <xdr:to>
      <xdr:col>24</xdr:col>
      <xdr:colOff>558800</xdr:colOff>
      <xdr:row>38</xdr:row>
      <xdr:rowOff>54864</xdr:rowOff>
    </xdr:to>
    <xdr:cxnSp macro="">
      <xdr:nvCxnSpPr>
        <xdr:cNvPr id="377" name="直線コネクタ 376"/>
        <xdr:cNvCxnSpPr/>
      </xdr:nvCxnSpPr>
      <xdr:spPr>
        <a:xfrm>
          <a:off x="16179800" y="65603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163576</xdr:rowOff>
    </xdr:from>
    <xdr:to>
      <xdr:col>23</xdr:col>
      <xdr:colOff>406400</xdr:colOff>
      <xdr:row>38</xdr:row>
      <xdr:rowOff>45212</xdr:rowOff>
    </xdr:to>
    <xdr:cxnSp macro="">
      <xdr:nvCxnSpPr>
        <xdr:cNvPr id="380" name="直線コネクタ 379"/>
        <xdr:cNvCxnSpPr/>
      </xdr:nvCxnSpPr>
      <xdr:spPr>
        <a:xfrm>
          <a:off x="15290800" y="650722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163576</xdr:rowOff>
    </xdr:from>
    <xdr:to>
      <xdr:col>22</xdr:col>
      <xdr:colOff>203200</xdr:colOff>
      <xdr:row>38</xdr:row>
      <xdr:rowOff>6604</xdr:rowOff>
    </xdr:to>
    <xdr:cxnSp macro="">
      <xdr:nvCxnSpPr>
        <xdr:cNvPr id="383" name="直線コネクタ 382"/>
        <xdr:cNvCxnSpPr/>
      </xdr:nvCxnSpPr>
      <xdr:spPr>
        <a:xfrm flipV="1">
          <a:off x="14401800" y="650722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4191</xdr:rowOff>
    </xdr:from>
    <xdr:to>
      <xdr:col>21</xdr:col>
      <xdr:colOff>0</xdr:colOff>
      <xdr:row>38</xdr:row>
      <xdr:rowOff>6604</xdr:rowOff>
    </xdr:to>
    <xdr:cxnSp macro="">
      <xdr:nvCxnSpPr>
        <xdr:cNvPr id="386" name="直線コネクタ 385"/>
        <xdr:cNvCxnSpPr/>
      </xdr:nvCxnSpPr>
      <xdr:spPr>
        <a:xfrm>
          <a:off x="13512800" y="651929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4064</xdr:rowOff>
    </xdr:from>
    <xdr:to>
      <xdr:col>24</xdr:col>
      <xdr:colOff>609600</xdr:colOff>
      <xdr:row>38</xdr:row>
      <xdr:rowOff>105664</xdr:rowOff>
    </xdr:to>
    <xdr:sp macro="" textlink="">
      <xdr:nvSpPr>
        <xdr:cNvPr id="396" name="円/楕円 395"/>
        <xdr:cNvSpPr/>
      </xdr:nvSpPr>
      <xdr:spPr>
        <a:xfrm>
          <a:off x="169672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147591</xdr:rowOff>
    </xdr:from>
    <xdr:ext cx="762000" cy="259045"/>
    <xdr:sp macro="" textlink="">
      <xdr:nvSpPr>
        <xdr:cNvPr id="397" name="公債費負担の状況該当値テキスト"/>
        <xdr:cNvSpPr txBox="1"/>
      </xdr:nvSpPr>
      <xdr:spPr>
        <a:xfrm>
          <a:off x="17106900" y="649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165862</xdr:rowOff>
    </xdr:from>
    <xdr:to>
      <xdr:col>23</xdr:col>
      <xdr:colOff>457200</xdr:colOff>
      <xdr:row>38</xdr:row>
      <xdr:rowOff>96012</xdr:rowOff>
    </xdr:to>
    <xdr:sp macro="" textlink="">
      <xdr:nvSpPr>
        <xdr:cNvPr id="398" name="円/楕円 397"/>
        <xdr:cNvSpPr/>
      </xdr:nvSpPr>
      <xdr:spPr>
        <a:xfrm>
          <a:off x="16129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80789</xdr:rowOff>
    </xdr:from>
    <xdr:ext cx="736600" cy="259045"/>
    <xdr:sp macro="" textlink="">
      <xdr:nvSpPr>
        <xdr:cNvPr id="399" name="テキスト ボックス 398"/>
        <xdr:cNvSpPr txBox="1"/>
      </xdr:nvSpPr>
      <xdr:spPr>
        <a:xfrm>
          <a:off x="15798800" y="6595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112776</xdr:rowOff>
    </xdr:from>
    <xdr:to>
      <xdr:col>22</xdr:col>
      <xdr:colOff>254000</xdr:colOff>
      <xdr:row>38</xdr:row>
      <xdr:rowOff>42926</xdr:rowOff>
    </xdr:to>
    <xdr:sp macro="" textlink="">
      <xdr:nvSpPr>
        <xdr:cNvPr id="400" name="円/楕円 399"/>
        <xdr:cNvSpPr/>
      </xdr:nvSpPr>
      <xdr:spPr>
        <a:xfrm>
          <a:off x="15240000" y="64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53103</xdr:rowOff>
    </xdr:from>
    <xdr:ext cx="762000" cy="259045"/>
    <xdr:sp macro="" textlink="">
      <xdr:nvSpPr>
        <xdr:cNvPr id="401" name="テキスト ボックス 400"/>
        <xdr:cNvSpPr txBox="1"/>
      </xdr:nvSpPr>
      <xdr:spPr>
        <a:xfrm>
          <a:off x="14909800" y="622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127254</xdr:rowOff>
    </xdr:from>
    <xdr:to>
      <xdr:col>21</xdr:col>
      <xdr:colOff>50800</xdr:colOff>
      <xdr:row>38</xdr:row>
      <xdr:rowOff>57404</xdr:rowOff>
    </xdr:to>
    <xdr:sp macro="" textlink="">
      <xdr:nvSpPr>
        <xdr:cNvPr id="402" name="円/楕円 401"/>
        <xdr:cNvSpPr/>
      </xdr:nvSpPr>
      <xdr:spPr>
        <a:xfrm>
          <a:off x="14351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67581</xdr:rowOff>
    </xdr:from>
    <xdr:ext cx="762000" cy="259045"/>
    <xdr:sp macro="" textlink="">
      <xdr:nvSpPr>
        <xdr:cNvPr id="403" name="テキスト ボックス 402"/>
        <xdr:cNvSpPr txBox="1"/>
      </xdr:nvSpPr>
      <xdr:spPr>
        <a:xfrm>
          <a:off x="14020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124841</xdr:rowOff>
    </xdr:from>
    <xdr:to>
      <xdr:col>19</xdr:col>
      <xdr:colOff>533400</xdr:colOff>
      <xdr:row>38</xdr:row>
      <xdr:rowOff>54990</xdr:rowOff>
    </xdr:to>
    <xdr:sp macro="" textlink="">
      <xdr:nvSpPr>
        <xdr:cNvPr id="404" name="円/楕円 403"/>
        <xdr:cNvSpPr/>
      </xdr:nvSpPr>
      <xdr:spPr>
        <a:xfrm>
          <a:off x="13462000" y="6468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65168</xdr:rowOff>
    </xdr:from>
    <xdr:ext cx="762000" cy="259045"/>
    <xdr:sp macro="" textlink="">
      <xdr:nvSpPr>
        <xdr:cNvPr id="405" name="テキスト ボックス 404"/>
        <xdr:cNvSpPr txBox="1"/>
      </xdr:nvSpPr>
      <xdr:spPr>
        <a:xfrm>
          <a:off x="13131800" y="623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依然として類似団体、全国平均及び三重県の平均を大幅に上回っている状況が続いているが、前年度に比べ</a:t>
          </a:r>
          <a:r>
            <a:rPr kumimoji="1" lang="en-US" altLang="ja-JP" sz="1300">
              <a:latin typeface="ＭＳ Ｐゴシック"/>
            </a:rPr>
            <a:t>10.1</a:t>
          </a:r>
          <a:r>
            <a:rPr kumimoji="1" lang="ja-JP" altLang="en-US" sz="1300">
              <a:latin typeface="ＭＳ Ｐゴシック"/>
            </a:rPr>
            <a:t>ポイントの改善となっている。主な要因としては、公営企業会計に対しての企業債等の繰入見込額が大幅に減少したことによるものである。地方債現在高については、耐震整備事業等により年々増加していることから、事業内容を十分に精査したうえで、後年度への過度な負担が発生しないよう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115750</xdr:rowOff>
    </xdr:from>
    <xdr:to>
      <xdr:col>24</xdr:col>
      <xdr:colOff>558800</xdr:colOff>
      <xdr:row>14</xdr:row>
      <xdr:rowOff>136059</xdr:rowOff>
    </xdr:to>
    <xdr:cxnSp macro="">
      <xdr:nvCxnSpPr>
        <xdr:cNvPr id="439" name="直線コネクタ 438"/>
        <xdr:cNvCxnSpPr/>
      </xdr:nvCxnSpPr>
      <xdr:spPr>
        <a:xfrm flipV="1">
          <a:off x="16179800" y="2516050"/>
          <a:ext cx="838200" cy="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136059</xdr:rowOff>
    </xdr:from>
    <xdr:to>
      <xdr:col>23</xdr:col>
      <xdr:colOff>406400</xdr:colOff>
      <xdr:row>14</xdr:row>
      <xdr:rowOff>144907</xdr:rowOff>
    </xdr:to>
    <xdr:cxnSp macro="">
      <xdr:nvCxnSpPr>
        <xdr:cNvPr id="442" name="直線コネクタ 441"/>
        <xdr:cNvCxnSpPr/>
      </xdr:nvCxnSpPr>
      <xdr:spPr>
        <a:xfrm flipV="1">
          <a:off x="15290800" y="2536359"/>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144907</xdr:rowOff>
    </xdr:from>
    <xdr:to>
      <xdr:col>22</xdr:col>
      <xdr:colOff>203200</xdr:colOff>
      <xdr:row>14</xdr:row>
      <xdr:rowOff>157977</xdr:rowOff>
    </xdr:to>
    <xdr:cxnSp macro="">
      <xdr:nvCxnSpPr>
        <xdr:cNvPr id="445" name="直線コネクタ 444"/>
        <xdr:cNvCxnSpPr/>
      </xdr:nvCxnSpPr>
      <xdr:spPr>
        <a:xfrm flipV="1">
          <a:off x="14401800" y="2545207"/>
          <a:ext cx="8890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157977</xdr:rowOff>
    </xdr:from>
    <xdr:to>
      <xdr:col>21</xdr:col>
      <xdr:colOff>0</xdr:colOff>
      <xdr:row>15</xdr:row>
      <xdr:rowOff>16087</xdr:rowOff>
    </xdr:to>
    <xdr:cxnSp macro="">
      <xdr:nvCxnSpPr>
        <xdr:cNvPr id="448" name="直線コネクタ 447"/>
        <xdr:cNvCxnSpPr/>
      </xdr:nvCxnSpPr>
      <xdr:spPr>
        <a:xfrm flipV="1">
          <a:off x="13512800" y="2558277"/>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64950</xdr:rowOff>
    </xdr:from>
    <xdr:to>
      <xdr:col>24</xdr:col>
      <xdr:colOff>609600</xdr:colOff>
      <xdr:row>14</xdr:row>
      <xdr:rowOff>166550</xdr:rowOff>
    </xdr:to>
    <xdr:sp macro="" textlink="">
      <xdr:nvSpPr>
        <xdr:cNvPr id="458" name="円/楕円 457"/>
        <xdr:cNvSpPr/>
      </xdr:nvSpPr>
      <xdr:spPr>
        <a:xfrm>
          <a:off x="16967200" y="24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37027</xdr:rowOff>
    </xdr:from>
    <xdr:ext cx="762000" cy="259045"/>
    <xdr:sp macro="" textlink="">
      <xdr:nvSpPr>
        <xdr:cNvPr id="459" name="将来負担の状況該当値テキスト"/>
        <xdr:cNvSpPr txBox="1"/>
      </xdr:nvSpPr>
      <xdr:spPr>
        <a:xfrm>
          <a:off x="17106900" y="24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85259</xdr:rowOff>
    </xdr:from>
    <xdr:to>
      <xdr:col>23</xdr:col>
      <xdr:colOff>457200</xdr:colOff>
      <xdr:row>15</xdr:row>
      <xdr:rowOff>15409</xdr:rowOff>
    </xdr:to>
    <xdr:sp macro="" textlink="">
      <xdr:nvSpPr>
        <xdr:cNvPr id="460" name="円/楕円 459"/>
        <xdr:cNvSpPr/>
      </xdr:nvSpPr>
      <xdr:spPr>
        <a:xfrm>
          <a:off x="16129000" y="24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186</xdr:rowOff>
    </xdr:from>
    <xdr:ext cx="736600" cy="259045"/>
    <xdr:sp macro="" textlink="">
      <xdr:nvSpPr>
        <xdr:cNvPr id="461" name="テキスト ボックス 460"/>
        <xdr:cNvSpPr txBox="1"/>
      </xdr:nvSpPr>
      <xdr:spPr>
        <a:xfrm>
          <a:off x="15798800" y="2571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94107</xdr:rowOff>
    </xdr:from>
    <xdr:to>
      <xdr:col>22</xdr:col>
      <xdr:colOff>254000</xdr:colOff>
      <xdr:row>15</xdr:row>
      <xdr:rowOff>24257</xdr:rowOff>
    </xdr:to>
    <xdr:sp macro="" textlink="">
      <xdr:nvSpPr>
        <xdr:cNvPr id="462" name="円/楕円 461"/>
        <xdr:cNvSpPr/>
      </xdr:nvSpPr>
      <xdr:spPr>
        <a:xfrm>
          <a:off x="152400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9034</xdr:rowOff>
    </xdr:from>
    <xdr:ext cx="762000" cy="259045"/>
    <xdr:sp macro="" textlink="">
      <xdr:nvSpPr>
        <xdr:cNvPr id="463" name="テキスト ボックス 462"/>
        <xdr:cNvSpPr txBox="1"/>
      </xdr:nvSpPr>
      <xdr:spPr>
        <a:xfrm>
          <a:off x="14909800" y="258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107177</xdr:rowOff>
    </xdr:from>
    <xdr:to>
      <xdr:col>21</xdr:col>
      <xdr:colOff>50800</xdr:colOff>
      <xdr:row>15</xdr:row>
      <xdr:rowOff>37327</xdr:rowOff>
    </xdr:to>
    <xdr:sp macro="" textlink="">
      <xdr:nvSpPr>
        <xdr:cNvPr id="464" name="円/楕円 463"/>
        <xdr:cNvSpPr/>
      </xdr:nvSpPr>
      <xdr:spPr>
        <a:xfrm>
          <a:off x="14351000" y="250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22104</xdr:rowOff>
    </xdr:from>
    <xdr:ext cx="762000" cy="259045"/>
    <xdr:sp macro="" textlink="">
      <xdr:nvSpPr>
        <xdr:cNvPr id="465" name="テキスト ボックス 464"/>
        <xdr:cNvSpPr txBox="1"/>
      </xdr:nvSpPr>
      <xdr:spPr>
        <a:xfrm>
          <a:off x="14020800" y="259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136737</xdr:rowOff>
    </xdr:from>
    <xdr:to>
      <xdr:col>19</xdr:col>
      <xdr:colOff>533400</xdr:colOff>
      <xdr:row>15</xdr:row>
      <xdr:rowOff>66887</xdr:rowOff>
    </xdr:to>
    <xdr:sp macro="" textlink="">
      <xdr:nvSpPr>
        <xdr:cNvPr id="466" name="円/楕円 465"/>
        <xdr:cNvSpPr/>
      </xdr:nvSpPr>
      <xdr:spPr>
        <a:xfrm>
          <a:off x="13462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51664</xdr:rowOff>
    </xdr:from>
    <xdr:ext cx="762000" cy="259045"/>
    <xdr:sp macro="" textlink="">
      <xdr:nvSpPr>
        <xdr:cNvPr id="467" name="テキスト ボックス 466"/>
        <xdr:cNvSpPr txBox="1"/>
      </xdr:nvSpPr>
      <xdr:spPr>
        <a:xfrm>
          <a:off x="13131800" y="262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19,587
19,438
192.71
11,071,974
10,835,321
214,085
5,793,776
10,872,291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72.3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1.3</a:t>
          </a:r>
          <a:r>
            <a:rPr kumimoji="1" lang="ja-JP" altLang="en-US" sz="1300">
              <a:latin typeface="ＭＳ Ｐゴシック"/>
            </a:rPr>
            <a:t>ポイント減少し、三重県平均を</a:t>
          </a:r>
          <a:r>
            <a:rPr kumimoji="1" lang="en-US" altLang="ja-JP" sz="1300">
              <a:latin typeface="ＭＳ Ｐゴシック"/>
            </a:rPr>
            <a:t>0.2</a:t>
          </a:r>
          <a:r>
            <a:rPr kumimoji="1" lang="ja-JP" altLang="en-US" sz="1300">
              <a:latin typeface="ＭＳ Ｐゴシック"/>
            </a:rPr>
            <a:t>ポイント下回っているものの、類似団体及び全国平均を上回っている。団塊世代の退職により退職手当額は大幅に減額となっているが、定員適正化計画による職員数の削減もかなり難しくなってきているため、組織機構の見直しを含めた定員の適正化を図り人件費の抑制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xdr:rowOff>
    </xdr:from>
    <xdr:to>
      <xdr:col>7</xdr:col>
      <xdr:colOff>15875</xdr:colOff>
      <xdr:row>37</xdr:row>
      <xdr:rowOff>115570</xdr:rowOff>
    </xdr:to>
    <xdr:cxnSp macro="">
      <xdr:nvCxnSpPr>
        <xdr:cNvPr id="64" name="直線コネクタ 63"/>
        <xdr:cNvCxnSpPr/>
      </xdr:nvCxnSpPr>
      <xdr:spPr>
        <a:xfrm flipV="1">
          <a:off x="3987800" y="63601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50800</xdr:rowOff>
    </xdr:to>
    <xdr:cxnSp macro="">
      <xdr:nvCxnSpPr>
        <xdr:cNvPr id="67" name="直線コネクタ 66"/>
        <xdr:cNvCxnSpPr/>
      </xdr:nvCxnSpPr>
      <xdr:spPr>
        <a:xfrm flipV="1">
          <a:off x="3098800" y="6459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38</xdr:row>
      <xdr:rowOff>50800</xdr:rowOff>
    </xdr:to>
    <xdr:cxnSp macro="">
      <xdr:nvCxnSpPr>
        <xdr:cNvPr id="70" name="直線コネクタ 69"/>
        <xdr:cNvCxnSpPr/>
      </xdr:nvCxnSpPr>
      <xdr:spPr>
        <a:xfrm>
          <a:off x="2209800" y="6375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37</xdr:row>
      <xdr:rowOff>31750</xdr:rowOff>
    </xdr:to>
    <xdr:cxnSp macro="">
      <xdr:nvCxnSpPr>
        <xdr:cNvPr id="73" name="直線コネクタ 72"/>
        <xdr:cNvCxnSpPr/>
      </xdr:nvCxnSpPr>
      <xdr:spPr>
        <a:xfrm>
          <a:off x="1320800" y="6276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83" name="円/楕円 82"/>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109237</xdr:rowOff>
    </xdr:from>
    <xdr:ext cx="762000" cy="259045"/>
    <xdr:sp macro="" textlink="">
      <xdr:nvSpPr>
        <xdr:cNvPr id="84"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5" name="円/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7" name="円/楕円 86"/>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88" name="テキスト ボックス 87"/>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89" name="円/楕円 88"/>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90" name="テキスト ボックス 89"/>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1" name="円/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0.5</a:t>
          </a:r>
          <a:r>
            <a:rPr kumimoji="1" lang="ja-JP" altLang="en-US" sz="1300">
              <a:latin typeface="ＭＳ Ｐゴシック"/>
            </a:rPr>
            <a:t>ポイント増加しており、三重県平均を</a:t>
          </a:r>
          <a:r>
            <a:rPr kumimoji="1" lang="en-US" altLang="ja-JP" sz="1300">
              <a:latin typeface="ＭＳ Ｐゴシック"/>
            </a:rPr>
            <a:t>0.7</a:t>
          </a:r>
          <a:r>
            <a:rPr kumimoji="1" lang="ja-JP" altLang="en-US" sz="1300">
              <a:latin typeface="ＭＳ Ｐゴシック"/>
            </a:rPr>
            <a:t>ポイント下回っているものの、類似団体及び全国平均を大きく上回っている。要因としては、施設管理等の業務委託料が大幅に増加していることや、定員適正化計画による職員採用の抑制による臨時職員の賃金の増加などが挙げられるため、業務委託の見直しや削減を図ることにより、物件費の抑制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72571</xdr:rowOff>
    </xdr:from>
    <xdr:to>
      <xdr:col>24</xdr:col>
      <xdr:colOff>31750</xdr:colOff>
      <xdr:row>18</xdr:row>
      <xdr:rowOff>127000</xdr:rowOff>
    </xdr:to>
    <xdr:cxnSp macro="">
      <xdr:nvCxnSpPr>
        <xdr:cNvPr id="127" name="直線コネクタ 126"/>
        <xdr:cNvCxnSpPr/>
      </xdr:nvCxnSpPr>
      <xdr:spPr>
        <a:xfrm>
          <a:off x="15671800" y="31586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124279</xdr:rowOff>
    </xdr:from>
    <xdr:to>
      <xdr:col>22</xdr:col>
      <xdr:colOff>565150</xdr:colOff>
      <xdr:row>18</xdr:row>
      <xdr:rowOff>72571</xdr:rowOff>
    </xdr:to>
    <xdr:cxnSp macro="">
      <xdr:nvCxnSpPr>
        <xdr:cNvPr id="130" name="直線コネクタ 129"/>
        <xdr:cNvCxnSpPr/>
      </xdr:nvCxnSpPr>
      <xdr:spPr>
        <a:xfrm>
          <a:off x="14782800" y="30389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124279</xdr:rowOff>
    </xdr:from>
    <xdr:to>
      <xdr:col>21</xdr:col>
      <xdr:colOff>361950</xdr:colOff>
      <xdr:row>17</xdr:row>
      <xdr:rowOff>124279</xdr:rowOff>
    </xdr:to>
    <xdr:cxnSp macro="">
      <xdr:nvCxnSpPr>
        <xdr:cNvPr id="133" name="直線コネクタ 132"/>
        <xdr:cNvCxnSpPr/>
      </xdr:nvCxnSpPr>
      <xdr:spPr>
        <a:xfrm>
          <a:off x="13893800" y="3038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102507</xdr:rowOff>
    </xdr:from>
    <xdr:to>
      <xdr:col>20</xdr:col>
      <xdr:colOff>158750</xdr:colOff>
      <xdr:row>17</xdr:row>
      <xdr:rowOff>124279</xdr:rowOff>
    </xdr:to>
    <xdr:cxnSp macro="">
      <xdr:nvCxnSpPr>
        <xdr:cNvPr id="136" name="直線コネクタ 135"/>
        <xdr:cNvCxnSpPr/>
      </xdr:nvCxnSpPr>
      <xdr:spPr>
        <a:xfrm>
          <a:off x="13004800" y="3017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6" name="円/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21771</xdr:rowOff>
    </xdr:from>
    <xdr:to>
      <xdr:col>22</xdr:col>
      <xdr:colOff>615950</xdr:colOff>
      <xdr:row>18</xdr:row>
      <xdr:rowOff>123371</xdr:rowOff>
    </xdr:to>
    <xdr:sp macro="" textlink="">
      <xdr:nvSpPr>
        <xdr:cNvPr id="148" name="円/楕円 147"/>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108149</xdr:rowOff>
    </xdr:from>
    <xdr:ext cx="736600" cy="259045"/>
    <xdr:sp macro="" textlink="">
      <xdr:nvSpPr>
        <xdr:cNvPr id="149" name="テキスト ボックス 148"/>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73479</xdr:rowOff>
    </xdr:from>
    <xdr:to>
      <xdr:col>21</xdr:col>
      <xdr:colOff>412750</xdr:colOff>
      <xdr:row>18</xdr:row>
      <xdr:rowOff>3629</xdr:rowOff>
    </xdr:to>
    <xdr:sp macro="" textlink="">
      <xdr:nvSpPr>
        <xdr:cNvPr id="150" name="円/楕円 149"/>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159856</xdr:rowOff>
    </xdr:from>
    <xdr:ext cx="762000" cy="259045"/>
    <xdr:sp macro="" textlink="">
      <xdr:nvSpPr>
        <xdr:cNvPr id="151" name="テキスト ボックス 150"/>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73479</xdr:rowOff>
    </xdr:from>
    <xdr:to>
      <xdr:col>20</xdr:col>
      <xdr:colOff>209550</xdr:colOff>
      <xdr:row>18</xdr:row>
      <xdr:rowOff>3629</xdr:rowOff>
    </xdr:to>
    <xdr:sp macro="" textlink="">
      <xdr:nvSpPr>
        <xdr:cNvPr id="152" name="円/楕円 151"/>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159856</xdr:rowOff>
    </xdr:from>
    <xdr:ext cx="762000" cy="259045"/>
    <xdr:sp macro="" textlink="">
      <xdr:nvSpPr>
        <xdr:cNvPr id="153" name="テキスト ボックス 152"/>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51707</xdr:rowOff>
    </xdr:from>
    <xdr:to>
      <xdr:col>19</xdr:col>
      <xdr:colOff>6350</xdr:colOff>
      <xdr:row>17</xdr:row>
      <xdr:rowOff>153307</xdr:rowOff>
    </xdr:to>
    <xdr:sp macro="" textlink="">
      <xdr:nvSpPr>
        <xdr:cNvPr id="154" name="円/楕円 153"/>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138084</xdr:rowOff>
    </xdr:from>
    <xdr:ext cx="762000" cy="259045"/>
    <xdr:sp macro="" textlink="">
      <xdr:nvSpPr>
        <xdr:cNvPr id="155" name="テキスト ボックス 154"/>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a:t>
          </a:r>
          <a:r>
            <a:rPr kumimoji="1" lang="en-US" altLang="ja-JP" sz="1300">
              <a:latin typeface="ＭＳ Ｐゴシック"/>
            </a:rPr>
            <a:t>0.2</a:t>
          </a:r>
          <a:r>
            <a:rPr kumimoji="1" lang="ja-JP" altLang="en-US" sz="1300">
              <a:latin typeface="ＭＳ Ｐゴシック"/>
            </a:rPr>
            <a:t>ポイント増加しており、全国平均を</a:t>
          </a:r>
          <a:r>
            <a:rPr kumimoji="1" lang="en-US" altLang="ja-JP" sz="1300">
              <a:latin typeface="ＭＳ Ｐゴシック"/>
            </a:rPr>
            <a:t>3.1</a:t>
          </a:r>
          <a:r>
            <a:rPr kumimoji="1" lang="ja-JP" altLang="en-US" sz="1300">
              <a:latin typeface="ＭＳ Ｐゴシック"/>
            </a:rPr>
            <a:t>ポイント下回っているものの、類似団体の平均を上回っている。主な増加の要因としては生活保護費が挙げられ、社会保障関係経費については、社会情勢の影響や制度改正の影響が大きく削減については難しいと考えられるが、適正な執行に努め財政負担を軽減す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34472</xdr:rowOff>
    </xdr:to>
    <xdr:cxnSp macro="">
      <xdr:nvCxnSpPr>
        <xdr:cNvPr id="190" name="直線コネクタ 189"/>
        <xdr:cNvCxnSpPr/>
      </xdr:nvCxnSpPr>
      <xdr:spPr>
        <a:xfrm>
          <a:off x="3987800" y="9613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56243</xdr:rowOff>
    </xdr:to>
    <xdr:cxnSp macro="">
      <xdr:nvCxnSpPr>
        <xdr:cNvPr id="193" name="直線コネクタ 192"/>
        <xdr:cNvCxnSpPr/>
      </xdr:nvCxnSpPr>
      <xdr:spPr>
        <a:xfrm flipV="1">
          <a:off x="3098800" y="961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56243</xdr:rowOff>
    </xdr:to>
    <xdr:cxnSp macro="">
      <xdr:nvCxnSpPr>
        <xdr:cNvPr id="196" name="直線コネクタ 195"/>
        <xdr:cNvCxnSpPr/>
      </xdr:nvCxnSpPr>
      <xdr:spPr>
        <a:xfrm>
          <a:off x="2209800" y="961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12700</xdr:rowOff>
    </xdr:to>
    <xdr:cxnSp macro="">
      <xdr:nvCxnSpPr>
        <xdr:cNvPr id="199" name="直線コネクタ 198"/>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155122</xdr:rowOff>
    </xdr:from>
    <xdr:to>
      <xdr:col>7</xdr:col>
      <xdr:colOff>66675</xdr:colOff>
      <xdr:row>56</xdr:row>
      <xdr:rowOff>85272</xdr:rowOff>
    </xdr:to>
    <xdr:sp macro="" textlink="">
      <xdr:nvSpPr>
        <xdr:cNvPr id="209" name="円/楕円 208"/>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127199</xdr:rowOff>
    </xdr:from>
    <xdr:ext cx="762000" cy="259045"/>
    <xdr:sp macro="" textlink="">
      <xdr:nvSpPr>
        <xdr:cNvPr id="210"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2" name="テキスト ボックス 21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5443</xdr:rowOff>
    </xdr:from>
    <xdr:to>
      <xdr:col>4</xdr:col>
      <xdr:colOff>396875</xdr:colOff>
      <xdr:row>56</xdr:row>
      <xdr:rowOff>107043</xdr:rowOff>
    </xdr:to>
    <xdr:sp macro="" textlink="">
      <xdr:nvSpPr>
        <xdr:cNvPr id="213" name="円/楕円 212"/>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91820</xdr:rowOff>
    </xdr:from>
    <xdr:ext cx="762000" cy="259045"/>
    <xdr:sp macro="" textlink="">
      <xdr:nvSpPr>
        <xdr:cNvPr id="214" name="テキスト ボックス 213"/>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a:t>
          </a:r>
          <a:r>
            <a:rPr kumimoji="1" lang="en-US" altLang="ja-JP" sz="1300">
              <a:latin typeface="ＭＳ Ｐゴシック"/>
            </a:rPr>
            <a:t>0.4</a:t>
          </a:r>
          <a:r>
            <a:rPr kumimoji="1" lang="ja-JP" altLang="en-US" sz="1300">
              <a:latin typeface="ＭＳ Ｐゴシック"/>
            </a:rPr>
            <a:t>ポイント増加しており、類似団体は下回っているものの、全国及び三重県の平均を上回っている。要因としては、高齢化に伴う国民健康保険事業、後期高齢者医療事業及び介護保険事業への繰出金の増加である。各特別会計とも保険料収入の向上、保険料の適正化など、税収を主な財源とする普通会計の負担額を減らすよう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57</xdr:row>
      <xdr:rowOff>1270</xdr:rowOff>
    </xdr:to>
    <xdr:cxnSp macro="">
      <xdr:nvCxnSpPr>
        <xdr:cNvPr id="251" name="直線コネクタ 250"/>
        <xdr:cNvCxnSpPr/>
      </xdr:nvCxnSpPr>
      <xdr:spPr>
        <a:xfrm>
          <a:off x="15671800" y="9743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142240</xdr:rowOff>
    </xdr:to>
    <xdr:cxnSp macro="">
      <xdr:nvCxnSpPr>
        <xdr:cNvPr id="254" name="直線コネクタ 253"/>
        <xdr:cNvCxnSpPr/>
      </xdr:nvCxnSpPr>
      <xdr:spPr>
        <a:xfrm>
          <a:off x="14782800" y="969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88900</xdr:rowOff>
    </xdr:to>
    <xdr:cxnSp macro="">
      <xdr:nvCxnSpPr>
        <xdr:cNvPr id="257" name="直線コネクタ 256"/>
        <xdr:cNvCxnSpPr/>
      </xdr:nvCxnSpPr>
      <xdr:spPr>
        <a:xfrm>
          <a:off x="13893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81280</xdr:rowOff>
    </xdr:to>
    <xdr:cxnSp macro="">
      <xdr:nvCxnSpPr>
        <xdr:cNvPr id="260" name="直線コネクタ 259"/>
        <xdr:cNvCxnSpPr/>
      </xdr:nvCxnSpPr>
      <xdr:spPr>
        <a:xfrm>
          <a:off x="13004800" y="9613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0" name="円/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1"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72" name="円/楕円 271"/>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73" name="テキスト ボックス 272"/>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4"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8" name="円/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a:t>
          </a:r>
          <a:r>
            <a:rPr kumimoji="1" lang="en-US" altLang="ja-JP" sz="1300">
              <a:latin typeface="ＭＳ Ｐゴシック"/>
            </a:rPr>
            <a:t>0.1</a:t>
          </a:r>
          <a:r>
            <a:rPr kumimoji="1" lang="ja-JP" altLang="en-US" sz="1300">
              <a:latin typeface="ＭＳ Ｐゴシック"/>
            </a:rPr>
            <a:t>ポイント増加しており、類似団体、全国及び三重県の平均を大きく上回っている。主な要因としては、施設整備事業による紀北広域連合負担金の増加や、消防救急デジタル無線整備による三重紀北消防組合負担金の増加が挙げられる。今後も市立総合病院に対する負担金の増加が考えられ、経常化している補助金も増えていることから、見直しや削減による補助費等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xdr:rowOff>
    </xdr:from>
    <xdr:to>
      <xdr:col>24</xdr:col>
      <xdr:colOff>31750</xdr:colOff>
      <xdr:row>36</xdr:row>
      <xdr:rowOff>5080</xdr:rowOff>
    </xdr:to>
    <xdr:cxnSp macro="">
      <xdr:nvCxnSpPr>
        <xdr:cNvPr id="311" name="直線コネクタ 310"/>
        <xdr:cNvCxnSpPr/>
      </xdr:nvCxnSpPr>
      <xdr:spPr>
        <a:xfrm>
          <a:off x="15671800" y="6173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xdr:rowOff>
    </xdr:from>
    <xdr:to>
      <xdr:col>22</xdr:col>
      <xdr:colOff>565150</xdr:colOff>
      <xdr:row>36</xdr:row>
      <xdr:rowOff>35560</xdr:rowOff>
    </xdr:to>
    <xdr:cxnSp macro="">
      <xdr:nvCxnSpPr>
        <xdr:cNvPr id="314" name="直線コネクタ 313"/>
        <xdr:cNvCxnSpPr/>
      </xdr:nvCxnSpPr>
      <xdr:spPr>
        <a:xfrm flipV="1">
          <a:off x="14782800" y="61734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27940</xdr:rowOff>
    </xdr:from>
    <xdr:to>
      <xdr:col>21</xdr:col>
      <xdr:colOff>361950</xdr:colOff>
      <xdr:row>36</xdr:row>
      <xdr:rowOff>35560</xdr:rowOff>
    </xdr:to>
    <xdr:cxnSp macro="">
      <xdr:nvCxnSpPr>
        <xdr:cNvPr id="317" name="直線コネクタ 316"/>
        <xdr:cNvCxnSpPr/>
      </xdr:nvCxnSpPr>
      <xdr:spPr>
        <a:xfrm>
          <a:off x="13893800" y="620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27940</xdr:rowOff>
    </xdr:from>
    <xdr:to>
      <xdr:col>20</xdr:col>
      <xdr:colOff>158750</xdr:colOff>
      <xdr:row>36</xdr:row>
      <xdr:rowOff>35560</xdr:rowOff>
    </xdr:to>
    <xdr:cxnSp macro="">
      <xdr:nvCxnSpPr>
        <xdr:cNvPr id="320" name="直線コネクタ 319"/>
        <xdr:cNvCxnSpPr/>
      </xdr:nvCxnSpPr>
      <xdr:spPr>
        <a:xfrm flipV="1">
          <a:off x="13004800" y="620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125730</xdr:rowOff>
    </xdr:from>
    <xdr:to>
      <xdr:col>24</xdr:col>
      <xdr:colOff>82550</xdr:colOff>
      <xdr:row>36</xdr:row>
      <xdr:rowOff>55880</xdr:rowOff>
    </xdr:to>
    <xdr:sp macro="" textlink="">
      <xdr:nvSpPr>
        <xdr:cNvPr id="330" name="円/楕円 329"/>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97807</xdr:rowOff>
    </xdr:from>
    <xdr:ext cx="762000" cy="259045"/>
    <xdr:sp macro="" textlink="">
      <xdr:nvSpPr>
        <xdr:cNvPr id="331" name="補助費等該当値テキスト"/>
        <xdr:cNvSpPr txBox="1"/>
      </xdr:nvSpPr>
      <xdr:spPr>
        <a:xfrm>
          <a:off x="165989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121920</xdr:rowOff>
    </xdr:from>
    <xdr:to>
      <xdr:col>22</xdr:col>
      <xdr:colOff>615950</xdr:colOff>
      <xdr:row>36</xdr:row>
      <xdr:rowOff>52070</xdr:rowOff>
    </xdr:to>
    <xdr:sp macro="" textlink="">
      <xdr:nvSpPr>
        <xdr:cNvPr id="332" name="円/楕円 331"/>
        <xdr:cNvSpPr/>
      </xdr:nvSpPr>
      <xdr:spPr>
        <a:xfrm>
          <a:off x="15621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36847</xdr:rowOff>
    </xdr:from>
    <xdr:ext cx="736600" cy="259045"/>
    <xdr:sp macro="" textlink="">
      <xdr:nvSpPr>
        <xdr:cNvPr id="333" name="テキスト ボックス 332"/>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4" name="円/楕円 333"/>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71137</xdr:rowOff>
    </xdr:from>
    <xdr:ext cx="762000" cy="259045"/>
    <xdr:sp macro="" textlink="">
      <xdr:nvSpPr>
        <xdr:cNvPr id="335" name="テキスト ボックス 334"/>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148590</xdr:rowOff>
    </xdr:from>
    <xdr:to>
      <xdr:col>20</xdr:col>
      <xdr:colOff>209550</xdr:colOff>
      <xdr:row>36</xdr:row>
      <xdr:rowOff>78740</xdr:rowOff>
    </xdr:to>
    <xdr:sp macro="" textlink="">
      <xdr:nvSpPr>
        <xdr:cNvPr id="336" name="円/楕円 335"/>
        <xdr:cNvSpPr/>
      </xdr:nvSpPr>
      <xdr:spPr>
        <a:xfrm>
          <a:off x="13843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37" name="テキスト ボックス 33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8" name="円/楕円 337"/>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71137</xdr:rowOff>
    </xdr:from>
    <xdr:ext cx="762000" cy="259045"/>
    <xdr:sp macro="" textlink="">
      <xdr:nvSpPr>
        <xdr:cNvPr id="339" name="テキスト ボックス 338"/>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0.5</a:t>
          </a:r>
          <a:r>
            <a:rPr kumimoji="1" lang="ja-JP" altLang="en-US" sz="1300">
              <a:latin typeface="ＭＳ Ｐゴシック"/>
            </a:rPr>
            <a:t>ポイント増加しており、類似団体、全国及び三重県の平均を上回っている。要因としては、学校耐震整備事業や、喫緊に実施する必要がある緊急防災・減災事業に多額の地方債を発行している。また、平成</a:t>
          </a:r>
          <a:r>
            <a:rPr kumimoji="1" lang="en-US" altLang="ja-JP" sz="1300">
              <a:latin typeface="ＭＳ Ｐゴシック"/>
            </a:rPr>
            <a:t>22</a:t>
          </a:r>
          <a:r>
            <a:rPr kumimoji="1" lang="ja-JP" altLang="en-US" sz="1300">
              <a:latin typeface="ＭＳ Ｐゴシック"/>
            </a:rPr>
            <a:t>年度に過疎地域に指定されて以降、過疎対策事業債の発行額が増加し、全体として公債費を上回る地方債を発行していることから、計画的な事業実施により地方債の発行額の抑制に努める。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20320</xdr:rowOff>
    </xdr:from>
    <xdr:to>
      <xdr:col>7</xdr:col>
      <xdr:colOff>15875</xdr:colOff>
      <xdr:row>75</xdr:row>
      <xdr:rowOff>29845</xdr:rowOff>
    </xdr:to>
    <xdr:cxnSp macro="">
      <xdr:nvCxnSpPr>
        <xdr:cNvPr id="371" name="直線コネクタ 370"/>
        <xdr:cNvCxnSpPr/>
      </xdr:nvCxnSpPr>
      <xdr:spPr>
        <a:xfrm>
          <a:off x="3987800" y="128790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xdr:rowOff>
    </xdr:from>
    <xdr:to>
      <xdr:col>5</xdr:col>
      <xdr:colOff>549275</xdr:colOff>
      <xdr:row>75</xdr:row>
      <xdr:rowOff>20320</xdr:rowOff>
    </xdr:to>
    <xdr:cxnSp macro="">
      <xdr:nvCxnSpPr>
        <xdr:cNvPr id="374" name="直線コネクタ 373"/>
        <xdr:cNvCxnSpPr/>
      </xdr:nvCxnSpPr>
      <xdr:spPr>
        <a:xfrm>
          <a:off x="3098800" y="128619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165100</xdr:rowOff>
    </xdr:from>
    <xdr:to>
      <xdr:col>4</xdr:col>
      <xdr:colOff>346075</xdr:colOff>
      <xdr:row>75</xdr:row>
      <xdr:rowOff>3175</xdr:rowOff>
    </xdr:to>
    <xdr:cxnSp macro="">
      <xdr:nvCxnSpPr>
        <xdr:cNvPr id="377" name="直線コネクタ 376"/>
        <xdr:cNvCxnSpPr/>
      </xdr:nvCxnSpPr>
      <xdr:spPr>
        <a:xfrm>
          <a:off x="2209800" y="12852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157480</xdr:rowOff>
    </xdr:from>
    <xdr:to>
      <xdr:col>3</xdr:col>
      <xdr:colOff>142875</xdr:colOff>
      <xdr:row>74</xdr:row>
      <xdr:rowOff>165100</xdr:rowOff>
    </xdr:to>
    <xdr:cxnSp macro="">
      <xdr:nvCxnSpPr>
        <xdr:cNvPr id="380" name="直線コネクタ 379"/>
        <xdr:cNvCxnSpPr/>
      </xdr:nvCxnSpPr>
      <xdr:spPr>
        <a:xfrm>
          <a:off x="1320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150495</xdr:rowOff>
    </xdr:from>
    <xdr:to>
      <xdr:col>7</xdr:col>
      <xdr:colOff>66675</xdr:colOff>
      <xdr:row>75</xdr:row>
      <xdr:rowOff>80645</xdr:rowOff>
    </xdr:to>
    <xdr:sp macro="" textlink="">
      <xdr:nvSpPr>
        <xdr:cNvPr id="390" name="円/楕円 389"/>
        <xdr:cNvSpPr/>
      </xdr:nvSpPr>
      <xdr:spPr>
        <a:xfrm>
          <a:off x="4775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122572</xdr:rowOff>
    </xdr:from>
    <xdr:ext cx="762000" cy="259045"/>
    <xdr:sp macro="" textlink="">
      <xdr:nvSpPr>
        <xdr:cNvPr id="391" name="公債費該当値テキスト"/>
        <xdr:cNvSpPr txBox="1"/>
      </xdr:nvSpPr>
      <xdr:spPr>
        <a:xfrm>
          <a:off x="4914900" y="1280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140970</xdr:rowOff>
    </xdr:from>
    <xdr:to>
      <xdr:col>5</xdr:col>
      <xdr:colOff>600075</xdr:colOff>
      <xdr:row>75</xdr:row>
      <xdr:rowOff>71120</xdr:rowOff>
    </xdr:to>
    <xdr:sp macro="" textlink="">
      <xdr:nvSpPr>
        <xdr:cNvPr id="392" name="円/楕円 391"/>
        <xdr:cNvSpPr/>
      </xdr:nvSpPr>
      <xdr:spPr>
        <a:xfrm>
          <a:off x="3937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81297</xdr:rowOff>
    </xdr:from>
    <xdr:ext cx="736600" cy="259045"/>
    <xdr:sp macro="" textlink="">
      <xdr:nvSpPr>
        <xdr:cNvPr id="393" name="テキスト ボックス 392"/>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123825</xdr:rowOff>
    </xdr:from>
    <xdr:to>
      <xdr:col>4</xdr:col>
      <xdr:colOff>396875</xdr:colOff>
      <xdr:row>75</xdr:row>
      <xdr:rowOff>53975</xdr:rowOff>
    </xdr:to>
    <xdr:sp macro="" textlink="">
      <xdr:nvSpPr>
        <xdr:cNvPr id="394" name="円/楕円 393"/>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64152</xdr:rowOff>
    </xdr:from>
    <xdr:ext cx="762000" cy="259045"/>
    <xdr:sp macro="" textlink="">
      <xdr:nvSpPr>
        <xdr:cNvPr id="395" name="テキスト ボックス 394"/>
        <xdr:cNvSpPr txBox="1"/>
      </xdr:nvSpPr>
      <xdr:spPr>
        <a:xfrm>
          <a:off x="2717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114300</xdr:rowOff>
    </xdr:from>
    <xdr:to>
      <xdr:col>3</xdr:col>
      <xdr:colOff>193675</xdr:colOff>
      <xdr:row>75</xdr:row>
      <xdr:rowOff>44450</xdr:rowOff>
    </xdr:to>
    <xdr:sp macro="" textlink="">
      <xdr:nvSpPr>
        <xdr:cNvPr id="396" name="円/楕円 395"/>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54627</xdr:rowOff>
    </xdr:from>
    <xdr:ext cx="762000" cy="259045"/>
    <xdr:sp macro="" textlink="">
      <xdr:nvSpPr>
        <xdr:cNvPr id="397" name="テキスト ボックス 396"/>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106680</xdr:rowOff>
    </xdr:from>
    <xdr:to>
      <xdr:col>1</xdr:col>
      <xdr:colOff>676275</xdr:colOff>
      <xdr:row>75</xdr:row>
      <xdr:rowOff>36830</xdr:rowOff>
    </xdr:to>
    <xdr:sp macro="" textlink="">
      <xdr:nvSpPr>
        <xdr:cNvPr id="398" name="円/楕円 397"/>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47007</xdr:rowOff>
    </xdr:from>
    <xdr:ext cx="762000" cy="259045"/>
    <xdr:sp macro="" textlink="">
      <xdr:nvSpPr>
        <xdr:cNvPr id="399" name="テキスト ボックス 398"/>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0.1</a:t>
          </a:r>
          <a:r>
            <a:rPr kumimoji="1" lang="ja-JP" altLang="en-US" sz="1300">
              <a:latin typeface="ＭＳ Ｐゴシック"/>
            </a:rPr>
            <a:t>ポイント減少したものの、類似団体、全国及び三重県の平均を上回っている。減少の要因としては、退職手当の減少による人件費の減少によるものである。物件費、扶助費については、年々増加の傾向にあることから、適正な執行管理を行い財政への影響を軽減するよう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142239</xdr:rowOff>
    </xdr:from>
    <xdr:to>
      <xdr:col>24</xdr:col>
      <xdr:colOff>31750</xdr:colOff>
      <xdr:row>78</xdr:row>
      <xdr:rowOff>146050</xdr:rowOff>
    </xdr:to>
    <xdr:cxnSp macro="">
      <xdr:nvCxnSpPr>
        <xdr:cNvPr id="432" name="直線コネクタ 431"/>
        <xdr:cNvCxnSpPr/>
      </xdr:nvCxnSpPr>
      <xdr:spPr>
        <a:xfrm flipV="1">
          <a:off x="15671800" y="135153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146050</xdr:rowOff>
    </xdr:from>
    <xdr:to>
      <xdr:col>22</xdr:col>
      <xdr:colOff>565150</xdr:colOff>
      <xdr:row>79</xdr:row>
      <xdr:rowOff>8889</xdr:rowOff>
    </xdr:to>
    <xdr:cxnSp macro="">
      <xdr:nvCxnSpPr>
        <xdr:cNvPr id="435" name="直線コネクタ 434"/>
        <xdr:cNvCxnSpPr/>
      </xdr:nvCxnSpPr>
      <xdr:spPr>
        <a:xfrm flipV="1">
          <a:off x="14782800" y="135191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58420</xdr:rowOff>
    </xdr:from>
    <xdr:to>
      <xdr:col>21</xdr:col>
      <xdr:colOff>361950</xdr:colOff>
      <xdr:row>79</xdr:row>
      <xdr:rowOff>8889</xdr:rowOff>
    </xdr:to>
    <xdr:cxnSp macro="">
      <xdr:nvCxnSpPr>
        <xdr:cNvPr id="438" name="直線コネクタ 437"/>
        <xdr:cNvCxnSpPr/>
      </xdr:nvCxnSpPr>
      <xdr:spPr>
        <a:xfrm>
          <a:off x="13893800" y="134315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146050</xdr:rowOff>
    </xdr:from>
    <xdr:to>
      <xdr:col>20</xdr:col>
      <xdr:colOff>158750</xdr:colOff>
      <xdr:row>78</xdr:row>
      <xdr:rowOff>58420</xdr:rowOff>
    </xdr:to>
    <xdr:cxnSp macro="">
      <xdr:nvCxnSpPr>
        <xdr:cNvPr id="441" name="直線コネクタ 440"/>
        <xdr:cNvCxnSpPr/>
      </xdr:nvCxnSpPr>
      <xdr:spPr>
        <a:xfrm>
          <a:off x="13004800" y="13347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91439</xdr:rowOff>
    </xdr:from>
    <xdr:to>
      <xdr:col>24</xdr:col>
      <xdr:colOff>82550</xdr:colOff>
      <xdr:row>79</xdr:row>
      <xdr:rowOff>21589</xdr:rowOff>
    </xdr:to>
    <xdr:sp macro="" textlink="">
      <xdr:nvSpPr>
        <xdr:cNvPr id="451" name="円/楕円 450"/>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63516</xdr:rowOff>
    </xdr:from>
    <xdr:ext cx="762000" cy="259045"/>
    <xdr:sp macro="" textlink="">
      <xdr:nvSpPr>
        <xdr:cNvPr id="452" name="公債費以外該当値テキスト"/>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95250</xdr:rowOff>
    </xdr:from>
    <xdr:to>
      <xdr:col>22</xdr:col>
      <xdr:colOff>615950</xdr:colOff>
      <xdr:row>79</xdr:row>
      <xdr:rowOff>25400</xdr:rowOff>
    </xdr:to>
    <xdr:sp macro="" textlink="">
      <xdr:nvSpPr>
        <xdr:cNvPr id="453" name="円/楕円 452"/>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10177</xdr:rowOff>
    </xdr:from>
    <xdr:ext cx="736600" cy="259045"/>
    <xdr:sp macro="" textlink="">
      <xdr:nvSpPr>
        <xdr:cNvPr id="454" name="テキスト ボックス 453"/>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129539</xdr:rowOff>
    </xdr:from>
    <xdr:to>
      <xdr:col>21</xdr:col>
      <xdr:colOff>412750</xdr:colOff>
      <xdr:row>79</xdr:row>
      <xdr:rowOff>59689</xdr:rowOff>
    </xdr:to>
    <xdr:sp macro="" textlink="">
      <xdr:nvSpPr>
        <xdr:cNvPr id="455" name="円/楕円 454"/>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44466</xdr:rowOff>
    </xdr:from>
    <xdr:ext cx="762000" cy="259045"/>
    <xdr:sp macro="" textlink="">
      <xdr:nvSpPr>
        <xdr:cNvPr id="456" name="テキスト ボックス 455"/>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57" name="円/楕円 456"/>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58" name="テキスト ボックス 457"/>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95250</xdr:rowOff>
    </xdr:from>
    <xdr:to>
      <xdr:col>19</xdr:col>
      <xdr:colOff>6350</xdr:colOff>
      <xdr:row>78</xdr:row>
      <xdr:rowOff>25400</xdr:rowOff>
    </xdr:to>
    <xdr:sp macro="" textlink="">
      <xdr:nvSpPr>
        <xdr:cNvPr id="459" name="円/楕円 458"/>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10177</xdr:rowOff>
    </xdr:from>
    <xdr:ext cx="762000" cy="259045"/>
    <xdr:sp macro="" textlink="">
      <xdr:nvSpPr>
        <xdr:cNvPr id="460" name="テキスト ボックス 459"/>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三重県尾鷲市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44018</xdr:rowOff>
    </xdr:from>
    <xdr:to>
      <xdr:col>4</xdr:col>
      <xdr:colOff>1117600</xdr:colOff>
      <xdr:row>17</xdr:row>
      <xdr:rowOff>96164</xdr:rowOff>
    </xdr:to>
    <xdr:cxnSp macro="">
      <xdr:nvCxnSpPr>
        <xdr:cNvPr id="50" name="直線コネクタ 49"/>
        <xdr:cNvCxnSpPr/>
      </xdr:nvCxnSpPr>
      <xdr:spPr bwMode="auto">
        <a:xfrm flipV="1">
          <a:off x="5003800" y="3006293"/>
          <a:ext cx="647700" cy="52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10579</xdr:rowOff>
    </xdr:from>
    <xdr:to>
      <xdr:col>4</xdr:col>
      <xdr:colOff>469900</xdr:colOff>
      <xdr:row>17</xdr:row>
      <xdr:rowOff>96164</xdr:rowOff>
    </xdr:to>
    <xdr:cxnSp macro="">
      <xdr:nvCxnSpPr>
        <xdr:cNvPr id="53" name="直線コネクタ 52"/>
        <xdr:cNvCxnSpPr/>
      </xdr:nvCxnSpPr>
      <xdr:spPr bwMode="auto">
        <a:xfrm>
          <a:off x="4305300" y="2972854"/>
          <a:ext cx="698500" cy="8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168542</xdr:rowOff>
    </xdr:from>
    <xdr:to>
      <xdr:col>3</xdr:col>
      <xdr:colOff>904875</xdr:colOff>
      <xdr:row>17</xdr:row>
      <xdr:rowOff>10579</xdr:rowOff>
    </xdr:to>
    <xdr:cxnSp macro="">
      <xdr:nvCxnSpPr>
        <xdr:cNvPr id="56" name="直線コネクタ 55"/>
        <xdr:cNvCxnSpPr/>
      </xdr:nvCxnSpPr>
      <xdr:spPr bwMode="auto">
        <a:xfrm>
          <a:off x="3606800" y="2959367"/>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168542</xdr:rowOff>
    </xdr:from>
    <xdr:to>
      <xdr:col>3</xdr:col>
      <xdr:colOff>206375</xdr:colOff>
      <xdr:row>17</xdr:row>
      <xdr:rowOff>44323</xdr:rowOff>
    </xdr:to>
    <xdr:cxnSp macro="">
      <xdr:nvCxnSpPr>
        <xdr:cNvPr id="59" name="直線コネクタ 58"/>
        <xdr:cNvCxnSpPr/>
      </xdr:nvCxnSpPr>
      <xdr:spPr bwMode="auto">
        <a:xfrm flipV="1">
          <a:off x="2908300" y="2959367"/>
          <a:ext cx="698500" cy="47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164668</xdr:rowOff>
    </xdr:from>
    <xdr:to>
      <xdr:col>5</xdr:col>
      <xdr:colOff>34925</xdr:colOff>
      <xdr:row>17</xdr:row>
      <xdr:rowOff>94818</xdr:rowOff>
    </xdr:to>
    <xdr:sp macro="" textlink="">
      <xdr:nvSpPr>
        <xdr:cNvPr id="69" name="円/楕円 68"/>
        <xdr:cNvSpPr/>
      </xdr:nvSpPr>
      <xdr:spPr bwMode="auto">
        <a:xfrm>
          <a:off x="5600700" y="295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9745</xdr:rowOff>
    </xdr:from>
    <xdr:ext cx="762000" cy="259045"/>
    <xdr:sp macro="" textlink="">
      <xdr:nvSpPr>
        <xdr:cNvPr id="70" name="人口1人当たり決算額の推移該当値テキスト130"/>
        <xdr:cNvSpPr txBox="1"/>
      </xdr:nvSpPr>
      <xdr:spPr>
        <a:xfrm>
          <a:off x="5740400" y="280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103,284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45364</xdr:rowOff>
    </xdr:from>
    <xdr:to>
      <xdr:col>4</xdr:col>
      <xdr:colOff>520700</xdr:colOff>
      <xdr:row>17</xdr:row>
      <xdr:rowOff>146964</xdr:rowOff>
    </xdr:to>
    <xdr:sp macro="" textlink="">
      <xdr:nvSpPr>
        <xdr:cNvPr id="71" name="円/楕円 70"/>
        <xdr:cNvSpPr/>
      </xdr:nvSpPr>
      <xdr:spPr bwMode="auto">
        <a:xfrm>
          <a:off x="4953000" y="300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157141</xdr:rowOff>
    </xdr:from>
    <xdr:ext cx="736600" cy="259045"/>
    <xdr:sp macro="" textlink="">
      <xdr:nvSpPr>
        <xdr:cNvPr id="72" name="テキスト ボックス 71"/>
        <xdr:cNvSpPr txBox="1"/>
      </xdr:nvSpPr>
      <xdr:spPr>
        <a:xfrm>
          <a:off x="4622800" y="2776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99,178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131229</xdr:rowOff>
    </xdr:from>
    <xdr:to>
      <xdr:col>3</xdr:col>
      <xdr:colOff>955675</xdr:colOff>
      <xdr:row>17</xdr:row>
      <xdr:rowOff>61379</xdr:rowOff>
    </xdr:to>
    <xdr:sp macro="" textlink="">
      <xdr:nvSpPr>
        <xdr:cNvPr id="73" name="円/楕円 72"/>
        <xdr:cNvSpPr/>
      </xdr:nvSpPr>
      <xdr:spPr bwMode="auto">
        <a:xfrm>
          <a:off x="4254500" y="292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71556</xdr:rowOff>
    </xdr:from>
    <xdr:ext cx="762000" cy="259045"/>
    <xdr:sp macro="" textlink="">
      <xdr:nvSpPr>
        <xdr:cNvPr id="74" name="テキスト ボックス 73"/>
        <xdr:cNvSpPr txBox="1"/>
      </xdr:nvSpPr>
      <xdr:spPr>
        <a:xfrm>
          <a:off x="3924300" y="269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105,917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117742</xdr:rowOff>
    </xdr:from>
    <xdr:to>
      <xdr:col>3</xdr:col>
      <xdr:colOff>257175</xdr:colOff>
      <xdr:row>17</xdr:row>
      <xdr:rowOff>47892</xdr:rowOff>
    </xdr:to>
    <xdr:sp macro="" textlink="">
      <xdr:nvSpPr>
        <xdr:cNvPr id="75" name="円/楕円 74"/>
        <xdr:cNvSpPr/>
      </xdr:nvSpPr>
      <xdr:spPr bwMode="auto">
        <a:xfrm>
          <a:off x="3556000" y="2908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58069</xdr:rowOff>
    </xdr:from>
    <xdr:ext cx="762000" cy="259045"/>
    <xdr:sp macro="" textlink="">
      <xdr:nvSpPr>
        <xdr:cNvPr id="76" name="テキスト ボックス 75"/>
        <xdr:cNvSpPr txBox="1"/>
      </xdr:nvSpPr>
      <xdr:spPr>
        <a:xfrm>
          <a:off x="3225800" y="267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106,979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164973</xdr:rowOff>
    </xdr:from>
    <xdr:to>
      <xdr:col>2</xdr:col>
      <xdr:colOff>692150</xdr:colOff>
      <xdr:row>17</xdr:row>
      <xdr:rowOff>95123</xdr:rowOff>
    </xdr:to>
    <xdr:sp macro="" textlink="">
      <xdr:nvSpPr>
        <xdr:cNvPr id="77" name="円/楕円 76"/>
        <xdr:cNvSpPr/>
      </xdr:nvSpPr>
      <xdr:spPr bwMode="auto">
        <a:xfrm>
          <a:off x="2857500" y="295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105300</xdr:rowOff>
    </xdr:from>
    <xdr:ext cx="762000" cy="259045"/>
    <xdr:sp macro="" textlink="">
      <xdr:nvSpPr>
        <xdr:cNvPr id="78" name="テキスト ボックス 77"/>
        <xdr:cNvSpPr txBox="1"/>
      </xdr:nvSpPr>
      <xdr:spPr>
        <a:xfrm>
          <a:off x="2527300" y="272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302108</xdr:rowOff>
    </xdr:from>
    <xdr:to>
      <xdr:col>4</xdr:col>
      <xdr:colOff>1117600</xdr:colOff>
      <xdr:row>37</xdr:row>
      <xdr:rowOff>303678</xdr:rowOff>
    </xdr:to>
    <xdr:cxnSp macro="">
      <xdr:nvCxnSpPr>
        <xdr:cNvPr id="112" name="直線コネクタ 111"/>
        <xdr:cNvCxnSpPr/>
      </xdr:nvCxnSpPr>
      <xdr:spPr bwMode="auto">
        <a:xfrm>
          <a:off x="5003800" y="7426808"/>
          <a:ext cx="647700" cy="1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288455</xdr:rowOff>
    </xdr:from>
    <xdr:ext cx="762000" cy="259045"/>
    <xdr:sp macro="" textlink="">
      <xdr:nvSpPr>
        <xdr:cNvPr id="113" name="人口1人当たり決算額の推移平均値テキスト445"/>
        <xdr:cNvSpPr txBox="1"/>
      </xdr:nvSpPr>
      <xdr:spPr>
        <a:xfrm>
          <a:off x="5740400" y="7413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302108</xdr:rowOff>
    </xdr:from>
    <xdr:to>
      <xdr:col>4</xdr:col>
      <xdr:colOff>469900</xdr:colOff>
      <xdr:row>37</xdr:row>
      <xdr:rowOff>342170</xdr:rowOff>
    </xdr:to>
    <xdr:cxnSp macro="">
      <xdr:nvCxnSpPr>
        <xdr:cNvPr id="115" name="直線コネクタ 114"/>
        <xdr:cNvCxnSpPr/>
      </xdr:nvCxnSpPr>
      <xdr:spPr bwMode="auto">
        <a:xfrm flipV="1">
          <a:off x="4305300" y="7426808"/>
          <a:ext cx="698500" cy="40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319946</xdr:rowOff>
    </xdr:from>
    <xdr:to>
      <xdr:col>3</xdr:col>
      <xdr:colOff>904875</xdr:colOff>
      <xdr:row>37</xdr:row>
      <xdr:rowOff>342170</xdr:rowOff>
    </xdr:to>
    <xdr:cxnSp macro="">
      <xdr:nvCxnSpPr>
        <xdr:cNvPr id="118" name="直線コネクタ 117"/>
        <xdr:cNvCxnSpPr/>
      </xdr:nvCxnSpPr>
      <xdr:spPr bwMode="auto">
        <a:xfrm>
          <a:off x="3606800" y="7444646"/>
          <a:ext cx="698500" cy="22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319946</xdr:rowOff>
    </xdr:from>
    <xdr:to>
      <xdr:col>3</xdr:col>
      <xdr:colOff>206375</xdr:colOff>
      <xdr:row>37</xdr:row>
      <xdr:rowOff>336950</xdr:rowOff>
    </xdr:to>
    <xdr:cxnSp macro="">
      <xdr:nvCxnSpPr>
        <xdr:cNvPr id="121" name="直線コネクタ 120"/>
        <xdr:cNvCxnSpPr/>
      </xdr:nvCxnSpPr>
      <xdr:spPr bwMode="auto">
        <a:xfrm flipV="1">
          <a:off x="2908300" y="7444646"/>
          <a:ext cx="698500" cy="17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252878</xdr:rowOff>
    </xdr:from>
    <xdr:to>
      <xdr:col>5</xdr:col>
      <xdr:colOff>34925</xdr:colOff>
      <xdr:row>38</xdr:row>
      <xdr:rowOff>11578</xdr:rowOff>
    </xdr:to>
    <xdr:sp macro="" textlink="">
      <xdr:nvSpPr>
        <xdr:cNvPr id="131" name="円/楕円 130"/>
        <xdr:cNvSpPr/>
      </xdr:nvSpPr>
      <xdr:spPr bwMode="auto">
        <a:xfrm>
          <a:off x="5600700" y="737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97955</xdr:rowOff>
    </xdr:from>
    <xdr:ext cx="762000" cy="259045"/>
    <xdr:sp macro="" textlink="">
      <xdr:nvSpPr>
        <xdr:cNvPr id="132" name="人口1人当たり決算額の推移該当値テキスト445"/>
        <xdr:cNvSpPr txBox="1"/>
      </xdr:nvSpPr>
      <xdr:spPr>
        <a:xfrm>
          <a:off x="5740400" y="722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251308</xdr:rowOff>
    </xdr:from>
    <xdr:to>
      <xdr:col>4</xdr:col>
      <xdr:colOff>520700</xdr:colOff>
      <xdr:row>38</xdr:row>
      <xdr:rowOff>10008</xdr:rowOff>
    </xdr:to>
    <xdr:sp macro="" textlink="">
      <xdr:nvSpPr>
        <xdr:cNvPr id="133" name="円/楕円 132"/>
        <xdr:cNvSpPr/>
      </xdr:nvSpPr>
      <xdr:spPr bwMode="auto">
        <a:xfrm>
          <a:off x="4953000" y="7376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20185</xdr:rowOff>
    </xdr:from>
    <xdr:ext cx="736600" cy="259045"/>
    <xdr:sp macro="" textlink="">
      <xdr:nvSpPr>
        <xdr:cNvPr id="134" name="テキスト ボックス 133"/>
        <xdr:cNvSpPr txBox="1"/>
      </xdr:nvSpPr>
      <xdr:spPr>
        <a:xfrm>
          <a:off x="4622800" y="7144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34,040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291370</xdr:rowOff>
    </xdr:from>
    <xdr:to>
      <xdr:col>3</xdr:col>
      <xdr:colOff>955675</xdr:colOff>
      <xdr:row>38</xdr:row>
      <xdr:rowOff>50070</xdr:rowOff>
    </xdr:to>
    <xdr:sp macro="" textlink="">
      <xdr:nvSpPr>
        <xdr:cNvPr id="135" name="円/楕円 134"/>
        <xdr:cNvSpPr/>
      </xdr:nvSpPr>
      <xdr:spPr bwMode="auto">
        <a:xfrm>
          <a:off x="4254500" y="7416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34847</xdr:rowOff>
    </xdr:from>
    <xdr:ext cx="762000" cy="259045"/>
    <xdr:sp macro="" textlink="">
      <xdr:nvSpPr>
        <xdr:cNvPr id="136" name="テキスト ボックス 135"/>
        <xdr:cNvSpPr txBox="1"/>
      </xdr:nvSpPr>
      <xdr:spPr>
        <a:xfrm>
          <a:off x="3924300" y="750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269146</xdr:rowOff>
    </xdr:from>
    <xdr:to>
      <xdr:col>3</xdr:col>
      <xdr:colOff>257175</xdr:colOff>
      <xdr:row>38</xdr:row>
      <xdr:rowOff>27846</xdr:rowOff>
    </xdr:to>
    <xdr:sp macro="" textlink="">
      <xdr:nvSpPr>
        <xdr:cNvPr id="137" name="円/楕円 136"/>
        <xdr:cNvSpPr/>
      </xdr:nvSpPr>
      <xdr:spPr bwMode="auto">
        <a:xfrm>
          <a:off x="3556000" y="7393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12623</xdr:rowOff>
    </xdr:from>
    <xdr:ext cx="762000" cy="259045"/>
    <xdr:sp macro="" textlink="">
      <xdr:nvSpPr>
        <xdr:cNvPr id="138" name="テキスト ボックス 137"/>
        <xdr:cNvSpPr txBox="1"/>
      </xdr:nvSpPr>
      <xdr:spPr>
        <a:xfrm>
          <a:off x="3225800" y="748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29,358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286150</xdr:rowOff>
    </xdr:from>
    <xdr:to>
      <xdr:col>2</xdr:col>
      <xdr:colOff>692150</xdr:colOff>
      <xdr:row>38</xdr:row>
      <xdr:rowOff>44850</xdr:rowOff>
    </xdr:to>
    <xdr:sp macro="" textlink="">
      <xdr:nvSpPr>
        <xdr:cNvPr id="139" name="円/楕円 138"/>
        <xdr:cNvSpPr/>
      </xdr:nvSpPr>
      <xdr:spPr bwMode="auto">
        <a:xfrm>
          <a:off x="2857500" y="741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29627</xdr:rowOff>
    </xdr:from>
    <xdr:ext cx="762000" cy="259045"/>
    <xdr:sp macro="" textlink="">
      <xdr:nvSpPr>
        <xdr:cNvPr id="140" name="テキスト ボックス 139"/>
        <xdr:cNvSpPr txBox="1"/>
      </xdr:nvSpPr>
      <xdr:spPr>
        <a:xfrm>
          <a:off x="2527300" y="74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年度以降増加に転じるとともに、決算剰余金等を着実に積み立ててきたことにより、平成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年度から標準財政規模比が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％を超えている。平成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前年度の地域の元気臨時交付金が皆減となった影響もあり単年度収支が赤字となったことにより、実質単年度収支も赤字となった。今後、安定した市民サービスを提供するために必要な基金残高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ての会計において黒字となっている。水道事業会計については年々標準財政規模比における割合が年々増加しているが、病院事業会計においては、標準財政規模比における割合が年々減少傾向にある。高規格道路の開通により、医療圏人口が増加しているものの、他の医療施設も近くなることから患者数の増加につながるとも言えず、また、医師不足等の状況からも厳しい経営が予想されているため経営改善が求められる。今後も各会計において厳しい財政運営が予想されることから、効率的な財政運営を行う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より過疎地域に指定され、過疎対策事業債の借入が可能となったことや、学校耐震整備事業やコミュニティセンター改築事業など、公共施設の耐震化整備で地方債の借入額が大幅に増加しており、それに伴って元利償還金の額も年々増加傾向にある。算入公債費については、過疎対策事業債など交付税算入率が高い地方債の選択を行っていることから、今後も増加すると考えられる。ただし、地方債の借入額が公債費の額を上回っており、地方債残高が増加していることから、計画的に事業を実施し適正な地方債管理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の増加や基準財政需要額算入見込額の増加により分子は下がっているものの、学校耐震整備事業やコミュニティセンター改築事業などの実施により、地方債現在高が年々増加している。このことから、将来負担を念頭においた計画的な地方債管理を行い、地方債現在高の抑制を図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11071974</v>
      </c>
      <c r="BO4" s="349"/>
      <c r="BP4" s="349"/>
      <c r="BQ4" s="349"/>
      <c r="BR4" s="349"/>
      <c r="BS4" s="349"/>
      <c r="BT4" s="349"/>
      <c r="BU4" s="350"/>
      <c r="BV4" s="348">
        <v>11165594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3.7</v>
      </c>
      <c r="CU4" s="355"/>
      <c r="CV4" s="355"/>
      <c r="CW4" s="355"/>
      <c r="CX4" s="355"/>
      <c r="CY4" s="355"/>
      <c r="CZ4" s="355"/>
      <c r="DA4" s="356"/>
      <c r="DB4" s="354">
        <v>7.2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10835321</v>
      </c>
      <c r="BO5" s="386"/>
      <c r="BP5" s="386"/>
      <c r="BQ5" s="386"/>
      <c r="BR5" s="386"/>
      <c r="BS5" s="386"/>
      <c r="BT5" s="386"/>
      <c r="BU5" s="387"/>
      <c r="BV5" s="385">
        <v>10725453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96.3</v>
      </c>
      <c r="CU5" s="383"/>
      <c r="CV5" s="383"/>
      <c r="CW5" s="383"/>
      <c r="CX5" s="383"/>
      <c r="CY5" s="383"/>
      <c r="CZ5" s="383"/>
      <c r="DA5" s="384"/>
      <c r="DB5" s="382">
        <v>95.9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236653</v>
      </c>
      <c r="BO6" s="386"/>
      <c r="BP6" s="386"/>
      <c r="BQ6" s="386"/>
      <c r="BR6" s="386"/>
      <c r="BS6" s="386"/>
      <c r="BT6" s="386"/>
      <c r="BU6" s="387"/>
      <c r="BV6" s="385">
        <v>440141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102.8</v>
      </c>
      <c r="CU6" s="423"/>
      <c r="CV6" s="423"/>
      <c r="CW6" s="423"/>
      <c r="CX6" s="423"/>
      <c r="CY6" s="423"/>
      <c r="CZ6" s="423"/>
      <c r="DA6" s="424"/>
      <c r="DB6" s="422">
        <v>102.7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22568</v>
      </c>
      <c r="BO7" s="386"/>
      <c r="BP7" s="386"/>
      <c r="BQ7" s="386"/>
      <c r="BR7" s="386"/>
      <c r="BS7" s="386"/>
      <c r="BT7" s="386"/>
      <c r="BU7" s="387"/>
      <c r="BV7" s="385">
        <v>21571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5793776</v>
      </c>
      <c r="CU7" s="386"/>
      <c r="CV7" s="386"/>
      <c r="CW7" s="386"/>
      <c r="CX7" s="386"/>
      <c r="CY7" s="386"/>
      <c r="CZ7" s="386"/>
      <c r="DA7" s="387"/>
      <c r="DB7" s="385">
        <v>5851344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214085</v>
      </c>
      <c r="BO8" s="386"/>
      <c r="BP8" s="386"/>
      <c r="BQ8" s="386"/>
      <c r="BR8" s="386"/>
      <c r="BS8" s="386"/>
      <c r="BT8" s="386"/>
      <c r="BU8" s="387"/>
      <c r="BV8" s="385">
        <v>418570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0.39</v>
      </c>
      <c r="CU8" s="426"/>
      <c r="CV8" s="426"/>
      <c r="CW8" s="426"/>
      <c r="CX8" s="426"/>
      <c r="CY8" s="426"/>
      <c r="CZ8" s="426"/>
      <c r="DA8" s="427"/>
      <c r="DB8" s="425">
        <v>0.38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20033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-204485</v>
      </c>
      <c r="BO9" s="386"/>
      <c r="BP9" s="386"/>
      <c r="BQ9" s="386"/>
      <c r="BR9" s="386"/>
      <c r="BS9" s="386"/>
      <c r="BT9" s="386"/>
      <c r="BU9" s="387"/>
      <c r="BV9" s="385">
        <v>168607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v>
      </c>
      <c r="CU9" s="383"/>
      <c r="CV9" s="383"/>
      <c r="CW9" s="383"/>
      <c r="CX9" s="383"/>
      <c r="CY9" s="383"/>
      <c r="CZ9" s="383"/>
      <c r="DA9" s="384"/>
      <c r="DB9" s="382">
        <v>13.6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22103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521963</v>
      </c>
      <c r="BO10" s="386"/>
      <c r="BP10" s="386"/>
      <c r="BQ10" s="386"/>
      <c r="BR10" s="386"/>
      <c r="BS10" s="386"/>
      <c r="BT10" s="386"/>
      <c r="BU10" s="387"/>
      <c r="BV10" s="385">
        <v>700901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11500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19587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494106</v>
      </c>
      <c r="BO12" s="386"/>
      <c r="BP12" s="386"/>
      <c r="BQ12" s="386"/>
      <c r="BR12" s="386"/>
      <c r="BS12" s="386"/>
      <c r="BT12" s="386"/>
      <c r="BU12" s="387"/>
      <c r="BV12" s="385">
        <v>764515</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19438</v>
      </c>
      <c r="S13" s="467"/>
      <c r="T13" s="467"/>
      <c r="U13" s="467"/>
      <c r="V13" s="468"/>
      <c r="W13" s="401" t="s">
        <v>122</v>
      </c>
      <c r="X13" s="402"/>
      <c r="Y13" s="402"/>
      <c r="Z13" s="402"/>
      <c r="AA13" s="402"/>
      <c r="AB13" s="392"/>
      <c r="AC13" s="436">
        <v>591</v>
      </c>
      <c r="AD13" s="437"/>
      <c r="AE13" s="437"/>
      <c r="AF13" s="437"/>
      <c r="AG13" s="476"/>
      <c r="AH13" s="436">
        <v>698</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-165128</v>
      </c>
      <c r="BO13" s="386"/>
      <c r="BP13" s="386"/>
      <c r="BQ13" s="386"/>
      <c r="BR13" s="386"/>
      <c r="BS13" s="386"/>
      <c r="BT13" s="386"/>
      <c r="BU13" s="387"/>
      <c r="BV13" s="385">
        <v>104993</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12.8</v>
      </c>
      <c r="CU13" s="383"/>
      <c r="CV13" s="383"/>
      <c r="CW13" s="383"/>
      <c r="CX13" s="383"/>
      <c r="CY13" s="383"/>
      <c r="CZ13" s="383"/>
      <c r="DA13" s="384"/>
      <c r="DB13" s="382">
        <v>12.4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19978</v>
      </c>
      <c r="S14" s="467"/>
      <c r="T14" s="467"/>
      <c r="U14" s="467"/>
      <c r="V14" s="468"/>
      <c r="W14" s="375"/>
      <c r="X14" s="376"/>
      <c r="Y14" s="376"/>
      <c r="Z14" s="376"/>
      <c r="AA14" s="376"/>
      <c r="AB14" s="365"/>
      <c r="AC14" s="469">
        <v>6.8</v>
      </c>
      <c r="AD14" s="470"/>
      <c r="AE14" s="470"/>
      <c r="AF14" s="470"/>
      <c r="AG14" s="471"/>
      <c r="AH14" s="469">
        <v>6.9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72.3</v>
      </c>
      <c r="CU14" s="481"/>
      <c r="CV14" s="481"/>
      <c r="CW14" s="481"/>
      <c r="CX14" s="481"/>
      <c r="CY14" s="481"/>
      <c r="CZ14" s="481"/>
      <c r="DA14" s="482"/>
      <c r="DB14" s="480">
        <v>82.4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19827</v>
      </c>
      <c r="S15" s="467"/>
      <c r="T15" s="467"/>
      <c r="U15" s="467"/>
      <c r="V15" s="468"/>
      <c r="W15" s="401" t="s">
        <v>128</v>
      </c>
      <c r="X15" s="402"/>
      <c r="Y15" s="402"/>
      <c r="Z15" s="402"/>
      <c r="AA15" s="402"/>
      <c r="AB15" s="392"/>
      <c r="AC15" s="436">
        <v>1823</v>
      </c>
      <c r="AD15" s="437"/>
      <c r="AE15" s="437"/>
      <c r="AF15" s="437"/>
      <c r="AG15" s="476"/>
      <c r="AH15" s="436">
        <v>2242</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1916472</v>
      </c>
      <c r="BO15" s="349"/>
      <c r="BP15" s="349"/>
      <c r="BQ15" s="349"/>
      <c r="BR15" s="349"/>
      <c r="BS15" s="349"/>
      <c r="BT15" s="349"/>
      <c r="BU15" s="350"/>
      <c r="BV15" s="348">
        <v>1913437</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20.8</v>
      </c>
      <c r="AD16" s="470"/>
      <c r="AE16" s="470"/>
      <c r="AF16" s="470"/>
      <c r="AG16" s="471"/>
      <c r="AH16" s="469">
        <v>22.2</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4867755</v>
      </c>
      <c r="BO16" s="386"/>
      <c r="BP16" s="386"/>
      <c r="BQ16" s="386"/>
      <c r="BR16" s="386"/>
      <c r="BS16" s="386"/>
      <c r="BT16" s="386"/>
      <c r="BU16" s="387"/>
      <c r="BV16" s="385">
        <v>4903108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6330</v>
      </c>
      <c r="AD17" s="437"/>
      <c r="AE17" s="437"/>
      <c r="AF17" s="437"/>
      <c r="AG17" s="476"/>
      <c r="AH17" s="436">
        <v>7151</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2470953</v>
      </c>
      <c r="BO17" s="386"/>
      <c r="BP17" s="386"/>
      <c r="BQ17" s="386"/>
      <c r="BR17" s="386"/>
      <c r="BS17" s="386"/>
      <c r="BT17" s="386"/>
      <c r="BU17" s="387"/>
      <c r="BV17" s="385">
        <v>2474806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192.71</v>
      </c>
      <c r="M18" s="498"/>
      <c r="N18" s="498"/>
      <c r="O18" s="498"/>
      <c r="P18" s="498"/>
      <c r="Q18" s="498"/>
      <c r="R18" s="499"/>
      <c r="S18" s="499"/>
      <c r="T18" s="499"/>
      <c r="U18" s="499"/>
      <c r="V18" s="500"/>
      <c r="W18" s="403"/>
      <c r="X18" s="404"/>
      <c r="Y18" s="404"/>
      <c r="Z18" s="404"/>
      <c r="AA18" s="404"/>
      <c r="AB18" s="395"/>
      <c r="AC18" s="501">
        <v>72.400000000000006</v>
      </c>
      <c r="AD18" s="502"/>
      <c r="AE18" s="502"/>
      <c r="AF18" s="502"/>
      <c r="AG18" s="503"/>
      <c r="AH18" s="501">
        <v>70.8</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5633210</v>
      </c>
      <c r="BO18" s="386"/>
      <c r="BP18" s="386"/>
      <c r="BQ18" s="386"/>
      <c r="BR18" s="386"/>
      <c r="BS18" s="386"/>
      <c r="BT18" s="386"/>
      <c r="BU18" s="387"/>
      <c r="BV18" s="385">
        <v>5675367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104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7747029</v>
      </c>
      <c r="BO19" s="386"/>
      <c r="BP19" s="386"/>
      <c r="BQ19" s="386"/>
      <c r="BR19" s="386"/>
      <c r="BS19" s="386"/>
      <c r="BT19" s="386"/>
      <c r="BU19" s="387"/>
      <c r="BV19" s="385">
        <v>8444782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9219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10872291</v>
      </c>
      <c r="BO23" s="386"/>
      <c r="BP23" s="386"/>
      <c r="BQ23" s="386"/>
      <c r="BR23" s="386"/>
      <c r="BS23" s="386"/>
      <c r="BT23" s="386"/>
      <c r="BU23" s="387"/>
      <c r="BV23" s="385">
        <v>10600386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7200</v>
      </c>
      <c r="R24" s="437"/>
      <c r="S24" s="437"/>
      <c r="T24" s="437"/>
      <c r="U24" s="437"/>
      <c r="V24" s="476"/>
      <c r="W24" s="531"/>
      <c r="X24" s="519"/>
      <c r="Y24" s="520"/>
      <c r="Z24" s="435" t="s">
        <v>151</v>
      </c>
      <c r="AA24" s="415"/>
      <c r="AB24" s="415"/>
      <c r="AC24" s="415"/>
      <c r="AD24" s="415"/>
      <c r="AE24" s="415"/>
      <c r="AF24" s="415"/>
      <c r="AG24" s="416"/>
      <c r="AH24" s="436">
        <v>164</v>
      </c>
      <c r="AI24" s="437"/>
      <c r="AJ24" s="437"/>
      <c r="AK24" s="437"/>
      <c r="AL24" s="476"/>
      <c r="AM24" s="436">
        <v>520700</v>
      </c>
      <c r="AN24" s="437"/>
      <c r="AO24" s="437"/>
      <c r="AP24" s="437"/>
      <c r="AQ24" s="437"/>
      <c r="AR24" s="476"/>
      <c r="AS24" s="436">
        <v>3175</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9041028</v>
      </c>
      <c r="BO24" s="386"/>
      <c r="BP24" s="386"/>
      <c r="BQ24" s="386"/>
      <c r="BR24" s="386"/>
      <c r="BS24" s="386"/>
      <c r="BT24" s="386"/>
      <c r="BU24" s="387"/>
      <c r="BV24" s="385">
        <v>8439446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7120</v>
      </c>
      <c r="R25" s="437"/>
      <c r="S25" s="437"/>
      <c r="T25" s="437"/>
      <c r="U25" s="437"/>
      <c r="V25" s="476"/>
      <c r="W25" s="531"/>
      <c r="X25" s="519"/>
      <c r="Y25" s="520"/>
      <c r="Z25" s="435" t="s">
        <v>154</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1800077</v>
      </c>
      <c r="BO25" s="349"/>
      <c r="BP25" s="349"/>
      <c r="BQ25" s="349"/>
      <c r="BR25" s="349"/>
      <c r="BS25" s="349"/>
      <c r="BT25" s="349"/>
      <c r="BU25" s="350"/>
      <c r="BV25" s="348">
        <v>2996561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6530</v>
      </c>
      <c r="R26" s="437"/>
      <c r="S26" s="437"/>
      <c r="T26" s="437"/>
      <c r="U26" s="437"/>
      <c r="V26" s="476"/>
      <c r="W26" s="531"/>
      <c r="X26" s="519"/>
      <c r="Y26" s="520"/>
      <c r="Z26" s="435" t="s">
        <v>157</v>
      </c>
      <c r="AA26" s="541"/>
      <c r="AB26" s="541"/>
      <c r="AC26" s="541"/>
      <c r="AD26" s="541"/>
      <c r="AE26" s="541"/>
      <c r="AF26" s="541"/>
      <c r="AG26" s="542"/>
      <c r="AH26" s="436">
        <v>19</v>
      </c>
      <c r="AI26" s="437"/>
      <c r="AJ26" s="437"/>
      <c r="AK26" s="437"/>
      <c r="AL26" s="476"/>
      <c r="AM26" s="436">
        <v>64353</v>
      </c>
      <c r="AN26" s="437"/>
      <c r="AO26" s="437"/>
      <c r="AP26" s="437"/>
      <c r="AQ26" s="437"/>
      <c r="AR26" s="476"/>
      <c r="AS26" s="436">
        <v>3387</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4250</v>
      </c>
      <c r="R27" s="437"/>
      <c r="S27" s="437"/>
      <c r="T27" s="437"/>
      <c r="U27" s="437"/>
      <c r="V27" s="476"/>
      <c r="W27" s="531"/>
      <c r="X27" s="519"/>
      <c r="Y27" s="520"/>
      <c r="Z27" s="435" t="s">
        <v>160</v>
      </c>
      <c r="AA27" s="415"/>
      <c r="AB27" s="415"/>
      <c r="AC27" s="415"/>
      <c r="AD27" s="415"/>
      <c r="AE27" s="415"/>
      <c r="AF27" s="415"/>
      <c r="AG27" s="416"/>
      <c r="AH27" s="436">
        <v>8</v>
      </c>
      <c r="AI27" s="437"/>
      <c r="AJ27" s="437"/>
      <c r="AK27" s="437"/>
      <c r="AL27" s="476"/>
      <c r="AM27" s="436">
        <v>29510</v>
      </c>
      <c r="AN27" s="437"/>
      <c r="AO27" s="437"/>
      <c r="AP27" s="437"/>
      <c r="AQ27" s="437"/>
      <c r="AR27" s="476"/>
      <c r="AS27" s="436">
        <v>3689</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3530</v>
      </c>
      <c r="R28" s="437"/>
      <c r="S28" s="437"/>
      <c r="T28" s="437"/>
      <c r="U28" s="437"/>
      <c r="V28" s="476"/>
      <c r="W28" s="531"/>
      <c r="X28" s="519"/>
      <c r="Y28" s="520"/>
      <c r="Z28" s="435" t="s">
        <v>163</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1383230</v>
      </c>
      <c r="BO28" s="349"/>
      <c r="BP28" s="349"/>
      <c r="BQ28" s="349"/>
      <c r="BR28" s="349"/>
      <c r="BS28" s="349"/>
      <c r="BT28" s="349"/>
      <c r="BU28" s="350"/>
      <c r="BV28" s="348">
        <v>1355373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11</v>
      </c>
      <c r="M29" s="437"/>
      <c r="N29" s="437"/>
      <c r="O29" s="437"/>
      <c r="P29" s="476"/>
      <c r="Q29" s="436">
        <v>3210</v>
      </c>
      <c r="R29" s="437"/>
      <c r="S29" s="437"/>
      <c r="T29" s="437"/>
      <c r="U29" s="437"/>
      <c r="V29" s="476"/>
      <c r="W29" s="532"/>
      <c r="X29" s="533"/>
      <c r="Y29" s="534"/>
      <c r="Z29" s="435" t="s">
        <v>167</v>
      </c>
      <c r="AA29" s="415"/>
      <c r="AB29" s="415"/>
      <c r="AC29" s="415"/>
      <c r="AD29" s="415"/>
      <c r="AE29" s="415"/>
      <c r="AF29" s="415"/>
      <c r="AG29" s="416"/>
      <c r="AH29" s="436">
        <v>172</v>
      </c>
      <c r="AI29" s="437"/>
      <c r="AJ29" s="437"/>
      <c r="AK29" s="437"/>
      <c r="AL29" s="476"/>
      <c r="AM29" s="436">
        <v>550210</v>
      </c>
      <c r="AN29" s="437"/>
      <c r="AO29" s="437"/>
      <c r="AP29" s="437"/>
      <c r="AQ29" s="437"/>
      <c r="AR29" s="476"/>
      <c r="AS29" s="436">
        <v>3199</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435217</v>
      </c>
      <c r="BO29" s="386"/>
      <c r="BP29" s="386"/>
      <c r="BQ29" s="386"/>
      <c r="BR29" s="386"/>
      <c r="BS29" s="386"/>
      <c r="BT29" s="386"/>
      <c r="BU29" s="387"/>
      <c r="BV29" s="385">
        <v>420077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97.2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477545</v>
      </c>
      <c r="BO30" s="555"/>
      <c r="BP30" s="555"/>
      <c r="BQ30" s="555"/>
      <c r="BR30" s="555"/>
      <c r="BS30" s="555"/>
      <c r="BT30" s="555"/>
      <c r="BU30" s="556"/>
      <c r="BV30" s="554">
        <v>700939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公共下水道事業会計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三重紀北消防組合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尾鷲文化振興会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f t="shared" ref="AM35:AM43" si="0">IF(AO35="","",AM34+1)</f>
        <v>5</v>
      </c>
      <c r="AN35" s="566"/>
      <c r="AO35" s="567" t="str">
        <f>IF('各会計、関係団体の財政状況及び健全化判断比率'!B31="","",'各会計、関係団体の財政状況及び健全化判断比率'!B31)</f>
        <v>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三重県市町総合事務組合　一般会計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尾鷲みどりの協会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三重県市町総合事務組合　共同研修特別会計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三重県市町総合事務組合　デジタル地図特別会計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三重県市町総合事務組合　物品特別会計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三重県市町総合事務組合　退職手当特別会計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三重県市町総合事務組合　消防救急無線特別会計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紀北広域連合　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紀北広域連合　介護保険事業特別会計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紀北広域連合　障害者支援事業特別会計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75" zoomScaleNormal="75" zoomScaleSheetLayoutView="100" workbookViewId="0">
      <selection activeCell="Z32" sqref="Z3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169" t="s">
        <v>23</v>
      </c>
      <c r="C41" s="1170"/>
      <c r="D41" s="81"/>
      <c r="E41" s="1175" t="s">
        <v>24</v>
      </c>
      <c r="F41" s="1175"/>
      <c r="G41" s="1175"/>
      <c r="H41" s="1176"/>
      <c r="I41" s="82">
        <v>10199</v>
      </c>
      <c r="J41" s="83">
        <v>10572</v>
      </c>
      <c r="K41" s="83">
        <v>10560</v>
      </c>
      <c r="L41" s="83">
        <v>10600</v>
      </c>
      <c r="M41" s="84">
        <v>10872</v>
      </c>
    </row>
    <row r="42" spans="2:13" ht="27.75" customHeight="1">
      <c r="B42" s="1171"/>
      <c r="C42" s="1172"/>
      <c r="D42" s="85"/>
      <c r="E42" s="1177" t="s">
        <v>25</v>
      </c>
      <c r="F42" s="1177"/>
      <c r="G42" s="1177"/>
      <c r="H42" s="1178"/>
      <c r="I42" s="86">
        <v>249</v>
      </c>
      <c r="J42" s="87">
        <v>208</v>
      </c>
      <c r="K42" s="87">
        <v>167</v>
      </c>
      <c r="L42" s="87">
        <v>126</v>
      </c>
      <c r="M42" s="88">
        <v>90</v>
      </c>
    </row>
    <row r="43" spans="2:13" ht="27.75" customHeight="1">
      <c r="B43" s="1171"/>
      <c r="C43" s="1172"/>
      <c r="D43" s="85"/>
      <c r="E43" s="1177" t="s">
        <v>26</v>
      </c>
      <c r="F43" s="1177"/>
      <c r="G43" s="1177"/>
      <c r="H43" s="1178"/>
      <c r="I43" s="86">
        <v>2836</v>
      </c>
      <c r="J43" s="87">
        <v>2689</v>
      </c>
      <c r="K43" s="87">
        <v>2667</v>
      </c>
      <c r="L43" s="87">
        <v>2561</v>
      </c>
      <c r="M43" s="88">
        <v>2270</v>
      </c>
    </row>
    <row r="44" spans="2:13" ht="27.75" customHeight="1">
      <c r="B44" s="1171"/>
      <c r="C44" s="1172"/>
      <c r="D44" s="85"/>
      <c r="E44" s="1177" t="s">
        <v>27</v>
      </c>
      <c r="F44" s="1177"/>
      <c r="G44" s="1177"/>
      <c r="H44" s="1178"/>
      <c r="I44" s="86">
        <v>35</v>
      </c>
      <c r="J44" s="87">
        <v>30</v>
      </c>
      <c r="K44" s="87">
        <v>26</v>
      </c>
      <c r="L44" s="87">
        <v>55</v>
      </c>
      <c r="M44" s="88">
        <v>82</v>
      </c>
    </row>
    <row r="45" spans="2:13" ht="27.75" customHeight="1">
      <c r="B45" s="1171"/>
      <c r="C45" s="1172"/>
      <c r="D45" s="85"/>
      <c r="E45" s="1177" t="s">
        <v>28</v>
      </c>
      <c r="F45" s="1177"/>
      <c r="G45" s="1177"/>
      <c r="H45" s="1178"/>
      <c r="I45" s="86">
        <v>1783</v>
      </c>
      <c r="J45" s="87">
        <v>1724</v>
      </c>
      <c r="K45" s="87">
        <v>1549</v>
      </c>
      <c r="L45" s="87">
        <v>1312</v>
      </c>
      <c r="M45" s="88">
        <v>1302</v>
      </c>
    </row>
    <row r="46" spans="2:13" ht="27.75" customHeight="1">
      <c r="B46" s="1171"/>
      <c r="C46" s="1172"/>
      <c r="D46" s="85"/>
      <c r="E46" s="1177" t="s">
        <v>29</v>
      </c>
      <c r="F46" s="1177"/>
      <c r="G46" s="1177"/>
      <c r="H46" s="1178"/>
      <c r="I46" s="86">
        <v>351</v>
      </c>
      <c r="J46" s="87">
        <v>351</v>
      </c>
      <c r="K46" s="87" t="s">
        <v>472</v>
      </c>
      <c r="L46" s="87" t="s">
        <v>472</v>
      </c>
      <c r="M46" s="88" t="s">
        <v>472</v>
      </c>
    </row>
    <row r="47" spans="2:13" ht="27.75" customHeight="1">
      <c r="B47" s="1171"/>
      <c r="C47" s="1172"/>
      <c r="D47" s="85"/>
      <c r="E47" s="1177" t="s">
        <v>30</v>
      </c>
      <c r="F47" s="1177"/>
      <c r="G47" s="1177"/>
      <c r="H47" s="1178"/>
      <c r="I47" s="86" t="s">
        <v>472</v>
      </c>
      <c r="J47" s="87" t="s">
        <v>472</v>
      </c>
      <c r="K47" s="87" t="s">
        <v>472</v>
      </c>
      <c r="L47" s="87" t="s">
        <v>472</v>
      </c>
      <c r="M47" s="88" t="s">
        <v>472</v>
      </c>
    </row>
    <row r="48" spans="2:13" ht="27.75" customHeight="1">
      <c r="B48" s="1173"/>
      <c r="C48" s="1174"/>
      <c r="D48" s="85"/>
      <c r="E48" s="1177" t="s">
        <v>31</v>
      </c>
      <c r="F48" s="1177"/>
      <c r="G48" s="1177"/>
      <c r="H48" s="1178"/>
      <c r="I48" s="86" t="s">
        <v>472</v>
      </c>
      <c r="J48" s="87" t="s">
        <v>472</v>
      </c>
      <c r="K48" s="87" t="s">
        <v>472</v>
      </c>
      <c r="L48" s="87" t="s">
        <v>472</v>
      </c>
      <c r="M48" s="88" t="s">
        <v>472</v>
      </c>
    </row>
    <row r="49" spans="2:13" ht="27.75" customHeight="1">
      <c r="B49" s="1179" t="s">
        <v>32</v>
      </c>
      <c r="C49" s="1180"/>
      <c r="D49" s="89"/>
      <c r="E49" s="1177" t="s">
        <v>33</v>
      </c>
      <c r="F49" s="1177"/>
      <c r="G49" s="1177"/>
      <c r="H49" s="1178"/>
      <c r="I49" s="86">
        <v>2066</v>
      </c>
      <c r="J49" s="87">
        <v>2668</v>
      </c>
      <c r="K49" s="87">
        <v>2536</v>
      </c>
      <c r="L49" s="87">
        <v>2356</v>
      </c>
      <c r="M49" s="88">
        <v>2479</v>
      </c>
    </row>
    <row r="50" spans="2:13" ht="27.75" customHeight="1">
      <c r="B50" s="1171"/>
      <c r="C50" s="1172"/>
      <c r="D50" s="85"/>
      <c r="E50" s="1177" t="s">
        <v>34</v>
      </c>
      <c r="F50" s="1177"/>
      <c r="G50" s="1177"/>
      <c r="H50" s="1178"/>
      <c r="I50" s="86">
        <v>503</v>
      </c>
      <c r="J50" s="87">
        <v>385</v>
      </c>
      <c r="K50" s="87">
        <v>299</v>
      </c>
      <c r="L50" s="87">
        <v>214</v>
      </c>
      <c r="M50" s="88">
        <v>206</v>
      </c>
    </row>
    <row r="51" spans="2:13" ht="27.75" customHeight="1">
      <c r="B51" s="1173"/>
      <c r="C51" s="1174"/>
      <c r="D51" s="85"/>
      <c r="E51" s="1177" t="s">
        <v>35</v>
      </c>
      <c r="F51" s="1177"/>
      <c r="G51" s="1177"/>
      <c r="H51" s="1178"/>
      <c r="I51" s="86">
        <v>7072</v>
      </c>
      <c r="J51" s="87">
        <v>7563</v>
      </c>
      <c r="K51" s="87">
        <v>7634</v>
      </c>
      <c r="L51" s="87">
        <v>7840</v>
      </c>
      <c r="M51" s="88">
        <v>8292</v>
      </c>
    </row>
    <row r="52" spans="2:13" ht="27.75" customHeight="1" thickBot="1">
      <c r="B52" s="1181" t="s">
        <v>36</v>
      </c>
      <c r="C52" s="1182"/>
      <c r="D52" s="90"/>
      <c r="E52" s="1183" t="s">
        <v>37</v>
      </c>
      <c r="F52" s="1183"/>
      <c r="G52" s="1183"/>
      <c r="H52" s="1184"/>
      <c r="I52" s="91">
        <v>5813</v>
      </c>
      <c r="J52" s="92">
        <v>4957</v>
      </c>
      <c r="K52" s="92">
        <v>4500</v>
      </c>
      <c r="L52" s="92">
        <v>4244</v>
      </c>
      <c r="M52" s="93">
        <v>3640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57251</v>
      </c>
      <c r="E3" s="116"/>
      <c r="F3" s="117">
        <v>78670</v>
      </c>
      <c r="G3" s="118"/>
      <c r="H3" s="119"/>
    </row>
    <row r="4" spans="1:8">
      <c r="A4" s="120"/>
      <c r="B4" s="121"/>
      <c r="C4" s="122"/>
      <c r="D4" s="123">
        <v>36089</v>
      </c>
      <c r="E4" s="124"/>
      <c r="F4" s="125">
        <v>38094</v>
      </c>
      <c r="G4" s="126"/>
      <c r="H4" s="127"/>
    </row>
    <row r="5" spans="1:8">
      <c r="A5" s="108" t="s">
        <v>505</v>
      </c>
      <c r="B5" s="113"/>
      <c r="C5" s="114"/>
      <c r="D5" s="115">
        <v>77321</v>
      </c>
      <c r="E5" s="116"/>
      <c r="F5" s="117">
        <v>67201</v>
      </c>
      <c r="G5" s="118"/>
      <c r="H5" s="119"/>
    </row>
    <row r="6" spans="1:8">
      <c r="A6" s="120"/>
      <c r="B6" s="121"/>
      <c r="C6" s="122"/>
      <c r="D6" s="123">
        <v>29477</v>
      </c>
      <c r="E6" s="124"/>
      <c r="F6" s="125">
        <v>35210</v>
      </c>
      <c r="G6" s="126"/>
      <c r="H6" s="127"/>
    </row>
    <row r="7" spans="1:8">
      <c r="A7" s="108" t="s">
        <v>506</v>
      </c>
      <c r="B7" s="113"/>
      <c r="C7" s="114"/>
      <c r="D7" s="115">
        <v>41438</v>
      </c>
      <c r="E7" s="116"/>
      <c r="F7" s="117">
        <v>75709</v>
      </c>
      <c r="G7" s="118"/>
      <c r="H7" s="119"/>
    </row>
    <row r="8" spans="1:8">
      <c r="A8" s="120"/>
      <c r="B8" s="121"/>
      <c r="C8" s="122"/>
      <c r="D8" s="123">
        <v>24020</v>
      </c>
      <c r="E8" s="124"/>
      <c r="F8" s="125">
        <v>35212</v>
      </c>
      <c r="G8" s="126"/>
      <c r="H8" s="127"/>
    </row>
    <row r="9" spans="1:8">
      <c r="A9" s="108" t="s">
        <v>507</v>
      </c>
      <c r="B9" s="113"/>
      <c r="C9" s="114"/>
      <c r="D9" s="115">
        <v>79634</v>
      </c>
      <c r="E9" s="116"/>
      <c r="F9" s="117">
        <v>90961</v>
      </c>
      <c r="G9" s="118"/>
      <c r="H9" s="119"/>
    </row>
    <row r="10" spans="1:8">
      <c r="A10" s="120"/>
      <c r="B10" s="121"/>
      <c r="C10" s="122"/>
      <c r="D10" s="123">
        <v>37724</v>
      </c>
      <c r="E10" s="124"/>
      <c r="F10" s="125">
        <v>37720</v>
      </c>
      <c r="G10" s="126"/>
      <c r="H10" s="127"/>
    </row>
    <row r="11" spans="1:8">
      <c r="A11" s="108" t="s">
        <v>508</v>
      </c>
      <c r="B11" s="113"/>
      <c r="C11" s="114"/>
      <c r="D11" s="115">
        <v>77012</v>
      </c>
      <c r="E11" s="116"/>
      <c r="F11" s="117">
        <v>106614</v>
      </c>
      <c r="G11" s="118"/>
      <c r="H11" s="119"/>
    </row>
    <row r="12" spans="1:8">
      <c r="A12" s="120"/>
      <c r="B12" s="121"/>
      <c r="C12" s="128"/>
      <c r="D12" s="123">
        <v>39925</v>
      </c>
      <c r="E12" s="124"/>
      <c r="F12" s="125">
        <v>45545</v>
      </c>
      <c r="G12" s="126"/>
      <c r="H12" s="127"/>
    </row>
    <row r="13" spans="1:8">
      <c r="A13" s="108"/>
      <c r="B13" s="113"/>
      <c r="C13" s="129"/>
      <c r="D13" s="130">
        <v>66531</v>
      </c>
      <c r="E13" s="131"/>
      <c r="F13" s="132">
        <v>83831</v>
      </c>
      <c r="G13" s="133"/>
      <c r="H13" s="119"/>
    </row>
    <row r="14" spans="1:8">
      <c r="A14" s="120"/>
      <c r="B14" s="121"/>
      <c r="C14" s="122"/>
      <c r="D14" s="123">
        <v>33447</v>
      </c>
      <c r="E14" s="124"/>
      <c r="F14" s="125">
        <v>38356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2.78</v>
      </c>
      <c r="C19" s="134">
        <f>ROUND(VALUE(SUBSTITUTE(実質収支比率等に係る経年分析!G$48,"▲","-")),2)</f>
        <v>5.72</v>
      </c>
      <c r="D19" s="134">
        <f>ROUND(VALUE(SUBSTITUTE(実質収支比率等に係る経年分析!H$48,"▲","-")),2)</f>
        <v>4.26</v>
      </c>
      <c r="E19" s="134">
        <f>ROUND(VALUE(SUBSTITUTE(実質収支比率等に係る経年分析!I$48,"▲","-")),2)</f>
        <v>7.15</v>
      </c>
      <c r="F19" s="134">
        <f>ROUND(VALUE(SUBSTITUTE(実質収支比率等に係る経年分析!J$48,"▲","-")),2)</f>
        <v>3.7</v>
      </c>
    </row>
    <row r="20" spans="1:11">
      <c r="A20" s="134" t="s">
        <v>42</v>
      </c>
      <c r="B20" s="134">
        <f>ROUND(VALUE(SUBSTITUTE(実質収支比率等に係る経年分析!F$47,"▲","-")),2)</f>
        <v>20.87</v>
      </c>
      <c r="C20" s="134">
        <f>ROUND(VALUE(SUBSTITUTE(実質収支比率等に係る経年分析!G$47,"▲","-")),2)</f>
        <v>26.83</v>
      </c>
      <c r="D20" s="134">
        <f>ROUND(VALUE(SUBSTITUTE(実質収支比率等に係る経年分析!H$47,"▲","-")),2)</f>
        <v>24.17</v>
      </c>
      <c r="E20" s="134">
        <f>ROUND(VALUE(SUBSTITUTE(実質収支比率等に係る経年分析!I$47,"▲","-")),2)</f>
        <v>23.16</v>
      </c>
      <c r="F20" s="134">
        <f>ROUND(VALUE(SUBSTITUTE(実質収支比率等に係る経年分析!J$47,"▲","-")),2)</f>
        <v>23.87</v>
      </c>
    </row>
    <row r="21" spans="1:11">
      <c r="A21" s="134" t="s">
        <v>43</v>
      </c>
      <c r="B21" s="134">
        <f>IF(ISNUMBER(VALUE(SUBSTITUTE(実質収支比率等に係る経年分析!F$49,"▲","-"))),ROUND(VALUE(SUBSTITUTE(実質収支比率等に係る経年分析!F$49,"▲","-")),2),NA())</f>
        <v>8.68</v>
      </c>
      <c r="C21" s="134">
        <f>IF(ISNUMBER(VALUE(SUBSTITUTE(実質収支比率等に係る経年分析!G$49,"▲","-"))),ROUND(VALUE(SUBSTITUTE(実質収支比率等に係る経年分析!G$49,"▲","-")),2),NA())</f>
        <v>8.69</v>
      </c>
      <c r="D21" s="134">
        <f>IF(ISNUMBER(VALUE(SUBSTITUTE(実質収支比率等に係る経年分析!H$49,"▲","-"))),ROUND(VALUE(SUBSTITUTE(実質収支比率等に係る経年分析!H$49,"▲","-")),2),NA())</f>
        <v>-2.15</v>
      </c>
      <c r="E21" s="134">
        <f>IF(ISNUMBER(VALUE(SUBSTITUTE(実質収支比率等に係る経年分析!I$49,"▲","-"))),ROUND(VALUE(SUBSTITUTE(実質収支比率等に係る経年分析!I$49,"▲","-")),2),NA())</f>
        <v>1.79</v>
      </c>
      <c r="F21" s="134">
        <f>IF(ISNUMBER(VALUE(SUBSTITUTE(実質収支比率等に係る経年分析!J$49,"▲","-"))),ROUND(VALUE(SUBSTITUTE(実質収支比率等に係る経年分析!J$49,"▲","-")),2),NA())</f>
        <v>-2.85</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公共下水道事業会計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2.5099999999999998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3.69</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9.5399999999999991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4.5199999999999996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12.61</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899</v>
      </c>
      <c r="E42" s="136"/>
      <c r="F42" s="136"/>
      <c r="G42" s="136">
        <f>'実質公債費比率（分子）の構造'!L$52</f>
        <v>807</v>
      </c>
      <c r="H42" s="136"/>
      <c r="I42" s="136"/>
      <c r="J42" s="136">
        <f>'実質公債費比率（分子）の構造'!M$52</f>
        <v>932</v>
      </c>
      <c r="K42" s="136"/>
      <c r="L42" s="136"/>
      <c r="M42" s="136">
        <f>'実質公債費比率（分子）の構造'!N$52</f>
        <v>786</v>
      </c>
      <c r="N42" s="136"/>
      <c r="O42" s="136"/>
      <c r="P42" s="136">
        <f>'実質公債費比率（分子）の構造'!O$52</f>
        <v>826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39</v>
      </c>
      <c r="C44" s="136"/>
      <c r="D44" s="136"/>
      <c r="E44" s="136">
        <f>'実質公債費比率（分子）の構造'!L$50</f>
        <v>39</v>
      </c>
      <c r="F44" s="136"/>
      <c r="G44" s="136"/>
      <c r="H44" s="136">
        <f>'実質公債費比率（分子）の構造'!M$50</f>
        <v>40</v>
      </c>
      <c r="I44" s="136"/>
      <c r="J44" s="136"/>
      <c r="K44" s="136">
        <f>'実質公債費比率（分子）の構造'!N$50</f>
        <v>40</v>
      </c>
      <c r="L44" s="136"/>
      <c r="M44" s="136"/>
      <c r="N44" s="136">
        <f>'実質公債費比率（分子）の構造'!O$50</f>
        <v>34</v>
      </c>
      <c r="O44" s="136"/>
      <c r="P44" s="136"/>
    </row>
    <row r="45" spans="1:16">
      <c r="A45" s="136" t="s">
        <v>53</v>
      </c>
      <c r="B45" s="136">
        <f>'実質公債費比率（分子）の構造'!K$49</f>
        <v>5</v>
      </c>
      <c r="C45" s="136"/>
      <c r="D45" s="136"/>
      <c r="E45" s="136">
        <f>'実質公債費比率（分子）の構造'!L$49</f>
        <v>2</v>
      </c>
      <c r="F45" s="136"/>
      <c r="G45" s="136"/>
      <c r="H45" s="136">
        <f>'実質公債費比率（分子）の構造'!M$49</f>
        <v>2</v>
      </c>
      <c r="I45" s="136"/>
      <c r="J45" s="136"/>
      <c r="K45" s="136">
        <f>'実質公債費比率（分子）の構造'!N$49</f>
        <v>3</v>
      </c>
      <c r="L45" s="136"/>
      <c r="M45" s="136"/>
      <c r="N45" s="136">
        <f>'実質公債費比率（分子）の構造'!O$49</f>
        <v>3</v>
      </c>
      <c r="O45" s="136"/>
      <c r="P45" s="136"/>
    </row>
    <row r="46" spans="1:16">
      <c r="A46" s="136" t="s">
        <v>54</v>
      </c>
      <c r="B46" s="136">
        <f>'実質公債費比率（分子）の構造'!K$48</f>
        <v>278</v>
      </c>
      <c r="C46" s="136"/>
      <c r="D46" s="136"/>
      <c r="E46" s="136">
        <f>'実質公債費比率（分子）の構造'!L$48</f>
        <v>280</v>
      </c>
      <c r="F46" s="136"/>
      <c r="G46" s="136"/>
      <c r="H46" s="136">
        <f>'実質公債費比率（分子）の構造'!M$48</f>
        <v>263</v>
      </c>
      <c r="I46" s="136"/>
      <c r="J46" s="136"/>
      <c r="K46" s="136">
        <f>'実質公債費比率（分子）の構造'!N$48</f>
        <v>276</v>
      </c>
      <c r="L46" s="136"/>
      <c r="M46" s="136"/>
      <c r="N46" s="136">
        <f>'実質公債費比率（分子）の構造'!O$48</f>
        <v>296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1098</v>
      </c>
      <c r="C49" s="136"/>
      <c r="D49" s="136"/>
      <c r="E49" s="136">
        <f>'実質公債費比率（分子）の構造'!L$45</f>
        <v>1089</v>
      </c>
      <c r="F49" s="136"/>
      <c r="G49" s="136"/>
      <c r="H49" s="136">
        <f>'実質公債費比率（分子）の構造'!M$45</f>
        <v>1102</v>
      </c>
      <c r="I49" s="136"/>
      <c r="J49" s="136"/>
      <c r="K49" s="136">
        <f>'実質公債費比率（分子）の構造'!N$45</f>
        <v>1147</v>
      </c>
      <c r="L49" s="136"/>
      <c r="M49" s="136"/>
      <c r="N49" s="136">
        <f>'実質公債費比率（分子）の構造'!O$45</f>
        <v>1153</v>
      </c>
      <c r="O49" s="136"/>
      <c r="P49" s="136"/>
    </row>
    <row r="50" spans="1:16">
      <c r="A50" s="136" t="s">
        <v>58</v>
      </c>
      <c r="B50" s="136" t="e">
        <f>NA()</f>
        <v>#N/A</v>
      </c>
      <c r="C50" s="136">
        <f>IF(ISNUMBER('実質公債費比率（分子）の構造'!K$53),'実質公債費比率（分子）の構造'!K$53,NA())</f>
        <v>521</v>
      </c>
      <c r="D50" s="136" t="e">
        <f>NA()</f>
        <v>#N/A</v>
      </c>
      <c r="E50" s="136" t="e">
        <f>NA()</f>
        <v>#N/A</v>
      </c>
      <c r="F50" s="136">
        <f>IF(ISNUMBER('実質公債費比率（分子）の構造'!L$53),'実質公債費比率（分子）の構造'!L$53,NA())</f>
        <v>603</v>
      </c>
      <c r="G50" s="136" t="e">
        <f>NA()</f>
        <v>#N/A</v>
      </c>
      <c r="H50" s="136" t="e">
        <f>NA()</f>
        <v>#N/A</v>
      </c>
      <c r="I50" s="136">
        <f>IF(ISNUMBER('実質公債費比率（分子）の構造'!M$53),'実質公債費比率（分子）の構造'!M$53,NA())</f>
        <v>475</v>
      </c>
      <c r="J50" s="136" t="e">
        <f>NA()</f>
        <v>#N/A</v>
      </c>
      <c r="K50" s="136" t="e">
        <f>NA()</f>
        <v>#N/A</v>
      </c>
      <c r="L50" s="136">
        <f>IF(ISNUMBER('実質公債費比率（分子）の構造'!N$53),'実質公債費比率（分子）の構造'!N$53,NA())</f>
        <v>680</v>
      </c>
      <c r="M50" s="136" t="e">
        <f>NA()</f>
        <v>#N/A</v>
      </c>
      <c r="N50" s="136" t="e">
        <f>NA()</f>
        <v>#N/A</v>
      </c>
      <c r="O50" s="136">
        <f>IF(ISNUMBER('実質公債費比率（分子）の構造'!O$53),'実質公債費比率（分子）の構造'!O$53,NA())</f>
        <v>660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7072</v>
      </c>
      <c r="E56" s="135"/>
      <c r="F56" s="135"/>
      <c r="G56" s="135">
        <f>'将来負担比率（分子）の構造'!J$51</f>
        <v>7563</v>
      </c>
      <c r="H56" s="135"/>
      <c r="I56" s="135"/>
      <c r="J56" s="135">
        <f>'将来負担比率（分子）の構造'!K$51</f>
        <v>7634</v>
      </c>
      <c r="K56" s="135"/>
      <c r="L56" s="135"/>
      <c r="M56" s="135">
        <f>'将来負担比率（分子）の構造'!L$51</f>
        <v>7840</v>
      </c>
      <c r="N56" s="135"/>
      <c r="O56" s="135"/>
      <c r="P56" s="135">
        <f>'将来負担比率（分子）の構造'!M$51</f>
        <v>8292</v>
      </c>
    </row>
    <row r="57" spans="1:16">
      <c r="A57" s="135" t="s">
        <v>34</v>
      </c>
      <c r="B57" s="135"/>
      <c r="C57" s="135"/>
      <c r="D57" s="135">
        <f>'将来負担比率（分子）の構造'!I$50</f>
        <v>503</v>
      </c>
      <c r="E57" s="135"/>
      <c r="F57" s="135"/>
      <c r="G57" s="135">
        <f>'将来負担比率（分子）の構造'!J$50</f>
        <v>385</v>
      </c>
      <c r="H57" s="135"/>
      <c r="I57" s="135"/>
      <c r="J57" s="135">
        <f>'将来負担比率（分子）の構造'!K$50</f>
        <v>299</v>
      </c>
      <c r="K57" s="135"/>
      <c r="L57" s="135"/>
      <c r="M57" s="135">
        <f>'将来負担比率（分子）の構造'!L$50</f>
        <v>214</v>
      </c>
      <c r="N57" s="135"/>
      <c r="O57" s="135"/>
      <c r="P57" s="135">
        <f>'将来負担比率（分子）の構造'!M$50</f>
        <v>206</v>
      </c>
    </row>
    <row r="58" spans="1:16">
      <c r="A58" s="135" t="s">
        <v>33</v>
      </c>
      <c r="B58" s="135"/>
      <c r="C58" s="135"/>
      <c r="D58" s="135">
        <f>'将来負担比率（分子）の構造'!I$49</f>
        <v>2066</v>
      </c>
      <c r="E58" s="135"/>
      <c r="F58" s="135"/>
      <c r="G58" s="135">
        <f>'将来負担比率（分子）の構造'!J$49</f>
        <v>2668</v>
      </c>
      <c r="H58" s="135"/>
      <c r="I58" s="135"/>
      <c r="J58" s="135">
        <f>'将来負担比率（分子）の構造'!K$49</f>
        <v>2536</v>
      </c>
      <c r="K58" s="135"/>
      <c r="L58" s="135"/>
      <c r="M58" s="135">
        <f>'将来負担比率（分子）の構造'!L$49</f>
        <v>2356</v>
      </c>
      <c r="N58" s="135"/>
      <c r="O58" s="135"/>
      <c r="P58" s="135">
        <f>'将来負担比率（分子）の構造'!M$49</f>
        <v>2479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351</v>
      </c>
      <c r="C61" s="135"/>
      <c r="D61" s="135"/>
      <c r="E61" s="135">
        <f>'将来負担比率（分子）の構造'!J$46</f>
        <v>351</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1783</v>
      </c>
      <c r="C62" s="135"/>
      <c r="D62" s="135"/>
      <c r="E62" s="135">
        <f>'将来負担比率（分子）の構造'!J$45</f>
        <v>1724</v>
      </c>
      <c r="F62" s="135"/>
      <c r="G62" s="135"/>
      <c r="H62" s="135">
        <f>'将来負担比率（分子）の構造'!K$45</f>
        <v>1549</v>
      </c>
      <c r="I62" s="135"/>
      <c r="J62" s="135"/>
      <c r="K62" s="135">
        <f>'将来負担比率（分子）の構造'!L$45</f>
        <v>1312</v>
      </c>
      <c r="L62" s="135"/>
      <c r="M62" s="135"/>
      <c r="N62" s="135">
        <f>'将来負担比率（分子）の構造'!M$45</f>
        <v>1302</v>
      </c>
      <c r="O62" s="135"/>
      <c r="P62" s="135"/>
    </row>
    <row r="63" spans="1:16">
      <c r="A63" s="135" t="s">
        <v>27</v>
      </c>
      <c r="B63" s="135">
        <f>'将来負担比率（分子）の構造'!I$44</f>
        <v>35</v>
      </c>
      <c r="C63" s="135"/>
      <c r="D63" s="135"/>
      <c r="E63" s="135">
        <f>'将来負担比率（分子）の構造'!J$44</f>
        <v>30</v>
      </c>
      <c r="F63" s="135"/>
      <c r="G63" s="135"/>
      <c r="H63" s="135">
        <f>'将来負担比率（分子）の構造'!K$44</f>
        <v>26</v>
      </c>
      <c r="I63" s="135"/>
      <c r="J63" s="135"/>
      <c r="K63" s="135">
        <f>'将来負担比率（分子）の構造'!L$44</f>
        <v>55</v>
      </c>
      <c r="L63" s="135"/>
      <c r="M63" s="135"/>
      <c r="N63" s="135">
        <f>'将来負担比率（分子）の構造'!M$44</f>
        <v>82</v>
      </c>
      <c r="O63" s="135"/>
      <c r="P63" s="135"/>
    </row>
    <row r="64" spans="1:16">
      <c r="A64" s="135" t="s">
        <v>26</v>
      </c>
      <c r="B64" s="135">
        <f>'将来負担比率（分子）の構造'!I$43</f>
        <v>2836</v>
      </c>
      <c r="C64" s="135"/>
      <c r="D64" s="135"/>
      <c r="E64" s="135">
        <f>'将来負担比率（分子）の構造'!J$43</f>
        <v>2689</v>
      </c>
      <c r="F64" s="135"/>
      <c r="G64" s="135"/>
      <c r="H64" s="135">
        <f>'将来負担比率（分子）の構造'!K$43</f>
        <v>2667</v>
      </c>
      <c r="I64" s="135"/>
      <c r="J64" s="135"/>
      <c r="K64" s="135">
        <f>'将来負担比率（分子）の構造'!L$43</f>
        <v>2561</v>
      </c>
      <c r="L64" s="135"/>
      <c r="M64" s="135"/>
      <c r="N64" s="135">
        <f>'将来負担比率（分子）の構造'!M$43</f>
        <v>2270</v>
      </c>
      <c r="O64" s="135"/>
      <c r="P64" s="135"/>
    </row>
    <row r="65" spans="1:16">
      <c r="A65" s="135" t="s">
        <v>25</v>
      </c>
      <c r="B65" s="135">
        <f>'将来負担比率（分子）の構造'!I$42</f>
        <v>249</v>
      </c>
      <c r="C65" s="135"/>
      <c r="D65" s="135"/>
      <c r="E65" s="135">
        <f>'将来負担比率（分子）の構造'!J$42</f>
        <v>208</v>
      </c>
      <c r="F65" s="135"/>
      <c r="G65" s="135"/>
      <c r="H65" s="135">
        <f>'将来負担比率（分子）の構造'!K$42</f>
        <v>167</v>
      </c>
      <c r="I65" s="135"/>
      <c r="J65" s="135"/>
      <c r="K65" s="135">
        <f>'将来負担比率（分子）の構造'!L$42</f>
        <v>126</v>
      </c>
      <c r="L65" s="135"/>
      <c r="M65" s="135"/>
      <c r="N65" s="135">
        <f>'将来負担比率（分子）の構造'!M$42</f>
        <v>90</v>
      </c>
      <c r="O65" s="135"/>
      <c r="P65" s="135"/>
    </row>
    <row r="66" spans="1:16">
      <c r="A66" s="135" t="s">
        <v>24</v>
      </c>
      <c r="B66" s="135">
        <f>'将来負担比率（分子）の構造'!I$41</f>
        <v>10199</v>
      </c>
      <c r="C66" s="135"/>
      <c r="D66" s="135"/>
      <c r="E66" s="135">
        <f>'将来負担比率（分子）の構造'!J$41</f>
        <v>10572</v>
      </c>
      <c r="F66" s="135"/>
      <c r="G66" s="135"/>
      <c r="H66" s="135">
        <f>'将来負担比率（分子）の構造'!K$41</f>
        <v>10560</v>
      </c>
      <c r="I66" s="135"/>
      <c r="J66" s="135"/>
      <c r="K66" s="135">
        <f>'将来負担比率（分子）の構造'!L$41</f>
        <v>10600</v>
      </c>
      <c r="L66" s="135"/>
      <c r="M66" s="135"/>
      <c r="N66" s="135">
        <f>'将来負担比率（分子）の構造'!M$41</f>
        <v>10872</v>
      </c>
      <c r="O66" s="135"/>
      <c r="P66" s="135"/>
    </row>
    <row r="67" spans="1:16">
      <c r="A67" s="135" t="s">
        <v>62</v>
      </c>
      <c r="B67" s="135" t="e">
        <f>NA()</f>
        <v>#N/A</v>
      </c>
      <c r="C67" s="135">
        <f>IF(ISNUMBER('将来負担比率（分子）の構造'!I$52), IF('将来負担比率（分子）の構造'!I$52 &lt; 0, 0, '将来負担比率（分子）の構造'!I$52), NA())</f>
        <v>5813</v>
      </c>
      <c r="D67" s="135" t="e">
        <f>NA()</f>
        <v>#N/A</v>
      </c>
      <c r="E67" s="135" t="e">
        <f>NA()</f>
        <v>#N/A</v>
      </c>
      <c r="F67" s="135">
        <f>IF(ISNUMBER('将来負担比率（分子）の構造'!J$52), IF('将来負担比率（分子）の構造'!J$52 &lt; 0, 0, '将来負担比率（分子）の構造'!J$52), NA())</f>
        <v>4957</v>
      </c>
      <c r="G67" s="135" t="e">
        <f>NA()</f>
        <v>#N/A</v>
      </c>
      <c r="H67" s="135" t="e">
        <f>NA()</f>
        <v>#N/A</v>
      </c>
      <c r="I67" s="135">
        <f>IF(ISNUMBER('将来負担比率（分子）の構造'!K$52), IF('将来負担比率（分子）の構造'!K$52 &lt; 0, 0, '将来負担比率（分子）の構造'!K$52), NA())</f>
        <v>4500</v>
      </c>
      <c r="J67" s="135" t="e">
        <f>NA()</f>
        <v>#N/A</v>
      </c>
      <c r="K67" s="135" t="e">
        <f>NA()</f>
        <v>#N/A</v>
      </c>
      <c r="L67" s="135">
        <f>IF(ISNUMBER('将来負担比率（分子）の構造'!L$52), IF('将来負担比率（分子）の構造'!L$52 &lt; 0, 0, '将来負担比率（分子）の構造'!L$52), NA())</f>
        <v>4244</v>
      </c>
      <c r="M67" s="135" t="e">
        <f>NA()</f>
        <v>#N/A</v>
      </c>
      <c r="N67" s="135" t="e">
        <f>NA()</f>
        <v>#N/A</v>
      </c>
      <c r="O67" s="135">
        <f>IF(ISNUMBER('将来負担比率（分子）の構造'!M$52), IF('将来負担比率（分子）の構造'!M$52 &lt; 0, 0, '将来負担比率（分子）の構造'!M$52), NA())</f>
        <v>3640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Y22" workbookViewId="0">
      <selection activeCell="Z32" sqref="Z32:AC3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2297661</v>
      </c>
      <c r="S5" s="583"/>
      <c r="T5" s="583"/>
      <c r="U5" s="583"/>
      <c r="V5" s="583"/>
      <c r="W5" s="583"/>
      <c r="X5" s="583"/>
      <c r="Y5" s="584"/>
      <c r="Z5" s="585">
        <v>20.8</v>
      </c>
      <c r="AA5" s="585"/>
      <c r="AB5" s="585"/>
      <c r="AC5" s="585"/>
      <c r="AD5" s="586">
        <v>2150941</v>
      </c>
      <c r="AE5" s="586"/>
      <c r="AF5" s="586"/>
      <c r="AG5" s="586"/>
      <c r="AH5" s="586"/>
      <c r="AI5" s="586"/>
      <c r="AJ5" s="586"/>
      <c r="AK5" s="586"/>
      <c r="AL5" s="587">
        <v>39.299999999999997</v>
      </c>
      <c r="AM5" s="588"/>
      <c r="AN5" s="588"/>
      <c r="AO5" s="589"/>
      <c r="AP5" s="579" t="s">
        <v>205</v>
      </c>
      <c r="AQ5" s="580"/>
      <c r="AR5" s="580"/>
      <c r="AS5" s="580"/>
      <c r="AT5" s="580"/>
      <c r="AU5" s="580"/>
      <c r="AV5" s="580"/>
      <c r="AW5" s="580"/>
      <c r="AX5" s="580"/>
      <c r="AY5" s="580"/>
      <c r="AZ5" s="580"/>
      <c r="BA5" s="580"/>
      <c r="BB5" s="580"/>
      <c r="BC5" s="580"/>
      <c r="BD5" s="580"/>
      <c r="BE5" s="580"/>
      <c r="BF5" s="581"/>
      <c r="BG5" s="593">
        <v>2150941</v>
      </c>
      <c r="BH5" s="594"/>
      <c r="BI5" s="594"/>
      <c r="BJ5" s="594"/>
      <c r="BK5" s="594"/>
      <c r="BL5" s="594"/>
      <c r="BM5" s="594"/>
      <c r="BN5" s="595"/>
      <c r="BO5" s="596">
        <v>93.6</v>
      </c>
      <c r="BP5" s="596"/>
      <c r="BQ5" s="596"/>
      <c r="BR5" s="596"/>
      <c r="BS5" s="597">
        <v>15158</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55216</v>
      </c>
      <c r="S6" s="594"/>
      <c r="T6" s="594"/>
      <c r="U6" s="594"/>
      <c r="V6" s="594"/>
      <c r="W6" s="594"/>
      <c r="X6" s="594"/>
      <c r="Y6" s="595"/>
      <c r="Z6" s="596">
        <v>0.5</v>
      </c>
      <c r="AA6" s="596"/>
      <c r="AB6" s="596"/>
      <c r="AC6" s="596"/>
      <c r="AD6" s="597">
        <v>55216</v>
      </c>
      <c r="AE6" s="597"/>
      <c r="AF6" s="597"/>
      <c r="AG6" s="597"/>
      <c r="AH6" s="597"/>
      <c r="AI6" s="597"/>
      <c r="AJ6" s="597"/>
      <c r="AK6" s="597"/>
      <c r="AL6" s="598">
        <v>1</v>
      </c>
      <c r="AM6" s="599"/>
      <c r="AN6" s="599"/>
      <c r="AO6" s="600"/>
      <c r="AP6" s="590" t="s">
        <v>210</v>
      </c>
      <c r="AQ6" s="591"/>
      <c r="AR6" s="591"/>
      <c r="AS6" s="591"/>
      <c r="AT6" s="591"/>
      <c r="AU6" s="591"/>
      <c r="AV6" s="591"/>
      <c r="AW6" s="591"/>
      <c r="AX6" s="591"/>
      <c r="AY6" s="591"/>
      <c r="AZ6" s="591"/>
      <c r="BA6" s="591"/>
      <c r="BB6" s="591"/>
      <c r="BC6" s="591"/>
      <c r="BD6" s="591"/>
      <c r="BE6" s="591"/>
      <c r="BF6" s="592"/>
      <c r="BG6" s="593">
        <v>2150941</v>
      </c>
      <c r="BH6" s="594"/>
      <c r="BI6" s="594"/>
      <c r="BJ6" s="594"/>
      <c r="BK6" s="594"/>
      <c r="BL6" s="594"/>
      <c r="BM6" s="594"/>
      <c r="BN6" s="595"/>
      <c r="BO6" s="596">
        <v>93.6</v>
      </c>
      <c r="BP6" s="596"/>
      <c r="BQ6" s="596"/>
      <c r="BR6" s="596"/>
      <c r="BS6" s="597">
        <v>15158</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139841</v>
      </c>
      <c r="CS6" s="594"/>
      <c r="CT6" s="594"/>
      <c r="CU6" s="594"/>
      <c r="CV6" s="594"/>
      <c r="CW6" s="594"/>
      <c r="CX6" s="594"/>
      <c r="CY6" s="595"/>
      <c r="CZ6" s="596">
        <v>1.3</v>
      </c>
      <c r="DA6" s="596"/>
      <c r="DB6" s="596"/>
      <c r="DC6" s="596"/>
      <c r="DD6" s="602">
        <v>5651</v>
      </c>
      <c r="DE6" s="594"/>
      <c r="DF6" s="594"/>
      <c r="DG6" s="594"/>
      <c r="DH6" s="594"/>
      <c r="DI6" s="594"/>
      <c r="DJ6" s="594"/>
      <c r="DK6" s="594"/>
      <c r="DL6" s="594"/>
      <c r="DM6" s="594"/>
      <c r="DN6" s="594"/>
      <c r="DO6" s="594"/>
      <c r="DP6" s="595"/>
      <c r="DQ6" s="602">
        <v>139839</v>
      </c>
      <c r="DR6" s="594"/>
      <c r="DS6" s="594"/>
      <c r="DT6" s="594"/>
      <c r="DU6" s="594"/>
      <c r="DV6" s="594"/>
      <c r="DW6" s="594"/>
      <c r="DX6" s="594"/>
      <c r="DY6" s="594"/>
      <c r="DZ6" s="594"/>
      <c r="EA6" s="594"/>
      <c r="EB6" s="594"/>
      <c r="EC6" s="603"/>
    </row>
    <row r="7" spans="2:143" ht="11.25" customHeight="1">
      <c r="B7" s="590" t="s">
        <v>212</v>
      </c>
      <c r="C7" s="591"/>
      <c r="D7" s="591"/>
      <c r="E7" s="591"/>
      <c r="F7" s="591"/>
      <c r="G7" s="591"/>
      <c r="H7" s="591"/>
      <c r="I7" s="591"/>
      <c r="J7" s="591"/>
      <c r="K7" s="591"/>
      <c r="L7" s="591"/>
      <c r="M7" s="591"/>
      <c r="N7" s="591"/>
      <c r="O7" s="591"/>
      <c r="P7" s="591"/>
      <c r="Q7" s="592"/>
      <c r="R7" s="593">
        <v>5137</v>
      </c>
      <c r="S7" s="594"/>
      <c r="T7" s="594"/>
      <c r="U7" s="594"/>
      <c r="V7" s="594"/>
      <c r="W7" s="594"/>
      <c r="X7" s="594"/>
      <c r="Y7" s="595"/>
      <c r="Z7" s="596">
        <v>0</v>
      </c>
      <c r="AA7" s="596"/>
      <c r="AB7" s="596"/>
      <c r="AC7" s="596"/>
      <c r="AD7" s="597">
        <v>5137</v>
      </c>
      <c r="AE7" s="597"/>
      <c r="AF7" s="597"/>
      <c r="AG7" s="597"/>
      <c r="AH7" s="597"/>
      <c r="AI7" s="597"/>
      <c r="AJ7" s="597"/>
      <c r="AK7" s="597"/>
      <c r="AL7" s="598">
        <v>0.1</v>
      </c>
      <c r="AM7" s="599"/>
      <c r="AN7" s="599"/>
      <c r="AO7" s="600"/>
      <c r="AP7" s="590" t="s">
        <v>213</v>
      </c>
      <c r="AQ7" s="591"/>
      <c r="AR7" s="591"/>
      <c r="AS7" s="591"/>
      <c r="AT7" s="591"/>
      <c r="AU7" s="591"/>
      <c r="AV7" s="591"/>
      <c r="AW7" s="591"/>
      <c r="AX7" s="591"/>
      <c r="AY7" s="591"/>
      <c r="AZ7" s="591"/>
      <c r="BA7" s="591"/>
      <c r="BB7" s="591"/>
      <c r="BC7" s="591"/>
      <c r="BD7" s="591"/>
      <c r="BE7" s="591"/>
      <c r="BF7" s="592"/>
      <c r="BG7" s="593">
        <v>943406</v>
      </c>
      <c r="BH7" s="594"/>
      <c r="BI7" s="594"/>
      <c r="BJ7" s="594"/>
      <c r="BK7" s="594"/>
      <c r="BL7" s="594"/>
      <c r="BM7" s="594"/>
      <c r="BN7" s="595"/>
      <c r="BO7" s="596">
        <v>41.1</v>
      </c>
      <c r="BP7" s="596"/>
      <c r="BQ7" s="596"/>
      <c r="BR7" s="596"/>
      <c r="BS7" s="597">
        <v>15158</v>
      </c>
      <c r="BT7" s="597"/>
      <c r="BU7" s="597"/>
      <c r="BV7" s="597"/>
      <c r="BW7" s="597"/>
      <c r="BX7" s="597"/>
      <c r="BY7" s="597"/>
      <c r="BZ7" s="597"/>
      <c r="CA7" s="597"/>
      <c r="CB7" s="601"/>
      <c r="CD7" s="607" t="s">
        <v>214</v>
      </c>
      <c r="CE7" s="608"/>
      <c r="CF7" s="608"/>
      <c r="CG7" s="608"/>
      <c r="CH7" s="608"/>
      <c r="CI7" s="608"/>
      <c r="CJ7" s="608"/>
      <c r="CK7" s="608"/>
      <c r="CL7" s="608"/>
      <c r="CM7" s="608"/>
      <c r="CN7" s="608"/>
      <c r="CO7" s="608"/>
      <c r="CP7" s="608"/>
      <c r="CQ7" s="609"/>
      <c r="CR7" s="593">
        <v>1974704</v>
      </c>
      <c r="CS7" s="594"/>
      <c r="CT7" s="594"/>
      <c r="CU7" s="594"/>
      <c r="CV7" s="594"/>
      <c r="CW7" s="594"/>
      <c r="CX7" s="594"/>
      <c r="CY7" s="595"/>
      <c r="CZ7" s="596">
        <v>18.2</v>
      </c>
      <c r="DA7" s="596"/>
      <c r="DB7" s="596"/>
      <c r="DC7" s="596"/>
      <c r="DD7" s="602">
        <v>207665</v>
      </c>
      <c r="DE7" s="594"/>
      <c r="DF7" s="594"/>
      <c r="DG7" s="594"/>
      <c r="DH7" s="594"/>
      <c r="DI7" s="594"/>
      <c r="DJ7" s="594"/>
      <c r="DK7" s="594"/>
      <c r="DL7" s="594"/>
      <c r="DM7" s="594"/>
      <c r="DN7" s="594"/>
      <c r="DO7" s="594"/>
      <c r="DP7" s="595"/>
      <c r="DQ7" s="602">
        <v>1680986</v>
      </c>
      <c r="DR7" s="594"/>
      <c r="DS7" s="594"/>
      <c r="DT7" s="594"/>
      <c r="DU7" s="594"/>
      <c r="DV7" s="594"/>
      <c r="DW7" s="594"/>
      <c r="DX7" s="594"/>
      <c r="DY7" s="594"/>
      <c r="DZ7" s="594"/>
      <c r="EA7" s="594"/>
      <c r="EB7" s="594"/>
      <c r="EC7" s="603"/>
    </row>
    <row r="8" spans="2:143" ht="11.25" customHeight="1">
      <c r="B8" s="590" t="s">
        <v>215</v>
      </c>
      <c r="C8" s="591"/>
      <c r="D8" s="591"/>
      <c r="E8" s="591"/>
      <c r="F8" s="591"/>
      <c r="G8" s="591"/>
      <c r="H8" s="591"/>
      <c r="I8" s="591"/>
      <c r="J8" s="591"/>
      <c r="K8" s="591"/>
      <c r="L8" s="591"/>
      <c r="M8" s="591"/>
      <c r="N8" s="591"/>
      <c r="O8" s="591"/>
      <c r="P8" s="591"/>
      <c r="Q8" s="592"/>
      <c r="R8" s="593">
        <v>17911</v>
      </c>
      <c r="S8" s="594"/>
      <c r="T8" s="594"/>
      <c r="U8" s="594"/>
      <c r="V8" s="594"/>
      <c r="W8" s="594"/>
      <c r="X8" s="594"/>
      <c r="Y8" s="595"/>
      <c r="Z8" s="596">
        <v>0.2</v>
      </c>
      <c r="AA8" s="596"/>
      <c r="AB8" s="596"/>
      <c r="AC8" s="596"/>
      <c r="AD8" s="597">
        <v>17911</v>
      </c>
      <c r="AE8" s="597"/>
      <c r="AF8" s="597"/>
      <c r="AG8" s="597"/>
      <c r="AH8" s="597"/>
      <c r="AI8" s="597"/>
      <c r="AJ8" s="597"/>
      <c r="AK8" s="597"/>
      <c r="AL8" s="598">
        <v>0.3</v>
      </c>
      <c r="AM8" s="599"/>
      <c r="AN8" s="599"/>
      <c r="AO8" s="600"/>
      <c r="AP8" s="590" t="s">
        <v>216</v>
      </c>
      <c r="AQ8" s="591"/>
      <c r="AR8" s="591"/>
      <c r="AS8" s="591"/>
      <c r="AT8" s="591"/>
      <c r="AU8" s="591"/>
      <c r="AV8" s="591"/>
      <c r="AW8" s="591"/>
      <c r="AX8" s="591"/>
      <c r="AY8" s="591"/>
      <c r="AZ8" s="591"/>
      <c r="BA8" s="591"/>
      <c r="BB8" s="591"/>
      <c r="BC8" s="591"/>
      <c r="BD8" s="591"/>
      <c r="BE8" s="591"/>
      <c r="BF8" s="592"/>
      <c r="BG8" s="593">
        <v>30610</v>
      </c>
      <c r="BH8" s="594"/>
      <c r="BI8" s="594"/>
      <c r="BJ8" s="594"/>
      <c r="BK8" s="594"/>
      <c r="BL8" s="594"/>
      <c r="BM8" s="594"/>
      <c r="BN8" s="595"/>
      <c r="BO8" s="596">
        <v>1.3</v>
      </c>
      <c r="BP8" s="596"/>
      <c r="BQ8" s="596"/>
      <c r="BR8" s="596"/>
      <c r="BS8" s="602" t="s">
        <v>217</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3552802</v>
      </c>
      <c r="CS8" s="594"/>
      <c r="CT8" s="594"/>
      <c r="CU8" s="594"/>
      <c r="CV8" s="594"/>
      <c r="CW8" s="594"/>
      <c r="CX8" s="594"/>
      <c r="CY8" s="595"/>
      <c r="CZ8" s="596">
        <v>32.799999999999997</v>
      </c>
      <c r="DA8" s="596"/>
      <c r="DB8" s="596"/>
      <c r="DC8" s="596"/>
      <c r="DD8" s="602">
        <v>174568</v>
      </c>
      <c r="DE8" s="594"/>
      <c r="DF8" s="594"/>
      <c r="DG8" s="594"/>
      <c r="DH8" s="594"/>
      <c r="DI8" s="594"/>
      <c r="DJ8" s="594"/>
      <c r="DK8" s="594"/>
      <c r="DL8" s="594"/>
      <c r="DM8" s="594"/>
      <c r="DN8" s="594"/>
      <c r="DO8" s="594"/>
      <c r="DP8" s="595"/>
      <c r="DQ8" s="602">
        <v>1859141</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10228</v>
      </c>
      <c r="S9" s="594"/>
      <c r="T9" s="594"/>
      <c r="U9" s="594"/>
      <c r="V9" s="594"/>
      <c r="W9" s="594"/>
      <c r="X9" s="594"/>
      <c r="Y9" s="595"/>
      <c r="Z9" s="596">
        <v>0.1</v>
      </c>
      <c r="AA9" s="596"/>
      <c r="AB9" s="596"/>
      <c r="AC9" s="596"/>
      <c r="AD9" s="597">
        <v>10228</v>
      </c>
      <c r="AE9" s="597"/>
      <c r="AF9" s="597"/>
      <c r="AG9" s="597"/>
      <c r="AH9" s="597"/>
      <c r="AI9" s="597"/>
      <c r="AJ9" s="597"/>
      <c r="AK9" s="597"/>
      <c r="AL9" s="598">
        <v>0.2</v>
      </c>
      <c r="AM9" s="599"/>
      <c r="AN9" s="599"/>
      <c r="AO9" s="600"/>
      <c r="AP9" s="590" t="s">
        <v>220</v>
      </c>
      <c r="AQ9" s="591"/>
      <c r="AR9" s="591"/>
      <c r="AS9" s="591"/>
      <c r="AT9" s="591"/>
      <c r="AU9" s="591"/>
      <c r="AV9" s="591"/>
      <c r="AW9" s="591"/>
      <c r="AX9" s="591"/>
      <c r="AY9" s="591"/>
      <c r="AZ9" s="591"/>
      <c r="BA9" s="591"/>
      <c r="BB9" s="591"/>
      <c r="BC9" s="591"/>
      <c r="BD9" s="591"/>
      <c r="BE9" s="591"/>
      <c r="BF9" s="592"/>
      <c r="BG9" s="593">
        <v>753119</v>
      </c>
      <c r="BH9" s="594"/>
      <c r="BI9" s="594"/>
      <c r="BJ9" s="594"/>
      <c r="BK9" s="594"/>
      <c r="BL9" s="594"/>
      <c r="BM9" s="594"/>
      <c r="BN9" s="595"/>
      <c r="BO9" s="596">
        <v>32.799999999999997</v>
      </c>
      <c r="BP9" s="596"/>
      <c r="BQ9" s="596"/>
      <c r="BR9" s="596"/>
      <c r="BS9" s="602" t="s">
        <v>217</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1274446</v>
      </c>
      <c r="CS9" s="594"/>
      <c r="CT9" s="594"/>
      <c r="CU9" s="594"/>
      <c r="CV9" s="594"/>
      <c r="CW9" s="594"/>
      <c r="CX9" s="594"/>
      <c r="CY9" s="595"/>
      <c r="CZ9" s="596">
        <v>11.8</v>
      </c>
      <c r="DA9" s="596"/>
      <c r="DB9" s="596"/>
      <c r="DC9" s="596"/>
      <c r="DD9" s="602">
        <v>123731</v>
      </c>
      <c r="DE9" s="594"/>
      <c r="DF9" s="594"/>
      <c r="DG9" s="594"/>
      <c r="DH9" s="594"/>
      <c r="DI9" s="594"/>
      <c r="DJ9" s="594"/>
      <c r="DK9" s="594"/>
      <c r="DL9" s="594"/>
      <c r="DM9" s="594"/>
      <c r="DN9" s="594"/>
      <c r="DO9" s="594"/>
      <c r="DP9" s="595"/>
      <c r="DQ9" s="602">
        <v>1126732</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225403</v>
      </c>
      <c r="S10" s="594"/>
      <c r="T10" s="594"/>
      <c r="U10" s="594"/>
      <c r="V10" s="594"/>
      <c r="W10" s="594"/>
      <c r="X10" s="594"/>
      <c r="Y10" s="595"/>
      <c r="Z10" s="596">
        <v>2</v>
      </c>
      <c r="AA10" s="596"/>
      <c r="AB10" s="596"/>
      <c r="AC10" s="596"/>
      <c r="AD10" s="597">
        <v>225403</v>
      </c>
      <c r="AE10" s="597"/>
      <c r="AF10" s="597"/>
      <c r="AG10" s="597"/>
      <c r="AH10" s="597"/>
      <c r="AI10" s="597"/>
      <c r="AJ10" s="597"/>
      <c r="AK10" s="597"/>
      <c r="AL10" s="598">
        <v>4.0999999999999996</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57500</v>
      </c>
      <c r="BH10" s="594"/>
      <c r="BI10" s="594"/>
      <c r="BJ10" s="594"/>
      <c r="BK10" s="594"/>
      <c r="BL10" s="594"/>
      <c r="BM10" s="594"/>
      <c r="BN10" s="595"/>
      <c r="BO10" s="596">
        <v>2.5</v>
      </c>
      <c r="BP10" s="596"/>
      <c r="BQ10" s="596"/>
      <c r="BR10" s="596"/>
      <c r="BS10" s="602" t="s">
        <v>217</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t="s">
        <v>217</v>
      </c>
      <c r="CS10" s="594"/>
      <c r="CT10" s="594"/>
      <c r="CU10" s="594"/>
      <c r="CV10" s="594"/>
      <c r="CW10" s="594"/>
      <c r="CX10" s="594"/>
      <c r="CY10" s="595"/>
      <c r="CZ10" s="596" t="s">
        <v>217</v>
      </c>
      <c r="DA10" s="596"/>
      <c r="DB10" s="596"/>
      <c r="DC10" s="596"/>
      <c r="DD10" s="602" t="s">
        <v>217</v>
      </c>
      <c r="DE10" s="594"/>
      <c r="DF10" s="594"/>
      <c r="DG10" s="594"/>
      <c r="DH10" s="594"/>
      <c r="DI10" s="594"/>
      <c r="DJ10" s="594"/>
      <c r="DK10" s="594"/>
      <c r="DL10" s="594"/>
      <c r="DM10" s="594"/>
      <c r="DN10" s="594"/>
      <c r="DO10" s="594"/>
      <c r="DP10" s="595"/>
      <c r="DQ10" s="602" t="s">
        <v>217</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t="s">
        <v>217</v>
      </c>
      <c r="S11" s="594"/>
      <c r="T11" s="594"/>
      <c r="U11" s="594"/>
      <c r="V11" s="594"/>
      <c r="W11" s="594"/>
      <c r="X11" s="594"/>
      <c r="Y11" s="595"/>
      <c r="Z11" s="596" t="s">
        <v>217</v>
      </c>
      <c r="AA11" s="596"/>
      <c r="AB11" s="596"/>
      <c r="AC11" s="596"/>
      <c r="AD11" s="597" t="s">
        <v>217</v>
      </c>
      <c r="AE11" s="597"/>
      <c r="AF11" s="597"/>
      <c r="AG11" s="597"/>
      <c r="AH11" s="597"/>
      <c r="AI11" s="597"/>
      <c r="AJ11" s="597"/>
      <c r="AK11" s="597"/>
      <c r="AL11" s="598" t="s">
        <v>217</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102177</v>
      </c>
      <c r="BH11" s="594"/>
      <c r="BI11" s="594"/>
      <c r="BJ11" s="594"/>
      <c r="BK11" s="594"/>
      <c r="BL11" s="594"/>
      <c r="BM11" s="594"/>
      <c r="BN11" s="595"/>
      <c r="BO11" s="596">
        <v>4.4000000000000004</v>
      </c>
      <c r="BP11" s="596"/>
      <c r="BQ11" s="596"/>
      <c r="BR11" s="596"/>
      <c r="BS11" s="602">
        <v>15158</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531669</v>
      </c>
      <c r="CS11" s="594"/>
      <c r="CT11" s="594"/>
      <c r="CU11" s="594"/>
      <c r="CV11" s="594"/>
      <c r="CW11" s="594"/>
      <c r="CX11" s="594"/>
      <c r="CY11" s="595"/>
      <c r="CZ11" s="596">
        <v>4.9000000000000004</v>
      </c>
      <c r="DA11" s="596"/>
      <c r="DB11" s="596"/>
      <c r="DC11" s="596"/>
      <c r="DD11" s="602">
        <v>290197</v>
      </c>
      <c r="DE11" s="594"/>
      <c r="DF11" s="594"/>
      <c r="DG11" s="594"/>
      <c r="DH11" s="594"/>
      <c r="DI11" s="594"/>
      <c r="DJ11" s="594"/>
      <c r="DK11" s="594"/>
      <c r="DL11" s="594"/>
      <c r="DM11" s="594"/>
      <c r="DN11" s="594"/>
      <c r="DO11" s="594"/>
      <c r="DP11" s="595"/>
      <c r="DQ11" s="602">
        <v>244085</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217</v>
      </c>
      <c r="S12" s="594"/>
      <c r="T12" s="594"/>
      <c r="U12" s="594"/>
      <c r="V12" s="594"/>
      <c r="W12" s="594"/>
      <c r="X12" s="594"/>
      <c r="Y12" s="595"/>
      <c r="Z12" s="596" t="s">
        <v>217</v>
      </c>
      <c r="AA12" s="596"/>
      <c r="AB12" s="596"/>
      <c r="AC12" s="596"/>
      <c r="AD12" s="597" t="s">
        <v>217</v>
      </c>
      <c r="AE12" s="597"/>
      <c r="AF12" s="597"/>
      <c r="AG12" s="597"/>
      <c r="AH12" s="597"/>
      <c r="AI12" s="597"/>
      <c r="AJ12" s="597"/>
      <c r="AK12" s="597"/>
      <c r="AL12" s="598" t="s">
        <v>217</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991546</v>
      </c>
      <c r="BH12" s="594"/>
      <c r="BI12" s="594"/>
      <c r="BJ12" s="594"/>
      <c r="BK12" s="594"/>
      <c r="BL12" s="594"/>
      <c r="BM12" s="594"/>
      <c r="BN12" s="595"/>
      <c r="BO12" s="596">
        <v>43.2</v>
      </c>
      <c r="BP12" s="596"/>
      <c r="BQ12" s="596"/>
      <c r="BR12" s="596"/>
      <c r="BS12" s="602" t="s">
        <v>217</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145221</v>
      </c>
      <c r="CS12" s="594"/>
      <c r="CT12" s="594"/>
      <c r="CU12" s="594"/>
      <c r="CV12" s="594"/>
      <c r="CW12" s="594"/>
      <c r="CX12" s="594"/>
      <c r="CY12" s="595"/>
      <c r="CZ12" s="596">
        <v>1.3</v>
      </c>
      <c r="DA12" s="596"/>
      <c r="DB12" s="596"/>
      <c r="DC12" s="596"/>
      <c r="DD12" s="602">
        <v>5167</v>
      </c>
      <c r="DE12" s="594"/>
      <c r="DF12" s="594"/>
      <c r="DG12" s="594"/>
      <c r="DH12" s="594"/>
      <c r="DI12" s="594"/>
      <c r="DJ12" s="594"/>
      <c r="DK12" s="594"/>
      <c r="DL12" s="594"/>
      <c r="DM12" s="594"/>
      <c r="DN12" s="594"/>
      <c r="DO12" s="594"/>
      <c r="DP12" s="595"/>
      <c r="DQ12" s="602">
        <v>131613</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8191</v>
      </c>
      <c r="S13" s="594"/>
      <c r="T13" s="594"/>
      <c r="U13" s="594"/>
      <c r="V13" s="594"/>
      <c r="W13" s="594"/>
      <c r="X13" s="594"/>
      <c r="Y13" s="595"/>
      <c r="Z13" s="596">
        <v>0.1</v>
      </c>
      <c r="AA13" s="596"/>
      <c r="AB13" s="596"/>
      <c r="AC13" s="596"/>
      <c r="AD13" s="597">
        <v>8191</v>
      </c>
      <c r="AE13" s="597"/>
      <c r="AF13" s="597"/>
      <c r="AG13" s="597"/>
      <c r="AH13" s="597"/>
      <c r="AI13" s="597"/>
      <c r="AJ13" s="597"/>
      <c r="AK13" s="597"/>
      <c r="AL13" s="598">
        <v>0.1</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981710</v>
      </c>
      <c r="BH13" s="594"/>
      <c r="BI13" s="594"/>
      <c r="BJ13" s="594"/>
      <c r="BK13" s="594"/>
      <c r="BL13" s="594"/>
      <c r="BM13" s="594"/>
      <c r="BN13" s="595"/>
      <c r="BO13" s="596">
        <v>42.7</v>
      </c>
      <c r="BP13" s="596"/>
      <c r="BQ13" s="596"/>
      <c r="BR13" s="596"/>
      <c r="BS13" s="602" t="s">
        <v>217</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323123</v>
      </c>
      <c r="CS13" s="594"/>
      <c r="CT13" s="594"/>
      <c r="CU13" s="594"/>
      <c r="CV13" s="594"/>
      <c r="CW13" s="594"/>
      <c r="CX13" s="594"/>
      <c r="CY13" s="595"/>
      <c r="CZ13" s="596">
        <v>3</v>
      </c>
      <c r="DA13" s="596"/>
      <c r="DB13" s="596"/>
      <c r="DC13" s="596"/>
      <c r="DD13" s="602">
        <v>153520</v>
      </c>
      <c r="DE13" s="594"/>
      <c r="DF13" s="594"/>
      <c r="DG13" s="594"/>
      <c r="DH13" s="594"/>
      <c r="DI13" s="594"/>
      <c r="DJ13" s="594"/>
      <c r="DK13" s="594"/>
      <c r="DL13" s="594"/>
      <c r="DM13" s="594"/>
      <c r="DN13" s="594"/>
      <c r="DO13" s="594"/>
      <c r="DP13" s="595"/>
      <c r="DQ13" s="602">
        <v>184510</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217</v>
      </c>
      <c r="S14" s="594"/>
      <c r="T14" s="594"/>
      <c r="U14" s="594"/>
      <c r="V14" s="594"/>
      <c r="W14" s="594"/>
      <c r="X14" s="594"/>
      <c r="Y14" s="595"/>
      <c r="Z14" s="596" t="s">
        <v>217</v>
      </c>
      <c r="AA14" s="596"/>
      <c r="AB14" s="596"/>
      <c r="AC14" s="596"/>
      <c r="AD14" s="597" t="s">
        <v>217</v>
      </c>
      <c r="AE14" s="597"/>
      <c r="AF14" s="597"/>
      <c r="AG14" s="597"/>
      <c r="AH14" s="597"/>
      <c r="AI14" s="597"/>
      <c r="AJ14" s="597"/>
      <c r="AK14" s="597"/>
      <c r="AL14" s="598" t="s">
        <v>217</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44123</v>
      </c>
      <c r="BH14" s="594"/>
      <c r="BI14" s="594"/>
      <c r="BJ14" s="594"/>
      <c r="BK14" s="594"/>
      <c r="BL14" s="594"/>
      <c r="BM14" s="594"/>
      <c r="BN14" s="595"/>
      <c r="BO14" s="596">
        <v>1.9</v>
      </c>
      <c r="BP14" s="596"/>
      <c r="BQ14" s="596"/>
      <c r="BR14" s="596"/>
      <c r="BS14" s="602" t="s">
        <v>217</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599778</v>
      </c>
      <c r="CS14" s="594"/>
      <c r="CT14" s="594"/>
      <c r="CU14" s="594"/>
      <c r="CV14" s="594"/>
      <c r="CW14" s="594"/>
      <c r="CX14" s="594"/>
      <c r="CY14" s="595"/>
      <c r="CZ14" s="596">
        <v>5.5</v>
      </c>
      <c r="DA14" s="596"/>
      <c r="DB14" s="596"/>
      <c r="DC14" s="596"/>
      <c r="DD14" s="602" t="s">
        <v>217</v>
      </c>
      <c r="DE14" s="594"/>
      <c r="DF14" s="594"/>
      <c r="DG14" s="594"/>
      <c r="DH14" s="594"/>
      <c r="DI14" s="594"/>
      <c r="DJ14" s="594"/>
      <c r="DK14" s="594"/>
      <c r="DL14" s="594"/>
      <c r="DM14" s="594"/>
      <c r="DN14" s="594"/>
      <c r="DO14" s="594"/>
      <c r="DP14" s="595"/>
      <c r="DQ14" s="602">
        <v>383451</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5657</v>
      </c>
      <c r="S15" s="594"/>
      <c r="T15" s="594"/>
      <c r="U15" s="594"/>
      <c r="V15" s="594"/>
      <c r="W15" s="594"/>
      <c r="X15" s="594"/>
      <c r="Y15" s="595"/>
      <c r="Z15" s="596">
        <v>0.1</v>
      </c>
      <c r="AA15" s="596"/>
      <c r="AB15" s="596"/>
      <c r="AC15" s="596"/>
      <c r="AD15" s="597">
        <v>5657</v>
      </c>
      <c r="AE15" s="597"/>
      <c r="AF15" s="597"/>
      <c r="AG15" s="597"/>
      <c r="AH15" s="597"/>
      <c r="AI15" s="597"/>
      <c r="AJ15" s="597"/>
      <c r="AK15" s="597"/>
      <c r="AL15" s="598">
        <v>0.1</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171866</v>
      </c>
      <c r="BH15" s="594"/>
      <c r="BI15" s="594"/>
      <c r="BJ15" s="594"/>
      <c r="BK15" s="594"/>
      <c r="BL15" s="594"/>
      <c r="BM15" s="594"/>
      <c r="BN15" s="595"/>
      <c r="BO15" s="596">
        <v>7.5</v>
      </c>
      <c r="BP15" s="596"/>
      <c r="BQ15" s="596"/>
      <c r="BR15" s="596"/>
      <c r="BS15" s="602" t="s">
        <v>217</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1129346</v>
      </c>
      <c r="CS15" s="594"/>
      <c r="CT15" s="594"/>
      <c r="CU15" s="594"/>
      <c r="CV15" s="594"/>
      <c r="CW15" s="594"/>
      <c r="CX15" s="594"/>
      <c r="CY15" s="595"/>
      <c r="CZ15" s="596">
        <v>10.4</v>
      </c>
      <c r="DA15" s="596"/>
      <c r="DB15" s="596"/>
      <c r="DC15" s="596"/>
      <c r="DD15" s="602">
        <v>547937</v>
      </c>
      <c r="DE15" s="594"/>
      <c r="DF15" s="594"/>
      <c r="DG15" s="594"/>
      <c r="DH15" s="594"/>
      <c r="DI15" s="594"/>
      <c r="DJ15" s="594"/>
      <c r="DK15" s="594"/>
      <c r="DL15" s="594"/>
      <c r="DM15" s="594"/>
      <c r="DN15" s="594"/>
      <c r="DO15" s="594"/>
      <c r="DP15" s="595"/>
      <c r="DQ15" s="602">
        <v>595628</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3485717</v>
      </c>
      <c r="S16" s="594"/>
      <c r="T16" s="594"/>
      <c r="U16" s="594"/>
      <c r="V16" s="594"/>
      <c r="W16" s="594"/>
      <c r="X16" s="594"/>
      <c r="Y16" s="595"/>
      <c r="Z16" s="596">
        <v>31.5</v>
      </c>
      <c r="AA16" s="596"/>
      <c r="AB16" s="596"/>
      <c r="AC16" s="596"/>
      <c r="AD16" s="597">
        <v>2951262</v>
      </c>
      <c r="AE16" s="597"/>
      <c r="AF16" s="597"/>
      <c r="AG16" s="597"/>
      <c r="AH16" s="597"/>
      <c r="AI16" s="597"/>
      <c r="AJ16" s="597"/>
      <c r="AK16" s="597"/>
      <c r="AL16" s="598">
        <v>53.9</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217</v>
      </c>
      <c r="BH16" s="594"/>
      <c r="BI16" s="594"/>
      <c r="BJ16" s="594"/>
      <c r="BK16" s="594"/>
      <c r="BL16" s="594"/>
      <c r="BM16" s="594"/>
      <c r="BN16" s="595"/>
      <c r="BO16" s="596" t="s">
        <v>217</v>
      </c>
      <c r="BP16" s="596"/>
      <c r="BQ16" s="596"/>
      <c r="BR16" s="596"/>
      <c r="BS16" s="602" t="s">
        <v>217</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t="s">
        <v>217</v>
      </c>
      <c r="CS16" s="594"/>
      <c r="CT16" s="594"/>
      <c r="CU16" s="594"/>
      <c r="CV16" s="594"/>
      <c r="CW16" s="594"/>
      <c r="CX16" s="594"/>
      <c r="CY16" s="595"/>
      <c r="CZ16" s="596" t="s">
        <v>217</v>
      </c>
      <c r="DA16" s="596"/>
      <c r="DB16" s="596"/>
      <c r="DC16" s="596"/>
      <c r="DD16" s="602" t="s">
        <v>217</v>
      </c>
      <c r="DE16" s="594"/>
      <c r="DF16" s="594"/>
      <c r="DG16" s="594"/>
      <c r="DH16" s="594"/>
      <c r="DI16" s="594"/>
      <c r="DJ16" s="594"/>
      <c r="DK16" s="594"/>
      <c r="DL16" s="594"/>
      <c r="DM16" s="594"/>
      <c r="DN16" s="594"/>
      <c r="DO16" s="594"/>
      <c r="DP16" s="595"/>
      <c r="DQ16" s="602" t="s">
        <v>217</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2951262</v>
      </c>
      <c r="S17" s="594"/>
      <c r="T17" s="594"/>
      <c r="U17" s="594"/>
      <c r="V17" s="594"/>
      <c r="W17" s="594"/>
      <c r="X17" s="594"/>
      <c r="Y17" s="595"/>
      <c r="Z17" s="596">
        <v>26.7</v>
      </c>
      <c r="AA17" s="596"/>
      <c r="AB17" s="596"/>
      <c r="AC17" s="596"/>
      <c r="AD17" s="597">
        <v>2951262</v>
      </c>
      <c r="AE17" s="597"/>
      <c r="AF17" s="597"/>
      <c r="AG17" s="597"/>
      <c r="AH17" s="597"/>
      <c r="AI17" s="597"/>
      <c r="AJ17" s="597"/>
      <c r="AK17" s="597"/>
      <c r="AL17" s="598">
        <v>53.9</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217</v>
      </c>
      <c r="BH17" s="594"/>
      <c r="BI17" s="594"/>
      <c r="BJ17" s="594"/>
      <c r="BK17" s="594"/>
      <c r="BL17" s="594"/>
      <c r="BM17" s="594"/>
      <c r="BN17" s="595"/>
      <c r="BO17" s="596" t="s">
        <v>217</v>
      </c>
      <c r="BP17" s="596"/>
      <c r="BQ17" s="596"/>
      <c r="BR17" s="596"/>
      <c r="BS17" s="602" t="s">
        <v>217</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1164391</v>
      </c>
      <c r="CS17" s="594"/>
      <c r="CT17" s="594"/>
      <c r="CU17" s="594"/>
      <c r="CV17" s="594"/>
      <c r="CW17" s="594"/>
      <c r="CX17" s="594"/>
      <c r="CY17" s="595"/>
      <c r="CZ17" s="596">
        <v>10.7</v>
      </c>
      <c r="DA17" s="596"/>
      <c r="DB17" s="596"/>
      <c r="DC17" s="596"/>
      <c r="DD17" s="602" t="s">
        <v>217</v>
      </c>
      <c r="DE17" s="594"/>
      <c r="DF17" s="594"/>
      <c r="DG17" s="594"/>
      <c r="DH17" s="594"/>
      <c r="DI17" s="594"/>
      <c r="DJ17" s="594"/>
      <c r="DK17" s="594"/>
      <c r="DL17" s="594"/>
      <c r="DM17" s="594"/>
      <c r="DN17" s="594"/>
      <c r="DO17" s="594"/>
      <c r="DP17" s="595"/>
      <c r="DQ17" s="602">
        <v>1164391</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534454</v>
      </c>
      <c r="S18" s="594"/>
      <c r="T18" s="594"/>
      <c r="U18" s="594"/>
      <c r="V18" s="594"/>
      <c r="W18" s="594"/>
      <c r="X18" s="594"/>
      <c r="Y18" s="595"/>
      <c r="Z18" s="596">
        <v>4.8</v>
      </c>
      <c r="AA18" s="596"/>
      <c r="AB18" s="596"/>
      <c r="AC18" s="596"/>
      <c r="AD18" s="597" t="s">
        <v>217</v>
      </c>
      <c r="AE18" s="597"/>
      <c r="AF18" s="597"/>
      <c r="AG18" s="597"/>
      <c r="AH18" s="597"/>
      <c r="AI18" s="597"/>
      <c r="AJ18" s="597"/>
      <c r="AK18" s="597"/>
      <c r="AL18" s="598" t="s">
        <v>217</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217</v>
      </c>
      <c r="BH18" s="594"/>
      <c r="BI18" s="594"/>
      <c r="BJ18" s="594"/>
      <c r="BK18" s="594"/>
      <c r="BL18" s="594"/>
      <c r="BM18" s="594"/>
      <c r="BN18" s="595"/>
      <c r="BO18" s="596" t="s">
        <v>217</v>
      </c>
      <c r="BP18" s="596"/>
      <c r="BQ18" s="596"/>
      <c r="BR18" s="596"/>
      <c r="BS18" s="602" t="s">
        <v>217</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217</v>
      </c>
      <c r="CS18" s="594"/>
      <c r="CT18" s="594"/>
      <c r="CU18" s="594"/>
      <c r="CV18" s="594"/>
      <c r="CW18" s="594"/>
      <c r="CX18" s="594"/>
      <c r="CY18" s="595"/>
      <c r="CZ18" s="596" t="s">
        <v>217</v>
      </c>
      <c r="DA18" s="596"/>
      <c r="DB18" s="596"/>
      <c r="DC18" s="596"/>
      <c r="DD18" s="602" t="s">
        <v>217</v>
      </c>
      <c r="DE18" s="594"/>
      <c r="DF18" s="594"/>
      <c r="DG18" s="594"/>
      <c r="DH18" s="594"/>
      <c r="DI18" s="594"/>
      <c r="DJ18" s="594"/>
      <c r="DK18" s="594"/>
      <c r="DL18" s="594"/>
      <c r="DM18" s="594"/>
      <c r="DN18" s="594"/>
      <c r="DO18" s="594"/>
      <c r="DP18" s="595"/>
      <c r="DQ18" s="602" t="s">
        <v>217</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217</v>
      </c>
      <c r="AE19" s="597"/>
      <c r="AF19" s="597"/>
      <c r="AG19" s="597"/>
      <c r="AH19" s="597"/>
      <c r="AI19" s="597"/>
      <c r="AJ19" s="597"/>
      <c r="AK19" s="597"/>
      <c r="AL19" s="598" t="s">
        <v>217</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146720</v>
      </c>
      <c r="BH19" s="594"/>
      <c r="BI19" s="594"/>
      <c r="BJ19" s="594"/>
      <c r="BK19" s="594"/>
      <c r="BL19" s="594"/>
      <c r="BM19" s="594"/>
      <c r="BN19" s="595"/>
      <c r="BO19" s="596">
        <v>6.4</v>
      </c>
      <c r="BP19" s="596"/>
      <c r="BQ19" s="596"/>
      <c r="BR19" s="596"/>
      <c r="BS19" s="602" t="s">
        <v>217</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217</v>
      </c>
      <c r="CS19" s="594"/>
      <c r="CT19" s="594"/>
      <c r="CU19" s="594"/>
      <c r="CV19" s="594"/>
      <c r="CW19" s="594"/>
      <c r="CX19" s="594"/>
      <c r="CY19" s="595"/>
      <c r="CZ19" s="596" t="s">
        <v>217</v>
      </c>
      <c r="DA19" s="596"/>
      <c r="DB19" s="596"/>
      <c r="DC19" s="596"/>
      <c r="DD19" s="602" t="s">
        <v>217</v>
      </c>
      <c r="DE19" s="594"/>
      <c r="DF19" s="594"/>
      <c r="DG19" s="594"/>
      <c r="DH19" s="594"/>
      <c r="DI19" s="594"/>
      <c r="DJ19" s="594"/>
      <c r="DK19" s="594"/>
      <c r="DL19" s="594"/>
      <c r="DM19" s="594"/>
      <c r="DN19" s="594"/>
      <c r="DO19" s="594"/>
      <c r="DP19" s="595"/>
      <c r="DQ19" s="602" t="s">
        <v>217</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6111121</v>
      </c>
      <c r="S20" s="594"/>
      <c r="T20" s="594"/>
      <c r="U20" s="594"/>
      <c r="V20" s="594"/>
      <c r="W20" s="594"/>
      <c r="X20" s="594"/>
      <c r="Y20" s="595"/>
      <c r="Z20" s="596">
        <v>55.2</v>
      </c>
      <c r="AA20" s="596"/>
      <c r="AB20" s="596"/>
      <c r="AC20" s="596"/>
      <c r="AD20" s="597">
        <v>5429946</v>
      </c>
      <c r="AE20" s="597"/>
      <c r="AF20" s="597"/>
      <c r="AG20" s="597"/>
      <c r="AH20" s="597"/>
      <c r="AI20" s="597"/>
      <c r="AJ20" s="597"/>
      <c r="AK20" s="597"/>
      <c r="AL20" s="598">
        <v>99.1</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146720</v>
      </c>
      <c r="BH20" s="594"/>
      <c r="BI20" s="594"/>
      <c r="BJ20" s="594"/>
      <c r="BK20" s="594"/>
      <c r="BL20" s="594"/>
      <c r="BM20" s="594"/>
      <c r="BN20" s="595"/>
      <c r="BO20" s="596">
        <v>6.4</v>
      </c>
      <c r="BP20" s="596"/>
      <c r="BQ20" s="596"/>
      <c r="BR20" s="596"/>
      <c r="BS20" s="602" t="s">
        <v>217</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10835321</v>
      </c>
      <c r="CS20" s="594"/>
      <c r="CT20" s="594"/>
      <c r="CU20" s="594"/>
      <c r="CV20" s="594"/>
      <c r="CW20" s="594"/>
      <c r="CX20" s="594"/>
      <c r="CY20" s="595"/>
      <c r="CZ20" s="596">
        <v>100</v>
      </c>
      <c r="DA20" s="596"/>
      <c r="DB20" s="596"/>
      <c r="DC20" s="596"/>
      <c r="DD20" s="602">
        <v>1508436</v>
      </c>
      <c r="DE20" s="594"/>
      <c r="DF20" s="594"/>
      <c r="DG20" s="594"/>
      <c r="DH20" s="594"/>
      <c r="DI20" s="594"/>
      <c r="DJ20" s="594"/>
      <c r="DK20" s="594"/>
      <c r="DL20" s="594"/>
      <c r="DM20" s="594"/>
      <c r="DN20" s="594"/>
      <c r="DO20" s="594"/>
      <c r="DP20" s="595"/>
      <c r="DQ20" s="602">
        <v>7510376</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2801</v>
      </c>
      <c r="S21" s="594"/>
      <c r="T21" s="594"/>
      <c r="U21" s="594"/>
      <c r="V21" s="594"/>
      <c r="W21" s="594"/>
      <c r="X21" s="594"/>
      <c r="Y21" s="595"/>
      <c r="Z21" s="596">
        <v>0</v>
      </c>
      <c r="AA21" s="596"/>
      <c r="AB21" s="596"/>
      <c r="AC21" s="596"/>
      <c r="AD21" s="597">
        <v>2801</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217</v>
      </c>
      <c r="BH21" s="594"/>
      <c r="BI21" s="594"/>
      <c r="BJ21" s="594"/>
      <c r="BK21" s="594"/>
      <c r="BL21" s="594"/>
      <c r="BM21" s="594"/>
      <c r="BN21" s="595"/>
      <c r="BO21" s="596" t="s">
        <v>217</v>
      </c>
      <c r="BP21" s="596"/>
      <c r="BQ21" s="596"/>
      <c r="BR21" s="596"/>
      <c r="BS21" s="602" t="s">
        <v>217</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130444</v>
      </c>
      <c r="S22" s="594"/>
      <c r="T22" s="594"/>
      <c r="U22" s="594"/>
      <c r="V22" s="594"/>
      <c r="W22" s="594"/>
      <c r="X22" s="594"/>
      <c r="Y22" s="595"/>
      <c r="Z22" s="596">
        <v>1.2</v>
      </c>
      <c r="AA22" s="596"/>
      <c r="AB22" s="596"/>
      <c r="AC22" s="596"/>
      <c r="AD22" s="597" t="s">
        <v>217</v>
      </c>
      <c r="AE22" s="597"/>
      <c r="AF22" s="597"/>
      <c r="AG22" s="597"/>
      <c r="AH22" s="597"/>
      <c r="AI22" s="597"/>
      <c r="AJ22" s="597"/>
      <c r="AK22" s="597"/>
      <c r="AL22" s="598" t="s">
        <v>217</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217</v>
      </c>
      <c r="BH22" s="594"/>
      <c r="BI22" s="594"/>
      <c r="BJ22" s="594"/>
      <c r="BK22" s="594"/>
      <c r="BL22" s="594"/>
      <c r="BM22" s="594"/>
      <c r="BN22" s="595"/>
      <c r="BO22" s="596" t="s">
        <v>217</v>
      </c>
      <c r="BP22" s="596"/>
      <c r="BQ22" s="596"/>
      <c r="BR22" s="596"/>
      <c r="BS22" s="602" t="s">
        <v>217</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37129</v>
      </c>
      <c r="S23" s="594"/>
      <c r="T23" s="594"/>
      <c r="U23" s="594"/>
      <c r="V23" s="594"/>
      <c r="W23" s="594"/>
      <c r="X23" s="594"/>
      <c r="Y23" s="595"/>
      <c r="Z23" s="596">
        <v>0.3</v>
      </c>
      <c r="AA23" s="596"/>
      <c r="AB23" s="596"/>
      <c r="AC23" s="596"/>
      <c r="AD23" s="597">
        <v>962</v>
      </c>
      <c r="AE23" s="597"/>
      <c r="AF23" s="597"/>
      <c r="AG23" s="597"/>
      <c r="AH23" s="597"/>
      <c r="AI23" s="597"/>
      <c r="AJ23" s="597"/>
      <c r="AK23" s="597"/>
      <c r="AL23" s="598">
        <v>0</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146720</v>
      </c>
      <c r="BH23" s="594"/>
      <c r="BI23" s="594"/>
      <c r="BJ23" s="594"/>
      <c r="BK23" s="594"/>
      <c r="BL23" s="594"/>
      <c r="BM23" s="594"/>
      <c r="BN23" s="595"/>
      <c r="BO23" s="596">
        <v>6.4</v>
      </c>
      <c r="BP23" s="596"/>
      <c r="BQ23" s="596"/>
      <c r="BR23" s="596"/>
      <c r="BS23" s="602" t="s">
        <v>217</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104847</v>
      </c>
      <c r="S24" s="594"/>
      <c r="T24" s="594"/>
      <c r="U24" s="594"/>
      <c r="V24" s="594"/>
      <c r="W24" s="594"/>
      <c r="X24" s="594"/>
      <c r="Y24" s="595"/>
      <c r="Z24" s="596">
        <v>0.9</v>
      </c>
      <c r="AA24" s="596"/>
      <c r="AB24" s="596"/>
      <c r="AC24" s="596"/>
      <c r="AD24" s="597" t="s">
        <v>217</v>
      </c>
      <c r="AE24" s="597"/>
      <c r="AF24" s="597"/>
      <c r="AG24" s="597"/>
      <c r="AH24" s="597"/>
      <c r="AI24" s="597"/>
      <c r="AJ24" s="597"/>
      <c r="AK24" s="597"/>
      <c r="AL24" s="598" t="s">
        <v>217</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217</v>
      </c>
      <c r="BH24" s="594"/>
      <c r="BI24" s="594"/>
      <c r="BJ24" s="594"/>
      <c r="BK24" s="594"/>
      <c r="BL24" s="594"/>
      <c r="BM24" s="594"/>
      <c r="BN24" s="595"/>
      <c r="BO24" s="596" t="s">
        <v>217</v>
      </c>
      <c r="BP24" s="596"/>
      <c r="BQ24" s="596"/>
      <c r="BR24" s="596"/>
      <c r="BS24" s="602" t="s">
        <v>217</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4503824</v>
      </c>
      <c r="CS24" s="583"/>
      <c r="CT24" s="583"/>
      <c r="CU24" s="583"/>
      <c r="CV24" s="583"/>
      <c r="CW24" s="583"/>
      <c r="CX24" s="583"/>
      <c r="CY24" s="584"/>
      <c r="CZ24" s="620">
        <v>41.6</v>
      </c>
      <c r="DA24" s="621"/>
      <c r="DB24" s="621"/>
      <c r="DC24" s="622"/>
      <c r="DD24" s="619">
        <v>3195379</v>
      </c>
      <c r="DE24" s="583"/>
      <c r="DF24" s="583"/>
      <c r="DG24" s="583"/>
      <c r="DH24" s="583"/>
      <c r="DI24" s="583"/>
      <c r="DJ24" s="583"/>
      <c r="DK24" s="584"/>
      <c r="DL24" s="619">
        <v>3086608</v>
      </c>
      <c r="DM24" s="583"/>
      <c r="DN24" s="583"/>
      <c r="DO24" s="583"/>
      <c r="DP24" s="583"/>
      <c r="DQ24" s="583"/>
      <c r="DR24" s="583"/>
      <c r="DS24" s="583"/>
      <c r="DT24" s="583"/>
      <c r="DU24" s="583"/>
      <c r="DV24" s="584"/>
      <c r="DW24" s="587">
        <v>52.8</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1179632</v>
      </c>
      <c r="S25" s="594"/>
      <c r="T25" s="594"/>
      <c r="U25" s="594"/>
      <c r="V25" s="594"/>
      <c r="W25" s="594"/>
      <c r="X25" s="594"/>
      <c r="Y25" s="595"/>
      <c r="Z25" s="596">
        <v>10.7</v>
      </c>
      <c r="AA25" s="596"/>
      <c r="AB25" s="596"/>
      <c r="AC25" s="596"/>
      <c r="AD25" s="597" t="s">
        <v>217</v>
      </c>
      <c r="AE25" s="597"/>
      <c r="AF25" s="597"/>
      <c r="AG25" s="597"/>
      <c r="AH25" s="597"/>
      <c r="AI25" s="597"/>
      <c r="AJ25" s="597"/>
      <c r="AK25" s="597"/>
      <c r="AL25" s="598" t="s">
        <v>217</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217</v>
      </c>
      <c r="BH25" s="594"/>
      <c r="BI25" s="594"/>
      <c r="BJ25" s="594"/>
      <c r="BK25" s="594"/>
      <c r="BL25" s="594"/>
      <c r="BM25" s="594"/>
      <c r="BN25" s="595"/>
      <c r="BO25" s="596" t="s">
        <v>217</v>
      </c>
      <c r="BP25" s="596"/>
      <c r="BQ25" s="596"/>
      <c r="BR25" s="596"/>
      <c r="BS25" s="602" t="s">
        <v>217</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1552889</v>
      </c>
      <c r="CS25" s="625"/>
      <c r="CT25" s="625"/>
      <c r="CU25" s="625"/>
      <c r="CV25" s="625"/>
      <c r="CW25" s="625"/>
      <c r="CX25" s="625"/>
      <c r="CY25" s="626"/>
      <c r="CZ25" s="627">
        <v>14.3</v>
      </c>
      <c r="DA25" s="628"/>
      <c r="DB25" s="628"/>
      <c r="DC25" s="629"/>
      <c r="DD25" s="602">
        <v>1486142</v>
      </c>
      <c r="DE25" s="625"/>
      <c r="DF25" s="625"/>
      <c r="DG25" s="625"/>
      <c r="DH25" s="625"/>
      <c r="DI25" s="625"/>
      <c r="DJ25" s="625"/>
      <c r="DK25" s="626"/>
      <c r="DL25" s="602">
        <v>1419789</v>
      </c>
      <c r="DM25" s="625"/>
      <c r="DN25" s="625"/>
      <c r="DO25" s="625"/>
      <c r="DP25" s="625"/>
      <c r="DQ25" s="625"/>
      <c r="DR25" s="625"/>
      <c r="DS25" s="625"/>
      <c r="DT25" s="625"/>
      <c r="DU25" s="625"/>
      <c r="DV25" s="626"/>
      <c r="DW25" s="598">
        <v>24.3</v>
      </c>
      <c r="DX25" s="623"/>
      <c r="DY25" s="623"/>
      <c r="DZ25" s="623"/>
      <c r="EA25" s="623"/>
      <c r="EB25" s="623"/>
      <c r="EC25" s="624"/>
    </row>
    <row r="26" spans="2:133" ht="11.25" customHeight="1">
      <c r="B26" s="630" t="s">
        <v>273</v>
      </c>
      <c r="C26" s="631"/>
      <c r="D26" s="631"/>
      <c r="E26" s="631"/>
      <c r="F26" s="631"/>
      <c r="G26" s="631"/>
      <c r="H26" s="631"/>
      <c r="I26" s="631"/>
      <c r="J26" s="631"/>
      <c r="K26" s="631"/>
      <c r="L26" s="631"/>
      <c r="M26" s="631"/>
      <c r="N26" s="631"/>
      <c r="O26" s="631"/>
      <c r="P26" s="631"/>
      <c r="Q26" s="632"/>
      <c r="R26" s="593" t="s">
        <v>217</v>
      </c>
      <c r="S26" s="594"/>
      <c r="T26" s="594"/>
      <c r="U26" s="594"/>
      <c r="V26" s="594"/>
      <c r="W26" s="594"/>
      <c r="X26" s="594"/>
      <c r="Y26" s="595"/>
      <c r="Z26" s="596" t="s">
        <v>217</v>
      </c>
      <c r="AA26" s="596"/>
      <c r="AB26" s="596"/>
      <c r="AC26" s="596"/>
      <c r="AD26" s="597" t="s">
        <v>217</v>
      </c>
      <c r="AE26" s="597"/>
      <c r="AF26" s="597"/>
      <c r="AG26" s="597"/>
      <c r="AH26" s="597"/>
      <c r="AI26" s="597"/>
      <c r="AJ26" s="597"/>
      <c r="AK26" s="597"/>
      <c r="AL26" s="598" t="s">
        <v>217</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217</v>
      </c>
      <c r="BH26" s="594"/>
      <c r="BI26" s="594"/>
      <c r="BJ26" s="594"/>
      <c r="BK26" s="594"/>
      <c r="BL26" s="594"/>
      <c r="BM26" s="594"/>
      <c r="BN26" s="595"/>
      <c r="BO26" s="596" t="s">
        <v>217</v>
      </c>
      <c r="BP26" s="596"/>
      <c r="BQ26" s="596"/>
      <c r="BR26" s="596"/>
      <c r="BS26" s="602" t="s">
        <v>217</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1034573</v>
      </c>
      <c r="CS26" s="594"/>
      <c r="CT26" s="594"/>
      <c r="CU26" s="594"/>
      <c r="CV26" s="594"/>
      <c r="CW26" s="594"/>
      <c r="CX26" s="594"/>
      <c r="CY26" s="595"/>
      <c r="CZ26" s="627">
        <v>9.5</v>
      </c>
      <c r="DA26" s="628"/>
      <c r="DB26" s="628"/>
      <c r="DC26" s="629"/>
      <c r="DD26" s="602">
        <v>979594</v>
      </c>
      <c r="DE26" s="594"/>
      <c r="DF26" s="594"/>
      <c r="DG26" s="594"/>
      <c r="DH26" s="594"/>
      <c r="DI26" s="594"/>
      <c r="DJ26" s="594"/>
      <c r="DK26" s="595"/>
      <c r="DL26" s="602" t="s">
        <v>276</v>
      </c>
      <c r="DM26" s="594"/>
      <c r="DN26" s="594"/>
      <c r="DO26" s="594"/>
      <c r="DP26" s="594"/>
      <c r="DQ26" s="594"/>
      <c r="DR26" s="594"/>
      <c r="DS26" s="594"/>
      <c r="DT26" s="594"/>
      <c r="DU26" s="594"/>
      <c r="DV26" s="595"/>
      <c r="DW26" s="598" t="s">
        <v>276</v>
      </c>
      <c r="DX26" s="623"/>
      <c r="DY26" s="623"/>
      <c r="DZ26" s="623"/>
      <c r="EA26" s="623"/>
      <c r="EB26" s="623"/>
      <c r="EC26" s="624"/>
    </row>
    <row r="27" spans="2:133" ht="11.25" customHeight="1">
      <c r="B27" s="590" t="s">
        <v>277</v>
      </c>
      <c r="C27" s="591"/>
      <c r="D27" s="591"/>
      <c r="E27" s="591"/>
      <c r="F27" s="591"/>
      <c r="G27" s="591"/>
      <c r="H27" s="591"/>
      <c r="I27" s="591"/>
      <c r="J27" s="591"/>
      <c r="K27" s="591"/>
      <c r="L27" s="591"/>
      <c r="M27" s="591"/>
      <c r="N27" s="591"/>
      <c r="O27" s="591"/>
      <c r="P27" s="591"/>
      <c r="Q27" s="592"/>
      <c r="R27" s="593">
        <v>649889</v>
      </c>
      <c r="S27" s="594"/>
      <c r="T27" s="594"/>
      <c r="U27" s="594"/>
      <c r="V27" s="594"/>
      <c r="W27" s="594"/>
      <c r="X27" s="594"/>
      <c r="Y27" s="595"/>
      <c r="Z27" s="596">
        <v>5.9</v>
      </c>
      <c r="AA27" s="596"/>
      <c r="AB27" s="596"/>
      <c r="AC27" s="596"/>
      <c r="AD27" s="597" t="s">
        <v>217</v>
      </c>
      <c r="AE27" s="597"/>
      <c r="AF27" s="597"/>
      <c r="AG27" s="597"/>
      <c r="AH27" s="597"/>
      <c r="AI27" s="597"/>
      <c r="AJ27" s="597"/>
      <c r="AK27" s="597"/>
      <c r="AL27" s="598" t="s">
        <v>217</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2297661</v>
      </c>
      <c r="BH27" s="594"/>
      <c r="BI27" s="594"/>
      <c r="BJ27" s="594"/>
      <c r="BK27" s="594"/>
      <c r="BL27" s="594"/>
      <c r="BM27" s="594"/>
      <c r="BN27" s="595"/>
      <c r="BO27" s="596">
        <v>100</v>
      </c>
      <c r="BP27" s="596"/>
      <c r="BQ27" s="596"/>
      <c r="BR27" s="596"/>
      <c r="BS27" s="602">
        <v>15158</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1786544</v>
      </c>
      <c r="CS27" s="625"/>
      <c r="CT27" s="625"/>
      <c r="CU27" s="625"/>
      <c r="CV27" s="625"/>
      <c r="CW27" s="625"/>
      <c r="CX27" s="625"/>
      <c r="CY27" s="626"/>
      <c r="CZ27" s="627">
        <v>16.5</v>
      </c>
      <c r="DA27" s="628"/>
      <c r="DB27" s="628"/>
      <c r="DC27" s="629"/>
      <c r="DD27" s="602">
        <v>544846</v>
      </c>
      <c r="DE27" s="625"/>
      <c r="DF27" s="625"/>
      <c r="DG27" s="625"/>
      <c r="DH27" s="625"/>
      <c r="DI27" s="625"/>
      <c r="DJ27" s="625"/>
      <c r="DK27" s="626"/>
      <c r="DL27" s="602">
        <v>502428</v>
      </c>
      <c r="DM27" s="625"/>
      <c r="DN27" s="625"/>
      <c r="DO27" s="625"/>
      <c r="DP27" s="625"/>
      <c r="DQ27" s="625"/>
      <c r="DR27" s="625"/>
      <c r="DS27" s="625"/>
      <c r="DT27" s="625"/>
      <c r="DU27" s="625"/>
      <c r="DV27" s="626"/>
      <c r="DW27" s="598">
        <v>8.6</v>
      </c>
      <c r="DX27" s="623"/>
      <c r="DY27" s="623"/>
      <c r="DZ27" s="623"/>
      <c r="EA27" s="623"/>
      <c r="EB27" s="623"/>
      <c r="EC27" s="624"/>
    </row>
    <row r="28" spans="2:133" ht="11.25" customHeight="1">
      <c r="B28" s="590" t="s">
        <v>280</v>
      </c>
      <c r="C28" s="591"/>
      <c r="D28" s="591"/>
      <c r="E28" s="591"/>
      <c r="F28" s="591"/>
      <c r="G28" s="591"/>
      <c r="H28" s="591"/>
      <c r="I28" s="591"/>
      <c r="J28" s="591"/>
      <c r="K28" s="591"/>
      <c r="L28" s="591"/>
      <c r="M28" s="591"/>
      <c r="N28" s="591"/>
      <c r="O28" s="591"/>
      <c r="P28" s="591"/>
      <c r="Q28" s="592"/>
      <c r="R28" s="593">
        <v>53625</v>
      </c>
      <c r="S28" s="594"/>
      <c r="T28" s="594"/>
      <c r="U28" s="594"/>
      <c r="V28" s="594"/>
      <c r="W28" s="594"/>
      <c r="X28" s="594"/>
      <c r="Y28" s="595"/>
      <c r="Z28" s="596">
        <v>0.5</v>
      </c>
      <c r="AA28" s="596"/>
      <c r="AB28" s="596"/>
      <c r="AC28" s="596"/>
      <c r="AD28" s="597">
        <v>37906</v>
      </c>
      <c r="AE28" s="597"/>
      <c r="AF28" s="597"/>
      <c r="AG28" s="597"/>
      <c r="AH28" s="597"/>
      <c r="AI28" s="597"/>
      <c r="AJ28" s="597"/>
      <c r="AK28" s="597"/>
      <c r="AL28" s="598">
        <v>0.7</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1164391</v>
      </c>
      <c r="CS28" s="594"/>
      <c r="CT28" s="594"/>
      <c r="CU28" s="594"/>
      <c r="CV28" s="594"/>
      <c r="CW28" s="594"/>
      <c r="CX28" s="594"/>
      <c r="CY28" s="595"/>
      <c r="CZ28" s="627">
        <v>10.7</v>
      </c>
      <c r="DA28" s="628"/>
      <c r="DB28" s="628"/>
      <c r="DC28" s="629"/>
      <c r="DD28" s="602">
        <v>1164391</v>
      </c>
      <c r="DE28" s="594"/>
      <c r="DF28" s="594"/>
      <c r="DG28" s="594"/>
      <c r="DH28" s="594"/>
      <c r="DI28" s="594"/>
      <c r="DJ28" s="594"/>
      <c r="DK28" s="595"/>
      <c r="DL28" s="602">
        <v>1164391</v>
      </c>
      <c r="DM28" s="594"/>
      <c r="DN28" s="594"/>
      <c r="DO28" s="594"/>
      <c r="DP28" s="594"/>
      <c r="DQ28" s="594"/>
      <c r="DR28" s="594"/>
      <c r="DS28" s="594"/>
      <c r="DT28" s="594"/>
      <c r="DU28" s="594"/>
      <c r="DV28" s="595"/>
      <c r="DW28" s="598">
        <v>19.899999999999999</v>
      </c>
      <c r="DX28" s="623"/>
      <c r="DY28" s="623"/>
      <c r="DZ28" s="623"/>
      <c r="EA28" s="623"/>
      <c r="EB28" s="623"/>
      <c r="EC28" s="624"/>
    </row>
    <row r="29" spans="2:133" ht="11.25" customHeight="1">
      <c r="B29" s="590" t="s">
        <v>282</v>
      </c>
      <c r="C29" s="591"/>
      <c r="D29" s="591"/>
      <c r="E29" s="591"/>
      <c r="F29" s="591"/>
      <c r="G29" s="591"/>
      <c r="H29" s="591"/>
      <c r="I29" s="591"/>
      <c r="J29" s="591"/>
      <c r="K29" s="591"/>
      <c r="L29" s="591"/>
      <c r="M29" s="591"/>
      <c r="N29" s="591"/>
      <c r="O29" s="591"/>
      <c r="P29" s="591"/>
      <c r="Q29" s="592"/>
      <c r="R29" s="593">
        <v>108331</v>
      </c>
      <c r="S29" s="594"/>
      <c r="T29" s="594"/>
      <c r="U29" s="594"/>
      <c r="V29" s="594"/>
      <c r="W29" s="594"/>
      <c r="X29" s="594"/>
      <c r="Y29" s="595"/>
      <c r="Z29" s="596">
        <v>1</v>
      </c>
      <c r="AA29" s="596"/>
      <c r="AB29" s="596"/>
      <c r="AC29" s="596"/>
      <c r="AD29" s="597" t="s">
        <v>217</v>
      </c>
      <c r="AE29" s="597"/>
      <c r="AF29" s="597"/>
      <c r="AG29" s="597"/>
      <c r="AH29" s="597"/>
      <c r="AI29" s="597"/>
      <c r="AJ29" s="597"/>
      <c r="AK29" s="597"/>
      <c r="AL29" s="598" t="s">
        <v>217</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1164391</v>
      </c>
      <c r="CS29" s="625"/>
      <c r="CT29" s="625"/>
      <c r="CU29" s="625"/>
      <c r="CV29" s="625"/>
      <c r="CW29" s="625"/>
      <c r="CX29" s="625"/>
      <c r="CY29" s="626"/>
      <c r="CZ29" s="627">
        <v>10.7</v>
      </c>
      <c r="DA29" s="628"/>
      <c r="DB29" s="628"/>
      <c r="DC29" s="629"/>
      <c r="DD29" s="602">
        <v>1164391</v>
      </c>
      <c r="DE29" s="625"/>
      <c r="DF29" s="625"/>
      <c r="DG29" s="625"/>
      <c r="DH29" s="625"/>
      <c r="DI29" s="625"/>
      <c r="DJ29" s="625"/>
      <c r="DK29" s="626"/>
      <c r="DL29" s="602">
        <v>1164391</v>
      </c>
      <c r="DM29" s="625"/>
      <c r="DN29" s="625"/>
      <c r="DO29" s="625"/>
      <c r="DP29" s="625"/>
      <c r="DQ29" s="625"/>
      <c r="DR29" s="625"/>
      <c r="DS29" s="625"/>
      <c r="DT29" s="625"/>
      <c r="DU29" s="625"/>
      <c r="DV29" s="626"/>
      <c r="DW29" s="598">
        <v>19.899999999999999</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823013</v>
      </c>
      <c r="S30" s="594"/>
      <c r="T30" s="594"/>
      <c r="U30" s="594"/>
      <c r="V30" s="594"/>
      <c r="W30" s="594"/>
      <c r="X30" s="594"/>
      <c r="Y30" s="595"/>
      <c r="Z30" s="596">
        <v>7.4</v>
      </c>
      <c r="AA30" s="596"/>
      <c r="AB30" s="596"/>
      <c r="AC30" s="596"/>
      <c r="AD30" s="597" t="s">
        <v>217</v>
      </c>
      <c r="AE30" s="597"/>
      <c r="AF30" s="597"/>
      <c r="AG30" s="597"/>
      <c r="AH30" s="597"/>
      <c r="AI30" s="597"/>
      <c r="AJ30" s="597"/>
      <c r="AK30" s="597"/>
      <c r="AL30" s="598" t="s">
        <v>217</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98.3</v>
      </c>
      <c r="BH30" s="652"/>
      <c r="BI30" s="652"/>
      <c r="BJ30" s="652"/>
      <c r="BK30" s="652"/>
      <c r="BL30" s="652"/>
      <c r="BM30" s="588">
        <v>93.7</v>
      </c>
      <c r="BN30" s="652"/>
      <c r="BO30" s="652"/>
      <c r="BP30" s="652"/>
      <c r="BQ30" s="653"/>
      <c r="BR30" s="651">
        <v>98.3</v>
      </c>
      <c r="BS30" s="652"/>
      <c r="BT30" s="652"/>
      <c r="BU30" s="652"/>
      <c r="BV30" s="652"/>
      <c r="BW30" s="652"/>
      <c r="BX30" s="588">
        <v>92.7</v>
      </c>
      <c r="BY30" s="652"/>
      <c r="BZ30" s="652"/>
      <c r="CA30" s="652"/>
      <c r="CB30" s="653"/>
      <c r="CD30" s="656"/>
      <c r="CE30" s="657"/>
      <c r="CF30" s="607" t="s">
        <v>290</v>
      </c>
      <c r="CG30" s="608"/>
      <c r="CH30" s="608"/>
      <c r="CI30" s="608"/>
      <c r="CJ30" s="608"/>
      <c r="CK30" s="608"/>
      <c r="CL30" s="608"/>
      <c r="CM30" s="608"/>
      <c r="CN30" s="608"/>
      <c r="CO30" s="608"/>
      <c r="CP30" s="608"/>
      <c r="CQ30" s="609"/>
      <c r="CR30" s="593">
        <v>1038695</v>
      </c>
      <c r="CS30" s="594"/>
      <c r="CT30" s="594"/>
      <c r="CU30" s="594"/>
      <c r="CV30" s="594"/>
      <c r="CW30" s="594"/>
      <c r="CX30" s="594"/>
      <c r="CY30" s="595"/>
      <c r="CZ30" s="627">
        <v>9.6</v>
      </c>
      <c r="DA30" s="628"/>
      <c r="DB30" s="628"/>
      <c r="DC30" s="629"/>
      <c r="DD30" s="602">
        <v>1038695</v>
      </c>
      <c r="DE30" s="594"/>
      <c r="DF30" s="594"/>
      <c r="DG30" s="594"/>
      <c r="DH30" s="594"/>
      <c r="DI30" s="594"/>
      <c r="DJ30" s="594"/>
      <c r="DK30" s="595"/>
      <c r="DL30" s="602">
        <v>1038695</v>
      </c>
      <c r="DM30" s="594"/>
      <c r="DN30" s="594"/>
      <c r="DO30" s="594"/>
      <c r="DP30" s="594"/>
      <c r="DQ30" s="594"/>
      <c r="DR30" s="594"/>
      <c r="DS30" s="594"/>
      <c r="DT30" s="594"/>
      <c r="DU30" s="594"/>
      <c r="DV30" s="595"/>
      <c r="DW30" s="598">
        <v>17.8</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440141</v>
      </c>
      <c r="S31" s="594"/>
      <c r="T31" s="594"/>
      <c r="U31" s="594"/>
      <c r="V31" s="594"/>
      <c r="W31" s="594"/>
      <c r="X31" s="594"/>
      <c r="Y31" s="595"/>
      <c r="Z31" s="596">
        <v>4</v>
      </c>
      <c r="AA31" s="596"/>
      <c r="AB31" s="596"/>
      <c r="AC31" s="596"/>
      <c r="AD31" s="597" t="s">
        <v>217</v>
      </c>
      <c r="AE31" s="597"/>
      <c r="AF31" s="597"/>
      <c r="AG31" s="597"/>
      <c r="AH31" s="597"/>
      <c r="AI31" s="597"/>
      <c r="AJ31" s="597"/>
      <c r="AK31" s="597"/>
      <c r="AL31" s="598" t="s">
        <v>217</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98.6</v>
      </c>
      <c r="BH31" s="625"/>
      <c r="BI31" s="625"/>
      <c r="BJ31" s="625"/>
      <c r="BK31" s="625"/>
      <c r="BL31" s="625"/>
      <c r="BM31" s="599">
        <v>95.2</v>
      </c>
      <c r="BN31" s="649"/>
      <c r="BO31" s="649"/>
      <c r="BP31" s="649"/>
      <c r="BQ31" s="650"/>
      <c r="BR31" s="648">
        <v>98.6</v>
      </c>
      <c r="BS31" s="625"/>
      <c r="BT31" s="625"/>
      <c r="BU31" s="625"/>
      <c r="BV31" s="625"/>
      <c r="BW31" s="625"/>
      <c r="BX31" s="599">
        <v>94.6</v>
      </c>
      <c r="BY31" s="649"/>
      <c r="BZ31" s="649"/>
      <c r="CA31" s="649"/>
      <c r="CB31" s="650"/>
      <c r="CD31" s="656"/>
      <c r="CE31" s="657"/>
      <c r="CF31" s="607" t="s">
        <v>294</v>
      </c>
      <c r="CG31" s="608"/>
      <c r="CH31" s="608"/>
      <c r="CI31" s="608"/>
      <c r="CJ31" s="608"/>
      <c r="CK31" s="608"/>
      <c r="CL31" s="608"/>
      <c r="CM31" s="608"/>
      <c r="CN31" s="608"/>
      <c r="CO31" s="608"/>
      <c r="CP31" s="608"/>
      <c r="CQ31" s="609"/>
      <c r="CR31" s="593">
        <v>125696</v>
      </c>
      <c r="CS31" s="625"/>
      <c r="CT31" s="625"/>
      <c r="CU31" s="625"/>
      <c r="CV31" s="625"/>
      <c r="CW31" s="625"/>
      <c r="CX31" s="625"/>
      <c r="CY31" s="626"/>
      <c r="CZ31" s="627">
        <v>1.2</v>
      </c>
      <c r="DA31" s="628"/>
      <c r="DB31" s="628"/>
      <c r="DC31" s="629"/>
      <c r="DD31" s="602">
        <v>125696</v>
      </c>
      <c r="DE31" s="625"/>
      <c r="DF31" s="625"/>
      <c r="DG31" s="625"/>
      <c r="DH31" s="625"/>
      <c r="DI31" s="625"/>
      <c r="DJ31" s="625"/>
      <c r="DK31" s="626"/>
      <c r="DL31" s="602">
        <v>125696</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120401</v>
      </c>
      <c r="S32" s="594"/>
      <c r="T32" s="594"/>
      <c r="U32" s="594"/>
      <c r="V32" s="594"/>
      <c r="W32" s="594"/>
      <c r="X32" s="594"/>
      <c r="Y32" s="595"/>
      <c r="Z32" s="596">
        <v>1.1000000000000001</v>
      </c>
      <c r="AA32" s="596"/>
      <c r="AB32" s="596"/>
      <c r="AC32" s="596"/>
      <c r="AD32" s="597">
        <v>7992</v>
      </c>
      <c r="AE32" s="597"/>
      <c r="AF32" s="597"/>
      <c r="AG32" s="597"/>
      <c r="AH32" s="597"/>
      <c r="AI32" s="597"/>
      <c r="AJ32" s="597"/>
      <c r="AK32" s="597"/>
      <c r="AL32" s="598">
        <v>0.1</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97.8</v>
      </c>
      <c r="BH32" s="661"/>
      <c r="BI32" s="661"/>
      <c r="BJ32" s="661"/>
      <c r="BK32" s="661"/>
      <c r="BL32" s="661"/>
      <c r="BM32" s="662">
        <v>91.8</v>
      </c>
      <c r="BN32" s="661"/>
      <c r="BO32" s="661"/>
      <c r="BP32" s="661"/>
      <c r="BQ32" s="663"/>
      <c r="BR32" s="660">
        <v>97.7</v>
      </c>
      <c r="BS32" s="661"/>
      <c r="BT32" s="661"/>
      <c r="BU32" s="661"/>
      <c r="BV32" s="661"/>
      <c r="BW32" s="661"/>
      <c r="BX32" s="662">
        <v>90.4</v>
      </c>
      <c r="BY32" s="661"/>
      <c r="BZ32" s="661"/>
      <c r="CA32" s="661"/>
      <c r="CB32" s="663"/>
      <c r="CD32" s="658"/>
      <c r="CE32" s="659"/>
      <c r="CF32" s="607" t="s">
        <v>297</v>
      </c>
      <c r="CG32" s="608"/>
      <c r="CH32" s="608"/>
      <c r="CI32" s="608"/>
      <c r="CJ32" s="608"/>
      <c r="CK32" s="608"/>
      <c r="CL32" s="608"/>
      <c r="CM32" s="608"/>
      <c r="CN32" s="608"/>
      <c r="CO32" s="608"/>
      <c r="CP32" s="608"/>
      <c r="CQ32" s="609"/>
      <c r="CR32" s="593" t="s">
        <v>217</v>
      </c>
      <c r="CS32" s="594"/>
      <c r="CT32" s="594"/>
      <c r="CU32" s="594"/>
      <c r="CV32" s="594"/>
      <c r="CW32" s="594"/>
      <c r="CX32" s="594"/>
      <c r="CY32" s="595"/>
      <c r="CZ32" s="627" t="s">
        <v>217</v>
      </c>
      <c r="DA32" s="628"/>
      <c r="DB32" s="628"/>
      <c r="DC32" s="629"/>
      <c r="DD32" s="602" t="s">
        <v>217</v>
      </c>
      <c r="DE32" s="594"/>
      <c r="DF32" s="594"/>
      <c r="DG32" s="594"/>
      <c r="DH32" s="594"/>
      <c r="DI32" s="594"/>
      <c r="DJ32" s="594"/>
      <c r="DK32" s="595"/>
      <c r="DL32" s="602" t="s">
        <v>217</v>
      </c>
      <c r="DM32" s="594"/>
      <c r="DN32" s="594"/>
      <c r="DO32" s="594"/>
      <c r="DP32" s="594"/>
      <c r="DQ32" s="594"/>
      <c r="DR32" s="594"/>
      <c r="DS32" s="594"/>
      <c r="DT32" s="594"/>
      <c r="DU32" s="594"/>
      <c r="DV32" s="595"/>
      <c r="DW32" s="598" t="s">
        <v>217</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1310600</v>
      </c>
      <c r="S33" s="594"/>
      <c r="T33" s="594"/>
      <c r="U33" s="594"/>
      <c r="V33" s="594"/>
      <c r="W33" s="594"/>
      <c r="X33" s="594"/>
      <c r="Y33" s="595"/>
      <c r="Z33" s="596">
        <v>11.8</v>
      </c>
      <c r="AA33" s="596"/>
      <c r="AB33" s="596"/>
      <c r="AC33" s="596"/>
      <c r="AD33" s="597" t="s">
        <v>217</v>
      </c>
      <c r="AE33" s="597"/>
      <c r="AF33" s="597"/>
      <c r="AG33" s="597"/>
      <c r="AH33" s="597"/>
      <c r="AI33" s="597"/>
      <c r="AJ33" s="597"/>
      <c r="AK33" s="597"/>
      <c r="AL33" s="598" t="s">
        <v>217</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4823061</v>
      </c>
      <c r="CS33" s="625"/>
      <c r="CT33" s="625"/>
      <c r="CU33" s="625"/>
      <c r="CV33" s="625"/>
      <c r="CW33" s="625"/>
      <c r="CX33" s="625"/>
      <c r="CY33" s="626"/>
      <c r="CZ33" s="627">
        <v>44.5</v>
      </c>
      <c r="DA33" s="628"/>
      <c r="DB33" s="628"/>
      <c r="DC33" s="629"/>
      <c r="DD33" s="602">
        <v>3970653</v>
      </c>
      <c r="DE33" s="625"/>
      <c r="DF33" s="625"/>
      <c r="DG33" s="625"/>
      <c r="DH33" s="625"/>
      <c r="DI33" s="625"/>
      <c r="DJ33" s="625"/>
      <c r="DK33" s="626"/>
      <c r="DL33" s="602">
        <v>2546602</v>
      </c>
      <c r="DM33" s="625"/>
      <c r="DN33" s="625"/>
      <c r="DO33" s="625"/>
      <c r="DP33" s="625"/>
      <c r="DQ33" s="625"/>
      <c r="DR33" s="625"/>
      <c r="DS33" s="625"/>
      <c r="DT33" s="625"/>
      <c r="DU33" s="625"/>
      <c r="DV33" s="626"/>
      <c r="DW33" s="598">
        <v>43.5</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217</v>
      </c>
      <c r="S34" s="594"/>
      <c r="T34" s="594"/>
      <c r="U34" s="594"/>
      <c r="V34" s="594"/>
      <c r="W34" s="594"/>
      <c r="X34" s="594"/>
      <c r="Y34" s="595"/>
      <c r="Z34" s="596" t="s">
        <v>217</v>
      </c>
      <c r="AA34" s="596"/>
      <c r="AB34" s="596"/>
      <c r="AC34" s="596"/>
      <c r="AD34" s="597" t="s">
        <v>217</v>
      </c>
      <c r="AE34" s="597"/>
      <c r="AF34" s="597"/>
      <c r="AG34" s="597"/>
      <c r="AH34" s="597"/>
      <c r="AI34" s="597"/>
      <c r="AJ34" s="597"/>
      <c r="AK34" s="597"/>
      <c r="AL34" s="598" t="s">
        <v>217</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1575404</v>
      </c>
      <c r="CS34" s="594"/>
      <c r="CT34" s="594"/>
      <c r="CU34" s="594"/>
      <c r="CV34" s="594"/>
      <c r="CW34" s="594"/>
      <c r="CX34" s="594"/>
      <c r="CY34" s="595"/>
      <c r="CZ34" s="627">
        <v>14.5</v>
      </c>
      <c r="DA34" s="628"/>
      <c r="DB34" s="628"/>
      <c r="DC34" s="629"/>
      <c r="DD34" s="602">
        <v>1286340</v>
      </c>
      <c r="DE34" s="594"/>
      <c r="DF34" s="594"/>
      <c r="DG34" s="594"/>
      <c r="DH34" s="594"/>
      <c r="DI34" s="594"/>
      <c r="DJ34" s="594"/>
      <c r="DK34" s="595"/>
      <c r="DL34" s="602">
        <v>909999</v>
      </c>
      <c r="DM34" s="594"/>
      <c r="DN34" s="594"/>
      <c r="DO34" s="594"/>
      <c r="DP34" s="594"/>
      <c r="DQ34" s="594"/>
      <c r="DR34" s="594"/>
      <c r="DS34" s="594"/>
      <c r="DT34" s="594"/>
      <c r="DU34" s="594"/>
      <c r="DV34" s="595"/>
      <c r="DW34" s="598">
        <v>15.6</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371500</v>
      </c>
      <c r="S35" s="594"/>
      <c r="T35" s="594"/>
      <c r="U35" s="594"/>
      <c r="V35" s="594"/>
      <c r="W35" s="594"/>
      <c r="X35" s="594"/>
      <c r="Y35" s="595"/>
      <c r="Z35" s="596">
        <v>3.4</v>
      </c>
      <c r="AA35" s="596"/>
      <c r="AB35" s="596"/>
      <c r="AC35" s="596"/>
      <c r="AD35" s="597" t="s">
        <v>217</v>
      </c>
      <c r="AE35" s="597"/>
      <c r="AF35" s="597"/>
      <c r="AG35" s="597"/>
      <c r="AH35" s="597"/>
      <c r="AI35" s="597"/>
      <c r="AJ35" s="597"/>
      <c r="AK35" s="597"/>
      <c r="AL35" s="598" t="s">
        <v>217</v>
      </c>
      <c r="AM35" s="599"/>
      <c r="AN35" s="599"/>
      <c r="AO35" s="600"/>
      <c r="AP35" s="186"/>
      <c r="AQ35" s="604" t="s">
        <v>305</v>
      </c>
      <c r="AR35" s="605"/>
      <c r="AS35" s="605"/>
      <c r="AT35" s="605"/>
      <c r="AU35" s="605"/>
      <c r="AV35" s="605"/>
      <c r="AW35" s="605"/>
      <c r="AX35" s="605"/>
      <c r="AY35" s="606"/>
      <c r="AZ35" s="582">
        <v>1291613</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40928</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56980</v>
      </c>
      <c r="CS35" s="625"/>
      <c r="CT35" s="625"/>
      <c r="CU35" s="625"/>
      <c r="CV35" s="625"/>
      <c r="CW35" s="625"/>
      <c r="CX35" s="625"/>
      <c r="CY35" s="626"/>
      <c r="CZ35" s="627">
        <v>0.5</v>
      </c>
      <c r="DA35" s="628"/>
      <c r="DB35" s="628"/>
      <c r="DC35" s="629"/>
      <c r="DD35" s="602">
        <v>53626</v>
      </c>
      <c r="DE35" s="625"/>
      <c r="DF35" s="625"/>
      <c r="DG35" s="625"/>
      <c r="DH35" s="625"/>
      <c r="DI35" s="625"/>
      <c r="DJ35" s="625"/>
      <c r="DK35" s="626"/>
      <c r="DL35" s="602">
        <v>51042</v>
      </c>
      <c r="DM35" s="625"/>
      <c r="DN35" s="625"/>
      <c r="DO35" s="625"/>
      <c r="DP35" s="625"/>
      <c r="DQ35" s="625"/>
      <c r="DR35" s="625"/>
      <c r="DS35" s="625"/>
      <c r="DT35" s="625"/>
      <c r="DU35" s="625"/>
      <c r="DV35" s="626"/>
      <c r="DW35" s="598">
        <v>0.9</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11071974</v>
      </c>
      <c r="S36" s="666"/>
      <c r="T36" s="666"/>
      <c r="U36" s="666"/>
      <c r="V36" s="666"/>
      <c r="W36" s="666"/>
      <c r="X36" s="666"/>
      <c r="Y36" s="667"/>
      <c r="Z36" s="668">
        <v>100</v>
      </c>
      <c r="AA36" s="668"/>
      <c r="AB36" s="668"/>
      <c r="AC36" s="668"/>
      <c r="AD36" s="669">
        <v>5479607</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320000</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-111116</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1610876</v>
      </c>
      <c r="CS36" s="594"/>
      <c r="CT36" s="594"/>
      <c r="CU36" s="594"/>
      <c r="CV36" s="594"/>
      <c r="CW36" s="594"/>
      <c r="CX36" s="594"/>
      <c r="CY36" s="595"/>
      <c r="CZ36" s="627">
        <v>14.9</v>
      </c>
      <c r="DA36" s="628"/>
      <c r="DB36" s="628"/>
      <c r="DC36" s="629"/>
      <c r="DD36" s="602">
        <v>1198861</v>
      </c>
      <c r="DE36" s="594"/>
      <c r="DF36" s="594"/>
      <c r="DG36" s="594"/>
      <c r="DH36" s="594"/>
      <c r="DI36" s="594"/>
      <c r="DJ36" s="594"/>
      <c r="DK36" s="595"/>
      <c r="DL36" s="602">
        <v>809156</v>
      </c>
      <c r="DM36" s="594"/>
      <c r="DN36" s="594"/>
      <c r="DO36" s="594"/>
      <c r="DP36" s="594"/>
      <c r="DQ36" s="594"/>
      <c r="DR36" s="594"/>
      <c r="DS36" s="594"/>
      <c r="DT36" s="594"/>
      <c r="DU36" s="594"/>
      <c r="DV36" s="595"/>
      <c r="DW36" s="598">
        <v>13.8</v>
      </c>
      <c r="DX36" s="623"/>
      <c r="DY36" s="623"/>
      <c r="DZ36" s="623"/>
      <c r="EA36" s="623"/>
      <c r="EB36" s="623"/>
      <c r="EC36" s="624"/>
    </row>
    <row r="37" spans="2:133" ht="11.25" customHeight="1">
      <c r="AQ37" s="672" t="s">
        <v>312</v>
      </c>
      <c r="AR37" s="673"/>
      <c r="AS37" s="673"/>
      <c r="AT37" s="673"/>
      <c r="AU37" s="673"/>
      <c r="AV37" s="673"/>
      <c r="AW37" s="673"/>
      <c r="AX37" s="673"/>
      <c r="AY37" s="674"/>
      <c r="AZ37" s="593">
        <v>20552</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3565</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776258</v>
      </c>
      <c r="CS37" s="625"/>
      <c r="CT37" s="625"/>
      <c r="CU37" s="625"/>
      <c r="CV37" s="625"/>
      <c r="CW37" s="625"/>
      <c r="CX37" s="625"/>
      <c r="CY37" s="626"/>
      <c r="CZ37" s="627">
        <v>7.2</v>
      </c>
      <c r="DA37" s="628"/>
      <c r="DB37" s="628"/>
      <c r="DC37" s="629"/>
      <c r="DD37" s="602">
        <v>433635</v>
      </c>
      <c r="DE37" s="625"/>
      <c r="DF37" s="625"/>
      <c r="DG37" s="625"/>
      <c r="DH37" s="625"/>
      <c r="DI37" s="625"/>
      <c r="DJ37" s="625"/>
      <c r="DK37" s="626"/>
      <c r="DL37" s="602">
        <v>409528</v>
      </c>
      <c r="DM37" s="625"/>
      <c r="DN37" s="625"/>
      <c r="DO37" s="625"/>
      <c r="DP37" s="625"/>
      <c r="DQ37" s="625"/>
      <c r="DR37" s="625"/>
      <c r="DS37" s="625"/>
      <c r="DT37" s="625"/>
      <c r="DU37" s="625"/>
      <c r="DV37" s="626"/>
      <c r="DW37" s="598">
        <v>7</v>
      </c>
      <c r="DX37" s="623"/>
      <c r="DY37" s="623"/>
      <c r="DZ37" s="623"/>
      <c r="EA37" s="623"/>
      <c r="EB37" s="623"/>
      <c r="EC37" s="624"/>
    </row>
    <row r="38" spans="2:133" ht="11.25" customHeight="1">
      <c r="AQ38" s="672" t="s">
        <v>315</v>
      </c>
      <c r="AR38" s="673"/>
      <c r="AS38" s="673"/>
      <c r="AT38" s="673"/>
      <c r="AU38" s="673"/>
      <c r="AV38" s="673"/>
      <c r="AW38" s="673"/>
      <c r="AX38" s="673"/>
      <c r="AY38" s="674"/>
      <c r="AZ38" s="593">
        <v>2765</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5597</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946689</v>
      </c>
      <c r="CS38" s="594"/>
      <c r="CT38" s="594"/>
      <c r="CU38" s="594"/>
      <c r="CV38" s="594"/>
      <c r="CW38" s="594"/>
      <c r="CX38" s="594"/>
      <c r="CY38" s="595"/>
      <c r="CZ38" s="627">
        <v>8.6999999999999993</v>
      </c>
      <c r="DA38" s="628"/>
      <c r="DB38" s="628"/>
      <c r="DC38" s="629"/>
      <c r="DD38" s="602">
        <v>807532</v>
      </c>
      <c r="DE38" s="594"/>
      <c r="DF38" s="594"/>
      <c r="DG38" s="594"/>
      <c r="DH38" s="594"/>
      <c r="DI38" s="594"/>
      <c r="DJ38" s="594"/>
      <c r="DK38" s="595"/>
      <c r="DL38" s="602">
        <v>776405</v>
      </c>
      <c r="DM38" s="594"/>
      <c r="DN38" s="594"/>
      <c r="DO38" s="594"/>
      <c r="DP38" s="594"/>
      <c r="DQ38" s="594"/>
      <c r="DR38" s="594"/>
      <c r="DS38" s="594"/>
      <c r="DT38" s="594"/>
      <c r="DU38" s="594"/>
      <c r="DV38" s="595"/>
      <c r="DW38" s="598">
        <v>13.3</v>
      </c>
      <c r="DX38" s="623"/>
      <c r="DY38" s="623"/>
      <c r="DZ38" s="623"/>
      <c r="EA38" s="623"/>
      <c r="EB38" s="623"/>
      <c r="EC38" s="624"/>
    </row>
    <row r="39" spans="2:133" ht="11.25" customHeight="1">
      <c r="AQ39" s="672" t="s">
        <v>318</v>
      </c>
      <c r="AR39" s="673"/>
      <c r="AS39" s="673"/>
      <c r="AT39" s="673"/>
      <c r="AU39" s="673"/>
      <c r="AV39" s="673"/>
      <c r="AW39" s="673"/>
      <c r="AX39" s="673"/>
      <c r="AY39" s="674"/>
      <c r="AZ39" s="593">
        <v>3</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85</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623494</v>
      </c>
      <c r="CS39" s="625"/>
      <c r="CT39" s="625"/>
      <c r="CU39" s="625"/>
      <c r="CV39" s="625"/>
      <c r="CW39" s="625"/>
      <c r="CX39" s="625"/>
      <c r="CY39" s="626"/>
      <c r="CZ39" s="627">
        <v>5.8</v>
      </c>
      <c r="DA39" s="628"/>
      <c r="DB39" s="628"/>
      <c r="DC39" s="629"/>
      <c r="DD39" s="602">
        <v>623494</v>
      </c>
      <c r="DE39" s="625"/>
      <c r="DF39" s="625"/>
      <c r="DG39" s="625"/>
      <c r="DH39" s="625"/>
      <c r="DI39" s="625"/>
      <c r="DJ39" s="625"/>
      <c r="DK39" s="626"/>
      <c r="DL39" s="602" t="s">
        <v>217</v>
      </c>
      <c r="DM39" s="625"/>
      <c r="DN39" s="625"/>
      <c r="DO39" s="625"/>
      <c r="DP39" s="625"/>
      <c r="DQ39" s="625"/>
      <c r="DR39" s="625"/>
      <c r="DS39" s="625"/>
      <c r="DT39" s="625"/>
      <c r="DU39" s="625"/>
      <c r="DV39" s="626"/>
      <c r="DW39" s="598" t="s">
        <v>217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188515</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95</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9618</v>
      </c>
      <c r="CS40" s="594"/>
      <c r="CT40" s="594"/>
      <c r="CU40" s="594"/>
      <c r="CV40" s="594"/>
      <c r="CW40" s="594"/>
      <c r="CX40" s="594"/>
      <c r="CY40" s="595"/>
      <c r="CZ40" s="627">
        <v>0.1</v>
      </c>
      <c r="DA40" s="628"/>
      <c r="DB40" s="628"/>
      <c r="DC40" s="629"/>
      <c r="DD40" s="602">
        <v>800</v>
      </c>
      <c r="DE40" s="594"/>
      <c r="DF40" s="594"/>
      <c r="DG40" s="594"/>
      <c r="DH40" s="594"/>
      <c r="DI40" s="594"/>
      <c r="DJ40" s="594"/>
      <c r="DK40" s="595"/>
      <c r="DL40" s="602" t="s">
        <v>217</v>
      </c>
      <c r="DM40" s="594"/>
      <c r="DN40" s="594"/>
      <c r="DO40" s="594"/>
      <c r="DP40" s="594"/>
      <c r="DQ40" s="594"/>
      <c r="DR40" s="594"/>
      <c r="DS40" s="594"/>
      <c r="DT40" s="594"/>
      <c r="DU40" s="594"/>
      <c r="DV40" s="595"/>
      <c r="DW40" s="598" t="s">
        <v>217</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759778</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329</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276</v>
      </c>
      <c r="CS41" s="625"/>
      <c r="CT41" s="625"/>
      <c r="CU41" s="625"/>
      <c r="CV41" s="625"/>
      <c r="CW41" s="625"/>
      <c r="CX41" s="625"/>
      <c r="CY41" s="626"/>
      <c r="CZ41" s="627" t="s">
        <v>276</v>
      </c>
      <c r="DA41" s="628"/>
      <c r="DB41" s="628"/>
      <c r="DC41" s="629"/>
      <c r="DD41" s="602" t="s">
        <v>276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1508436</v>
      </c>
      <c r="CS42" s="594"/>
      <c r="CT42" s="594"/>
      <c r="CU42" s="594"/>
      <c r="CV42" s="594"/>
      <c r="CW42" s="594"/>
      <c r="CX42" s="594"/>
      <c r="CY42" s="595"/>
      <c r="CZ42" s="627">
        <v>13.9</v>
      </c>
      <c r="DA42" s="676"/>
      <c r="DB42" s="676"/>
      <c r="DC42" s="677"/>
      <c r="DD42" s="602">
        <v>344344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17995</v>
      </c>
      <c r="CS43" s="625"/>
      <c r="CT43" s="625"/>
      <c r="CU43" s="625"/>
      <c r="CV43" s="625"/>
      <c r="CW43" s="625"/>
      <c r="CX43" s="625"/>
      <c r="CY43" s="626"/>
      <c r="CZ43" s="627">
        <v>0.2</v>
      </c>
      <c r="DA43" s="628"/>
      <c r="DB43" s="628"/>
      <c r="DC43" s="629"/>
      <c r="DD43" s="602" t="s">
        <v>217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332</v>
      </c>
      <c r="CD44" s="699" t="s">
        <v>285</v>
      </c>
      <c r="CE44" s="700"/>
      <c r="CF44" s="590" t="s">
        <v>333</v>
      </c>
      <c r="CG44" s="591"/>
      <c r="CH44" s="591"/>
      <c r="CI44" s="591"/>
      <c r="CJ44" s="591"/>
      <c r="CK44" s="591"/>
      <c r="CL44" s="591"/>
      <c r="CM44" s="591"/>
      <c r="CN44" s="591"/>
      <c r="CO44" s="591"/>
      <c r="CP44" s="591"/>
      <c r="CQ44" s="592"/>
      <c r="CR44" s="593">
        <v>1508436</v>
      </c>
      <c r="CS44" s="594"/>
      <c r="CT44" s="594"/>
      <c r="CU44" s="594"/>
      <c r="CV44" s="594"/>
      <c r="CW44" s="594"/>
      <c r="CX44" s="594"/>
      <c r="CY44" s="595"/>
      <c r="CZ44" s="627">
        <v>13.9</v>
      </c>
      <c r="DA44" s="676"/>
      <c r="DB44" s="676"/>
      <c r="DC44" s="677"/>
      <c r="DD44" s="602">
        <v>344344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334</v>
      </c>
      <c r="CG45" s="591"/>
      <c r="CH45" s="591"/>
      <c r="CI45" s="591"/>
      <c r="CJ45" s="591"/>
      <c r="CK45" s="591"/>
      <c r="CL45" s="591"/>
      <c r="CM45" s="591"/>
      <c r="CN45" s="591"/>
      <c r="CO45" s="591"/>
      <c r="CP45" s="591"/>
      <c r="CQ45" s="592"/>
      <c r="CR45" s="593">
        <v>721202</v>
      </c>
      <c r="CS45" s="625"/>
      <c r="CT45" s="625"/>
      <c r="CU45" s="625"/>
      <c r="CV45" s="625"/>
      <c r="CW45" s="625"/>
      <c r="CX45" s="625"/>
      <c r="CY45" s="626"/>
      <c r="CZ45" s="627">
        <v>6.7</v>
      </c>
      <c r="DA45" s="628"/>
      <c r="DB45" s="628"/>
      <c r="DC45" s="629"/>
      <c r="DD45" s="602">
        <v>27000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335</v>
      </c>
      <c r="CG46" s="591"/>
      <c r="CH46" s="591"/>
      <c r="CI46" s="591"/>
      <c r="CJ46" s="591"/>
      <c r="CK46" s="591"/>
      <c r="CL46" s="591"/>
      <c r="CM46" s="591"/>
      <c r="CN46" s="591"/>
      <c r="CO46" s="591"/>
      <c r="CP46" s="591"/>
      <c r="CQ46" s="592"/>
      <c r="CR46" s="593">
        <v>782016</v>
      </c>
      <c r="CS46" s="594"/>
      <c r="CT46" s="594"/>
      <c r="CU46" s="594"/>
      <c r="CV46" s="594"/>
      <c r="CW46" s="594"/>
      <c r="CX46" s="594"/>
      <c r="CY46" s="595"/>
      <c r="CZ46" s="627">
        <v>7.2</v>
      </c>
      <c r="DA46" s="676"/>
      <c r="DB46" s="676"/>
      <c r="DC46" s="677"/>
      <c r="DD46" s="602">
        <v>314826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336</v>
      </c>
      <c r="CG47" s="591"/>
      <c r="CH47" s="591"/>
      <c r="CI47" s="591"/>
      <c r="CJ47" s="591"/>
      <c r="CK47" s="591"/>
      <c r="CL47" s="591"/>
      <c r="CM47" s="591"/>
      <c r="CN47" s="591"/>
      <c r="CO47" s="591"/>
      <c r="CP47" s="591"/>
      <c r="CQ47" s="592"/>
      <c r="CR47" s="593" t="s">
        <v>217</v>
      </c>
      <c r="CS47" s="625"/>
      <c r="CT47" s="625"/>
      <c r="CU47" s="625"/>
      <c r="CV47" s="625"/>
      <c r="CW47" s="625"/>
      <c r="CX47" s="625"/>
      <c r="CY47" s="626"/>
      <c r="CZ47" s="627" t="s">
        <v>217</v>
      </c>
      <c r="DA47" s="628"/>
      <c r="DB47" s="628"/>
      <c r="DC47" s="629"/>
      <c r="DD47" s="602" t="s">
        <v>217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337</v>
      </c>
      <c r="CG48" s="591"/>
      <c r="CH48" s="591"/>
      <c r="CI48" s="591"/>
      <c r="CJ48" s="591"/>
      <c r="CK48" s="591"/>
      <c r="CL48" s="591"/>
      <c r="CM48" s="591"/>
      <c r="CN48" s="591"/>
      <c r="CO48" s="591"/>
      <c r="CP48" s="591"/>
      <c r="CQ48" s="592"/>
      <c r="CR48" s="593" t="s">
        <v>217</v>
      </c>
      <c r="CS48" s="594"/>
      <c r="CT48" s="594"/>
      <c r="CU48" s="594"/>
      <c r="CV48" s="594"/>
      <c r="CW48" s="594"/>
      <c r="CX48" s="594"/>
      <c r="CY48" s="595"/>
      <c r="CZ48" s="627" t="s">
        <v>217</v>
      </c>
      <c r="DA48" s="676"/>
      <c r="DB48" s="676"/>
      <c r="DC48" s="677"/>
      <c r="DD48" s="602" t="s">
        <v>217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338</v>
      </c>
      <c r="CE49" s="637"/>
      <c r="CF49" s="637"/>
      <c r="CG49" s="637"/>
      <c r="CH49" s="637"/>
      <c r="CI49" s="637"/>
      <c r="CJ49" s="637"/>
      <c r="CK49" s="637"/>
      <c r="CL49" s="637"/>
      <c r="CM49" s="637"/>
      <c r="CN49" s="637"/>
      <c r="CO49" s="637"/>
      <c r="CP49" s="637"/>
      <c r="CQ49" s="638"/>
      <c r="CR49" s="665">
        <v>10835321</v>
      </c>
      <c r="CS49" s="661"/>
      <c r="CT49" s="661"/>
      <c r="CU49" s="661"/>
      <c r="CV49" s="661"/>
      <c r="CW49" s="661"/>
      <c r="CX49" s="661"/>
      <c r="CY49" s="688"/>
      <c r="CZ49" s="689">
        <v>100</v>
      </c>
      <c r="DA49" s="690"/>
      <c r="DB49" s="690"/>
      <c r="DC49" s="691"/>
      <c r="DD49" s="692">
        <v>7510376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88" zoomScale="75" zoomScaleNormal="7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11072</v>
      </c>
      <c r="R7" s="723"/>
      <c r="S7" s="723"/>
      <c r="T7" s="723"/>
      <c r="U7" s="723"/>
      <c r="V7" s="723">
        <v>10835</v>
      </c>
      <c r="W7" s="723"/>
      <c r="X7" s="723"/>
      <c r="Y7" s="723"/>
      <c r="Z7" s="723"/>
      <c r="AA7" s="723">
        <v>237</v>
      </c>
      <c r="AB7" s="723"/>
      <c r="AC7" s="723"/>
      <c r="AD7" s="723"/>
      <c r="AE7" s="724"/>
      <c r="AF7" s="725">
        <v>214</v>
      </c>
      <c r="AG7" s="726"/>
      <c r="AH7" s="726"/>
      <c r="AI7" s="726"/>
      <c r="AJ7" s="727"/>
      <c r="AK7" s="762">
        <v>823</v>
      </c>
      <c r="AL7" s="763"/>
      <c r="AM7" s="763"/>
      <c r="AN7" s="763"/>
      <c r="AO7" s="763"/>
      <c r="AP7" s="763">
        <v>10872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-1</v>
      </c>
      <c r="CI7" s="760"/>
      <c r="CJ7" s="760"/>
      <c r="CK7" s="760"/>
      <c r="CL7" s="761"/>
      <c r="CM7" s="759">
        <v>38</v>
      </c>
      <c r="CN7" s="760"/>
      <c r="CO7" s="760"/>
      <c r="CP7" s="760"/>
      <c r="CQ7" s="761"/>
      <c r="CR7" s="759">
        <v>30</v>
      </c>
      <c r="CS7" s="760"/>
      <c r="CT7" s="760"/>
      <c r="CU7" s="760"/>
      <c r="CV7" s="761"/>
      <c r="CW7" s="759" t="s">
        <v>545</v>
      </c>
      <c r="CX7" s="760"/>
      <c r="CY7" s="760"/>
      <c r="CZ7" s="760"/>
      <c r="DA7" s="761"/>
      <c r="DB7" s="759" t="s">
        <v>545</v>
      </c>
      <c r="DC7" s="760"/>
      <c r="DD7" s="760"/>
      <c r="DE7" s="760"/>
      <c r="DF7" s="761"/>
      <c r="DG7" s="759" t="s">
        <v>545</v>
      </c>
      <c r="DH7" s="760"/>
      <c r="DI7" s="760"/>
      <c r="DJ7" s="760"/>
      <c r="DK7" s="761"/>
      <c r="DL7" s="759" t="s">
        <v>545</v>
      </c>
      <c r="DM7" s="760"/>
      <c r="DN7" s="760"/>
      <c r="DO7" s="760"/>
      <c r="DP7" s="761"/>
      <c r="DQ7" s="759" t="s">
        <v>545</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544</v>
      </c>
      <c r="BT8" s="757"/>
      <c r="BU8" s="757"/>
      <c r="BV8" s="757"/>
      <c r="BW8" s="757"/>
      <c r="BX8" s="757"/>
      <c r="BY8" s="757"/>
      <c r="BZ8" s="757"/>
      <c r="CA8" s="757"/>
      <c r="CB8" s="757"/>
      <c r="CC8" s="757"/>
      <c r="CD8" s="757"/>
      <c r="CE8" s="757"/>
      <c r="CF8" s="757"/>
      <c r="CG8" s="758"/>
      <c r="CH8" s="769">
        <v>-28</v>
      </c>
      <c r="CI8" s="770"/>
      <c r="CJ8" s="770"/>
      <c r="CK8" s="770"/>
      <c r="CL8" s="771"/>
      <c r="CM8" s="769">
        <v>604</v>
      </c>
      <c r="CN8" s="770"/>
      <c r="CO8" s="770"/>
      <c r="CP8" s="770"/>
      <c r="CQ8" s="771"/>
      <c r="CR8" s="769">
        <v>10</v>
      </c>
      <c r="CS8" s="770"/>
      <c r="CT8" s="770"/>
      <c r="CU8" s="770"/>
      <c r="CV8" s="771"/>
      <c r="CW8" s="769" t="s">
        <v>545</v>
      </c>
      <c r="CX8" s="770"/>
      <c r="CY8" s="770"/>
      <c r="CZ8" s="770"/>
      <c r="DA8" s="771"/>
      <c r="DB8" s="769" t="s">
        <v>545</v>
      </c>
      <c r="DC8" s="770"/>
      <c r="DD8" s="770"/>
      <c r="DE8" s="770"/>
      <c r="DF8" s="771"/>
      <c r="DG8" s="769" t="s">
        <v>546</v>
      </c>
      <c r="DH8" s="770"/>
      <c r="DI8" s="770"/>
      <c r="DJ8" s="770"/>
      <c r="DK8" s="771"/>
      <c r="DL8" s="769" t="s">
        <v>546</v>
      </c>
      <c r="DM8" s="770"/>
      <c r="DN8" s="770"/>
      <c r="DO8" s="770"/>
      <c r="DP8" s="771"/>
      <c r="DQ8" s="769" t="s">
        <v>545</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v>11072</v>
      </c>
      <c r="R23" s="782"/>
      <c r="S23" s="782"/>
      <c r="T23" s="782"/>
      <c r="U23" s="782"/>
      <c r="V23" s="782">
        <v>10835</v>
      </c>
      <c r="W23" s="782"/>
      <c r="X23" s="782"/>
      <c r="Y23" s="782"/>
      <c r="Z23" s="782"/>
      <c r="AA23" s="782">
        <v>237</v>
      </c>
      <c r="AB23" s="782"/>
      <c r="AC23" s="782"/>
      <c r="AD23" s="782"/>
      <c r="AE23" s="783"/>
      <c r="AF23" s="784">
        <v>214</v>
      </c>
      <c r="AG23" s="782"/>
      <c r="AH23" s="782"/>
      <c r="AI23" s="782"/>
      <c r="AJ23" s="785"/>
      <c r="AK23" s="786"/>
      <c r="AL23" s="787"/>
      <c r="AM23" s="787"/>
      <c r="AN23" s="787"/>
      <c r="AO23" s="787"/>
      <c r="AP23" s="782">
        <v>10872</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375</v>
      </c>
      <c r="C28" s="720"/>
      <c r="D28" s="720"/>
      <c r="E28" s="720"/>
      <c r="F28" s="720"/>
      <c r="G28" s="720"/>
      <c r="H28" s="720"/>
      <c r="I28" s="720"/>
      <c r="J28" s="720"/>
      <c r="K28" s="720"/>
      <c r="L28" s="720"/>
      <c r="M28" s="720"/>
      <c r="N28" s="720"/>
      <c r="O28" s="720"/>
      <c r="P28" s="721"/>
      <c r="Q28" s="810">
        <v>3053</v>
      </c>
      <c r="R28" s="811"/>
      <c r="S28" s="811"/>
      <c r="T28" s="811"/>
      <c r="U28" s="811"/>
      <c r="V28" s="811">
        <v>3012</v>
      </c>
      <c r="W28" s="811"/>
      <c r="X28" s="811"/>
      <c r="Y28" s="811"/>
      <c r="Z28" s="811"/>
      <c r="AA28" s="811">
        <v>41</v>
      </c>
      <c r="AB28" s="811"/>
      <c r="AC28" s="811"/>
      <c r="AD28" s="811"/>
      <c r="AE28" s="812"/>
      <c r="AF28" s="813">
        <v>41</v>
      </c>
      <c r="AG28" s="811"/>
      <c r="AH28" s="811"/>
      <c r="AI28" s="811"/>
      <c r="AJ28" s="814"/>
      <c r="AK28" s="815">
        <v>189</v>
      </c>
      <c r="AL28" s="806"/>
      <c r="AM28" s="806"/>
      <c r="AN28" s="806"/>
      <c r="AO28" s="806"/>
      <c r="AP28" s="806" t="s">
        <v>526</v>
      </c>
      <c r="AQ28" s="806"/>
      <c r="AR28" s="806"/>
      <c r="AS28" s="806"/>
      <c r="AT28" s="806"/>
      <c r="AU28" s="806" t="s">
        <v>527</v>
      </c>
      <c r="AV28" s="806"/>
      <c r="AW28" s="806"/>
      <c r="AX28" s="806"/>
      <c r="AY28" s="806"/>
      <c r="AZ28" s="807" t="s">
        <v>527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376</v>
      </c>
      <c r="C29" s="744"/>
      <c r="D29" s="744"/>
      <c r="E29" s="744"/>
      <c r="F29" s="744"/>
      <c r="G29" s="744"/>
      <c r="H29" s="744"/>
      <c r="I29" s="744"/>
      <c r="J29" s="744"/>
      <c r="K29" s="744"/>
      <c r="L29" s="744"/>
      <c r="M29" s="744"/>
      <c r="N29" s="744"/>
      <c r="O29" s="744"/>
      <c r="P29" s="745"/>
      <c r="Q29" s="746">
        <v>594</v>
      </c>
      <c r="R29" s="747"/>
      <c r="S29" s="747"/>
      <c r="T29" s="747"/>
      <c r="U29" s="747"/>
      <c r="V29" s="747">
        <v>589</v>
      </c>
      <c r="W29" s="747"/>
      <c r="X29" s="747"/>
      <c r="Y29" s="747"/>
      <c r="Z29" s="747"/>
      <c r="AA29" s="747">
        <v>6</v>
      </c>
      <c r="AB29" s="747"/>
      <c r="AC29" s="747"/>
      <c r="AD29" s="747"/>
      <c r="AE29" s="748"/>
      <c r="AF29" s="749">
        <v>6</v>
      </c>
      <c r="AG29" s="750"/>
      <c r="AH29" s="750"/>
      <c r="AI29" s="750"/>
      <c r="AJ29" s="751"/>
      <c r="AK29" s="818">
        <v>388</v>
      </c>
      <c r="AL29" s="819"/>
      <c r="AM29" s="819"/>
      <c r="AN29" s="819"/>
      <c r="AO29" s="819"/>
      <c r="AP29" s="819" t="s">
        <v>527</v>
      </c>
      <c r="AQ29" s="819"/>
      <c r="AR29" s="819"/>
      <c r="AS29" s="819"/>
      <c r="AT29" s="819"/>
      <c r="AU29" s="819" t="s">
        <v>527</v>
      </c>
      <c r="AV29" s="819"/>
      <c r="AW29" s="819"/>
      <c r="AX29" s="819"/>
      <c r="AY29" s="819"/>
      <c r="AZ29" s="820" t="s">
        <v>527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377</v>
      </c>
      <c r="C30" s="744"/>
      <c r="D30" s="744"/>
      <c r="E30" s="744"/>
      <c r="F30" s="744"/>
      <c r="G30" s="744"/>
      <c r="H30" s="744"/>
      <c r="I30" s="744"/>
      <c r="J30" s="744"/>
      <c r="K30" s="744"/>
      <c r="L30" s="744"/>
      <c r="M30" s="744"/>
      <c r="N30" s="744"/>
      <c r="O30" s="744"/>
      <c r="P30" s="745"/>
      <c r="Q30" s="746">
        <v>595</v>
      </c>
      <c r="R30" s="747"/>
      <c r="S30" s="747"/>
      <c r="T30" s="747"/>
      <c r="U30" s="747"/>
      <c r="V30" s="747">
        <v>532</v>
      </c>
      <c r="W30" s="747"/>
      <c r="X30" s="747"/>
      <c r="Y30" s="747"/>
      <c r="Z30" s="747"/>
      <c r="AA30" s="747">
        <v>63</v>
      </c>
      <c r="AB30" s="747"/>
      <c r="AC30" s="747"/>
      <c r="AD30" s="747"/>
      <c r="AE30" s="748"/>
      <c r="AF30" s="749">
        <v>731</v>
      </c>
      <c r="AG30" s="750"/>
      <c r="AH30" s="750"/>
      <c r="AI30" s="750"/>
      <c r="AJ30" s="751"/>
      <c r="AK30" s="818">
        <v>21</v>
      </c>
      <c r="AL30" s="819"/>
      <c r="AM30" s="819"/>
      <c r="AN30" s="819"/>
      <c r="AO30" s="819"/>
      <c r="AP30" s="819">
        <v>3645</v>
      </c>
      <c r="AQ30" s="819"/>
      <c r="AR30" s="819"/>
      <c r="AS30" s="819"/>
      <c r="AT30" s="819"/>
      <c r="AU30" s="819">
        <v>335</v>
      </c>
      <c r="AV30" s="819"/>
      <c r="AW30" s="819"/>
      <c r="AX30" s="819"/>
      <c r="AY30" s="819"/>
      <c r="AZ30" s="820" t="s">
        <v>547</v>
      </c>
      <c r="BA30" s="820"/>
      <c r="BB30" s="820"/>
      <c r="BC30" s="820"/>
      <c r="BD30" s="820"/>
      <c r="BE30" s="816" t="s">
        <v>378</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4394</v>
      </c>
      <c r="R31" s="747"/>
      <c r="S31" s="747"/>
      <c r="T31" s="747"/>
      <c r="U31" s="747"/>
      <c r="V31" s="747">
        <v>4487</v>
      </c>
      <c r="W31" s="747"/>
      <c r="X31" s="747"/>
      <c r="Y31" s="747"/>
      <c r="Z31" s="747"/>
      <c r="AA31" s="747">
        <v>-93</v>
      </c>
      <c r="AB31" s="747"/>
      <c r="AC31" s="747"/>
      <c r="AD31" s="747"/>
      <c r="AE31" s="748"/>
      <c r="AF31" s="749">
        <v>262</v>
      </c>
      <c r="AG31" s="750"/>
      <c r="AH31" s="750"/>
      <c r="AI31" s="750"/>
      <c r="AJ31" s="751"/>
      <c r="AK31" s="818">
        <v>321</v>
      </c>
      <c r="AL31" s="819"/>
      <c r="AM31" s="819"/>
      <c r="AN31" s="819"/>
      <c r="AO31" s="819"/>
      <c r="AP31" s="819">
        <v>3107</v>
      </c>
      <c r="AQ31" s="819"/>
      <c r="AR31" s="819"/>
      <c r="AS31" s="819"/>
      <c r="AT31" s="819"/>
      <c r="AU31" s="819">
        <v>1927</v>
      </c>
      <c r="AV31" s="819"/>
      <c r="AW31" s="819"/>
      <c r="AX31" s="819"/>
      <c r="AY31" s="819"/>
      <c r="AZ31" s="820" t="s">
        <v>547</v>
      </c>
      <c r="BA31" s="820"/>
      <c r="BB31" s="820"/>
      <c r="BC31" s="820"/>
      <c r="BD31" s="820"/>
      <c r="BE31" s="816" t="s">
        <v>378</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3</v>
      </c>
      <c r="R32" s="747"/>
      <c r="S32" s="747"/>
      <c r="T32" s="747"/>
      <c r="U32" s="747"/>
      <c r="V32" s="747">
        <v>3</v>
      </c>
      <c r="W32" s="747"/>
      <c r="X32" s="747"/>
      <c r="Y32" s="747"/>
      <c r="Z32" s="747"/>
      <c r="AA32" s="747">
        <v>0</v>
      </c>
      <c r="AB32" s="747"/>
      <c r="AC32" s="747"/>
      <c r="AD32" s="747"/>
      <c r="AE32" s="748"/>
      <c r="AF32" s="749" t="s">
        <v>110</v>
      </c>
      <c r="AG32" s="750"/>
      <c r="AH32" s="750"/>
      <c r="AI32" s="750"/>
      <c r="AJ32" s="751"/>
      <c r="AK32" s="818">
        <v>3</v>
      </c>
      <c r="AL32" s="819"/>
      <c r="AM32" s="819"/>
      <c r="AN32" s="819"/>
      <c r="AO32" s="819"/>
      <c r="AP32" s="819">
        <v>8</v>
      </c>
      <c r="AQ32" s="819"/>
      <c r="AR32" s="819"/>
      <c r="AS32" s="819"/>
      <c r="AT32" s="819"/>
      <c r="AU32" s="819">
        <v>8</v>
      </c>
      <c r="AV32" s="819"/>
      <c r="AW32" s="819"/>
      <c r="AX32" s="819"/>
      <c r="AY32" s="819"/>
      <c r="AZ32" s="820" t="s">
        <v>547</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383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1039</v>
      </c>
      <c r="AG63" s="830"/>
      <c r="AH63" s="830"/>
      <c r="AI63" s="830"/>
      <c r="AJ63" s="831"/>
      <c r="AK63" s="832"/>
      <c r="AL63" s="827"/>
      <c r="AM63" s="827"/>
      <c r="AN63" s="827"/>
      <c r="AO63" s="827"/>
      <c r="AP63" s="830">
        <v>6760</v>
      </c>
      <c r="AQ63" s="830"/>
      <c r="AR63" s="830"/>
      <c r="AS63" s="830"/>
      <c r="AT63" s="830"/>
      <c r="AU63" s="830">
        <v>2270</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385</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386</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528</v>
      </c>
      <c r="C68" s="858"/>
      <c r="D68" s="858"/>
      <c r="E68" s="858"/>
      <c r="F68" s="858"/>
      <c r="G68" s="858"/>
      <c r="H68" s="858"/>
      <c r="I68" s="858"/>
      <c r="J68" s="858"/>
      <c r="K68" s="858"/>
      <c r="L68" s="858"/>
      <c r="M68" s="858"/>
      <c r="N68" s="858"/>
      <c r="O68" s="858"/>
      <c r="P68" s="859"/>
      <c r="Q68" s="860">
        <v>1215</v>
      </c>
      <c r="R68" s="854"/>
      <c r="S68" s="854"/>
      <c r="T68" s="854"/>
      <c r="U68" s="854"/>
      <c r="V68" s="854">
        <v>1212</v>
      </c>
      <c r="W68" s="854"/>
      <c r="X68" s="854"/>
      <c r="Y68" s="854"/>
      <c r="Z68" s="854"/>
      <c r="AA68" s="854">
        <v>3</v>
      </c>
      <c r="AB68" s="854"/>
      <c r="AC68" s="854"/>
      <c r="AD68" s="854"/>
      <c r="AE68" s="854"/>
      <c r="AF68" s="854">
        <v>3</v>
      </c>
      <c r="AG68" s="854"/>
      <c r="AH68" s="854"/>
      <c r="AI68" s="854"/>
      <c r="AJ68" s="854"/>
      <c r="AK68" s="854">
        <v>0</v>
      </c>
      <c r="AL68" s="854"/>
      <c r="AM68" s="854"/>
      <c r="AN68" s="854"/>
      <c r="AO68" s="854"/>
      <c r="AP68" s="854">
        <v>0</v>
      </c>
      <c r="AQ68" s="854"/>
      <c r="AR68" s="854"/>
      <c r="AS68" s="854"/>
      <c r="AT68" s="854"/>
      <c r="AU68" s="854" t="s">
        <v>526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529</v>
      </c>
      <c r="C69" s="862"/>
      <c r="D69" s="862"/>
      <c r="E69" s="862"/>
      <c r="F69" s="862"/>
      <c r="G69" s="862"/>
      <c r="H69" s="862"/>
      <c r="I69" s="862"/>
      <c r="J69" s="862"/>
      <c r="K69" s="862"/>
      <c r="L69" s="862"/>
      <c r="M69" s="862"/>
      <c r="N69" s="862"/>
      <c r="O69" s="862"/>
      <c r="P69" s="863"/>
      <c r="Q69" s="864">
        <v>420</v>
      </c>
      <c r="R69" s="819"/>
      <c r="S69" s="819"/>
      <c r="T69" s="819"/>
      <c r="U69" s="819"/>
      <c r="V69" s="819">
        <v>405</v>
      </c>
      <c r="W69" s="819"/>
      <c r="X69" s="819"/>
      <c r="Y69" s="819"/>
      <c r="Z69" s="819"/>
      <c r="AA69" s="819">
        <v>14</v>
      </c>
      <c r="AB69" s="819"/>
      <c r="AC69" s="819"/>
      <c r="AD69" s="819"/>
      <c r="AE69" s="819"/>
      <c r="AF69" s="819">
        <v>14</v>
      </c>
      <c r="AG69" s="819"/>
      <c r="AH69" s="819"/>
      <c r="AI69" s="819"/>
      <c r="AJ69" s="819"/>
      <c r="AK69" s="819">
        <v>82</v>
      </c>
      <c r="AL69" s="819"/>
      <c r="AM69" s="819"/>
      <c r="AN69" s="819"/>
      <c r="AO69" s="819"/>
      <c r="AP69" s="819">
        <v>0</v>
      </c>
      <c r="AQ69" s="819"/>
      <c r="AR69" s="819"/>
      <c r="AS69" s="819"/>
      <c r="AT69" s="819"/>
      <c r="AU69" s="819" t="s">
        <v>526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530</v>
      </c>
      <c r="C70" s="862"/>
      <c r="D70" s="862"/>
      <c r="E70" s="862"/>
      <c r="F70" s="862"/>
      <c r="G70" s="862"/>
      <c r="H70" s="862"/>
      <c r="I70" s="862"/>
      <c r="J70" s="862"/>
      <c r="K70" s="862"/>
      <c r="L70" s="862"/>
      <c r="M70" s="862"/>
      <c r="N70" s="862"/>
      <c r="O70" s="862"/>
      <c r="P70" s="863"/>
      <c r="Q70" s="864">
        <v>64</v>
      </c>
      <c r="R70" s="819"/>
      <c r="S70" s="819"/>
      <c r="T70" s="819"/>
      <c r="U70" s="819"/>
      <c r="V70" s="819">
        <v>64</v>
      </c>
      <c r="W70" s="819"/>
      <c r="X70" s="819"/>
      <c r="Y70" s="819"/>
      <c r="Z70" s="819"/>
      <c r="AA70" s="819">
        <v>1</v>
      </c>
      <c r="AB70" s="819"/>
      <c r="AC70" s="819"/>
      <c r="AD70" s="819"/>
      <c r="AE70" s="819"/>
      <c r="AF70" s="819">
        <v>1</v>
      </c>
      <c r="AG70" s="819"/>
      <c r="AH70" s="819"/>
      <c r="AI70" s="819"/>
      <c r="AJ70" s="819"/>
      <c r="AK70" s="819">
        <v>0</v>
      </c>
      <c r="AL70" s="819"/>
      <c r="AM70" s="819"/>
      <c r="AN70" s="819"/>
      <c r="AO70" s="819"/>
      <c r="AP70" s="819">
        <v>0</v>
      </c>
      <c r="AQ70" s="819"/>
      <c r="AR70" s="819"/>
      <c r="AS70" s="819"/>
      <c r="AT70" s="819"/>
      <c r="AU70" s="819" t="s">
        <v>526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531</v>
      </c>
      <c r="C71" s="862"/>
      <c r="D71" s="862"/>
      <c r="E71" s="862"/>
      <c r="F71" s="862"/>
      <c r="G71" s="862"/>
      <c r="H71" s="862"/>
      <c r="I71" s="862"/>
      <c r="J71" s="862"/>
      <c r="K71" s="862"/>
      <c r="L71" s="862"/>
      <c r="M71" s="862"/>
      <c r="N71" s="862"/>
      <c r="O71" s="862"/>
      <c r="P71" s="863"/>
      <c r="Q71" s="864">
        <v>66</v>
      </c>
      <c r="R71" s="819"/>
      <c r="S71" s="819"/>
      <c r="T71" s="819"/>
      <c r="U71" s="819"/>
      <c r="V71" s="819">
        <v>65</v>
      </c>
      <c r="W71" s="819"/>
      <c r="X71" s="819"/>
      <c r="Y71" s="819"/>
      <c r="Z71" s="819"/>
      <c r="AA71" s="819">
        <v>1</v>
      </c>
      <c r="AB71" s="819"/>
      <c r="AC71" s="819"/>
      <c r="AD71" s="819"/>
      <c r="AE71" s="819"/>
      <c r="AF71" s="819">
        <v>1</v>
      </c>
      <c r="AG71" s="819"/>
      <c r="AH71" s="819"/>
      <c r="AI71" s="819"/>
      <c r="AJ71" s="819"/>
      <c r="AK71" s="819">
        <v>0</v>
      </c>
      <c r="AL71" s="819"/>
      <c r="AM71" s="819"/>
      <c r="AN71" s="819"/>
      <c r="AO71" s="819"/>
      <c r="AP71" s="819">
        <v>0</v>
      </c>
      <c r="AQ71" s="819"/>
      <c r="AR71" s="819"/>
      <c r="AS71" s="819"/>
      <c r="AT71" s="819"/>
      <c r="AU71" s="819" t="s">
        <v>526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532</v>
      </c>
      <c r="C72" s="862"/>
      <c r="D72" s="862"/>
      <c r="E72" s="862"/>
      <c r="F72" s="862"/>
      <c r="G72" s="862"/>
      <c r="H72" s="862"/>
      <c r="I72" s="862"/>
      <c r="J72" s="862"/>
      <c r="K72" s="862"/>
      <c r="L72" s="862"/>
      <c r="M72" s="862"/>
      <c r="N72" s="862"/>
      <c r="O72" s="862"/>
      <c r="P72" s="863"/>
      <c r="Q72" s="864">
        <v>7</v>
      </c>
      <c r="R72" s="819"/>
      <c r="S72" s="819"/>
      <c r="T72" s="819"/>
      <c r="U72" s="819"/>
      <c r="V72" s="819">
        <v>5</v>
      </c>
      <c r="W72" s="819"/>
      <c r="X72" s="819"/>
      <c r="Y72" s="819"/>
      <c r="Z72" s="819"/>
      <c r="AA72" s="819">
        <v>2</v>
      </c>
      <c r="AB72" s="819"/>
      <c r="AC72" s="819"/>
      <c r="AD72" s="819"/>
      <c r="AE72" s="819"/>
      <c r="AF72" s="819">
        <v>2</v>
      </c>
      <c r="AG72" s="819"/>
      <c r="AH72" s="819"/>
      <c r="AI72" s="819"/>
      <c r="AJ72" s="819"/>
      <c r="AK72" s="819">
        <v>0</v>
      </c>
      <c r="AL72" s="819"/>
      <c r="AM72" s="819"/>
      <c r="AN72" s="819"/>
      <c r="AO72" s="819"/>
      <c r="AP72" s="819">
        <v>0</v>
      </c>
      <c r="AQ72" s="819"/>
      <c r="AR72" s="819"/>
      <c r="AS72" s="819"/>
      <c r="AT72" s="819"/>
      <c r="AU72" s="819" t="s">
        <v>526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533</v>
      </c>
      <c r="C73" s="862"/>
      <c r="D73" s="862"/>
      <c r="E73" s="862"/>
      <c r="F73" s="862"/>
      <c r="G73" s="862"/>
      <c r="H73" s="862"/>
      <c r="I73" s="862"/>
      <c r="J73" s="862"/>
      <c r="K73" s="862"/>
      <c r="L73" s="862"/>
      <c r="M73" s="862"/>
      <c r="N73" s="862"/>
      <c r="O73" s="862"/>
      <c r="P73" s="863"/>
      <c r="Q73" s="864">
        <v>6565</v>
      </c>
      <c r="R73" s="819"/>
      <c r="S73" s="819"/>
      <c r="T73" s="819"/>
      <c r="U73" s="819"/>
      <c r="V73" s="819">
        <v>6261</v>
      </c>
      <c r="W73" s="819"/>
      <c r="X73" s="819"/>
      <c r="Y73" s="819"/>
      <c r="Z73" s="819"/>
      <c r="AA73" s="819">
        <v>304</v>
      </c>
      <c r="AB73" s="819"/>
      <c r="AC73" s="819"/>
      <c r="AD73" s="819"/>
      <c r="AE73" s="819"/>
      <c r="AF73" s="819">
        <v>304</v>
      </c>
      <c r="AG73" s="819"/>
      <c r="AH73" s="819"/>
      <c r="AI73" s="819"/>
      <c r="AJ73" s="819"/>
      <c r="AK73" s="819">
        <v>16</v>
      </c>
      <c r="AL73" s="819"/>
      <c r="AM73" s="819"/>
      <c r="AN73" s="819"/>
      <c r="AO73" s="819"/>
      <c r="AP73" s="819">
        <v>0</v>
      </c>
      <c r="AQ73" s="819"/>
      <c r="AR73" s="819"/>
      <c r="AS73" s="819"/>
      <c r="AT73" s="819"/>
      <c r="AU73" s="819" t="s">
        <v>526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534</v>
      </c>
      <c r="C74" s="862"/>
      <c r="D74" s="862"/>
      <c r="E74" s="862"/>
      <c r="F74" s="862"/>
      <c r="G74" s="862"/>
      <c r="H74" s="862"/>
      <c r="I74" s="862"/>
      <c r="J74" s="862"/>
      <c r="K74" s="862"/>
      <c r="L74" s="862"/>
      <c r="M74" s="862"/>
      <c r="N74" s="862"/>
      <c r="O74" s="862"/>
      <c r="P74" s="863"/>
      <c r="Q74" s="864">
        <v>907</v>
      </c>
      <c r="R74" s="819"/>
      <c r="S74" s="819"/>
      <c r="T74" s="819"/>
      <c r="U74" s="819"/>
      <c r="V74" s="819">
        <v>907</v>
      </c>
      <c r="W74" s="819"/>
      <c r="X74" s="819"/>
      <c r="Y74" s="819"/>
      <c r="Z74" s="819"/>
      <c r="AA74" s="819">
        <v>1</v>
      </c>
      <c r="AB74" s="819"/>
      <c r="AC74" s="819"/>
      <c r="AD74" s="819"/>
      <c r="AE74" s="819"/>
      <c r="AF74" s="819">
        <v>1</v>
      </c>
      <c r="AG74" s="819"/>
      <c r="AH74" s="819"/>
      <c r="AI74" s="819"/>
      <c r="AJ74" s="819"/>
      <c r="AK74" s="819">
        <v>0</v>
      </c>
      <c r="AL74" s="819"/>
      <c r="AM74" s="819"/>
      <c r="AN74" s="819"/>
      <c r="AO74" s="819"/>
      <c r="AP74" s="819">
        <v>1903</v>
      </c>
      <c r="AQ74" s="819"/>
      <c r="AR74" s="819"/>
      <c r="AS74" s="819"/>
      <c r="AT74" s="819"/>
      <c r="AU74" s="819">
        <v>61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535</v>
      </c>
      <c r="C75" s="862"/>
      <c r="D75" s="862"/>
      <c r="E75" s="862"/>
      <c r="F75" s="862"/>
      <c r="G75" s="862"/>
      <c r="H75" s="862"/>
      <c r="I75" s="862"/>
      <c r="J75" s="862"/>
      <c r="K75" s="862"/>
      <c r="L75" s="862"/>
      <c r="M75" s="862"/>
      <c r="N75" s="862"/>
      <c r="O75" s="862"/>
      <c r="P75" s="863"/>
      <c r="Q75" s="867">
        <v>1151</v>
      </c>
      <c r="R75" s="868"/>
      <c r="S75" s="868"/>
      <c r="T75" s="868"/>
      <c r="U75" s="818"/>
      <c r="V75" s="869">
        <v>1149</v>
      </c>
      <c r="W75" s="868"/>
      <c r="X75" s="868"/>
      <c r="Y75" s="868"/>
      <c r="Z75" s="818"/>
      <c r="AA75" s="869">
        <v>2</v>
      </c>
      <c r="AB75" s="868"/>
      <c r="AC75" s="868"/>
      <c r="AD75" s="868"/>
      <c r="AE75" s="818"/>
      <c r="AF75" s="869">
        <v>2</v>
      </c>
      <c r="AG75" s="868"/>
      <c r="AH75" s="868"/>
      <c r="AI75" s="868"/>
      <c r="AJ75" s="818"/>
      <c r="AK75" s="869">
        <v>0</v>
      </c>
      <c r="AL75" s="868"/>
      <c r="AM75" s="868"/>
      <c r="AN75" s="868"/>
      <c r="AO75" s="818"/>
      <c r="AP75" s="869">
        <v>0</v>
      </c>
      <c r="AQ75" s="868"/>
      <c r="AR75" s="868"/>
      <c r="AS75" s="868"/>
      <c r="AT75" s="818"/>
      <c r="AU75" s="869" t="s">
        <v>526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536</v>
      </c>
      <c r="C76" s="862"/>
      <c r="D76" s="862"/>
      <c r="E76" s="862"/>
      <c r="F76" s="862"/>
      <c r="G76" s="862"/>
      <c r="H76" s="862"/>
      <c r="I76" s="862"/>
      <c r="J76" s="862"/>
      <c r="K76" s="862"/>
      <c r="L76" s="862"/>
      <c r="M76" s="862"/>
      <c r="N76" s="862"/>
      <c r="O76" s="862"/>
      <c r="P76" s="863"/>
      <c r="Q76" s="867">
        <v>4961</v>
      </c>
      <c r="R76" s="868"/>
      <c r="S76" s="868"/>
      <c r="T76" s="868"/>
      <c r="U76" s="818"/>
      <c r="V76" s="869">
        <v>4857</v>
      </c>
      <c r="W76" s="868"/>
      <c r="X76" s="868"/>
      <c r="Y76" s="868"/>
      <c r="Z76" s="818"/>
      <c r="AA76" s="869">
        <v>103</v>
      </c>
      <c r="AB76" s="868"/>
      <c r="AC76" s="868"/>
      <c r="AD76" s="868"/>
      <c r="AE76" s="818"/>
      <c r="AF76" s="869">
        <v>103</v>
      </c>
      <c r="AG76" s="868"/>
      <c r="AH76" s="868"/>
      <c r="AI76" s="868"/>
      <c r="AJ76" s="818"/>
      <c r="AK76" s="869">
        <v>729</v>
      </c>
      <c r="AL76" s="868"/>
      <c r="AM76" s="868"/>
      <c r="AN76" s="868"/>
      <c r="AO76" s="818"/>
      <c r="AP76" s="869">
        <v>0</v>
      </c>
      <c r="AQ76" s="868"/>
      <c r="AR76" s="868"/>
      <c r="AS76" s="868"/>
      <c r="AT76" s="818"/>
      <c r="AU76" s="869" t="s">
        <v>526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537</v>
      </c>
      <c r="C77" s="862"/>
      <c r="D77" s="862"/>
      <c r="E77" s="862"/>
      <c r="F77" s="862"/>
      <c r="G77" s="862"/>
      <c r="H77" s="862"/>
      <c r="I77" s="862"/>
      <c r="J77" s="862"/>
      <c r="K77" s="862"/>
      <c r="L77" s="862"/>
      <c r="M77" s="862"/>
      <c r="N77" s="862"/>
      <c r="O77" s="862"/>
      <c r="P77" s="863"/>
      <c r="Q77" s="867">
        <v>479</v>
      </c>
      <c r="R77" s="868"/>
      <c r="S77" s="868"/>
      <c r="T77" s="868"/>
      <c r="U77" s="818"/>
      <c r="V77" s="869">
        <v>440</v>
      </c>
      <c r="W77" s="868"/>
      <c r="X77" s="868"/>
      <c r="Y77" s="868"/>
      <c r="Z77" s="818"/>
      <c r="AA77" s="869">
        <v>39</v>
      </c>
      <c r="AB77" s="868"/>
      <c r="AC77" s="868"/>
      <c r="AD77" s="868"/>
      <c r="AE77" s="818"/>
      <c r="AF77" s="869">
        <v>39</v>
      </c>
      <c r="AG77" s="868"/>
      <c r="AH77" s="868"/>
      <c r="AI77" s="868"/>
      <c r="AJ77" s="818"/>
      <c r="AK77" s="869">
        <v>362</v>
      </c>
      <c r="AL77" s="868"/>
      <c r="AM77" s="868"/>
      <c r="AN77" s="868"/>
      <c r="AO77" s="818"/>
      <c r="AP77" s="869">
        <v>40</v>
      </c>
      <c r="AQ77" s="868"/>
      <c r="AR77" s="868"/>
      <c r="AS77" s="868"/>
      <c r="AT77" s="818"/>
      <c r="AU77" s="869">
        <v>21</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538</v>
      </c>
      <c r="C78" s="862"/>
      <c r="D78" s="862"/>
      <c r="E78" s="862"/>
      <c r="F78" s="862"/>
      <c r="G78" s="862"/>
      <c r="H78" s="862"/>
      <c r="I78" s="862"/>
      <c r="J78" s="862"/>
      <c r="K78" s="862"/>
      <c r="L78" s="862"/>
      <c r="M78" s="862"/>
      <c r="N78" s="862"/>
      <c r="O78" s="862"/>
      <c r="P78" s="863"/>
      <c r="Q78" s="864">
        <v>11</v>
      </c>
      <c r="R78" s="819"/>
      <c r="S78" s="819"/>
      <c r="T78" s="819"/>
      <c r="U78" s="819"/>
      <c r="V78" s="819">
        <v>11</v>
      </c>
      <c r="W78" s="819"/>
      <c r="X78" s="819"/>
      <c r="Y78" s="819"/>
      <c r="Z78" s="819"/>
      <c r="AA78" s="819">
        <v>0</v>
      </c>
      <c r="AB78" s="819"/>
      <c r="AC78" s="819"/>
      <c r="AD78" s="819"/>
      <c r="AE78" s="819"/>
      <c r="AF78" s="819">
        <v>0</v>
      </c>
      <c r="AG78" s="819"/>
      <c r="AH78" s="819"/>
      <c r="AI78" s="819"/>
      <c r="AJ78" s="819"/>
      <c r="AK78" s="819">
        <v>0</v>
      </c>
      <c r="AL78" s="819"/>
      <c r="AM78" s="819"/>
      <c r="AN78" s="819"/>
      <c r="AO78" s="819"/>
      <c r="AP78" s="819">
        <v>0</v>
      </c>
      <c r="AQ78" s="819"/>
      <c r="AR78" s="819"/>
      <c r="AS78" s="819"/>
      <c r="AT78" s="819"/>
      <c r="AU78" s="819" t="s">
        <v>526</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539</v>
      </c>
      <c r="C79" s="862"/>
      <c r="D79" s="862"/>
      <c r="E79" s="862"/>
      <c r="F79" s="862"/>
      <c r="G79" s="862"/>
      <c r="H79" s="862"/>
      <c r="I79" s="862"/>
      <c r="J79" s="862"/>
      <c r="K79" s="862"/>
      <c r="L79" s="862"/>
      <c r="M79" s="862"/>
      <c r="N79" s="862"/>
      <c r="O79" s="862"/>
      <c r="P79" s="863"/>
      <c r="Q79" s="864">
        <v>260</v>
      </c>
      <c r="R79" s="819"/>
      <c r="S79" s="819"/>
      <c r="T79" s="819"/>
      <c r="U79" s="819"/>
      <c r="V79" s="819">
        <v>259</v>
      </c>
      <c r="W79" s="819"/>
      <c r="X79" s="819"/>
      <c r="Y79" s="819"/>
      <c r="Z79" s="819"/>
      <c r="AA79" s="819">
        <v>1</v>
      </c>
      <c r="AB79" s="819"/>
      <c r="AC79" s="819"/>
      <c r="AD79" s="819"/>
      <c r="AE79" s="819"/>
      <c r="AF79" s="819">
        <v>48</v>
      </c>
      <c r="AG79" s="819"/>
      <c r="AH79" s="819"/>
      <c r="AI79" s="819"/>
      <c r="AJ79" s="819"/>
      <c r="AK79" s="819">
        <v>0</v>
      </c>
      <c r="AL79" s="819"/>
      <c r="AM79" s="819"/>
      <c r="AN79" s="819"/>
      <c r="AO79" s="819"/>
      <c r="AP79" s="819">
        <v>0</v>
      </c>
      <c r="AQ79" s="819"/>
      <c r="AR79" s="819"/>
      <c r="AS79" s="819"/>
      <c r="AT79" s="819"/>
      <c r="AU79" s="819" t="s">
        <v>526</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540</v>
      </c>
      <c r="C80" s="862"/>
      <c r="D80" s="862"/>
      <c r="E80" s="862"/>
      <c r="F80" s="862"/>
      <c r="G80" s="862"/>
      <c r="H80" s="862"/>
      <c r="I80" s="862"/>
      <c r="J80" s="862"/>
      <c r="K80" s="862"/>
      <c r="L80" s="862"/>
      <c r="M80" s="862"/>
      <c r="N80" s="862"/>
      <c r="O80" s="862"/>
      <c r="P80" s="863"/>
      <c r="Q80" s="864">
        <v>300</v>
      </c>
      <c r="R80" s="819"/>
      <c r="S80" s="819"/>
      <c r="T80" s="819"/>
      <c r="U80" s="819"/>
      <c r="V80" s="819">
        <v>225</v>
      </c>
      <c r="W80" s="819"/>
      <c r="X80" s="819"/>
      <c r="Y80" s="819"/>
      <c r="Z80" s="819"/>
      <c r="AA80" s="819">
        <v>74</v>
      </c>
      <c r="AB80" s="819"/>
      <c r="AC80" s="819"/>
      <c r="AD80" s="819"/>
      <c r="AE80" s="819"/>
      <c r="AF80" s="819">
        <v>74</v>
      </c>
      <c r="AG80" s="819"/>
      <c r="AH80" s="819"/>
      <c r="AI80" s="819"/>
      <c r="AJ80" s="819"/>
      <c r="AK80" s="819">
        <v>0</v>
      </c>
      <c r="AL80" s="819"/>
      <c r="AM80" s="819"/>
      <c r="AN80" s="819"/>
      <c r="AO80" s="819"/>
      <c r="AP80" s="819">
        <v>0</v>
      </c>
      <c r="AQ80" s="819"/>
      <c r="AR80" s="819"/>
      <c r="AS80" s="819"/>
      <c r="AT80" s="819"/>
      <c r="AU80" s="819" t="s">
        <v>526</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541</v>
      </c>
      <c r="C81" s="862"/>
      <c r="D81" s="862"/>
      <c r="E81" s="862"/>
      <c r="F81" s="862"/>
      <c r="G81" s="862"/>
      <c r="H81" s="862"/>
      <c r="I81" s="862"/>
      <c r="J81" s="862"/>
      <c r="K81" s="862"/>
      <c r="L81" s="862"/>
      <c r="M81" s="862"/>
      <c r="N81" s="862"/>
      <c r="O81" s="862"/>
      <c r="P81" s="863"/>
      <c r="Q81" s="864">
        <v>63</v>
      </c>
      <c r="R81" s="819"/>
      <c r="S81" s="819"/>
      <c r="T81" s="819"/>
      <c r="U81" s="819"/>
      <c r="V81" s="819">
        <v>4</v>
      </c>
      <c r="W81" s="819"/>
      <c r="X81" s="819"/>
      <c r="Y81" s="819"/>
      <c r="Z81" s="819"/>
      <c r="AA81" s="819">
        <v>59</v>
      </c>
      <c r="AB81" s="819"/>
      <c r="AC81" s="819"/>
      <c r="AD81" s="819"/>
      <c r="AE81" s="819"/>
      <c r="AF81" s="819">
        <v>59</v>
      </c>
      <c r="AG81" s="819"/>
      <c r="AH81" s="819"/>
      <c r="AI81" s="819"/>
      <c r="AJ81" s="819"/>
      <c r="AK81" s="819">
        <v>63</v>
      </c>
      <c r="AL81" s="819"/>
      <c r="AM81" s="819"/>
      <c r="AN81" s="819"/>
      <c r="AO81" s="819"/>
      <c r="AP81" s="819">
        <v>0</v>
      </c>
      <c r="AQ81" s="819"/>
      <c r="AR81" s="819"/>
      <c r="AS81" s="819"/>
      <c r="AT81" s="819"/>
      <c r="AU81" s="819" t="s">
        <v>526</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542</v>
      </c>
      <c r="C82" s="862"/>
      <c r="D82" s="862"/>
      <c r="E82" s="862"/>
      <c r="F82" s="862"/>
      <c r="G82" s="862"/>
      <c r="H82" s="862"/>
      <c r="I82" s="862"/>
      <c r="J82" s="862"/>
      <c r="K82" s="862"/>
      <c r="L82" s="862"/>
      <c r="M82" s="862"/>
      <c r="N82" s="862"/>
      <c r="O82" s="862"/>
      <c r="P82" s="863"/>
      <c r="Q82" s="864">
        <v>169</v>
      </c>
      <c r="R82" s="819"/>
      <c r="S82" s="819"/>
      <c r="T82" s="819"/>
      <c r="U82" s="819"/>
      <c r="V82" s="819">
        <v>168</v>
      </c>
      <c r="W82" s="819"/>
      <c r="X82" s="819"/>
      <c r="Y82" s="819"/>
      <c r="Z82" s="819"/>
      <c r="AA82" s="819">
        <v>1</v>
      </c>
      <c r="AB82" s="819"/>
      <c r="AC82" s="819"/>
      <c r="AD82" s="819"/>
      <c r="AE82" s="819"/>
      <c r="AF82" s="819">
        <v>1</v>
      </c>
      <c r="AG82" s="819"/>
      <c r="AH82" s="819"/>
      <c r="AI82" s="819"/>
      <c r="AJ82" s="819"/>
      <c r="AK82" s="819">
        <v>1</v>
      </c>
      <c r="AL82" s="819"/>
      <c r="AM82" s="819"/>
      <c r="AN82" s="819"/>
      <c r="AO82" s="819"/>
      <c r="AP82" s="819">
        <v>0</v>
      </c>
      <c r="AQ82" s="819"/>
      <c r="AR82" s="819"/>
      <c r="AS82" s="819"/>
      <c r="AT82" s="819"/>
      <c r="AU82" s="819" t="s">
        <v>526</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543</v>
      </c>
      <c r="C83" s="862"/>
      <c r="D83" s="862"/>
      <c r="E83" s="862"/>
      <c r="F83" s="862"/>
      <c r="G83" s="862"/>
      <c r="H83" s="862"/>
      <c r="I83" s="862"/>
      <c r="J83" s="862"/>
      <c r="K83" s="862"/>
      <c r="L83" s="862"/>
      <c r="M83" s="862"/>
      <c r="N83" s="862"/>
      <c r="O83" s="862"/>
      <c r="P83" s="863"/>
      <c r="Q83" s="864">
        <v>199353</v>
      </c>
      <c r="R83" s="819"/>
      <c r="S83" s="819"/>
      <c r="T83" s="819"/>
      <c r="U83" s="819"/>
      <c r="V83" s="819">
        <v>190721</v>
      </c>
      <c r="W83" s="819"/>
      <c r="X83" s="819"/>
      <c r="Y83" s="819"/>
      <c r="Z83" s="819"/>
      <c r="AA83" s="819">
        <v>8632</v>
      </c>
      <c r="AB83" s="819"/>
      <c r="AC83" s="819"/>
      <c r="AD83" s="819"/>
      <c r="AE83" s="819"/>
      <c r="AF83" s="819">
        <v>8632</v>
      </c>
      <c r="AG83" s="819"/>
      <c r="AH83" s="819"/>
      <c r="AI83" s="819"/>
      <c r="AJ83" s="819"/>
      <c r="AK83" s="819">
        <v>1404</v>
      </c>
      <c r="AL83" s="819"/>
      <c r="AM83" s="819"/>
      <c r="AN83" s="819"/>
      <c r="AO83" s="819"/>
      <c r="AP83" s="819">
        <v>0</v>
      </c>
      <c r="AQ83" s="819"/>
      <c r="AR83" s="819"/>
      <c r="AS83" s="819"/>
      <c r="AT83" s="819"/>
      <c r="AU83" s="819" t="s">
        <v>526</v>
      </c>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363</v>
      </c>
      <c r="B88" s="778" t="s">
        <v>387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9284</v>
      </c>
      <c r="AG88" s="830"/>
      <c r="AH88" s="830"/>
      <c r="AI88" s="830"/>
      <c r="AJ88" s="830"/>
      <c r="AK88" s="827"/>
      <c r="AL88" s="827"/>
      <c r="AM88" s="827"/>
      <c r="AN88" s="827"/>
      <c r="AO88" s="827"/>
      <c r="AP88" s="830">
        <v>1943</v>
      </c>
      <c r="AQ88" s="830"/>
      <c r="AR88" s="830"/>
      <c r="AS88" s="830"/>
      <c r="AT88" s="830"/>
      <c r="AU88" s="830">
        <v>82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388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40</v>
      </c>
      <c r="CS102" s="838"/>
      <c r="CT102" s="838"/>
      <c r="CU102" s="838"/>
      <c r="CV102" s="881"/>
      <c r="CW102" s="880" t="s">
        <v>549</v>
      </c>
      <c r="CX102" s="838"/>
      <c r="CY102" s="838"/>
      <c r="CZ102" s="838"/>
      <c r="DA102" s="881"/>
      <c r="DB102" s="880" t="s">
        <v>550</v>
      </c>
      <c r="DC102" s="838"/>
      <c r="DD102" s="838"/>
      <c r="DE102" s="838"/>
      <c r="DF102" s="881"/>
      <c r="DG102" s="880" t="s">
        <v>550</v>
      </c>
      <c r="DH102" s="838"/>
      <c r="DI102" s="838"/>
      <c r="DJ102" s="838"/>
      <c r="DK102" s="881"/>
      <c r="DL102" s="880" t="s">
        <v>551</v>
      </c>
      <c r="DM102" s="838"/>
      <c r="DN102" s="838"/>
      <c r="DO102" s="838"/>
      <c r="DP102" s="881"/>
      <c r="DQ102" s="880" t="s">
        <v>550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396</v>
      </c>
      <c r="AB109" s="883"/>
      <c r="AC109" s="883"/>
      <c r="AD109" s="883"/>
      <c r="AE109" s="884"/>
      <c r="AF109" s="882" t="s">
        <v>284</v>
      </c>
      <c r="AG109" s="883"/>
      <c r="AH109" s="883"/>
      <c r="AI109" s="883"/>
      <c r="AJ109" s="884"/>
      <c r="AK109" s="882" t="s">
        <v>283</v>
      </c>
      <c r="AL109" s="883"/>
      <c r="AM109" s="883"/>
      <c r="AN109" s="883"/>
      <c r="AO109" s="884"/>
      <c r="AP109" s="882" t="s">
        <v>397</v>
      </c>
      <c r="AQ109" s="883"/>
      <c r="AR109" s="883"/>
      <c r="AS109" s="883"/>
      <c r="AT109" s="885"/>
      <c r="AU109" s="904" t="s">
        <v>395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396</v>
      </c>
      <c r="BR109" s="883"/>
      <c r="BS109" s="883"/>
      <c r="BT109" s="883"/>
      <c r="BU109" s="884"/>
      <c r="BV109" s="882" t="s">
        <v>284</v>
      </c>
      <c r="BW109" s="883"/>
      <c r="BX109" s="883"/>
      <c r="BY109" s="883"/>
      <c r="BZ109" s="884"/>
      <c r="CA109" s="882" t="s">
        <v>283</v>
      </c>
      <c r="CB109" s="883"/>
      <c r="CC109" s="883"/>
      <c r="CD109" s="883"/>
      <c r="CE109" s="884"/>
      <c r="CF109" s="905" t="s">
        <v>397</v>
      </c>
      <c r="CG109" s="905"/>
      <c r="CH109" s="905"/>
      <c r="CI109" s="905"/>
      <c r="CJ109" s="905"/>
      <c r="CK109" s="882" t="s">
        <v>398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396</v>
      </c>
      <c r="DH109" s="883"/>
      <c r="DI109" s="883"/>
      <c r="DJ109" s="883"/>
      <c r="DK109" s="884"/>
      <c r="DL109" s="882" t="s">
        <v>284</v>
      </c>
      <c r="DM109" s="883"/>
      <c r="DN109" s="883"/>
      <c r="DO109" s="883"/>
      <c r="DP109" s="884"/>
      <c r="DQ109" s="882" t="s">
        <v>283</v>
      </c>
      <c r="DR109" s="883"/>
      <c r="DS109" s="883"/>
      <c r="DT109" s="883"/>
      <c r="DU109" s="884"/>
      <c r="DV109" s="882" t="s">
        <v>397</v>
      </c>
      <c r="DW109" s="883"/>
      <c r="DX109" s="883"/>
      <c r="DY109" s="883"/>
      <c r="DZ109" s="885"/>
    </row>
    <row r="110" spans="1:131" s="197" customFormat="1" ht="26.25" customHeight="1">
      <c r="A110" s="886" t="s">
        <v>399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1101933</v>
      </c>
      <c r="AB110" s="890"/>
      <c r="AC110" s="890"/>
      <c r="AD110" s="890"/>
      <c r="AE110" s="891"/>
      <c r="AF110" s="892">
        <v>1147352</v>
      </c>
      <c r="AG110" s="890"/>
      <c r="AH110" s="890"/>
      <c r="AI110" s="890"/>
      <c r="AJ110" s="891"/>
      <c r="AK110" s="892">
        <v>1152891</v>
      </c>
      <c r="AL110" s="890"/>
      <c r="AM110" s="890"/>
      <c r="AN110" s="890"/>
      <c r="AO110" s="891"/>
      <c r="AP110" s="893">
        <v>22.9</v>
      </c>
      <c r="AQ110" s="894"/>
      <c r="AR110" s="894"/>
      <c r="AS110" s="894"/>
      <c r="AT110" s="895"/>
      <c r="AU110" s="896" t="s">
        <v>60</v>
      </c>
      <c r="AV110" s="897"/>
      <c r="AW110" s="897"/>
      <c r="AX110" s="897"/>
      <c r="AY110" s="898"/>
      <c r="AZ110" s="940" t="s">
        <v>400</v>
      </c>
      <c r="BA110" s="887"/>
      <c r="BB110" s="887"/>
      <c r="BC110" s="887"/>
      <c r="BD110" s="887"/>
      <c r="BE110" s="887"/>
      <c r="BF110" s="887"/>
      <c r="BG110" s="887"/>
      <c r="BH110" s="887"/>
      <c r="BI110" s="887"/>
      <c r="BJ110" s="887"/>
      <c r="BK110" s="887"/>
      <c r="BL110" s="887"/>
      <c r="BM110" s="887"/>
      <c r="BN110" s="887"/>
      <c r="BO110" s="887"/>
      <c r="BP110" s="888"/>
      <c r="BQ110" s="926">
        <v>10560460</v>
      </c>
      <c r="BR110" s="927"/>
      <c r="BS110" s="927"/>
      <c r="BT110" s="927"/>
      <c r="BU110" s="927"/>
      <c r="BV110" s="927">
        <v>10600386</v>
      </c>
      <c r="BW110" s="927"/>
      <c r="BX110" s="927"/>
      <c r="BY110" s="927"/>
      <c r="BZ110" s="927"/>
      <c r="CA110" s="927">
        <v>10872291</v>
      </c>
      <c r="CB110" s="927"/>
      <c r="CC110" s="927"/>
      <c r="CD110" s="927"/>
      <c r="CE110" s="927"/>
      <c r="CF110" s="941">
        <v>216.1</v>
      </c>
      <c r="CG110" s="942"/>
      <c r="CH110" s="942"/>
      <c r="CI110" s="942"/>
      <c r="CJ110" s="942"/>
      <c r="CK110" s="943" t="s">
        <v>401</v>
      </c>
      <c r="CL110" s="944"/>
      <c r="CM110" s="923" t="s">
        <v>402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404</v>
      </c>
      <c r="BA111" s="950"/>
      <c r="BB111" s="950"/>
      <c r="BC111" s="950"/>
      <c r="BD111" s="950"/>
      <c r="BE111" s="950"/>
      <c r="BF111" s="950"/>
      <c r="BG111" s="950"/>
      <c r="BH111" s="950"/>
      <c r="BI111" s="950"/>
      <c r="BJ111" s="950"/>
      <c r="BK111" s="950"/>
      <c r="BL111" s="950"/>
      <c r="BM111" s="950"/>
      <c r="BN111" s="950"/>
      <c r="BO111" s="950"/>
      <c r="BP111" s="951"/>
      <c r="BQ111" s="919">
        <v>166615</v>
      </c>
      <c r="BR111" s="920"/>
      <c r="BS111" s="920"/>
      <c r="BT111" s="920"/>
      <c r="BU111" s="920"/>
      <c r="BV111" s="920">
        <v>125649</v>
      </c>
      <c r="BW111" s="920"/>
      <c r="BX111" s="920"/>
      <c r="BY111" s="920"/>
      <c r="BZ111" s="920"/>
      <c r="CA111" s="920">
        <v>90328</v>
      </c>
      <c r="CB111" s="920"/>
      <c r="CC111" s="920"/>
      <c r="CD111" s="920"/>
      <c r="CE111" s="920"/>
      <c r="CF111" s="914">
        <v>1.8</v>
      </c>
      <c r="CG111" s="915"/>
      <c r="CH111" s="915"/>
      <c r="CI111" s="915"/>
      <c r="CJ111" s="915"/>
      <c r="CK111" s="945"/>
      <c r="CL111" s="946"/>
      <c r="CM111" s="916" t="s">
        <v>405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406</v>
      </c>
      <c r="B112" s="953"/>
      <c r="C112" s="950" t="s">
        <v>407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408</v>
      </c>
      <c r="BA112" s="950"/>
      <c r="BB112" s="950"/>
      <c r="BC112" s="950"/>
      <c r="BD112" s="950"/>
      <c r="BE112" s="950"/>
      <c r="BF112" s="950"/>
      <c r="BG112" s="950"/>
      <c r="BH112" s="950"/>
      <c r="BI112" s="950"/>
      <c r="BJ112" s="950"/>
      <c r="BK112" s="950"/>
      <c r="BL112" s="950"/>
      <c r="BM112" s="950"/>
      <c r="BN112" s="950"/>
      <c r="BO112" s="950"/>
      <c r="BP112" s="951"/>
      <c r="BQ112" s="919">
        <v>2667258</v>
      </c>
      <c r="BR112" s="920"/>
      <c r="BS112" s="920"/>
      <c r="BT112" s="920"/>
      <c r="BU112" s="920"/>
      <c r="BV112" s="920">
        <v>2560723</v>
      </c>
      <c r="BW112" s="920"/>
      <c r="BX112" s="920"/>
      <c r="BY112" s="920"/>
      <c r="BZ112" s="920"/>
      <c r="CA112" s="920">
        <v>2270341</v>
      </c>
      <c r="CB112" s="920"/>
      <c r="CC112" s="920"/>
      <c r="CD112" s="920"/>
      <c r="CE112" s="920"/>
      <c r="CF112" s="914">
        <v>45.1</v>
      </c>
      <c r="CG112" s="915"/>
      <c r="CH112" s="915"/>
      <c r="CI112" s="915"/>
      <c r="CJ112" s="915"/>
      <c r="CK112" s="945"/>
      <c r="CL112" s="946"/>
      <c r="CM112" s="916" t="s">
        <v>409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262871</v>
      </c>
      <c r="AB113" s="934"/>
      <c r="AC113" s="934"/>
      <c r="AD113" s="934"/>
      <c r="AE113" s="935"/>
      <c r="AF113" s="936">
        <v>276375</v>
      </c>
      <c r="AG113" s="934"/>
      <c r="AH113" s="934"/>
      <c r="AI113" s="934"/>
      <c r="AJ113" s="935"/>
      <c r="AK113" s="936">
        <v>295620</v>
      </c>
      <c r="AL113" s="934"/>
      <c r="AM113" s="934"/>
      <c r="AN113" s="934"/>
      <c r="AO113" s="935"/>
      <c r="AP113" s="937">
        <v>5.9</v>
      </c>
      <c r="AQ113" s="938"/>
      <c r="AR113" s="938"/>
      <c r="AS113" s="938"/>
      <c r="AT113" s="939"/>
      <c r="AU113" s="899"/>
      <c r="AV113" s="900"/>
      <c r="AW113" s="900"/>
      <c r="AX113" s="900"/>
      <c r="AY113" s="901"/>
      <c r="AZ113" s="949" t="s">
        <v>411</v>
      </c>
      <c r="BA113" s="950"/>
      <c r="BB113" s="950"/>
      <c r="BC113" s="950"/>
      <c r="BD113" s="950"/>
      <c r="BE113" s="950"/>
      <c r="BF113" s="950"/>
      <c r="BG113" s="950"/>
      <c r="BH113" s="950"/>
      <c r="BI113" s="950"/>
      <c r="BJ113" s="950"/>
      <c r="BK113" s="950"/>
      <c r="BL113" s="950"/>
      <c r="BM113" s="950"/>
      <c r="BN113" s="950"/>
      <c r="BO113" s="950"/>
      <c r="BP113" s="951"/>
      <c r="BQ113" s="919">
        <v>25708</v>
      </c>
      <c r="BR113" s="920"/>
      <c r="BS113" s="920"/>
      <c r="BT113" s="920"/>
      <c r="BU113" s="920"/>
      <c r="BV113" s="920">
        <v>55461</v>
      </c>
      <c r="BW113" s="920"/>
      <c r="BX113" s="920"/>
      <c r="BY113" s="920"/>
      <c r="BZ113" s="920"/>
      <c r="CA113" s="920">
        <v>82049</v>
      </c>
      <c r="CB113" s="920"/>
      <c r="CC113" s="920"/>
      <c r="CD113" s="920"/>
      <c r="CE113" s="920"/>
      <c r="CF113" s="914">
        <v>1.6</v>
      </c>
      <c r="CG113" s="915"/>
      <c r="CH113" s="915"/>
      <c r="CI113" s="915"/>
      <c r="CJ113" s="915"/>
      <c r="CK113" s="945"/>
      <c r="CL113" s="946"/>
      <c r="CM113" s="916" t="s">
        <v>412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1773</v>
      </c>
      <c r="AB114" s="959"/>
      <c r="AC114" s="959"/>
      <c r="AD114" s="959"/>
      <c r="AE114" s="960"/>
      <c r="AF114" s="961">
        <v>2850</v>
      </c>
      <c r="AG114" s="959"/>
      <c r="AH114" s="959"/>
      <c r="AI114" s="959"/>
      <c r="AJ114" s="960"/>
      <c r="AK114" s="961">
        <v>2850</v>
      </c>
      <c r="AL114" s="959"/>
      <c r="AM114" s="959"/>
      <c r="AN114" s="959"/>
      <c r="AO114" s="960"/>
      <c r="AP114" s="962">
        <v>0.1</v>
      </c>
      <c r="AQ114" s="963"/>
      <c r="AR114" s="963"/>
      <c r="AS114" s="963"/>
      <c r="AT114" s="964"/>
      <c r="AU114" s="899"/>
      <c r="AV114" s="900"/>
      <c r="AW114" s="900"/>
      <c r="AX114" s="900"/>
      <c r="AY114" s="901"/>
      <c r="AZ114" s="949" t="s">
        <v>414</v>
      </c>
      <c r="BA114" s="950"/>
      <c r="BB114" s="950"/>
      <c r="BC114" s="950"/>
      <c r="BD114" s="950"/>
      <c r="BE114" s="950"/>
      <c r="BF114" s="950"/>
      <c r="BG114" s="950"/>
      <c r="BH114" s="950"/>
      <c r="BI114" s="950"/>
      <c r="BJ114" s="950"/>
      <c r="BK114" s="950"/>
      <c r="BL114" s="950"/>
      <c r="BM114" s="950"/>
      <c r="BN114" s="950"/>
      <c r="BO114" s="950"/>
      <c r="BP114" s="951"/>
      <c r="BQ114" s="919">
        <v>1549479</v>
      </c>
      <c r="BR114" s="920"/>
      <c r="BS114" s="920"/>
      <c r="BT114" s="920"/>
      <c r="BU114" s="920"/>
      <c r="BV114" s="920">
        <v>1312089</v>
      </c>
      <c r="BW114" s="920"/>
      <c r="BX114" s="920"/>
      <c r="BY114" s="920"/>
      <c r="BZ114" s="920"/>
      <c r="CA114" s="920">
        <v>1301782</v>
      </c>
      <c r="CB114" s="920"/>
      <c r="CC114" s="920"/>
      <c r="CD114" s="920"/>
      <c r="CE114" s="920"/>
      <c r="CF114" s="914">
        <v>25.9</v>
      </c>
      <c r="CG114" s="915"/>
      <c r="CH114" s="915"/>
      <c r="CI114" s="915"/>
      <c r="CJ114" s="915"/>
      <c r="CK114" s="945"/>
      <c r="CL114" s="946"/>
      <c r="CM114" s="916" t="s">
        <v>415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416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40125</v>
      </c>
      <c r="AB115" s="934"/>
      <c r="AC115" s="934"/>
      <c r="AD115" s="934"/>
      <c r="AE115" s="935"/>
      <c r="AF115" s="936">
        <v>39712</v>
      </c>
      <c r="AG115" s="934"/>
      <c r="AH115" s="934"/>
      <c r="AI115" s="934"/>
      <c r="AJ115" s="935"/>
      <c r="AK115" s="936">
        <v>34185</v>
      </c>
      <c r="AL115" s="934"/>
      <c r="AM115" s="934"/>
      <c r="AN115" s="934"/>
      <c r="AO115" s="935"/>
      <c r="AP115" s="937">
        <v>0.7</v>
      </c>
      <c r="AQ115" s="938"/>
      <c r="AR115" s="938"/>
      <c r="AS115" s="938"/>
      <c r="AT115" s="939"/>
      <c r="AU115" s="899"/>
      <c r="AV115" s="900"/>
      <c r="AW115" s="900"/>
      <c r="AX115" s="900"/>
      <c r="AY115" s="901"/>
      <c r="AZ115" s="949" t="s">
        <v>417</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418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419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420</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105335</v>
      </c>
      <c r="DH116" s="959"/>
      <c r="DI116" s="959"/>
      <c r="DJ116" s="959"/>
      <c r="DK116" s="960"/>
      <c r="DL116" s="961">
        <v>79011</v>
      </c>
      <c r="DM116" s="959"/>
      <c r="DN116" s="959"/>
      <c r="DO116" s="959"/>
      <c r="DP116" s="960"/>
      <c r="DQ116" s="961">
        <v>64174</v>
      </c>
      <c r="DR116" s="959"/>
      <c r="DS116" s="959"/>
      <c r="DT116" s="959"/>
      <c r="DU116" s="960"/>
      <c r="DV116" s="962">
        <v>1.3</v>
      </c>
      <c r="DW116" s="963"/>
      <c r="DX116" s="963"/>
      <c r="DY116" s="963"/>
      <c r="DZ116" s="964"/>
    </row>
    <row r="117" spans="1:130" s="197" customFormat="1" ht="26.25" customHeight="1">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422</v>
      </c>
      <c r="Z117" s="884"/>
      <c r="AA117" s="996">
        <v>1406702</v>
      </c>
      <c r="AB117" s="966"/>
      <c r="AC117" s="966"/>
      <c r="AD117" s="966"/>
      <c r="AE117" s="967"/>
      <c r="AF117" s="965">
        <v>1466289</v>
      </c>
      <c r="AG117" s="966"/>
      <c r="AH117" s="966"/>
      <c r="AI117" s="966"/>
      <c r="AJ117" s="967"/>
      <c r="AK117" s="965">
        <v>1485546</v>
      </c>
      <c r="AL117" s="966"/>
      <c r="AM117" s="966"/>
      <c r="AN117" s="966"/>
      <c r="AO117" s="967"/>
      <c r="AP117" s="968"/>
      <c r="AQ117" s="969"/>
      <c r="AR117" s="969"/>
      <c r="AS117" s="969"/>
      <c r="AT117" s="970"/>
      <c r="AU117" s="899"/>
      <c r="AV117" s="900"/>
      <c r="AW117" s="900"/>
      <c r="AX117" s="900"/>
      <c r="AY117" s="901"/>
      <c r="AZ117" s="995" t="s">
        <v>423</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398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396</v>
      </c>
      <c r="AB118" s="883"/>
      <c r="AC118" s="883"/>
      <c r="AD118" s="883"/>
      <c r="AE118" s="884"/>
      <c r="AF118" s="882" t="s">
        <v>284</v>
      </c>
      <c r="AG118" s="883"/>
      <c r="AH118" s="883"/>
      <c r="AI118" s="883"/>
      <c r="AJ118" s="884"/>
      <c r="AK118" s="882" t="s">
        <v>283</v>
      </c>
      <c r="AL118" s="883"/>
      <c r="AM118" s="883"/>
      <c r="AN118" s="883"/>
      <c r="AO118" s="884"/>
      <c r="AP118" s="990" t="s">
        <v>397</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425</v>
      </c>
      <c r="BP118" s="994"/>
      <c r="BQ118" s="985">
        <v>14969520</v>
      </c>
      <c r="BR118" s="986"/>
      <c r="BS118" s="986"/>
      <c r="BT118" s="986"/>
      <c r="BU118" s="986"/>
      <c r="BV118" s="986">
        <v>14654308</v>
      </c>
      <c r="BW118" s="986"/>
      <c r="BX118" s="986"/>
      <c r="BY118" s="986"/>
      <c r="BZ118" s="986"/>
      <c r="CA118" s="986">
        <v>14616791</v>
      </c>
      <c r="CB118" s="986"/>
      <c r="CC118" s="986"/>
      <c r="CD118" s="986"/>
      <c r="CE118" s="986"/>
      <c r="CF118" s="987"/>
      <c r="CG118" s="988"/>
      <c r="CH118" s="988"/>
      <c r="CI118" s="988"/>
      <c r="CJ118" s="989"/>
      <c r="CK118" s="945"/>
      <c r="CL118" s="946"/>
      <c r="CM118" s="916" t="s">
        <v>426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401</v>
      </c>
      <c r="B119" s="944"/>
      <c r="C119" s="923" t="s">
        <v>402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427</v>
      </c>
      <c r="AV119" s="978"/>
      <c r="AW119" s="978"/>
      <c r="AX119" s="978"/>
      <c r="AY119" s="979"/>
      <c r="AZ119" s="940" t="s">
        <v>428</v>
      </c>
      <c r="BA119" s="887"/>
      <c r="BB119" s="887"/>
      <c r="BC119" s="887"/>
      <c r="BD119" s="887"/>
      <c r="BE119" s="887"/>
      <c r="BF119" s="887"/>
      <c r="BG119" s="887"/>
      <c r="BH119" s="887"/>
      <c r="BI119" s="887"/>
      <c r="BJ119" s="887"/>
      <c r="BK119" s="887"/>
      <c r="BL119" s="887"/>
      <c r="BM119" s="887"/>
      <c r="BN119" s="887"/>
      <c r="BO119" s="887"/>
      <c r="BP119" s="888"/>
      <c r="BQ119" s="926">
        <v>2536046</v>
      </c>
      <c r="BR119" s="927"/>
      <c r="BS119" s="927"/>
      <c r="BT119" s="927"/>
      <c r="BU119" s="927"/>
      <c r="BV119" s="927">
        <v>2355842</v>
      </c>
      <c r="BW119" s="927"/>
      <c r="BX119" s="927"/>
      <c r="BY119" s="927"/>
      <c r="BZ119" s="927"/>
      <c r="CA119" s="927">
        <v>2478852</v>
      </c>
      <c r="CB119" s="927"/>
      <c r="CC119" s="927"/>
      <c r="CD119" s="927"/>
      <c r="CE119" s="927"/>
      <c r="CF119" s="941">
        <v>49.3</v>
      </c>
      <c r="CG119" s="942"/>
      <c r="CH119" s="942"/>
      <c r="CI119" s="942"/>
      <c r="CJ119" s="942"/>
      <c r="CK119" s="947"/>
      <c r="CL119" s="948"/>
      <c r="CM119" s="1004" t="s">
        <v>429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61280</v>
      </c>
      <c r="DH119" s="998"/>
      <c r="DI119" s="998"/>
      <c r="DJ119" s="998"/>
      <c r="DK119" s="999"/>
      <c r="DL119" s="1000">
        <v>46638</v>
      </c>
      <c r="DM119" s="998"/>
      <c r="DN119" s="998"/>
      <c r="DO119" s="998"/>
      <c r="DP119" s="999"/>
      <c r="DQ119" s="1000">
        <v>26154</v>
      </c>
      <c r="DR119" s="998"/>
      <c r="DS119" s="998"/>
      <c r="DT119" s="998"/>
      <c r="DU119" s="999"/>
      <c r="DV119" s="1001">
        <v>0.5</v>
      </c>
      <c r="DW119" s="1002"/>
      <c r="DX119" s="1002"/>
      <c r="DY119" s="1002"/>
      <c r="DZ119" s="1003"/>
    </row>
    <row r="120" spans="1:130" s="197" customFormat="1" ht="26.25" customHeight="1">
      <c r="A120" s="975"/>
      <c r="B120" s="946"/>
      <c r="C120" s="916" t="s">
        <v>405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430</v>
      </c>
      <c r="BA120" s="950"/>
      <c r="BB120" s="950"/>
      <c r="BC120" s="950"/>
      <c r="BD120" s="950"/>
      <c r="BE120" s="950"/>
      <c r="BF120" s="950"/>
      <c r="BG120" s="950"/>
      <c r="BH120" s="950"/>
      <c r="BI120" s="950"/>
      <c r="BJ120" s="950"/>
      <c r="BK120" s="950"/>
      <c r="BL120" s="950"/>
      <c r="BM120" s="950"/>
      <c r="BN120" s="950"/>
      <c r="BO120" s="950"/>
      <c r="BP120" s="951"/>
      <c r="BQ120" s="919">
        <v>299398</v>
      </c>
      <c r="BR120" s="920"/>
      <c r="BS120" s="920"/>
      <c r="BT120" s="920"/>
      <c r="BU120" s="920"/>
      <c r="BV120" s="920">
        <v>214174</v>
      </c>
      <c r="BW120" s="920"/>
      <c r="BX120" s="920"/>
      <c r="BY120" s="920"/>
      <c r="BZ120" s="920"/>
      <c r="CA120" s="920">
        <v>205814</v>
      </c>
      <c r="CB120" s="920"/>
      <c r="CC120" s="920"/>
      <c r="CD120" s="920"/>
      <c r="CE120" s="920"/>
      <c r="CF120" s="914">
        <v>4.0999999999999996</v>
      </c>
      <c r="CG120" s="915"/>
      <c r="CH120" s="915"/>
      <c r="CI120" s="915"/>
      <c r="CJ120" s="915"/>
      <c r="CK120" s="1013" t="s">
        <v>431</v>
      </c>
      <c r="CL120" s="1014"/>
      <c r="CM120" s="1014"/>
      <c r="CN120" s="1014"/>
      <c r="CO120" s="1015"/>
      <c r="CP120" s="1021" t="s">
        <v>379</v>
      </c>
      <c r="CQ120" s="1022"/>
      <c r="CR120" s="1022"/>
      <c r="CS120" s="1022"/>
      <c r="CT120" s="1022"/>
      <c r="CU120" s="1022"/>
      <c r="CV120" s="1022"/>
      <c r="CW120" s="1022"/>
      <c r="CX120" s="1022"/>
      <c r="CY120" s="1022"/>
      <c r="CZ120" s="1022"/>
      <c r="DA120" s="1022"/>
      <c r="DB120" s="1022"/>
      <c r="DC120" s="1022"/>
      <c r="DD120" s="1022"/>
      <c r="DE120" s="1022"/>
      <c r="DF120" s="1023"/>
      <c r="DG120" s="926">
        <v>2282133</v>
      </c>
      <c r="DH120" s="927"/>
      <c r="DI120" s="927"/>
      <c r="DJ120" s="927"/>
      <c r="DK120" s="927"/>
      <c r="DL120" s="927">
        <v>2134449</v>
      </c>
      <c r="DM120" s="927"/>
      <c r="DN120" s="927"/>
      <c r="DO120" s="927"/>
      <c r="DP120" s="927"/>
      <c r="DQ120" s="927">
        <v>1926573</v>
      </c>
      <c r="DR120" s="927"/>
      <c r="DS120" s="927"/>
      <c r="DT120" s="927"/>
      <c r="DU120" s="927"/>
      <c r="DV120" s="928">
        <v>38.299999999999997</v>
      </c>
      <c r="DW120" s="928"/>
      <c r="DX120" s="928"/>
      <c r="DY120" s="928"/>
      <c r="DZ120" s="929"/>
    </row>
    <row r="121" spans="1:130" s="197" customFormat="1" ht="26.25" customHeight="1">
      <c r="A121" s="975"/>
      <c r="B121" s="946"/>
      <c r="C121" s="1010" t="s">
        <v>432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433</v>
      </c>
      <c r="BA121" s="971"/>
      <c r="BB121" s="971"/>
      <c r="BC121" s="971"/>
      <c r="BD121" s="971"/>
      <c r="BE121" s="971"/>
      <c r="BF121" s="971"/>
      <c r="BG121" s="971"/>
      <c r="BH121" s="971"/>
      <c r="BI121" s="971"/>
      <c r="BJ121" s="971"/>
      <c r="BK121" s="971"/>
      <c r="BL121" s="971"/>
      <c r="BM121" s="971"/>
      <c r="BN121" s="971"/>
      <c r="BO121" s="971"/>
      <c r="BP121" s="972"/>
      <c r="BQ121" s="985">
        <v>7634048</v>
      </c>
      <c r="BR121" s="986"/>
      <c r="BS121" s="986"/>
      <c r="BT121" s="986"/>
      <c r="BU121" s="986"/>
      <c r="BV121" s="986">
        <v>7839904</v>
      </c>
      <c r="BW121" s="986"/>
      <c r="BX121" s="986"/>
      <c r="BY121" s="986"/>
      <c r="BZ121" s="986"/>
      <c r="CA121" s="986">
        <v>8292385</v>
      </c>
      <c r="CB121" s="986"/>
      <c r="CC121" s="986"/>
      <c r="CD121" s="986"/>
      <c r="CE121" s="986"/>
      <c r="CF121" s="1024">
        <v>164.8</v>
      </c>
      <c r="CG121" s="1025"/>
      <c r="CH121" s="1025"/>
      <c r="CI121" s="1025"/>
      <c r="CJ121" s="1025"/>
      <c r="CK121" s="1016"/>
      <c r="CL121" s="1017"/>
      <c r="CM121" s="1017"/>
      <c r="CN121" s="1017"/>
      <c r="CO121" s="1018"/>
      <c r="CP121" s="1007" t="s">
        <v>377</v>
      </c>
      <c r="CQ121" s="1008"/>
      <c r="CR121" s="1008"/>
      <c r="CS121" s="1008"/>
      <c r="CT121" s="1008"/>
      <c r="CU121" s="1008"/>
      <c r="CV121" s="1008"/>
      <c r="CW121" s="1008"/>
      <c r="CX121" s="1008"/>
      <c r="CY121" s="1008"/>
      <c r="CZ121" s="1008"/>
      <c r="DA121" s="1008"/>
      <c r="DB121" s="1008"/>
      <c r="DC121" s="1008"/>
      <c r="DD121" s="1008"/>
      <c r="DE121" s="1008"/>
      <c r="DF121" s="1009"/>
      <c r="DG121" s="919">
        <v>372347</v>
      </c>
      <c r="DH121" s="920"/>
      <c r="DI121" s="920"/>
      <c r="DJ121" s="920"/>
      <c r="DK121" s="920"/>
      <c r="DL121" s="920">
        <v>415628</v>
      </c>
      <c r="DM121" s="920"/>
      <c r="DN121" s="920"/>
      <c r="DO121" s="920"/>
      <c r="DP121" s="920"/>
      <c r="DQ121" s="920">
        <v>335363</v>
      </c>
      <c r="DR121" s="920"/>
      <c r="DS121" s="920"/>
      <c r="DT121" s="920"/>
      <c r="DU121" s="920"/>
      <c r="DV121" s="921">
        <v>6.7</v>
      </c>
      <c r="DW121" s="921"/>
      <c r="DX121" s="921"/>
      <c r="DY121" s="921"/>
      <c r="DZ121" s="922"/>
    </row>
    <row r="122" spans="1:130" s="197" customFormat="1" ht="26.25" customHeight="1">
      <c r="A122" s="975"/>
      <c r="B122" s="946"/>
      <c r="C122" s="916" t="s">
        <v>415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434</v>
      </c>
      <c r="BP122" s="994"/>
      <c r="BQ122" s="1034">
        <v>10469492</v>
      </c>
      <c r="BR122" s="1035"/>
      <c r="BS122" s="1035"/>
      <c r="BT122" s="1035"/>
      <c r="BU122" s="1035"/>
      <c r="BV122" s="1035">
        <v>10409920</v>
      </c>
      <c r="BW122" s="1035"/>
      <c r="BX122" s="1035"/>
      <c r="BY122" s="1035"/>
      <c r="BZ122" s="1035"/>
      <c r="CA122" s="1035">
        <v>10977051</v>
      </c>
      <c r="CB122" s="1035"/>
      <c r="CC122" s="1035"/>
      <c r="CD122" s="1035"/>
      <c r="CE122" s="1035"/>
      <c r="CF122" s="987"/>
      <c r="CG122" s="988"/>
      <c r="CH122" s="988"/>
      <c r="CI122" s="988"/>
      <c r="CJ122" s="989"/>
      <c r="CK122" s="1016"/>
      <c r="CL122" s="1017"/>
      <c r="CM122" s="1017"/>
      <c r="CN122" s="1017"/>
      <c r="CO122" s="1018"/>
      <c r="CP122" s="1007" t="s">
        <v>435</v>
      </c>
      <c r="CQ122" s="1008"/>
      <c r="CR122" s="1008"/>
      <c r="CS122" s="1008"/>
      <c r="CT122" s="1008"/>
      <c r="CU122" s="1008"/>
      <c r="CV122" s="1008"/>
      <c r="CW122" s="1008"/>
      <c r="CX122" s="1008"/>
      <c r="CY122" s="1008"/>
      <c r="CZ122" s="1008"/>
      <c r="DA122" s="1008"/>
      <c r="DB122" s="1008"/>
      <c r="DC122" s="1008"/>
      <c r="DD122" s="1008"/>
      <c r="DE122" s="1008"/>
      <c r="DF122" s="1009"/>
      <c r="DG122" s="919">
        <v>12778</v>
      </c>
      <c r="DH122" s="920"/>
      <c r="DI122" s="920"/>
      <c r="DJ122" s="920"/>
      <c r="DK122" s="920"/>
      <c r="DL122" s="920">
        <v>10646</v>
      </c>
      <c r="DM122" s="920"/>
      <c r="DN122" s="920"/>
      <c r="DO122" s="920"/>
      <c r="DP122" s="920"/>
      <c r="DQ122" s="920">
        <v>8405</v>
      </c>
      <c r="DR122" s="920"/>
      <c r="DS122" s="920"/>
      <c r="DT122" s="920"/>
      <c r="DU122" s="920"/>
      <c r="DV122" s="921">
        <v>0.2</v>
      </c>
      <c r="DW122" s="921"/>
      <c r="DX122" s="921"/>
      <c r="DY122" s="921"/>
      <c r="DZ122" s="922"/>
    </row>
    <row r="123" spans="1:130" s="197" customFormat="1" ht="26.25" customHeight="1" thickBot="1">
      <c r="A123" s="975"/>
      <c r="B123" s="946"/>
      <c r="C123" s="916" t="s">
        <v>421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25233</v>
      </c>
      <c r="AB123" s="959"/>
      <c r="AC123" s="959"/>
      <c r="AD123" s="959"/>
      <c r="AE123" s="960"/>
      <c r="AF123" s="961">
        <v>25233</v>
      </c>
      <c r="AG123" s="959"/>
      <c r="AH123" s="959"/>
      <c r="AI123" s="959"/>
      <c r="AJ123" s="960"/>
      <c r="AK123" s="961">
        <v>20133</v>
      </c>
      <c r="AL123" s="959"/>
      <c r="AM123" s="959"/>
      <c r="AN123" s="959"/>
      <c r="AO123" s="960"/>
      <c r="AP123" s="962">
        <v>0.4</v>
      </c>
      <c r="AQ123" s="963"/>
      <c r="AR123" s="963"/>
      <c r="AS123" s="963"/>
      <c r="AT123" s="964"/>
      <c r="AU123" s="1031" t="s">
        <v>436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86.8</v>
      </c>
      <c r="BR123" s="1027"/>
      <c r="BS123" s="1027"/>
      <c r="BT123" s="1027"/>
      <c r="BU123" s="1027"/>
      <c r="BV123" s="1027">
        <v>82.4</v>
      </c>
      <c r="BW123" s="1027"/>
      <c r="BX123" s="1027"/>
      <c r="BY123" s="1027"/>
      <c r="BZ123" s="1027"/>
      <c r="CA123" s="1027">
        <v>72.3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437</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426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438</v>
      </c>
      <c r="CL125" s="1014"/>
      <c r="CM125" s="1014"/>
      <c r="CN125" s="1014"/>
      <c r="CO125" s="1015"/>
      <c r="CP125" s="940" t="s">
        <v>439</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429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12118</v>
      </c>
      <c r="AB126" s="959"/>
      <c r="AC126" s="959"/>
      <c r="AD126" s="959"/>
      <c r="AE126" s="960"/>
      <c r="AF126" s="961">
        <v>12225</v>
      </c>
      <c r="AG126" s="959"/>
      <c r="AH126" s="959"/>
      <c r="AI126" s="959"/>
      <c r="AJ126" s="960"/>
      <c r="AK126" s="961">
        <v>12330</v>
      </c>
      <c r="AL126" s="959"/>
      <c r="AM126" s="959"/>
      <c r="AN126" s="959"/>
      <c r="AO126" s="960"/>
      <c r="AP126" s="962">
        <v>0.2</v>
      </c>
      <c r="AQ126" s="963"/>
      <c r="AR126" s="963"/>
      <c r="AS126" s="963"/>
      <c r="AT126" s="964"/>
      <c r="AU126" s="233"/>
      <c r="AV126" s="233"/>
      <c r="AW126" s="233"/>
      <c r="AX126" s="1036" t="s">
        <v>440</v>
      </c>
      <c r="AY126" s="1037"/>
      <c r="AZ126" s="1037"/>
      <c r="BA126" s="1037"/>
      <c r="BB126" s="1037"/>
      <c r="BC126" s="1037"/>
      <c r="BD126" s="1037"/>
      <c r="BE126" s="1038"/>
      <c r="BF126" s="1052" t="s">
        <v>441</v>
      </c>
      <c r="BG126" s="1037"/>
      <c r="BH126" s="1037"/>
      <c r="BI126" s="1037"/>
      <c r="BJ126" s="1037"/>
      <c r="BK126" s="1037"/>
      <c r="BL126" s="1038"/>
      <c r="BM126" s="1052" t="s">
        <v>442</v>
      </c>
      <c r="BN126" s="1037"/>
      <c r="BO126" s="1037"/>
      <c r="BP126" s="1037"/>
      <c r="BQ126" s="1037"/>
      <c r="BR126" s="1037"/>
      <c r="BS126" s="1038"/>
      <c r="BT126" s="1052" t="s">
        <v>443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444</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445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2774</v>
      </c>
      <c r="AB127" s="959"/>
      <c r="AC127" s="959"/>
      <c r="AD127" s="959"/>
      <c r="AE127" s="960"/>
      <c r="AF127" s="961">
        <v>2254</v>
      </c>
      <c r="AG127" s="959"/>
      <c r="AH127" s="959"/>
      <c r="AI127" s="959"/>
      <c r="AJ127" s="960"/>
      <c r="AK127" s="961">
        <v>1722</v>
      </c>
      <c r="AL127" s="959"/>
      <c r="AM127" s="959"/>
      <c r="AN127" s="959"/>
      <c r="AO127" s="960"/>
      <c r="AP127" s="962">
        <v>0</v>
      </c>
      <c r="AQ127" s="963"/>
      <c r="AR127" s="963"/>
      <c r="AS127" s="963"/>
      <c r="AT127" s="964"/>
      <c r="AU127" s="233"/>
      <c r="AV127" s="233"/>
      <c r="AW127" s="233"/>
      <c r="AX127" s="886" t="s">
        <v>446</v>
      </c>
      <c r="AY127" s="887"/>
      <c r="AZ127" s="887"/>
      <c r="BA127" s="887"/>
      <c r="BB127" s="887"/>
      <c r="BC127" s="887"/>
      <c r="BD127" s="887"/>
      <c r="BE127" s="888"/>
      <c r="BF127" s="1041" t="s">
        <v>110</v>
      </c>
      <c r="BG127" s="1042"/>
      <c r="BH127" s="1042"/>
      <c r="BI127" s="1042"/>
      <c r="BJ127" s="1042"/>
      <c r="BK127" s="1042"/>
      <c r="BL127" s="1051"/>
      <c r="BM127" s="1041">
        <v>14.54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447</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448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449</v>
      </c>
      <c r="X128" s="1073"/>
      <c r="Y128" s="1073"/>
      <c r="Z128" s="1074"/>
      <c r="AA128" s="1089">
        <v>86886</v>
      </c>
      <c r="AB128" s="1090"/>
      <c r="AC128" s="1090"/>
      <c r="AD128" s="1090"/>
      <c r="AE128" s="1091"/>
      <c r="AF128" s="1092">
        <v>80950</v>
      </c>
      <c r="AG128" s="1090"/>
      <c r="AH128" s="1090"/>
      <c r="AI128" s="1090"/>
      <c r="AJ128" s="1091"/>
      <c r="AK128" s="1092">
        <v>63428</v>
      </c>
      <c r="AL128" s="1090"/>
      <c r="AM128" s="1090"/>
      <c r="AN128" s="1090"/>
      <c r="AO128" s="1091"/>
      <c r="AP128" s="1093"/>
      <c r="AQ128" s="1094"/>
      <c r="AR128" s="1094"/>
      <c r="AS128" s="1094"/>
      <c r="AT128" s="1095"/>
      <c r="AU128" s="235"/>
      <c r="AV128" s="235"/>
      <c r="AW128" s="235"/>
      <c r="AX128" s="1054" t="s">
        <v>450</v>
      </c>
      <c r="AY128" s="950"/>
      <c r="AZ128" s="950"/>
      <c r="BA128" s="950"/>
      <c r="BB128" s="950"/>
      <c r="BC128" s="950"/>
      <c r="BD128" s="950"/>
      <c r="BE128" s="951"/>
      <c r="BF128" s="1066" t="s">
        <v>451</v>
      </c>
      <c r="BG128" s="1067"/>
      <c r="BH128" s="1067"/>
      <c r="BI128" s="1067"/>
      <c r="BJ128" s="1067"/>
      <c r="BK128" s="1067"/>
      <c r="BL128" s="1068"/>
      <c r="BM128" s="1066">
        <v>19.54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452</v>
      </c>
      <c r="X129" s="1061"/>
      <c r="Y129" s="1061"/>
      <c r="Z129" s="1062"/>
      <c r="AA129" s="958">
        <v>5871810</v>
      </c>
      <c r="AB129" s="959"/>
      <c r="AC129" s="959"/>
      <c r="AD129" s="959"/>
      <c r="AE129" s="960"/>
      <c r="AF129" s="961">
        <v>5851344</v>
      </c>
      <c r="AG129" s="959"/>
      <c r="AH129" s="959"/>
      <c r="AI129" s="959"/>
      <c r="AJ129" s="960"/>
      <c r="AK129" s="961">
        <v>5793776</v>
      </c>
      <c r="AL129" s="959"/>
      <c r="AM129" s="959"/>
      <c r="AN129" s="959"/>
      <c r="AO129" s="960"/>
      <c r="AP129" s="1063"/>
      <c r="AQ129" s="1064"/>
      <c r="AR129" s="1064"/>
      <c r="AS129" s="1064"/>
      <c r="AT129" s="1065"/>
      <c r="AU129" s="235"/>
      <c r="AV129" s="235"/>
      <c r="AW129" s="235"/>
      <c r="AX129" s="1054" t="s">
        <v>453</v>
      </c>
      <c r="AY129" s="950"/>
      <c r="AZ129" s="950"/>
      <c r="BA129" s="950"/>
      <c r="BB129" s="950"/>
      <c r="BC129" s="950"/>
      <c r="BD129" s="950"/>
      <c r="BE129" s="951"/>
      <c r="BF129" s="1055">
        <v>12.8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455</v>
      </c>
      <c r="X130" s="1061"/>
      <c r="Y130" s="1061"/>
      <c r="Z130" s="1062"/>
      <c r="AA130" s="958">
        <v>691162</v>
      </c>
      <c r="AB130" s="959"/>
      <c r="AC130" s="959"/>
      <c r="AD130" s="959"/>
      <c r="AE130" s="960"/>
      <c r="AF130" s="961">
        <v>705906</v>
      </c>
      <c r="AG130" s="959"/>
      <c r="AH130" s="959"/>
      <c r="AI130" s="959"/>
      <c r="AJ130" s="960"/>
      <c r="AK130" s="961">
        <v>763454</v>
      </c>
      <c r="AL130" s="959"/>
      <c r="AM130" s="959"/>
      <c r="AN130" s="959"/>
      <c r="AO130" s="960"/>
      <c r="AP130" s="1063"/>
      <c r="AQ130" s="1064"/>
      <c r="AR130" s="1064"/>
      <c r="AS130" s="1064"/>
      <c r="AT130" s="1065"/>
      <c r="AU130" s="235"/>
      <c r="AV130" s="235"/>
      <c r="AW130" s="235"/>
      <c r="AX130" s="1113" t="s">
        <v>456</v>
      </c>
      <c r="AY130" s="1045"/>
      <c r="AZ130" s="1045"/>
      <c r="BA130" s="1045"/>
      <c r="BB130" s="1045"/>
      <c r="BC130" s="1045"/>
      <c r="BD130" s="1045"/>
      <c r="BE130" s="1046"/>
      <c r="BF130" s="1075">
        <v>72.3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457</v>
      </c>
      <c r="X131" s="1084"/>
      <c r="Y131" s="1084"/>
      <c r="Z131" s="1085"/>
      <c r="AA131" s="997">
        <v>5180648</v>
      </c>
      <c r="AB131" s="998"/>
      <c r="AC131" s="998"/>
      <c r="AD131" s="998"/>
      <c r="AE131" s="999"/>
      <c r="AF131" s="1000">
        <v>5145438</v>
      </c>
      <c r="AG131" s="998"/>
      <c r="AH131" s="998"/>
      <c r="AI131" s="998"/>
      <c r="AJ131" s="999"/>
      <c r="AK131" s="1000">
        <v>5030322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459</v>
      </c>
      <c r="W132" s="1101"/>
      <c r="X132" s="1101"/>
      <c r="Y132" s="1101"/>
      <c r="Z132" s="1102"/>
      <c r="AA132" s="1103">
        <v>12.134659600000001</v>
      </c>
      <c r="AB132" s="1104"/>
      <c r="AC132" s="1104"/>
      <c r="AD132" s="1104"/>
      <c r="AE132" s="1105"/>
      <c r="AF132" s="1106">
        <v>13.20457073</v>
      </c>
      <c r="AG132" s="1104"/>
      <c r="AH132" s="1104"/>
      <c r="AI132" s="1104"/>
      <c r="AJ132" s="1105"/>
      <c r="AK132" s="1106">
        <v>13.09387351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460</v>
      </c>
      <c r="W133" s="1108"/>
      <c r="X133" s="1108"/>
      <c r="Y133" s="1108"/>
      <c r="Z133" s="1109"/>
      <c r="AA133" s="1110">
        <v>10.199999999999999</v>
      </c>
      <c r="AB133" s="1111"/>
      <c r="AC133" s="1111"/>
      <c r="AD133" s="1111"/>
      <c r="AE133" s="1112"/>
      <c r="AF133" s="1110">
        <v>12.4</v>
      </c>
      <c r="AG133" s="1111"/>
      <c r="AH133" s="1111"/>
      <c r="AI133" s="1111"/>
      <c r="AJ133" s="1112"/>
      <c r="AK133" s="1110">
        <v>12.8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9" zoomScaleNormal="85" zoomScaleSheetLayoutView="55" workbookViewId="0">
      <selection activeCell="M52" sqref="M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34" zoomScaleNormal="40" zoomScaleSheetLayoutView="55" workbookViewId="0">
      <selection activeCell="Z32" sqref="Z3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workbookViewId="0">
      <selection activeCell="Z32" sqref="Z3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7" t="s">
        <v>463</v>
      </c>
      <c r="L7" s="254"/>
      <c r="M7" s="255" t="s">
        <v>464</v>
      </c>
      <c r="N7" s="256"/>
    </row>
    <row r="8" spans="1:16">
      <c r="A8" s="248"/>
      <c r="B8" s="244"/>
      <c r="C8" s="244"/>
      <c r="D8" s="244"/>
      <c r="E8" s="244"/>
      <c r="F8" s="244"/>
      <c r="G8" s="257"/>
      <c r="H8" s="258"/>
      <c r="I8" s="258"/>
      <c r="J8" s="259"/>
      <c r="K8" s="1118"/>
      <c r="L8" s="260" t="s">
        <v>465</v>
      </c>
      <c r="M8" s="261" t="s">
        <v>466</v>
      </c>
      <c r="N8" s="262" t="s">
        <v>467</v>
      </c>
    </row>
    <row r="9" spans="1:16">
      <c r="A9" s="248"/>
      <c r="B9" s="244"/>
      <c r="C9" s="244"/>
      <c r="D9" s="244"/>
      <c r="E9" s="244"/>
      <c r="F9" s="244"/>
      <c r="G9" s="1119" t="s">
        <v>468</v>
      </c>
      <c r="H9" s="1120"/>
      <c r="I9" s="1120"/>
      <c r="J9" s="1121"/>
      <c r="K9" s="263">
        <v>1552889</v>
      </c>
      <c r="L9" s="264">
        <v>79282</v>
      </c>
      <c r="M9" s="265">
        <v>84248</v>
      </c>
      <c r="N9" s="266">
        <v>-5.9</v>
      </c>
    </row>
    <row r="10" spans="1:16">
      <c r="A10" s="248"/>
      <c r="B10" s="244"/>
      <c r="C10" s="244"/>
      <c r="D10" s="244"/>
      <c r="E10" s="244"/>
      <c r="F10" s="244"/>
      <c r="G10" s="1119" t="s">
        <v>469</v>
      </c>
      <c r="H10" s="1120"/>
      <c r="I10" s="1120"/>
      <c r="J10" s="1121"/>
      <c r="K10" s="267">
        <v>199653</v>
      </c>
      <c r="L10" s="268">
        <v>10193</v>
      </c>
      <c r="M10" s="269">
        <v>7169</v>
      </c>
      <c r="N10" s="270">
        <v>42.2</v>
      </c>
    </row>
    <row r="11" spans="1:16" ht="13.5" customHeight="1">
      <c r="A11" s="248"/>
      <c r="B11" s="244"/>
      <c r="C11" s="244"/>
      <c r="D11" s="244"/>
      <c r="E11" s="244"/>
      <c r="F11" s="244"/>
      <c r="G11" s="1119" t="s">
        <v>470</v>
      </c>
      <c r="H11" s="1120"/>
      <c r="I11" s="1120"/>
      <c r="J11" s="1121"/>
      <c r="K11" s="267">
        <v>345691</v>
      </c>
      <c r="L11" s="268">
        <v>17649</v>
      </c>
      <c r="M11" s="269">
        <v>9152</v>
      </c>
      <c r="N11" s="270">
        <v>92.8</v>
      </c>
    </row>
    <row r="12" spans="1:16" ht="13.5" customHeight="1">
      <c r="A12" s="248"/>
      <c r="B12" s="244"/>
      <c r="C12" s="244"/>
      <c r="D12" s="244"/>
      <c r="E12" s="244"/>
      <c r="F12" s="244"/>
      <c r="G12" s="1119" t="s">
        <v>471</v>
      </c>
      <c r="H12" s="1120"/>
      <c r="I12" s="1120"/>
      <c r="J12" s="1121"/>
      <c r="K12" s="267" t="s">
        <v>472</v>
      </c>
      <c r="L12" s="268" t="s">
        <v>472</v>
      </c>
      <c r="M12" s="269">
        <v>893</v>
      </c>
      <c r="N12" s="270" t="s">
        <v>472</v>
      </c>
    </row>
    <row r="13" spans="1:16" ht="13.5" customHeight="1">
      <c r="A13" s="248"/>
      <c r="B13" s="244"/>
      <c r="C13" s="244"/>
      <c r="D13" s="244"/>
      <c r="E13" s="244"/>
      <c r="F13" s="244"/>
      <c r="G13" s="1119" t="s">
        <v>473</v>
      </c>
      <c r="H13" s="1120"/>
      <c r="I13" s="1120"/>
      <c r="J13" s="1121"/>
      <c r="K13" s="267" t="s">
        <v>472</v>
      </c>
      <c r="L13" s="268" t="s">
        <v>472</v>
      </c>
      <c r="M13" s="269">
        <v>3</v>
      </c>
      <c r="N13" s="270" t="s">
        <v>472</v>
      </c>
    </row>
    <row r="14" spans="1:16" ht="13.5" customHeight="1">
      <c r="A14" s="248"/>
      <c r="B14" s="244"/>
      <c r="C14" s="244"/>
      <c r="D14" s="244"/>
      <c r="E14" s="244"/>
      <c r="F14" s="244"/>
      <c r="G14" s="1119" t="s">
        <v>474</v>
      </c>
      <c r="H14" s="1120"/>
      <c r="I14" s="1120"/>
      <c r="J14" s="1121"/>
      <c r="K14" s="267">
        <v>41661</v>
      </c>
      <c r="L14" s="268">
        <v>2127</v>
      </c>
      <c r="M14" s="269">
        <v>3652</v>
      </c>
      <c r="N14" s="270">
        <v>-41.8</v>
      </c>
    </row>
    <row r="15" spans="1:16" ht="13.5" customHeight="1">
      <c r="A15" s="248"/>
      <c r="B15" s="244"/>
      <c r="C15" s="244"/>
      <c r="D15" s="244"/>
      <c r="E15" s="244"/>
      <c r="F15" s="244"/>
      <c r="G15" s="1119" t="s">
        <v>475</v>
      </c>
      <c r="H15" s="1120"/>
      <c r="I15" s="1120"/>
      <c r="J15" s="1121"/>
      <c r="K15" s="267">
        <v>17995</v>
      </c>
      <c r="L15" s="268">
        <v>919</v>
      </c>
      <c r="M15" s="269">
        <v>2134</v>
      </c>
      <c r="N15" s="270">
        <v>-56.9</v>
      </c>
    </row>
    <row r="16" spans="1:16">
      <c r="A16" s="248"/>
      <c r="B16" s="244"/>
      <c r="C16" s="244"/>
      <c r="D16" s="244"/>
      <c r="E16" s="244"/>
      <c r="F16" s="244"/>
      <c r="G16" s="1122" t="s">
        <v>476</v>
      </c>
      <c r="H16" s="1123"/>
      <c r="I16" s="1123"/>
      <c r="J16" s="1124"/>
      <c r="K16" s="268">
        <v>-134856</v>
      </c>
      <c r="L16" s="268">
        <v>-6885</v>
      </c>
      <c r="M16" s="269">
        <v>-9248</v>
      </c>
      <c r="N16" s="270">
        <v>-25.6</v>
      </c>
    </row>
    <row r="17" spans="1:16">
      <c r="A17" s="248"/>
      <c r="B17" s="244"/>
      <c r="C17" s="244"/>
      <c r="D17" s="244"/>
      <c r="E17" s="244"/>
      <c r="F17" s="244"/>
      <c r="G17" s="1122" t="s">
        <v>167</v>
      </c>
      <c r="H17" s="1123"/>
      <c r="I17" s="1123"/>
      <c r="J17" s="1124"/>
      <c r="K17" s="268">
        <v>2023033</v>
      </c>
      <c r="L17" s="268">
        <v>103284</v>
      </c>
      <c r="M17" s="269">
        <v>98003</v>
      </c>
      <c r="N17" s="270">
        <v>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4" t="s">
        <v>481</v>
      </c>
      <c r="H21" s="1115"/>
      <c r="I21" s="1115"/>
      <c r="J21" s="1116"/>
      <c r="K21" s="280">
        <v>8.7799999999999994</v>
      </c>
      <c r="L21" s="281">
        <v>9.39</v>
      </c>
      <c r="M21" s="282">
        <v>-0.61</v>
      </c>
      <c r="N21" s="249"/>
      <c r="O21" s="283"/>
      <c r="P21" s="279"/>
    </row>
    <row r="22" spans="1:16" s="284" customFormat="1">
      <c r="A22" s="279"/>
      <c r="B22" s="249"/>
      <c r="C22" s="249"/>
      <c r="D22" s="249"/>
      <c r="E22" s="249"/>
      <c r="F22" s="249"/>
      <c r="G22" s="1114" t="s">
        <v>482</v>
      </c>
      <c r="H22" s="1115"/>
      <c r="I22" s="1115"/>
      <c r="J22" s="1116"/>
      <c r="K22" s="285">
        <v>97.2</v>
      </c>
      <c r="L22" s="286">
        <v>97</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7" t="s">
        <v>463</v>
      </c>
      <c r="L30" s="254"/>
      <c r="M30" s="255" t="s">
        <v>464</v>
      </c>
      <c r="N30" s="256"/>
    </row>
    <row r="31" spans="1:16">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30" t="s">
        <v>485</v>
      </c>
      <c r="H32" s="1131"/>
      <c r="I32" s="1131"/>
      <c r="J32" s="1132"/>
      <c r="K32" s="294">
        <v>1152891</v>
      </c>
      <c r="L32" s="294">
        <v>58860</v>
      </c>
      <c r="M32" s="295">
        <v>64926</v>
      </c>
      <c r="N32" s="296">
        <v>-9.3000000000000007</v>
      </c>
    </row>
    <row r="33" spans="1:16" ht="13.5" customHeight="1">
      <c r="A33" s="248"/>
      <c r="B33" s="244"/>
      <c r="C33" s="244"/>
      <c r="D33" s="244"/>
      <c r="E33" s="244"/>
      <c r="F33" s="244"/>
      <c r="G33" s="1130" t="s">
        <v>486</v>
      </c>
      <c r="H33" s="1131"/>
      <c r="I33" s="1131"/>
      <c r="J33" s="1132"/>
      <c r="K33" s="294" t="s">
        <v>472</v>
      </c>
      <c r="L33" s="294" t="s">
        <v>472</v>
      </c>
      <c r="M33" s="295" t="s">
        <v>472</v>
      </c>
      <c r="N33" s="296" t="s">
        <v>472</v>
      </c>
    </row>
    <row r="34" spans="1:16" ht="27" customHeight="1">
      <c r="A34" s="248"/>
      <c r="B34" s="244"/>
      <c r="C34" s="244"/>
      <c r="D34" s="244"/>
      <c r="E34" s="244"/>
      <c r="F34" s="244"/>
      <c r="G34" s="1130" t="s">
        <v>487</v>
      </c>
      <c r="H34" s="1131"/>
      <c r="I34" s="1131"/>
      <c r="J34" s="1132"/>
      <c r="K34" s="294" t="s">
        <v>472</v>
      </c>
      <c r="L34" s="294" t="s">
        <v>472</v>
      </c>
      <c r="M34" s="295">
        <v>24</v>
      </c>
      <c r="N34" s="296" t="s">
        <v>472</v>
      </c>
    </row>
    <row r="35" spans="1:16" ht="27" customHeight="1">
      <c r="A35" s="248"/>
      <c r="B35" s="244"/>
      <c r="C35" s="244"/>
      <c r="D35" s="244"/>
      <c r="E35" s="244"/>
      <c r="F35" s="244"/>
      <c r="G35" s="1130" t="s">
        <v>488</v>
      </c>
      <c r="H35" s="1131"/>
      <c r="I35" s="1131"/>
      <c r="J35" s="1132"/>
      <c r="K35" s="294">
        <v>295620</v>
      </c>
      <c r="L35" s="294">
        <v>15093</v>
      </c>
      <c r="M35" s="295">
        <v>18007</v>
      </c>
      <c r="N35" s="296">
        <v>-16.2</v>
      </c>
    </row>
    <row r="36" spans="1:16" ht="27" customHeight="1">
      <c r="A36" s="248"/>
      <c r="B36" s="244"/>
      <c r="C36" s="244"/>
      <c r="D36" s="244"/>
      <c r="E36" s="244"/>
      <c r="F36" s="244"/>
      <c r="G36" s="1130" t="s">
        <v>489</v>
      </c>
      <c r="H36" s="1131"/>
      <c r="I36" s="1131"/>
      <c r="J36" s="1132"/>
      <c r="K36" s="294">
        <v>2850</v>
      </c>
      <c r="L36" s="294">
        <v>146</v>
      </c>
      <c r="M36" s="295">
        <v>3275</v>
      </c>
      <c r="N36" s="296">
        <v>-95.5</v>
      </c>
    </row>
    <row r="37" spans="1:16" ht="13.5" customHeight="1">
      <c r="A37" s="248"/>
      <c r="B37" s="244"/>
      <c r="C37" s="244"/>
      <c r="D37" s="244"/>
      <c r="E37" s="244"/>
      <c r="F37" s="244"/>
      <c r="G37" s="1130" t="s">
        <v>490</v>
      </c>
      <c r="H37" s="1131"/>
      <c r="I37" s="1131"/>
      <c r="J37" s="1132"/>
      <c r="K37" s="294">
        <v>34185</v>
      </c>
      <c r="L37" s="294">
        <v>1745</v>
      </c>
      <c r="M37" s="295">
        <v>1233</v>
      </c>
      <c r="N37" s="296">
        <v>41.5</v>
      </c>
    </row>
    <row r="38" spans="1:16" ht="27" customHeight="1">
      <c r="A38" s="248"/>
      <c r="B38" s="244"/>
      <c r="C38" s="244"/>
      <c r="D38" s="244"/>
      <c r="E38" s="244"/>
      <c r="F38" s="244"/>
      <c r="G38" s="1133" t="s">
        <v>491</v>
      </c>
      <c r="H38" s="1134"/>
      <c r="I38" s="1134"/>
      <c r="J38" s="1135"/>
      <c r="K38" s="297" t="s">
        <v>472</v>
      </c>
      <c r="L38" s="297" t="s">
        <v>472</v>
      </c>
      <c r="M38" s="298">
        <v>9</v>
      </c>
      <c r="N38" s="299" t="s">
        <v>472</v>
      </c>
      <c r="O38" s="293"/>
    </row>
    <row r="39" spans="1:16">
      <c r="A39" s="248"/>
      <c r="B39" s="244"/>
      <c r="C39" s="244"/>
      <c r="D39" s="244"/>
      <c r="E39" s="244"/>
      <c r="F39" s="244"/>
      <c r="G39" s="1133" t="s">
        <v>492</v>
      </c>
      <c r="H39" s="1134"/>
      <c r="I39" s="1134"/>
      <c r="J39" s="1135"/>
      <c r="K39" s="300">
        <v>-63428</v>
      </c>
      <c r="L39" s="300">
        <v>-3238</v>
      </c>
      <c r="M39" s="301">
        <v>-4280</v>
      </c>
      <c r="N39" s="302">
        <v>-24.3</v>
      </c>
      <c r="O39" s="293"/>
    </row>
    <row r="40" spans="1:16" ht="27" customHeight="1">
      <c r="A40" s="248"/>
      <c r="B40" s="244"/>
      <c r="C40" s="244"/>
      <c r="D40" s="244"/>
      <c r="E40" s="244"/>
      <c r="F40" s="244"/>
      <c r="G40" s="1130" t="s">
        <v>493</v>
      </c>
      <c r="H40" s="1131"/>
      <c r="I40" s="1131"/>
      <c r="J40" s="1132"/>
      <c r="K40" s="300">
        <v>-763454</v>
      </c>
      <c r="L40" s="300">
        <v>-38978</v>
      </c>
      <c r="M40" s="301">
        <v>-56807</v>
      </c>
      <c r="N40" s="302">
        <v>-31.4</v>
      </c>
      <c r="O40" s="293"/>
    </row>
    <row r="41" spans="1:16">
      <c r="A41" s="248"/>
      <c r="B41" s="244"/>
      <c r="C41" s="244"/>
      <c r="D41" s="244"/>
      <c r="E41" s="244"/>
      <c r="F41" s="244"/>
      <c r="G41" s="1136" t="s">
        <v>278</v>
      </c>
      <c r="H41" s="1137"/>
      <c r="I41" s="1137"/>
      <c r="J41" s="1138"/>
      <c r="K41" s="294">
        <v>658664</v>
      </c>
      <c r="L41" s="300">
        <v>33628</v>
      </c>
      <c r="M41" s="301">
        <v>26387</v>
      </c>
      <c r="N41" s="302">
        <v>27.4</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25" t="s">
        <v>463</v>
      </c>
      <c r="J49" s="1127" t="s">
        <v>497</v>
      </c>
      <c r="K49" s="1128"/>
      <c r="L49" s="1128"/>
      <c r="M49" s="1128"/>
      <c r="N49" s="1129"/>
    </row>
    <row r="50" spans="1:14">
      <c r="A50" s="248"/>
      <c r="B50" s="244"/>
      <c r="C50" s="244"/>
      <c r="D50" s="244"/>
      <c r="E50" s="244"/>
      <c r="F50" s="244"/>
      <c r="G50" s="312"/>
      <c r="H50" s="313"/>
      <c r="I50" s="1126"/>
      <c r="J50" s="314" t="s">
        <v>498</v>
      </c>
      <c r="K50" s="315" t="s">
        <v>499</v>
      </c>
      <c r="L50" s="316" t="s">
        <v>500</v>
      </c>
      <c r="M50" s="317" t="s">
        <v>501</v>
      </c>
      <c r="N50" s="318" t="s">
        <v>502</v>
      </c>
    </row>
    <row r="51" spans="1:14">
      <c r="A51" s="248"/>
      <c r="B51" s="244"/>
      <c r="C51" s="244"/>
      <c r="D51" s="244"/>
      <c r="E51" s="244"/>
      <c r="F51" s="244"/>
      <c r="G51" s="310" t="s">
        <v>503</v>
      </c>
      <c r="H51" s="311"/>
      <c r="I51" s="319">
        <v>1196898</v>
      </c>
      <c r="J51" s="320">
        <v>57251</v>
      </c>
      <c r="K51" s="321">
        <v>10.7</v>
      </c>
      <c r="L51" s="322">
        <v>78670</v>
      </c>
      <c r="M51" s="323">
        <v>3.1</v>
      </c>
      <c r="N51" s="324">
        <v>7.6</v>
      </c>
    </row>
    <row r="52" spans="1:14">
      <c r="A52" s="248"/>
      <c r="B52" s="244"/>
      <c r="C52" s="244"/>
      <c r="D52" s="244"/>
      <c r="E52" s="244"/>
      <c r="F52" s="244"/>
      <c r="G52" s="325"/>
      <c r="H52" s="326" t="s">
        <v>504</v>
      </c>
      <c r="I52" s="327">
        <v>754470</v>
      </c>
      <c r="J52" s="328">
        <v>36089</v>
      </c>
      <c r="K52" s="329">
        <v>44.5</v>
      </c>
      <c r="L52" s="330">
        <v>38094</v>
      </c>
      <c r="M52" s="331">
        <v>-7.3</v>
      </c>
      <c r="N52" s="332">
        <v>51.8</v>
      </c>
    </row>
    <row r="53" spans="1:14">
      <c r="A53" s="248"/>
      <c r="B53" s="244"/>
      <c r="C53" s="244"/>
      <c r="D53" s="244"/>
      <c r="E53" s="244"/>
      <c r="F53" s="244"/>
      <c r="G53" s="310" t="s">
        <v>505</v>
      </c>
      <c r="H53" s="311"/>
      <c r="I53" s="319">
        <v>1583988</v>
      </c>
      <c r="J53" s="320">
        <v>77321</v>
      </c>
      <c r="K53" s="321">
        <v>35.1</v>
      </c>
      <c r="L53" s="322">
        <v>67201</v>
      </c>
      <c r="M53" s="323">
        <v>-14.6</v>
      </c>
      <c r="N53" s="324">
        <v>49.7</v>
      </c>
    </row>
    <row r="54" spans="1:14">
      <c r="A54" s="248"/>
      <c r="B54" s="244"/>
      <c r="C54" s="244"/>
      <c r="D54" s="244"/>
      <c r="E54" s="244"/>
      <c r="F54" s="244"/>
      <c r="G54" s="325"/>
      <c r="H54" s="326" t="s">
        <v>504</v>
      </c>
      <c r="I54" s="327">
        <v>603871</v>
      </c>
      <c r="J54" s="328">
        <v>29477</v>
      </c>
      <c r="K54" s="329">
        <v>-18.3</v>
      </c>
      <c r="L54" s="330">
        <v>35210</v>
      </c>
      <c r="M54" s="331">
        <v>-7.6</v>
      </c>
      <c r="N54" s="332">
        <v>-10.7</v>
      </c>
    </row>
    <row r="55" spans="1:14">
      <c r="A55" s="248"/>
      <c r="B55" s="244"/>
      <c r="C55" s="244"/>
      <c r="D55" s="244"/>
      <c r="E55" s="244"/>
      <c r="F55" s="244"/>
      <c r="G55" s="310" t="s">
        <v>506</v>
      </c>
      <c r="H55" s="311"/>
      <c r="I55" s="319">
        <v>833616</v>
      </c>
      <c r="J55" s="320">
        <v>41438</v>
      </c>
      <c r="K55" s="321">
        <v>-46.4</v>
      </c>
      <c r="L55" s="322">
        <v>75709</v>
      </c>
      <c r="M55" s="323">
        <v>12.7</v>
      </c>
      <c r="N55" s="324">
        <v>-59.1</v>
      </c>
    </row>
    <row r="56" spans="1:14">
      <c r="A56" s="248"/>
      <c r="B56" s="244"/>
      <c r="C56" s="244"/>
      <c r="D56" s="244"/>
      <c r="E56" s="244"/>
      <c r="F56" s="244"/>
      <c r="G56" s="325"/>
      <c r="H56" s="326" t="s">
        <v>504</v>
      </c>
      <c r="I56" s="327">
        <v>483215</v>
      </c>
      <c r="J56" s="328">
        <v>24020</v>
      </c>
      <c r="K56" s="329">
        <v>-18.5</v>
      </c>
      <c r="L56" s="330">
        <v>35212</v>
      </c>
      <c r="M56" s="331">
        <v>0</v>
      </c>
      <c r="N56" s="332">
        <v>-18.5</v>
      </c>
    </row>
    <row r="57" spans="1:14">
      <c r="A57" s="248"/>
      <c r="B57" s="244"/>
      <c r="C57" s="244"/>
      <c r="D57" s="244"/>
      <c r="E57" s="244"/>
      <c r="F57" s="244"/>
      <c r="G57" s="310" t="s">
        <v>507</v>
      </c>
      <c r="H57" s="311"/>
      <c r="I57" s="319">
        <v>1590938</v>
      </c>
      <c r="J57" s="320">
        <v>79634</v>
      </c>
      <c r="K57" s="321">
        <v>92.2</v>
      </c>
      <c r="L57" s="322">
        <v>90961</v>
      </c>
      <c r="M57" s="323">
        <v>20.100000000000001</v>
      </c>
      <c r="N57" s="324">
        <v>72.099999999999994</v>
      </c>
    </row>
    <row r="58" spans="1:14">
      <c r="A58" s="248"/>
      <c r="B58" s="244"/>
      <c r="C58" s="244"/>
      <c r="D58" s="244"/>
      <c r="E58" s="244"/>
      <c r="F58" s="244"/>
      <c r="G58" s="325"/>
      <c r="H58" s="326" t="s">
        <v>504</v>
      </c>
      <c r="I58" s="327">
        <v>753651</v>
      </c>
      <c r="J58" s="328">
        <v>37724</v>
      </c>
      <c r="K58" s="329">
        <v>57.1</v>
      </c>
      <c r="L58" s="330">
        <v>37720</v>
      </c>
      <c r="M58" s="331">
        <v>7.1</v>
      </c>
      <c r="N58" s="332">
        <v>50</v>
      </c>
    </row>
    <row r="59" spans="1:14">
      <c r="A59" s="248"/>
      <c r="B59" s="244"/>
      <c r="C59" s="244"/>
      <c r="D59" s="244"/>
      <c r="E59" s="244"/>
      <c r="F59" s="244"/>
      <c r="G59" s="310" t="s">
        <v>508</v>
      </c>
      <c r="H59" s="311"/>
      <c r="I59" s="319">
        <v>1508436</v>
      </c>
      <c r="J59" s="320">
        <v>77012</v>
      </c>
      <c r="K59" s="321">
        <v>-3.3</v>
      </c>
      <c r="L59" s="322">
        <v>106614</v>
      </c>
      <c r="M59" s="323">
        <v>17.2</v>
      </c>
      <c r="N59" s="324">
        <v>-20.5</v>
      </c>
    </row>
    <row r="60" spans="1:14">
      <c r="A60" s="248"/>
      <c r="B60" s="244"/>
      <c r="C60" s="244"/>
      <c r="D60" s="244"/>
      <c r="E60" s="244"/>
      <c r="F60" s="244"/>
      <c r="G60" s="325"/>
      <c r="H60" s="326" t="s">
        <v>504</v>
      </c>
      <c r="I60" s="333">
        <v>782016</v>
      </c>
      <c r="J60" s="328">
        <v>39925</v>
      </c>
      <c r="K60" s="329">
        <v>5.8</v>
      </c>
      <c r="L60" s="330">
        <v>45545</v>
      </c>
      <c r="M60" s="331">
        <v>20.7</v>
      </c>
      <c r="N60" s="332">
        <v>-14.9</v>
      </c>
    </row>
    <row r="61" spans="1:14">
      <c r="A61" s="248"/>
      <c r="B61" s="244"/>
      <c r="C61" s="244"/>
      <c r="D61" s="244"/>
      <c r="E61" s="244"/>
      <c r="F61" s="244"/>
      <c r="G61" s="310" t="s">
        <v>509</v>
      </c>
      <c r="H61" s="334"/>
      <c r="I61" s="335">
        <v>1342775</v>
      </c>
      <c r="J61" s="336">
        <v>66531</v>
      </c>
      <c r="K61" s="337">
        <v>17.7</v>
      </c>
      <c r="L61" s="338">
        <v>83831</v>
      </c>
      <c r="M61" s="339">
        <v>7.7</v>
      </c>
      <c r="N61" s="324">
        <v>10</v>
      </c>
    </row>
    <row r="62" spans="1:14">
      <c r="A62" s="248"/>
      <c r="B62" s="244"/>
      <c r="C62" s="244"/>
      <c r="D62" s="244"/>
      <c r="E62" s="244"/>
      <c r="F62" s="244"/>
      <c r="G62" s="325"/>
      <c r="H62" s="326" t="s">
        <v>504</v>
      </c>
      <c r="I62" s="327">
        <v>675445</v>
      </c>
      <c r="J62" s="328">
        <v>33447</v>
      </c>
      <c r="K62" s="329">
        <v>14.1</v>
      </c>
      <c r="L62" s="330">
        <v>38356</v>
      </c>
      <c r="M62" s="331">
        <v>2.6</v>
      </c>
      <c r="N62" s="332">
        <v>11.5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5" zoomScaleNormal="75" zoomScaleSheetLayoutView="100" workbookViewId="0">
      <selection activeCell="Z32" sqref="Z3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9" t="s">
        <v>3</v>
      </c>
      <c r="D47" s="1139"/>
      <c r="E47" s="1140"/>
      <c r="F47" s="11">
        <v>20.87</v>
      </c>
      <c r="G47" s="12">
        <v>26.83</v>
      </c>
      <c r="H47" s="12">
        <v>24.17</v>
      </c>
      <c r="I47" s="12">
        <v>23.16</v>
      </c>
      <c r="J47" s="13">
        <v>23.87</v>
      </c>
    </row>
    <row r="48" spans="2:10" ht="57.75" customHeight="1">
      <c r="B48" s="14"/>
      <c r="C48" s="1141" t="s">
        <v>4</v>
      </c>
      <c r="D48" s="1141"/>
      <c r="E48" s="1142"/>
      <c r="F48" s="15">
        <v>2.78</v>
      </c>
      <c r="G48" s="16">
        <v>5.72</v>
      </c>
      <c r="H48" s="16">
        <v>4.26</v>
      </c>
      <c r="I48" s="16">
        <v>7.15</v>
      </c>
      <c r="J48" s="17">
        <v>3.7</v>
      </c>
    </row>
    <row r="49" spans="2:10" ht="57.75" customHeight="1" thickBot="1">
      <c r="B49" s="18"/>
      <c r="C49" s="1143" t="s">
        <v>5</v>
      </c>
      <c r="D49" s="1143"/>
      <c r="E49" s="1144"/>
      <c r="F49" s="19">
        <v>8.68</v>
      </c>
      <c r="G49" s="20">
        <v>8.69</v>
      </c>
      <c r="H49" s="20" t="s">
        <v>516</v>
      </c>
      <c r="I49" s="20">
        <v>1.79</v>
      </c>
      <c r="J49" s="21" t="s">
        <v>517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5" zoomScaleNormal="75" zoomScaleSheetLayoutView="100" workbookViewId="0">
      <selection activeCell="Z32" sqref="Z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1" t="s">
        <v>518</v>
      </c>
      <c r="D34" s="1151"/>
      <c r="E34" s="1152"/>
      <c r="F34" s="32">
        <v>6.83</v>
      </c>
      <c r="G34" s="33">
        <v>9.09</v>
      </c>
      <c r="H34" s="33">
        <v>10.58</v>
      </c>
      <c r="I34" s="33">
        <v>12.1</v>
      </c>
      <c r="J34" s="34">
        <v>12.61</v>
      </c>
      <c r="K34" s="22"/>
      <c r="L34" s="22"/>
      <c r="M34" s="22"/>
      <c r="N34" s="22"/>
      <c r="O34" s="22"/>
      <c r="P34" s="22"/>
    </row>
    <row r="35" spans="1:16" ht="39" customHeight="1">
      <c r="A35" s="22"/>
      <c r="B35" s="35"/>
      <c r="C35" s="1145" t="s">
        <v>519</v>
      </c>
      <c r="D35" s="1146"/>
      <c r="E35" s="1147"/>
      <c r="F35" s="36">
        <v>9.07</v>
      </c>
      <c r="G35" s="37">
        <v>9.5399999999999991</v>
      </c>
      <c r="H35" s="37">
        <v>9.19</v>
      </c>
      <c r="I35" s="37">
        <v>5.97</v>
      </c>
      <c r="J35" s="38">
        <v>4.5199999999999996</v>
      </c>
      <c r="K35" s="22"/>
      <c r="L35" s="22"/>
      <c r="M35" s="22"/>
      <c r="N35" s="22"/>
      <c r="O35" s="22"/>
      <c r="P35" s="22"/>
    </row>
    <row r="36" spans="1:16" ht="39" customHeight="1">
      <c r="A36" s="22"/>
      <c r="B36" s="35"/>
      <c r="C36" s="1145" t="s">
        <v>520</v>
      </c>
      <c r="D36" s="1146"/>
      <c r="E36" s="1147"/>
      <c r="F36" s="36">
        <v>2.78</v>
      </c>
      <c r="G36" s="37">
        <v>5.72</v>
      </c>
      <c r="H36" s="37">
        <v>4.25</v>
      </c>
      <c r="I36" s="37">
        <v>7.15</v>
      </c>
      <c r="J36" s="38">
        <v>3.69</v>
      </c>
      <c r="K36" s="22"/>
      <c r="L36" s="22"/>
      <c r="M36" s="22"/>
      <c r="N36" s="22"/>
      <c r="O36" s="22"/>
      <c r="P36" s="22"/>
    </row>
    <row r="37" spans="1:16" ht="39" customHeight="1">
      <c r="A37" s="22"/>
      <c r="B37" s="35"/>
      <c r="C37" s="1145" t="s">
        <v>521</v>
      </c>
      <c r="D37" s="1146"/>
      <c r="E37" s="1147"/>
      <c r="F37" s="36">
        <v>2.87</v>
      </c>
      <c r="G37" s="37">
        <v>2.5099999999999998</v>
      </c>
      <c r="H37" s="37">
        <v>3.43</v>
      </c>
      <c r="I37" s="37">
        <v>3.51</v>
      </c>
      <c r="J37" s="38">
        <v>0.7</v>
      </c>
      <c r="K37" s="22"/>
      <c r="L37" s="22"/>
      <c r="M37" s="22"/>
      <c r="N37" s="22"/>
      <c r="O37" s="22"/>
      <c r="P37" s="22"/>
    </row>
    <row r="38" spans="1:16" ht="39" customHeight="1">
      <c r="A38" s="22"/>
      <c r="B38" s="35"/>
      <c r="C38" s="1145" t="s">
        <v>522</v>
      </c>
      <c r="D38" s="1146"/>
      <c r="E38" s="1147"/>
      <c r="F38" s="36">
        <v>0.08</v>
      </c>
      <c r="G38" s="37">
        <v>7.0000000000000007E-2</v>
      </c>
      <c r="H38" s="37">
        <v>0.08</v>
      </c>
      <c r="I38" s="37">
        <v>0.09</v>
      </c>
      <c r="J38" s="38">
        <v>0.09</v>
      </c>
      <c r="K38" s="22"/>
      <c r="L38" s="22"/>
      <c r="M38" s="22"/>
      <c r="N38" s="22"/>
      <c r="O38" s="22"/>
      <c r="P38" s="22"/>
    </row>
    <row r="39" spans="1:16" ht="39" customHeight="1">
      <c r="A39" s="22"/>
      <c r="B39" s="35"/>
      <c r="C39" s="1145" t="s">
        <v>523</v>
      </c>
      <c r="D39" s="1146"/>
      <c r="E39" s="1147"/>
      <c r="F39" s="36">
        <v>0</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472</v>
      </c>
      <c r="G42" s="37" t="s">
        <v>472</v>
      </c>
      <c r="H42" s="37" t="s">
        <v>472</v>
      </c>
      <c r="I42" s="37" t="s">
        <v>472</v>
      </c>
      <c r="J42" s="38" t="s">
        <v>472</v>
      </c>
      <c r="K42" s="22"/>
      <c r="L42" s="22"/>
      <c r="M42" s="22"/>
      <c r="N42" s="22"/>
      <c r="O42" s="22"/>
      <c r="P42" s="22"/>
    </row>
    <row r="43" spans="1:16" ht="39" customHeight="1" thickBot="1">
      <c r="A43" s="22"/>
      <c r="B43" s="40"/>
      <c r="C43" s="1148" t="s">
        <v>525</v>
      </c>
      <c r="D43" s="1149"/>
      <c r="E43" s="1150"/>
      <c r="F43" s="41">
        <v>0</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Z32" sqref="Z3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1" t="s">
        <v>10</v>
      </c>
      <c r="C45" s="1162"/>
      <c r="D45" s="58"/>
      <c r="E45" s="1167" t="s">
        <v>11</v>
      </c>
      <c r="F45" s="1167"/>
      <c r="G45" s="1167"/>
      <c r="H45" s="1167"/>
      <c r="I45" s="1167"/>
      <c r="J45" s="1168"/>
      <c r="K45" s="59">
        <v>1098</v>
      </c>
      <c r="L45" s="60">
        <v>1089</v>
      </c>
      <c r="M45" s="60">
        <v>1102</v>
      </c>
      <c r="N45" s="60">
        <v>1147</v>
      </c>
      <c r="O45" s="61">
        <v>1153</v>
      </c>
      <c r="P45" s="48"/>
      <c r="Q45" s="48"/>
      <c r="R45" s="48"/>
      <c r="S45" s="48"/>
      <c r="T45" s="48"/>
      <c r="U45" s="48"/>
    </row>
    <row r="46" spans="1:21" ht="30.75" customHeight="1">
      <c r="A46" s="48"/>
      <c r="B46" s="1163"/>
      <c r="C46" s="1164"/>
      <c r="D46" s="62"/>
      <c r="E46" s="1155" t="s">
        <v>12</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c r="A47" s="48"/>
      <c r="B47" s="1163"/>
      <c r="C47" s="1164"/>
      <c r="D47" s="62"/>
      <c r="E47" s="1155" t="s">
        <v>13</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c r="A48" s="48"/>
      <c r="B48" s="1163"/>
      <c r="C48" s="1164"/>
      <c r="D48" s="62"/>
      <c r="E48" s="1155" t="s">
        <v>14</v>
      </c>
      <c r="F48" s="1155"/>
      <c r="G48" s="1155"/>
      <c r="H48" s="1155"/>
      <c r="I48" s="1155"/>
      <c r="J48" s="1156"/>
      <c r="K48" s="63">
        <v>278</v>
      </c>
      <c r="L48" s="64">
        <v>280</v>
      </c>
      <c r="M48" s="64">
        <v>263</v>
      </c>
      <c r="N48" s="64">
        <v>276</v>
      </c>
      <c r="O48" s="65">
        <v>296</v>
      </c>
      <c r="P48" s="48"/>
      <c r="Q48" s="48"/>
      <c r="R48" s="48"/>
      <c r="S48" s="48"/>
      <c r="T48" s="48"/>
      <c r="U48" s="48"/>
    </row>
    <row r="49" spans="1:21" ht="30.75" customHeight="1">
      <c r="A49" s="48"/>
      <c r="B49" s="1163"/>
      <c r="C49" s="1164"/>
      <c r="D49" s="62"/>
      <c r="E49" s="1155" t="s">
        <v>15</v>
      </c>
      <c r="F49" s="1155"/>
      <c r="G49" s="1155"/>
      <c r="H49" s="1155"/>
      <c r="I49" s="1155"/>
      <c r="J49" s="1156"/>
      <c r="K49" s="63">
        <v>5</v>
      </c>
      <c r="L49" s="64">
        <v>2</v>
      </c>
      <c r="M49" s="64">
        <v>2</v>
      </c>
      <c r="N49" s="64">
        <v>3</v>
      </c>
      <c r="O49" s="65">
        <v>3</v>
      </c>
      <c r="P49" s="48"/>
      <c r="Q49" s="48"/>
      <c r="R49" s="48"/>
      <c r="S49" s="48"/>
      <c r="T49" s="48"/>
      <c r="U49" s="48"/>
    </row>
    <row r="50" spans="1:21" ht="30.75" customHeight="1">
      <c r="A50" s="48"/>
      <c r="B50" s="1163"/>
      <c r="C50" s="1164"/>
      <c r="D50" s="62"/>
      <c r="E50" s="1155" t="s">
        <v>16</v>
      </c>
      <c r="F50" s="1155"/>
      <c r="G50" s="1155"/>
      <c r="H50" s="1155"/>
      <c r="I50" s="1155"/>
      <c r="J50" s="1156"/>
      <c r="K50" s="63">
        <v>39</v>
      </c>
      <c r="L50" s="64">
        <v>39</v>
      </c>
      <c r="M50" s="64">
        <v>40</v>
      </c>
      <c r="N50" s="64">
        <v>40</v>
      </c>
      <c r="O50" s="65">
        <v>34</v>
      </c>
      <c r="P50" s="48"/>
      <c r="Q50" s="48"/>
      <c r="R50" s="48"/>
      <c r="S50" s="48"/>
      <c r="T50" s="48"/>
      <c r="U50" s="48"/>
    </row>
    <row r="51" spans="1:21" ht="30.75" customHeight="1">
      <c r="A51" s="48"/>
      <c r="B51" s="1165"/>
      <c r="C51" s="1166"/>
      <c r="D51" s="66"/>
      <c r="E51" s="1155" t="s">
        <v>17</v>
      </c>
      <c r="F51" s="1155"/>
      <c r="G51" s="1155"/>
      <c r="H51" s="1155"/>
      <c r="I51" s="1155"/>
      <c r="J51" s="1156"/>
      <c r="K51" s="63" t="s">
        <v>472</v>
      </c>
      <c r="L51" s="64" t="s">
        <v>472</v>
      </c>
      <c r="M51" s="64" t="s">
        <v>472</v>
      </c>
      <c r="N51" s="64" t="s">
        <v>472</v>
      </c>
      <c r="O51" s="65" t="s">
        <v>472</v>
      </c>
      <c r="P51" s="48"/>
      <c r="Q51" s="48"/>
      <c r="R51" s="48"/>
      <c r="S51" s="48"/>
      <c r="T51" s="48"/>
      <c r="U51" s="48"/>
    </row>
    <row r="52" spans="1:21" ht="30.75" customHeight="1">
      <c r="A52" s="48"/>
      <c r="B52" s="1153" t="s">
        <v>18</v>
      </c>
      <c r="C52" s="1154"/>
      <c r="D52" s="66"/>
      <c r="E52" s="1155" t="s">
        <v>19</v>
      </c>
      <c r="F52" s="1155"/>
      <c r="G52" s="1155"/>
      <c r="H52" s="1155"/>
      <c r="I52" s="1155"/>
      <c r="J52" s="1156"/>
      <c r="K52" s="63">
        <v>899</v>
      </c>
      <c r="L52" s="64">
        <v>807</v>
      </c>
      <c r="M52" s="64">
        <v>932</v>
      </c>
      <c r="N52" s="64">
        <v>786</v>
      </c>
      <c r="O52" s="65">
        <v>826</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521</v>
      </c>
      <c r="L53" s="69">
        <v>603</v>
      </c>
      <c r="M53" s="69">
        <v>475</v>
      </c>
      <c r="N53" s="69">
        <v>680</v>
      </c>
      <c r="O53" s="70">
        <v>660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mieken</cp:lastModifiedBy>
  <cp:lastPrinted>2016-05-07T05:02:17Z</cp:lastPrinted>
  <dcterms:created xsi:type="dcterms:W3CDTF">2016-02-15T01:38:22Z</dcterms:created>
  <dcterms:modified xsi:type="dcterms:W3CDTF">2016-05-07T05:45:31Z</dcterms:modified>
  <cp:category/>
</cp:coreProperties>
</file>