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78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<sst xmlns="http://schemas.openxmlformats.org/spreadsheetml/2006/main" count="251" uniqueCount="60">
  <si>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</si>
  <si>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</si>
  <si>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</si>
  <si>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</si>
  <si>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</si>
  <si>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</si>
  <si>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</si>
  <si>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</si>
  <si>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</si>
  <si>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</si>
  <si>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</si>
  <si>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</si>
  <si>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</si>
  <si>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</si>
  <si>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</si>
  <si>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</si>
  <si>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</si>
  <si>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</si>
  <si>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</si>
  <si>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</si>
  <si>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</si>
  <si>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</si>
  <si>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</si>
  <si>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</si>
  <si>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</si>
  <si>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</si>
  <si>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</si>
  <si>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</si>
  <si>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</si>
  <si>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</si>
  <si>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</si>
  <si>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</si>
  <si>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</si>
  <si>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</si>
  <si>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</si>
  <si>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</si>
  <si>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</si>
  <si>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</si>
  <si>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</si>
  <si>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うち</t>
  </si>
  <si>
    <t>義務的経費</t>
  </si>
  <si>
    <t>* 加重平均</t>
  </si>
  <si>
    <t>(単位:％)</t>
  </si>
  <si>
    <t>投資及び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</si>
  <si>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</si>
  <si>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</si>
  <si>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</si>
  <si>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</si>
  <si>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</si>
  <si>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</si>
  <si>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</si>
  <si>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</si>
  <si>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</si>
  <si>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</si>
  <si>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&lt;町 平 均&gt;</t>
  </si>
  <si>
    <t>性質別歳出の状況（当年度）</t>
  </si>
  <si>
    <t>性質別歳出の状況（前年度）</t>
  </si>
  <si>
    <t>性質別歳出の状況（増減額）</t>
  </si>
  <si>
    <t>性質別歳出の状況（増減率）</t>
  </si>
  <si>
    <t>性質別歳出の状況（構成比）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</si>
</sst>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>
      <alignment horizontal="center" shrinkToFit="1"/>
    </xf>
    <xf numFmtId="37" fontId="0" fillId="0" borderId="11" xfId="0" applyBorder="1" applyAlignment="1">
      <alignment shrinkToFit="1"/>
    </xf>
    <xf numFmtId="37" fontId="0" fillId="0" borderId="14" xfId="0" applyBorder="1" applyAlignment="1">
      <alignment horizontal="center"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2" xfId="0" applyNumberFormat="1" applyBorder="1" applyAlignment="1" applyProtection="1">
      <alignment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8" xfId="0" applyNumberFormat="1" applyBorder="1" applyAlignment="1">
      <alignment shrinkToFit="1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7" xfId="0" applyNumberFormat="1" applyBorder="1" applyAlignment="1">
      <alignment shrinkToFit="1"/>
    </xf>
    <xf numFmtId="180" fontId="0" fillId="0" borderId="23" xfId="0" applyNumberFormat="1" applyBorder="1" applyAlignment="1" applyProtection="1">
      <alignment shrinkToFit="1"/>
      <protection/>
    </xf>
    <xf numFmtId="180" fontId="0" fillId="0" borderId="23" xfId="0" applyNumberFormat="1" applyBorder="1" applyAlignment="1">
      <alignment shrinkToFit="1"/>
    </xf>
    <xf numFmtId="180" fontId="0" fillId="0" borderId="22" xfId="0" applyNumberFormat="1" applyBorder="1" applyAlignment="1" applyProtection="1">
      <alignment shrinkToFit="1"/>
      <protection/>
    </xf>
    <xf numFmtId="180" fontId="0" fillId="0" borderId="22" xfId="0" applyNumberFormat="1" applyBorder="1" applyAlignment="1">
      <alignment shrinkToFit="1"/>
    </xf>
    <xf numFmtId="181" fontId="0" fillId="0" borderId="17" xfId="0" applyNumberFormat="1" applyBorder="1" applyAlignment="1" applyProtection="1">
      <alignment horizontal="right"/>
      <protection/>
    </xf>
    <xf numFmtId="181" fontId="0" fillId="0" borderId="17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>
      <alignment horizontal="right"/>
    </xf>
    <xf numFmtId="181" fontId="0" fillId="0" borderId="22" xfId="0" applyNumberFormat="1" applyBorder="1" applyAlignment="1" applyProtection="1">
      <alignment/>
      <protection/>
    </xf>
    <xf numFmtId="181" fontId="0" fillId="0" borderId="22" xfId="0" applyNumberFormat="1" applyBorder="1" applyAlignment="1">
      <alignment/>
    </xf>
    <xf numFmtId="181" fontId="0" fillId="0" borderId="18" xfId="0" applyNumberFormat="1" applyBorder="1" applyAlignment="1" applyProtection="1">
      <alignment/>
      <protection/>
    </xf>
    <xf numFmtId="181" fontId="0" fillId="0" borderId="18" xfId="0" applyNumberFormat="1" applyBorder="1" applyAlignment="1">
      <alignment/>
    </xf>
    <xf numFmtId="181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23" xfId="0" applyNumberFormat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view="pageBreakPreview" zoomScale="60" zoomScaleNormal="7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55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19843306</v>
      </c>
      <c r="D6" s="31">
        <v>18148278</v>
      </c>
      <c r="E6" s="31">
        <v>943891</v>
      </c>
      <c r="F6" s="31">
        <v>22309695</v>
      </c>
      <c r="G6" s="31">
        <v>11342523</v>
      </c>
      <c r="H6" s="31">
        <v>9593632</v>
      </c>
      <c r="I6" s="31">
        <v>634565</v>
      </c>
      <c r="J6" s="31">
        <v>28900</v>
      </c>
      <c r="K6" s="31">
        <v>83200</v>
      </c>
      <c r="L6" s="31">
        <v>10525942</v>
      </c>
      <c r="M6" s="31">
        <v>0</v>
      </c>
      <c r="N6" s="31">
        <v>21112047</v>
      </c>
      <c r="O6" s="31">
        <v>114565979</v>
      </c>
      <c r="P6" s="32">
        <f>+C6+F6+H6</f>
        <v>51746633</v>
      </c>
    </row>
    <row r="7" spans="2:16" ht="22.5" customHeight="1">
      <c r="B7" s="20" t="s">
        <v>13</v>
      </c>
      <c r="C7" s="33">
        <v>16639938</v>
      </c>
      <c r="D7" s="33">
        <v>15150386</v>
      </c>
      <c r="E7" s="33">
        <v>1904919</v>
      </c>
      <c r="F7" s="33">
        <v>23182493</v>
      </c>
      <c r="G7" s="33">
        <v>15075641</v>
      </c>
      <c r="H7" s="33">
        <v>10570069</v>
      </c>
      <c r="I7" s="33">
        <v>3053091</v>
      </c>
      <c r="J7" s="33">
        <v>0</v>
      </c>
      <c r="K7" s="33">
        <v>2225070</v>
      </c>
      <c r="L7" s="33">
        <v>8249762</v>
      </c>
      <c r="M7" s="33">
        <v>0</v>
      </c>
      <c r="N7" s="33">
        <v>22555284</v>
      </c>
      <c r="O7" s="33">
        <v>118606653</v>
      </c>
      <c r="P7" s="34">
        <f aca="true" t="shared" si="0" ref="P7:P32">+C7+F7+H7</f>
        <v>50392500</v>
      </c>
    </row>
    <row r="8" spans="2:16" ht="22.5" customHeight="1">
      <c r="B8" s="20" t="s">
        <v>14</v>
      </c>
      <c r="C8" s="33">
        <v>7720102</v>
      </c>
      <c r="D8" s="33">
        <v>7054286</v>
      </c>
      <c r="E8" s="33">
        <v>321621</v>
      </c>
      <c r="F8" s="33">
        <v>10027719</v>
      </c>
      <c r="G8" s="33">
        <v>6320131</v>
      </c>
      <c r="H8" s="33">
        <v>5395214</v>
      </c>
      <c r="I8" s="33">
        <v>147482</v>
      </c>
      <c r="J8" s="33">
        <v>57800</v>
      </c>
      <c r="K8" s="33">
        <v>5540</v>
      </c>
      <c r="L8" s="33">
        <v>4292051</v>
      </c>
      <c r="M8" s="33">
        <v>0</v>
      </c>
      <c r="N8" s="33">
        <v>7927244</v>
      </c>
      <c r="O8" s="33">
        <v>49269190</v>
      </c>
      <c r="P8" s="34">
        <f t="shared" si="0"/>
        <v>23143035</v>
      </c>
    </row>
    <row r="9" spans="2:16" ht="22.5" customHeight="1">
      <c r="B9" s="20" t="s">
        <v>15</v>
      </c>
      <c r="C9" s="33">
        <v>10213889</v>
      </c>
      <c r="D9" s="33">
        <v>7787100</v>
      </c>
      <c r="E9" s="33">
        <v>794819</v>
      </c>
      <c r="F9" s="33">
        <v>15219041</v>
      </c>
      <c r="G9" s="33">
        <v>8740282</v>
      </c>
      <c r="H9" s="33">
        <v>5178962</v>
      </c>
      <c r="I9" s="33">
        <v>3686529</v>
      </c>
      <c r="J9" s="33">
        <v>39985</v>
      </c>
      <c r="K9" s="33">
        <v>8000</v>
      </c>
      <c r="L9" s="33">
        <v>6786760</v>
      </c>
      <c r="M9" s="33">
        <v>0</v>
      </c>
      <c r="N9" s="33">
        <v>4793441</v>
      </c>
      <c r="O9" s="33">
        <v>63248808</v>
      </c>
      <c r="P9" s="34">
        <f t="shared" si="0"/>
        <v>30611892</v>
      </c>
    </row>
    <row r="10" spans="2:16" ht="22.5" customHeight="1">
      <c r="B10" s="20" t="s">
        <v>16</v>
      </c>
      <c r="C10" s="33">
        <v>9195478</v>
      </c>
      <c r="D10" s="33">
        <v>7079488</v>
      </c>
      <c r="E10" s="33">
        <v>439290</v>
      </c>
      <c r="F10" s="33">
        <v>9824577</v>
      </c>
      <c r="G10" s="33">
        <v>7012155</v>
      </c>
      <c r="H10" s="33">
        <v>5731074</v>
      </c>
      <c r="I10" s="33">
        <v>1406227</v>
      </c>
      <c r="J10" s="33">
        <v>103000</v>
      </c>
      <c r="K10" s="33">
        <v>450484</v>
      </c>
      <c r="L10" s="33">
        <v>3761871</v>
      </c>
      <c r="M10" s="33">
        <v>0</v>
      </c>
      <c r="N10" s="33">
        <v>5383431</v>
      </c>
      <c r="O10" s="33">
        <v>50387075</v>
      </c>
      <c r="P10" s="34">
        <f t="shared" si="0"/>
        <v>24751129</v>
      </c>
    </row>
    <row r="11" spans="2:16" ht="22.5" customHeight="1">
      <c r="B11" s="20" t="s">
        <v>17</v>
      </c>
      <c r="C11" s="33">
        <v>12324838</v>
      </c>
      <c r="D11" s="33">
        <v>8812235</v>
      </c>
      <c r="E11" s="33">
        <v>1144104</v>
      </c>
      <c r="F11" s="33">
        <v>15460446</v>
      </c>
      <c r="G11" s="33">
        <v>6832944</v>
      </c>
      <c r="H11" s="33">
        <v>5002051</v>
      </c>
      <c r="I11" s="33">
        <v>17512</v>
      </c>
      <c r="J11" s="33">
        <v>7816</v>
      </c>
      <c r="K11" s="33">
        <v>1815000</v>
      </c>
      <c r="L11" s="33">
        <v>4966216</v>
      </c>
      <c r="M11" s="33">
        <v>0</v>
      </c>
      <c r="N11" s="33">
        <v>5263477</v>
      </c>
      <c r="O11" s="33">
        <v>61646639</v>
      </c>
      <c r="P11" s="34">
        <f t="shared" si="0"/>
        <v>32787335</v>
      </c>
    </row>
    <row r="12" spans="2:16" ht="22.5" customHeight="1">
      <c r="B12" s="21" t="s">
        <v>18</v>
      </c>
      <c r="C12" s="33">
        <v>5008584</v>
      </c>
      <c r="D12" s="33">
        <v>2908545</v>
      </c>
      <c r="E12" s="33">
        <v>264979</v>
      </c>
      <c r="F12" s="33">
        <v>6078892</v>
      </c>
      <c r="G12" s="33">
        <v>4125420</v>
      </c>
      <c r="H12" s="33">
        <v>2993530</v>
      </c>
      <c r="I12" s="33">
        <v>322116</v>
      </c>
      <c r="J12" s="33">
        <v>444023</v>
      </c>
      <c r="K12" s="33">
        <v>77692</v>
      </c>
      <c r="L12" s="33">
        <v>2670450</v>
      </c>
      <c r="M12" s="33">
        <v>0</v>
      </c>
      <c r="N12" s="33">
        <v>3881405</v>
      </c>
      <c r="O12" s="33">
        <v>28775636</v>
      </c>
      <c r="P12" s="34">
        <f t="shared" si="0"/>
        <v>14081006</v>
      </c>
    </row>
    <row r="13" spans="2:16" ht="22.5" customHeight="1">
      <c r="B13" s="21" t="s">
        <v>19</v>
      </c>
      <c r="C13" s="33">
        <v>1573017</v>
      </c>
      <c r="D13" s="33">
        <v>1626470</v>
      </c>
      <c r="E13" s="33">
        <v>61772</v>
      </c>
      <c r="F13" s="33">
        <v>1769485</v>
      </c>
      <c r="G13" s="33">
        <v>1386822</v>
      </c>
      <c r="H13" s="33">
        <v>1109696</v>
      </c>
      <c r="I13" s="33">
        <v>859760</v>
      </c>
      <c r="J13" s="33">
        <v>800</v>
      </c>
      <c r="K13" s="33">
        <v>2970</v>
      </c>
      <c r="L13" s="33">
        <v>968115</v>
      </c>
      <c r="M13" s="33">
        <v>0</v>
      </c>
      <c r="N13" s="33">
        <v>1189741</v>
      </c>
      <c r="O13" s="33">
        <v>10548648</v>
      </c>
      <c r="P13" s="34">
        <f t="shared" si="0"/>
        <v>4452198</v>
      </c>
    </row>
    <row r="14" spans="2:16" ht="22.5" customHeight="1">
      <c r="B14" s="21" t="s">
        <v>20</v>
      </c>
      <c r="C14" s="33">
        <v>3842338</v>
      </c>
      <c r="D14" s="33">
        <v>3920010</v>
      </c>
      <c r="E14" s="33">
        <v>595502</v>
      </c>
      <c r="F14" s="33">
        <v>3411128</v>
      </c>
      <c r="G14" s="33">
        <v>1763898</v>
      </c>
      <c r="H14" s="33">
        <v>2216122</v>
      </c>
      <c r="I14" s="33">
        <v>107723</v>
      </c>
      <c r="J14" s="33">
        <v>289236</v>
      </c>
      <c r="K14" s="33">
        <v>32730</v>
      </c>
      <c r="L14" s="33">
        <v>1672778</v>
      </c>
      <c r="M14" s="33">
        <v>0</v>
      </c>
      <c r="N14" s="33">
        <v>2385675</v>
      </c>
      <c r="O14" s="33">
        <v>20237140</v>
      </c>
      <c r="P14" s="34">
        <f>+C14+F14+H14</f>
        <v>9469588</v>
      </c>
    </row>
    <row r="15" spans="2:16" ht="22.5" customHeight="1">
      <c r="B15" s="21" t="s">
        <v>21</v>
      </c>
      <c r="C15" s="33">
        <v>2436573</v>
      </c>
      <c r="D15" s="33">
        <v>1734123</v>
      </c>
      <c r="E15" s="33">
        <v>64636</v>
      </c>
      <c r="F15" s="33">
        <v>1320877</v>
      </c>
      <c r="G15" s="33">
        <v>1119182</v>
      </c>
      <c r="H15" s="33">
        <v>1286426</v>
      </c>
      <c r="I15" s="33">
        <v>500379</v>
      </c>
      <c r="J15" s="33">
        <v>0</v>
      </c>
      <c r="K15" s="33">
        <v>32000</v>
      </c>
      <c r="L15" s="33">
        <v>1056106</v>
      </c>
      <c r="M15" s="33">
        <v>0</v>
      </c>
      <c r="N15" s="33">
        <v>1297292</v>
      </c>
      <c r="O15" s="33">
        <v>10847594</v>
      </c>
      <c r="P15" s="34">
        <f t="shared" si="0"/>
        <v>5043876</v>
      </c>
    </row>
    <row r="16" spans="2:16" ht="22.5" customHeight="1">
      <c r="B16" s="20" t="s">
        <v>22</v>
      </c>
      <c r="C16" s="33">
        <v>2522960</v>
      </c>
      <c r="D16" s="33">
        <v>1781812</v>
      </c>
      <c r="E16" s="33">
        <v>131345</v>
      </c>
      <c r="F16" s="33">
        <v>1340677</v>
      </c>
      <c r="G16" s="33">
        <v>1063706</v>
      </c>
      <c r="H16" s="33">
        <v>1543238</v>
      </c>
      <c r="I16" s="33">
        <v>132419</v>
      </c>
      <c r="J16" s="33">
        <v>0</v>
      </c>
      <c r="K16" s="33">
        <v>81200</v>
      </c>
      <c r="L16" s="33">
        <v>1092165</v>
      </c>
      <c r="M16" s="33">
        <v>0</v>
      </c>
      <c r="N16" s="33">
        <v>2929022</v>
      </c>
      <c r="O16" s="33">
        <v>12618544</v>
      </c>
      <c r="P16" s="34">
        <f t="shared" si="0"/>
        <v>5406875</v>
      </c>
    </row>
    <row r="17" spans="2:16" ht="22.5" customHeight="1">
      <c r="B17" s="21" t="s">
        <v>46</v>
      </c>
      <c r="C17" s="33">
        <v>2956357</v>
      </c>
      <c r="D17" s="33">
        <v>3696234</v>
      </c>
      <c r="E17" s="33">
        <v>27853</v>
      </c>
      <c r="F17" s="33">
        <v>2853479</v>
      </c>
      <c r="G17" s="33">
        <v>2262657</v>
      </c>
      <c r="H17" s="33">
        <v>3115358</v>
      </c>
      <c r="I17" s="33">
        <v>1002668</v>
      </c>
      <c r="J17" s="33">
        <v>0</v>
      </c>
      <c r="K17" s="33">
        <v>802502</v>
      </c>
      <c r="L17" s="33">
        <v>2641340</v>
      </c>
      <c r="M17" s="33">
        <v>0</v>
      </c>
      <c r="N17" s="33">
        <v>3453631</v>
      </c>
      <c r="O17" s="33">
        <v>22812079</v>
      </c>
      <c r="P17" s="34">
        <f t="shared" si="0"/>
        <v>8925194</v>
      </c>
    </row>
    <row r="18" spans="2:16" ht="22.5" customHeight="1">
      <c r="B18" s="22" t="s">
        <v>48</v>
      </c>
      <c r="C18" s="33">
        <v>4484174</v>
      </c>
      <c r="D18" s="33">
        <v>3145464</v>
      </c>
      <c r="E18" s="33">
        <v>201644</v>
      </c>
      <c r="F18" s="33">
        <v>3285261</v>
      </c>
      <c r="G18" s="33">
        <v>5390084</v>
      </c>
      <c r="H18" s="33">
        <v>4042661</v>
      </c>
      <c r="I18" s="33">
        <v>1927714</v>
      </c>
      <c r="J18" s="33">
        <v>0</v>
      </c>
      <c r="K18" s="33">
        <v>0</v>
      </c>
      <c r="L18" s="33">
        <v>2805057</v>
      </c>
      <c r="M18" s="33">
        <v>0</v>
      </c>
      <c r="N18" s="33">
        <v>2069772</v>
      </c>
      <c r="O18" s="33">
        <v>27351831</v>
      </c>
      <c r="P18" s="34">
        <f t="shared" si="0"/>
        <v>11812096</v>
      </c>
    </row>
    <row r="19" spans="1:16" ht="22.5" customHeight="1">
      <c r="A19" s="23"/>
      <c r="B19" s="24" t="s">
        <v>49</v>
      </c>
      <c r="C19" s="35">
        <v>8717161</v>
      </c>
      <c r="D19" s="35">
        <v>6290625</v>
      </c>
      <c r="E19" s="35">
        <v>439157</v>
      </c>
      <c r="F19" s="35">
        <v>7544895</v>
      </c>
      <c r="G19" s="35">
        <v>4585665</v>
      </c>
      <c r="H19" s="35">
        <v>6515856</v>
      </c>
      <c r="I19" s="35">
        <v>1378092</v>
      </c>
      <c r="J19" s="35">
        <v>192700</v>
      </c>
      <c r="K19" s="35">
        <v>50000</v>
      </c>
      <c r="L19" s="35">
        <v>3469617</v>
      </c>
      <c r="M19" s="35">
        <v>0</v>
      </c>
      <c r="N19" s="35">
        <v>4350645</v>
      </c>
      <c r="O19" s="35">
        <v>43534413</v>
      </c>
      <c r="P19" s="36">
        <f t="shared" si="0"/>
        <v>22777912</v>
      </c>
    </row>
    <row r="20" spans="2:16" ht="22.5" customHeight="1">
      <c r="B20" s="21" t="s">
        <v>23</v>
      </c>
      <c r="C20" s="33">
        <v>604656</v>
      </c>
      <c r="D20" s="33">
        <v>604805</v>
      </c>
      <c r="E20" s="33">
        <v>36090</v>
      </c>
      <c r="F20" s="33">
        <v>202235</v>
      </c>
      <c r="G20" s="33">
        <v>433629</v>
      </c>
      <c r="H20" s="33">
        <v>118057</v>
      </c>
      <c r="I20" s="33">
        <v>523663</v>
      </c>
      <c r="J20" s="33">
        <v>0</v>
      </c>
      <c r="K20" s="33">
        <v>1080</v>
      </c>
      <c r="L20" s="33">
        <v>515923</v>
      </c>
      <c r="M20" s="33">
        <v>0</v>
      </c>
      <c r="N20" s="33">
        <v>455864</v>
      </c>
      <c r="O20" s="33">
        <v>3496002</v>
      </c>
      <c r="P20" s="34">
        <f t="shared" si="0"/>
        <v>924948</v>
      </c>
    </row>
    <row r="21" spans="2:16" ht="22.5" customHeight="1">
      <c r="B21" s="21" t="s">
        <v>24</v>
      </c>
      <c r="C21" s="33">
        <v>1683688</v>
      </c>
      <c r="D21" s="33">
        <v>1645198</v>
      </c>
      <c r="E21" s="33">
        <v>48251</v>
      </c>
      <c r="F21" s="33">
        <v>1073253</v>
      </c>
      <c r="G21" s="33">
        <v>1022771</v>
      </c>
      <c r="H21" s="33">
        <v>471502</v>
      </c>
      <c r="I21" s="33">
        <v>505513</v>
      </c>
      <c r="J21" s="33">
        <v>0</v>
      </c>
      <c r="K21" s="33">
        <v>0</v>
      </c>
      <c r="L21" s="33">
        <v>961260</v>
      </c>
      <c r="M21" s="33">
        <v>0</v>
      </c>
      <c r="N21" s="33">
        <v>543329</v>
      </c>
      <c r="O21" s="33">
        <v>7954765</v>
      </c>
      <c r="P21" s="34">
        <f t="shared" si="0"/>
        <v>3228443</v>
      </c>
    </row>
    <row r="22" spans="2:16" ht="22.5" customHeight="1">
      <c r="B22" s="21" t="s">
        <v>25</v>
      </c>
      <c r="C22" s="33">
        <v>2555564</v>
      </c>
      <c r="D22" s="33">
        <v>2341208</v>
      </c>
      <c r="E22" s="33">
        <v>208560</v>
      </c>
      <c r="F22" s="33">
        <v>1770904</v>
      </c>
      <c r="G22" s="33">
        <v>791709</v>
      </c>
      <c r="H22" s="33">
        <v>483758</v>
      </c>
      <c r="I22" s="33">
        <v>48701</v>
      </c>
      <c r="J22" s="33">
        <v>41425</v>
      </c>
      <c r="K22" s="33">
        <v>10560</v>
      </c>
      <c r="L22" s="33">
        <v>1657279</v>
      </c>
      <c r="M22" s="33">
        <v>0</v>
      </c>
      <c r="N22" s="33">
        <v>1241556</v>
      </c>
      <c r="O22" s="33">
        <v>11151224</v>
      </c>
      <c r="P22" s="34">
        <f t="shared" si="0"/>
        <v>4810226</v>
      </c>
    </row>
    <row r="23" spans="2:16" ht="22.5" customHeight="1">
      <c r="B23" s="21" t="s">
        <v>26</v>
      </c>
      <c r="C23" s="33">
        <v>796960</v>
      </c>
      <c r="D23" s="33">
        <v>825625</v>
      </c>
      <c r="E23" s="33">
        <v>34272</v>
      </c>
      <c r="F23" s="33">
        <v>472251</v>
      </c>
      <c r="G23" s="33">
        <v>391526</v>
      </c>
      <c r="H23" s="33">
        <v>287514</v>
      </c>
      <c r="I23" s="33">
        <v>555840</v>
      </c>
      <c r="J23" s="33">
        <v>0</v>
      </c>
      <c r="K23" s="33">
        <v>0</v>
      </c>
      <c r="L23" s="33">
        <v>603416</v>
      </c>
      <c r="M23" s="33">
        <v>0</v>
      </c>
      <c r="N23" s="33">
        <v>450920</v>
      </c>
      <c r="O23" s="33">
        <v>4418324</v>
      </c>
      <c r="P23" s="34">
        <f t="shared" si="0"/>
        <v>1556725</v>
      </c>
    </row>
    <row r="24" spans="2:16" ht="22.5" customHeight="1">
      <c r="B24" s="20" t="s">
        <v>27</v>
      </c>
      <c r="C24" s="33">
        <v>909604</v>
      </c>
      <c r="D24" s="33">
        <v>1251388</v>
      </c>
      <c r="E24" s="33">
        <v>16596</v>
      </c>
      <c r="F24" s="33">
        <v>843907</v>
      </c>
      <c r="G24" s="33">
        <v>707214</v>
      </c>
      <c r="H24" s="33">
        <v>43235</v>
      </c>
      <c r="I24" s="33">
        <v>576501</v>
      </c>
      <c r="J24" s="33">
        <v>0</v>
      </c>
      <c r="K24" s="33">
        <v>7450</v>
      </c>
      <c r="L24" s="33">
        <v>1210642</v>
      </c>
      <c r="M24" s="33">
        <v>0</v>
      </c>
      <c r="N24" s="33">
        <v>790119</v>
      </c>
      <c r="O24" s="33">
        <v>6356656</v>
      </c>
      <c r="P24" s="34">
        <f t="shared" si="0"/>
        <v>1796746</v>
      </c>
    </row>
    <row r="25" spans="2:16" ht="22.5" customHeight="1">
      <c r="B25" s="20" t="s">
        <v>28</v>
      </c>
      <c r="C25" s="33">
        <v>1184273</v>
      </c>
      <c r="D25" s="33">
        <v>1126687</v>
      </c>
      <c r="E25" s="33">
        <v>77530</v>
      </c>
      <c r="F25" s="33">
        <v>893442</v>
      </c>
      <c r="G25" s="33">
        <v>1291404</v>
      </c>
      <c r="H25" s="33">
        <v>712114</v>
      </c>
      <c r="I25" s="33">
        <v>240646</v>
      </c>
      <c r="J25" s="33">
        <v>0</v>
      </c>
      <c r="K25" s="33">
        <v>462500</v>
      </c>
      <c r="L25" s="33">
        <v>815823</v>
      </c>
      <c r="M25" s="33">
        <v>0</v>
      </c>
      <c r="N25" s="33">
        <v>626095</v>
      </c>
      <c r="O25" s="33">
        <v>7430514</v>
      </c>
      <c r="P25" s="34">
        <f t="shared" si="0"/>
        <v>2789829</v>
      </c>
    </row>
    <row r="26" spans="2:16" ht="22.5" customHeight="1">
      <c r="B26" s="20" t="s">
        <v>29</v>
      </c>
      <c r="C26" s="33">
        <v>1422462</v>
      </c>
      <c r="D26" s="33">
        <v>1304500</v>
      </c>
      <c r="E26" s="33">
        <v>58679</v>
      </c>
      <c r="F26" s="33">
        <v>1269557</v>
      </c>
      <c r="G26" s="33">
        <v>1000403</v>
      </c>
      <c r="H26" s="33">
        <v>831666</v>
      </c>
      <c r="I26" s="33">
        <v>298388</v>
      </c>
      <c r="J26" s="33">
        <v>50041</v>
      </c>
      <c r="K26" s="33">
        <v>0</v>
      </c>
      <c r="L26" s="33">
        <v>947310</v>
      </c>
      <c r="M26" s="33">
        <v>0</v>
      </c>
      <c r="N26" s="33">
        <v>1892132</v>
      </c>
      <c r="O26" s="33">
        <v>9075138</v>
      </c>
      <c r="P26" s="34">
        <f t="shared" si="0"/>
        <v>3523685</v>
      </c>
    </row>
    <row r="27" spans="2:16" ht="22.5" customHeight="1">
      <c r="B27" s="20" t="s">
        <v>30</v>
      </c>
      <c r="C27" s="33">
        <v>1418744</v>
      </c>
      <c r="D27" s="33">
        <v>833750</v>
      </c>
      <c r="E27" s="33">
        <v>39561</v>
      </c>
      <c r="F27" s="33">
        <v>501491</v>
      </c>
      <c r="G27" s="33">
        <v>932274</v>
      </c>
      <c r="H27" s="33">
        <v>904393</v>
      </c>
      <c r="I27" s="33">
        <v>217254</v>
      </c>
      <c r="J27" s="33">
        <v>0</v>
      </c>
      <c r="K27" s="33">
        <v>37500</v>
      </c>
      <c r="L27" s="33">
        <v>1068926</v>
      </c>
      <c r="M27" s="33">
        <v>0</v>
      </c>
      <c r="N27" s="33">
        <v>1913738</v>
      </c>
      <c r="O27" s="33">
        <v>7867631</v>
      </c>
      <c r="P27" s="34">
        <f t="shared" si="0"/>
        <v>2824628</v>
      </c>
    </row>
    <row r="28" spans="2:16" ht="22.5" customHeight="1">
      <c r="B28" s="20" t="s">
        <v>31</v>
      </c>
      <c r="C28" s="33">
        <v>822659</v>
      </c>
      <c r="D28" s="33">
        <v>1164911</v>
      </c>
      <c r="E28" s="33">
        <v>39210</v>
      </c>
      <c r="F28" s="33">
        <v>727678</v>
      </c>
      <c r="G28" s="33">
        <v>1153781</v>
      </c>
      <c r="H28" s="33">
        <v>443006</v>
      </c>
      <c r="I28" s="33">
        <v>185693</v>
      </c>
      <c r="J28" s="33">
        <v>0</v>
      </c>
      <c r="K28" s="33">
        <v>15500</v>
      </c>
      <c r="L28" s="33">
        <v>524855</v>
      </c>
      <c r="M28" s="33">
        <v>0</v>
      </c>
      <c r="N28" s="33">
        <v>671989</v>
      </c>
      <c r="O28" s="33">
        <v>5749282</v>
      </c>
      <c r="P28" s="34">
        <f t="shared" si="0"/>
        <v>1993343</v>
      </c>
    </row>
    <row r="29" spans="2:16" ht="22.5" customHeight="1">
      <c r="B29" s="20" t="s">
        <v>32</v>
      </c>
      <c r="C29" s="33">
        <v>668301</v>
      </c>
      <c r="D29" s="33">
        <v>799060</v>
      </c>
      <c r="E29" s="33">
        <v>43072</v>
      </c>
      <c r="F29" s="33">
        <v>316571</v>
      </c>
      <c r="G29" s="33">
        <v>429709</v>
      </c>
      <c r="H29" s="33">
        <v>284043</v>
      </c>
      <c r="I29" s="33">
        <v>225108</v>
      </c>
      <c r="J29" s="33">
        <v>0</v>
      </c>
      <c r="K29" s="33">
        <v>0</v>
      </c>
      <c r="L29" s="33">
        <v>778585</v>
      </c>
      <c r="M29" s="33">
        <v>0</v>
      </c>
      <c r="N29" s="33">
        <v>413823</v>
      </c>
      <c r="O29" s="33">
        <v>3958272</v>
      </c>
      <c r="P29" s="34">
        <f t="shared" si="0"/>
        <v>1268915</v>
      </c>
    </row>
    <row r="30" spans="2:16" ht="22.5" customHeight="1">
      <c r="B30" s="20" t="s">
        <v>47</v>
      </c>
      <c r="C30" s="33">
        <v>1157153</v>
      </c>
      <c r="D30" s="33">
        <v>724710</v>
      </c>
      <c r="E30" s="33">
        <v>70587</v>
      </c>
      <c r="F30" s="33">
        <v>478670</v>
      </c>
      <c r="G30" s="33">
        <v>1184905</v>
      </c>
      <c r="H30" s="33">
        <v>1094104</v>
      </c>
      <c r="I30" s="33">
        <v>431355</v>
      </c>
      <c r="J30" s="33">
        <v>0</v>
      </c>
      <c r="K30" s="33">
        <v>0</v>
      </c>
      <c r="L30" s="33">
        <v>819500</v>
      </c>
      <c r="M30" s="33">
        <v>0</v>
      </c>
      <c r="N30" s="33">
        <v>1384877</v>
      </c>
      <c r="O30" s="33">
        <v>7345861</v>
      </c>
      <c r="P30" s="34">
        <f t="shared" si="0"/>
        <v>2729927</v>
      </c>
    </row>
    <row r="31" spans="2:16" ht="22.5" customHeight="1">
      <c r="B31" s="20" t="s">
        <v>50</v>
      </c>
      <c r="C31" s="33">
        <v>1564634</v>
      </c>
      <c r="D31" s="33">
        <v>1454459</v>
      </c>
      <c r="E31" s="33">
        <v>35462</v>
      </c>
      <c r="F31" s="33">
        <v>606003</v>
      </c>
      <c r="G31" s="33">
        <v>1431409</v>
      </c>
      <c r="H31" s="33">
        <v>1182490</v>
      </c>
      <c r="I31" s="33">
        <v>269799</v>
      </c>
      <c r="J31" s="33">
        <v>400</v>
      </c>
      <c r="K31" s="33">
        <v>8400</v>
      </c>
      <c r="L31" s="33">
        <v>1307227</v>
      </c>
      <c r="M31" s="33">
        <v>0</v>
      </c>
      <c r="N31" s="33">
        <v>980434</v>
      </c>
      <c r="O31" s="33">
        <v>8840717</v>
      </c>
      <c r="P31" s="34">
        <f t="shared" si="0"/>
        <v>3353127</v>
      </c>
    </row>
    <row r="32" spans="2:16" ht="22.5" customHeight="1">
      <c r="B32" s="20" t="s">
        <v>51</v>
      </c>
      <c r="C32" s="33">
        <v>1461145</v>
      </c>
      <c r="D32" s="33">
        <v>1632025</v>
      </c>
      <c r="E32" s="33">
        <v>98675</v>
      </c>
      <c r="F32" s="33">
        <v>1158673</v>
      </c>
      <c r="G32" s="33">
        <v>1150008</v>
      </c>
      <c r="H32" s="33">
        <v>1449718</v>
      </c>
      <c r="I32" s="33">
        <v>585887</v>
      </c>
      <c r="J32" s="33">
        <v>300</v>
      </c>
      <c r="K32" s="33">
        <v>5256</v>
      </c>
      <c r="L32" s="33">
        <v>934907</v>
      </c>
      <c r="M32" s="33">
        <v>0</v>
      </c>
      <c r="N32" s="33">
        <v>1002387</v>
      </c>
      <c r="O32" s="33">
        <v>9478981</v>
      </c>
      <c r="P32" s="34">
        <f t="shared" si="0"/>
        <v>4069536</v>
      </c>
    </row>
    <row r="33" spans="2:16" ht="22.5" customHeight="1">
      <c r="B33" s="20" t="s">
        <v>33</v>
      </c>
      <c r="C33" s="33">
        <v>849434</v>
      </c>
      <c r="D33" s="33">
        <v>588679</v>
      </c>
      <c r="E33" s="33">
        <v>30721</v>
      </c>
      <c r="F33" s="33">
        <v>492545</v>
      </c>
      <c r="G33" s="33">
        <v>1452710</v>
      </c>
      <c r="H33" s="33">
        <v>454019</v>
      </c>
      <c r="I33" s="33">
        <v>26173</v>
      </c>
      <c r="J33" s="33">
        <v>29545</v>
      </c>
      <c r="K33" s="33">
        <v>0</v>
      </c>
      <c r="L33" s="33">
        <v>578093</v>
      </c>
      <c r="M33" s="33">
        <v>0</v>
      </c>
      <c r="N33" s="33">
        <v>662102</v>
      </c>
      <c r="O33" s="33">
        <v>5164021</v>
      </c>
      <c r="P33" s="34">
        <f>+C33+F33+H33</f>
        <v>1795998</v>
      </c>
    </row>
    <row r="34" spans="2:16" ht="22.5" customHeight="1">
      <c r="B34" s="20" t="s">
        <v>34</v>
      </c>
      <c r="C34" s="33">
        <v>1047322</v>
      </c>
      <c r="D34" s="33">
        <v>991435</v>
      </c>
      <c r="E34" s="33">
        <v>43019</v>
      </c>
      <c r="F34" s="33">
        <v>651708</v>
      </c>
      <c r="G34" s="33">
        <v>1137551</v>
      </c>
      <c r="H34" s="33">
        <v>764342</v>
      </c>
      <c r="I34" s="33">
        <v>180598</v>
      </c>
      <c r="J34" s="33">
        <v>0</v>
      </c>
      <c r="K34" s="33">
        <v>3000</v>
      </c>
      <c r="L34" s="33">
        <v>604365</v>
      </c>
      <c r="M34" s="33">
        <v>0</v>
      </c>
      <c r="N34" s="33">
        <v>575208</v>
      </c>
      <c r="O34" s="33">
        <v>5998548</v>
      </c>
      <c r="P34" s="34">
        <f>+C34+F34+H34</f>
        <v>2463372</v>
      </c>
    </row>
    <row r="35" spans="2:16" ht="22.5" customHeight="1">
      <c r="B35" s="26" t="s">
        <v>35</v>
      </c>
      <c r="C35" s="37">
        <f>SUM(C6:C19)</f>
        <v>107478715</v>
      </c>
      <c r="D35" s="37">
        <f aca="true" t="shared" si="1" ref="D35:P35">SUM(D6:D19)</f>
        <v>89135056</v>
      </c>
      <c r="E35" s="37">
        <f t="shared" si="1"/>
        <v>7335532</v>
      </c>
      <c r="F35" s="37">
        <f t="shared" si="1"/>
        <v>123628665</v>
      </c>
      <c r="G35" s="37">
        <f t="shared" si="1"/>
        <v>77021110</v>
      </c>
      <c r="H35" s="37">
        <f t="shared" si="1"/>
        <v>64293889</v>
      </c>
      <c r="I35" s="37">
        <f t="shared" si="1"/>
        <v>15176277</v>
      </c>
      <c r="J35" s="37">
        <f t="shared" si="1"/>
        <v>1164260</v>
      </c>
      <c r="K35" s="37">
        <f t="shared" si="1"/>
        <v>5666388</v>
      </c>
      <c r="L35" s="37">
        <f t="shared" si="1"/>
        <v>54958230</v>
      </c>
      <c r="M35" s="37">
        <f t="shared" si="1"/>
        <v>0</v>
      </c>
      <c r="N35" s="37">
        <f t="shared" si="1"/>
        <v>88592107</v>
      </c>
      <c r="O35" s="37">
        <f t="shared" si="1"/>
        <v>634450229</v>
      </c>
      <c r="P35" s="37">
        <f t="shared" si="1"/>
        <v>295401269</v>
      </c>
    </row>
    <row r="36" spans="2:16" ht="22.5" customHeight="1">
      <c r="B36" s="26" t="s">
        <v>53</v>
      </c>
      <c r="C36" s="37">
        <f aca="true" t="shared" si="2" ref="C36:P36">SUM(C20:C34)</f>
        <v>18146599</v>
      </c>
      <c r="D36" s="37">
        <f t="shared" si="2"/>
        <v>17288440</v>
      </c>
      <c r="E36" s="37">
        <f t="shared" si="2"/>
        <v>880285</v>
      </c>
      <c r="F36" s="37">
        <f t="shared" si="2"/>
        <v>11458888</v>
      </c>
      <c r="G36" s="37">
        <f t="shared" si="2"/>
        <v>14511003</v>
      </c>
      <c r="H36" s="37">
        <f t="shared" si="2"/>
        <v>9523961</v>
      </c>
      <c r="I36" s="37">
        <f t="shared" si="2"/>
        <v>4871119</v>
      </c>
      <c r="J36" s="37">
        <f t="shared" si="2"/>
        <v>121711</v>
      </c>
      <c r="K36" s="37">
        <f t="shared" si="2"/>
        <v>551246</v>
      </c>
      <c r="L36" s="37">
        <f t="shared" si="2"/>
        <v>13328111</v>
      </c>
      <c r="M36" s="37">
        <f t="shared" si="2"/>
        <v>0</v>
      </c>
      <c r="N36" s="37">
        <f t="shared" si="2"/>
        <v>13604573</v>
      </c>
      <c r="O36" s="37">
        <f t="shared" si="2"/>
        <v>104285936</v>
      </c>
      <c r="P36" s="37">
        <f t="shared" si="2"/>
        <v>39129448</v>
      </c>
    </row>
    <row r="37" spans="2:16" ht="22.5" customHeight="1">
      <c r="B37" s="26" t="s">
        <v>36</v>
      </c>
      <c r="C37" s="37">
        <f aca="true" t="shared" si="3" ref="C37:P37">SUM(C6:C34)</f>
        <v>125625314</v>
      </c>
      <c r="D37" s="37">
        <f t="shared" si="3"/>
        <v>106423496</v>
      </c>
      <c r="E37" s="37">
        <f t="shared" si="3"/>
        <v>8215817</v>
      </c>
      <c r="F37" s="37">
        <f t="shared" si="3"/>
        <v>135087553</v>
      </c>
      <c r="G37" s="37">
        <f t="shared" si="3"/>
        <v>91532113</v>
      </c>
      <c r="H37" s="37">
        <f t="shared" si="3"/>
        <v>73817850</v>
      </c>
      <c r="I37" s="37">
        <f t="shared" si="3"/>
        <v>20047396</v>
      </c>
      <c r="J37" s="37">
        <f t="shared" si="3"/>
        <v>1285971</v>
      </c>
      <c r="K37" s="37">
        <f t="shared" si="3"/>
        <v>6217634</v>
      </c>
      <c r="L37" s="37">
        <f t="shared" si="3"/>
        <v>68286341</v>
      </c>
      <c r="M37" s="37">
        <f t="shared" si="3"/>
        <v>0</v>
      </c>
      <c r="N37" s="37">
        <f t="shared" si="3"/>
        <v>102196680</v>
      </c>
      <c r="O37" s="37">
        <f t="shared" si="3"/>
        <v>738736165</v>
      </c>
      <c r="P37" s="37">
        <f t="shared" si="3"/>
        <v>334530717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56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19581014</v>
      </c>
      <c r="D6" s="31">
        <v>16286987</v>
      </c>
      <c r="E6" s="31">
        <v>922856</v>
      </c>
      <c r="F6" s="31">
        <v>21980049</v>
      </c>
      <c r="G6" s="31">
        <v>4804038</v>
      </c>
      <c r="H6" s="31">
        <v>10716795</v>
      </c>
      <c r="I6" s="31">
        <v>1006705</v>
      </c>
      <c r="J6" s="31">
        <v>29400</v>
      </c>
      <c r="K6" s="31">
        <v>83700</v>
      </c>
      <c r="L6" s="31">
        <v>14915083</v>
      </c>
      <c r="M6" s="31">
        <v>0</v>
      </c>
      <c r="N6" s="31">
        <v>19596219</v>
      </c>
      <c r="O6" s="31">
        <v>109922846</v>
      </c>
      <c r="P6" s="32">
        <v>52277858</v>
      </c>
    </row>
    <row r="7" spans="2:16" ht="22.5" customHeight="1">
      <c r="B7" s="20" t="s">
        <v>13</v>
      </c>
      <c r="C7" s="33">
        <v>15915490</v>
      </c>
      <c r="D7" s="33">
        <v>14210863</v>
      </c>
      <c r="E7" s="33">
        <v>2169920</v>
      </c>
      <c r="F7" s="33">
        <v>23388812</v>
      </c>
      <c r="G7" s="33">
        <v>15030192</v>
      </c>
      <c r="H7" s="33">
        <v>11714939</v>
      </c>
      <c r="I7" s="33">
        <v>2226191</v>
      </c>
      <c r="J7" s="33">
        <v>0</v>
      </c>
      <c r="K7" s="33">
        <v>2481820</v>
      </c>
      <c r="L7" s="33">
        <v>7662721</v>
      </c>
      <c r="M7" s="33">
        <v>0</v>
      </c>
      <c r="N7" s="33">
        <v>14213639</v>
      </c>
      <c r="O7" s="33">
        <v>109014587</v>
      </c>
      <c r="P7" s="34">
        <v>51019241</v>
      </c>
    </row>
    <row r="8" spans="2:16" ht="22.5" customHeight="1">
      <c r="B8" s="20" t="s">
        <v>14</v>
      </c>
      <c r="C8" s="33">
        <v>8133326</v>
      </c>
      <c r="D8" s="33">
        <v>6778211</v>
      </c>
      <c r="E8" s="33">
        <v>319672</v>
      </c>
      <c r="F8" s="33">
        <v>9707498</v>
      </c>
      <c r="G8" s="33">
        <v>5775237</v>
      </c>
      <c r="H8" s="33">
        <v>5428514</v>
      </c>
      <c r="I8" s="33">
        <v>205820</v>
      </c>
      <c r="J8" s="33">
        <v>122655</v>
      </c>
      <c r="K8" s="33">
        <v>5489</v>
      </c>
      <c r="L8" s="33">
        <v>4077470</v>
      </c>
      <c r="M8" s="33">
        <v>0</v>
      </c>
      <c r="N8" s="33">
        <v>5007358</v>
      </c>
      <c r="O8" s="33">
        <v>45561250</v>
      </c>
      <c r="P8" s="34">
        <v>23269338</v>
      </c>
    </row>
    <row r="9" spans="2:16" ht="22.5" customHeight="1">
      <c r="B9" s="20" t="s">
        <v>15</v>
      </c>
      <c r="C9" s="33">
        <v>10504145</v>
      </c>
      <c r="D9" s="33">
        <v>8020285</v>
      </c>
      <c r="E9" s="33">
        <v>794673</v>
      </c>
      <c r="F9" s="33">
        <v>14838853</v>
      </c>
      <c r="G9" s="33">
        <v>8933749</v>
      </c>
      <c r="H9" s="33">
        <v>5407905</v>
      </c>
      <c r="I9" s="33">
        <v>681956</v>
      </c>
      <c r="J9" s="33">
        <v>38344</v>
      </c>
      <c r="K9" s="33">
        <v>3060</v>
      </c>
      <c r="L9" s="33">
        <v>6102949</v>
      </c>
      <c r="M9" s="33">
        <v>0</v>
      </c>
      <c r="N9" s="33">
        <v>10119722</v>
      </c>
      <c r="O9" s="33">
        <v>65445641</v>
      </c>
      <c r="P9" s="34">
        <v>30750903</v>
      </c>
    </row>
    <row r="10" spans="2:16" ht="22.5" customHeight="1">
      <c r="B10" s="20" t="s">
        <v>16</v>
      </c>
      <c r="C10" s="33">
        <v>9603191</v>
      </c>
      <c r="D10" s="33">
        <v>7191150</v>
      </c>
      <c r="E10" s="33">
        <v>505193</v>
      </c>
      <c r="F10" s="33">
        <v>9736912</v>
      </c>
      <c r="G10" s="33">
        <v>6644334</v>
      </c>
      <c r="H10" s="33">
        <v>5537967</v>
      </c>
      <c r="I10" s="33">
        <v>920345</v>
      </c>
      <c r="J10" s="33">
        <v>45100</v>
      </c>
      <c r="K10" s="33">
        <v>405047</v>
      </c>
      <c r="L10" s="33">
        <v>3544248</v>
      </c>
      <c r="M10" s="33">
        <v>0</v>
      </c>
      <c r="N10" s="33">
        <v>3996223</v>
      </c>
      <c r="O10" s="33">
        <v>48129710</v>
      </c>
      <c r="P10" s="34">
        <v>24878070</v>
      </c>
    </row>
    <row r="11" spans="2:16" ht="22.5" customHeight="1">
      <c r="B11" s="20" t="s">
        <v>17</v>
      </c>
      <c r="C11" s="33">
        <v>11904708</v>
      </c>
      <c r="D11" s="33">
        <v>8646858</v>
      </c>
      <c r="E11" s="33">
        <v>1183911</v>
      </c>
      <c r="F11" s="33">
        <v>15275985</v>
      </c>
      <c r="G11" s="33">
        <v>5175289</v>
      </c>
      <c r="H11" s="33">
        <v>5062432</v>
      </c>
      <c r="I11" s="33">
        <v>24795</v>
      </c>
      <c r="J11" s="33">
        <v>7670</v>
      </c>
      <c r="K11" s="33">
        <v>1815000</v>
      </c>
      <c r="L11" s="33">
        <v>4265895</v>
      </c>
      <c r="M11" s="33">
        <v>0</v>
      </c>
      <c r="N11" s="33">
        <v>9437968</v>
      </c>
      <c r="O11" s="33">
        <v>62800511</v>
      </c>
      <c r="P11" s="34">
        <v>32243125</v>
      </c>
    </row>
    <row r="12" spans="2:16" ht="22.5" customHeight="1">
      <c r="B12" s="21" t="s">
        <v>18</v>
      </c>
      <c r="C12" s="33">
        <v>5203450</v>
      </c>
      <c r="D12" s="33">
        <v>2890823</v>
      </c>
      <c r="E12" s="33">
        <v>251067</v>
      </c>
      <c r="F12" s="33">
        <v>5975476</v>
      </c>
      <c r="G12" s="33">
        <v>3551219</v>
      </c>
      <c r="H12" s="33">
        <v>2915238</v>
      </c>
      <c r="I12" s="33">
        <v>287378</v>
      </c>
      <c r="J12" s="33">
        <v>459043</v>
      </c>
      <c r="K12" s="33">
        <v>84212</v>
      </c>
      <c r="L12" s="33">
        <v>2619811</v>
      </c>
      <c r="M12" s="33">
        <v>0</v>
      </c>
      <c r="N12" s="33">
        <v>2827172</v>
      </c>
      <c r="O12" s="33">
        <v>27064889</v>
      </c>
      <c r="P12" s="34">
        <v>14094164</v>
      </c>
    </row>
    <row r="13" spans="2:16" ht="22.5" customHeight="1">
      <c r="B13" s="21" t="s">
        <v>19</v>
      </c>
      <c r="C13" s="33">
        <v>1552889</v>
      </c>
      <c r="D13" s="33">
        <v>1575404</v>
      </c>
      <c r="E13" s="33">
        <v>56980</v>
      </c>
      <c r="F13" s="33">
        <v>1786544</v>
      </c>
      <c r="G13" s="33">
        <v>1610876</v>
      </c>
      <c r="H13" s="33">
        <v>1164391</v>
      </c>
      <c r="I13" s="33">
        <v>623494</v>
      </c>
      <c r="J13" s="33">
        <v>800</v>
      </c>
      <c r="K13" s="33">
        <v>8818</v>
      </c>
      <c r="L13" s="33">
        <v>946689</v>
      </c>
      <c r="M13" s="33">
        <v>0</v>
      </c>
      <c r="N13" s="33">
        <v>1508436</v>
      </c>
      <c r="O13" s="33">
        <v>10835321</v>
      </c>
      <c r="P13" s="34">
        <v>4503824</v>
      </c>
    </row>
    <row r="14" spans="2:16" ht="22.5" customHeight="1">
      <c r="B14" s="21" t="s">
        <v>20</v>
      </c>
      <c r="C14" s="33">
        <v>3883141</v>
      </c>
      <c r="D14" s="33">
        <v>3885121</v>
      </c>
      <c r="E14" s="33">
        <v>470621</v>
      </c>
      <c r="F14" s="33">
        <v>3300164</v>
      </c>
      <c r="G14" s="33">
        <v>1355126</v>
      </c>
      <c r="H14" s="33">
        <v>2398195</v>
      </c>
      <c r="I14" s="33">
        <v>109162</v>
      </c>
      <c r="J14" s="33">
        <v>37148</v>
      </c>
      <c r="K14" s="33">
        <v>34405</v>
      </c>
      <c r="L14" s="33">
        <v>1977945</v>
      </c>
      <c r="M14" s="33">
        <v>0</v>
      </c>
      <c r="N14" s="33">
        <v>2747278</v>
      </c>
      <c r="O14" s="33">
        <v>20198306</v>
      </c>
      <c r="P14" s="34">
        <v>9581500</v>
      </c>
    </row>
    <row r="15" spans="2:16" ht="22.5" customHeight="1">
      <c r="B15" s="21" t="s">
        <v>21</v>
      </c>
      <c r="C15" s="33">
        <v>2392530</v>
      </c>
      <c r="D15" s="33">
        <v>1585352</v>
      </c>
      <c r="E15" s="33">
        <v>61854</v>
      </c>
      <c r="F15" s="33">
        <v>1384218</v>
      </c>
      <c r="G15" s="33">
        <v>1113852</v>
      </c>
      <c r="H15" s="33">
        <v>1337305</v>
      </c>
      <c r="I15" s="33">
        <v>433739</v>
      </c>
      <c r="J15" s="33">
        <v>55</v>
      </c>
      <c r="K15" s="33">
        <v>32000</v>
      </c>
      <c r="L15" s="33">
        <v>1178188</v>
      </c>
      <c r="M15" s="33">
        <v>0</v>
      </c>
      <c r="N15" s="33">
        <v>1875654</v>
      </c>
      <c r="O15" s="33">
        <v>11394747</v>
      </c>
      <c r="P15" s="34">
        <v>5114053</v>
      </c>
    </row>
    <row r="16" spans="2:16" ht="22.5" customHeight="1">
      <c r="B16" s="20" t="s">
        <v>22</v>
      </c>
      <c r="C16" s="33">
        <v>2483501</v>
      </c>
      <c r="D16" s="33">
        <v>1780229</v>
      </c>
      <c r="E16" s="33">
        <v>130786</v>
      </c>
      <c r="F16" s="33">
        <v>1394358</v>
      </c>
      <c r="G16" s="33">
        <v>966179</v>
      </c>
      <c r="H16" s="33">
        <v>1716668</v>
      </c>
      <c r="I16" s="33">
        <v>131544</v>
      </c>
      <c r="J16" s="33">
        <v>0</v>
      </c>
      <c r="K16" s="33">
        <v>80600</v>
      </c>
      <c r="L16" s="33">
        <v>1053345</v>
      </c>
      <c r="M16" s="33">
        <v>0</v>
      </c>
      <c r="N16" s="33">
        <v>3259042</v>
      </c>
      <c r="O16" s="33">
        <v>12996252</v>
      </c>
      <c r="P16" s="34">
        <v>5594527</v>
      </c>
    </row>
    <row r="17" spans="2:16" ht="22.5" customHeight="1">
      <c r="B17" s="21" t="s">
        <v>46</v>
      </c>
      <c r="C17" s="33">
        <v>2882633</v>
      </c>
      <c r="D17" s="33">
        <v>3606098</v>
      </c>
      <c r="E17" s="33">
        <v>159089</v>
      </c>
      <c r="F17" s="33">
        <v>2781875</v>
      </c>
      <c r="G17" s="33">
        <v>2008493</v>
      </c>
      <c r="H17" s="33">
        <v>4237140</v>
      </c>
      <c r="I17" s="33">
        <v>833400</v>
      </c>
      <c r="J17" s="33">
        <v>0</v>
      </c>
      <c r="K17" s="33">
        <v>3000</v>
      </c>
      <c r="L17" s="33">
        <v>2504093</v>
      </c>
      <c r="M17" s="33">
        <v>0</v>
      </c>
      <c r="N17" s="33">
        <v>2423222</v>
      </c>
      <c r="O17" s="33">
        <v>21439043</v>
      </c>
      <c r="P17" s="34">
        <v>9901648</v>
      </c>
    </row>
    <row r="18" spans="2:16" ht="22.5" customHeight="1">
      <c r="B18" s="22" t="s">
        <v>48</v>
      </c>
      <c r="C18" s="33">
        <v>4485676</v>
      </c>
      <c r="D18" s="33">
        <v>3005855</v>
      </c>
      <c r="E18" s="33">
        <v>173569</v>
      </c>
      <c r="F18" s="33">
        <v>3479346</v>
      </c>
      <c r="G18" s="33">
        <v>4100887</v>
      </c>
      <c r="H18" s="33">
        <v>3732681</v>
      </c>
      <c r="I18" s="33">
        <v>954127</v>
      </c>
      <c r="J18" s="33">
        <v>55</v>
      </c>
      <c r="K18" s="33">
        <v>0</v>
      </c>
      <c r="L18" s="33">
        <v>2627736</v>
      </c>
      <c r="M18" s="33">
        <v>0</v>
      </c>
      <c r="N18" s="33">
        <v>1934172</v>
      </c>
      <c r="O18" s="33">
        <v>24494104</v>
      </c>
      <c r="P18" s="34">
        <v>11697703</v>
      </c>
    </row>
    <row r="19" spans="1:16" ht="22.5" customHeight="1">
      <c r="A19" s="23"/>
      <c r="B19" s="24" t="s">
        <v>49</v>
      </c>
      <c r="C19" s="35">
        <v>8718545</v>
      </c>
      <c r="D19" s="35">
        <v>6412747</v>
      </c>
      <c r="E19" s="35">
        <v>578630</v>
      </c>
      <c r="F19" s="35">
        <v>7489704</v>
      </c>
      <c r="G19" s="35">
        <v>4705222</v>
      </c>
      <c r="H19" s="35">
        <v>6660304</v>
      </c>
      <c r="I19" s="35">
        <v>1051487</v>
      </c>
      <c r="J19" s="35">
        <v>146100</v>
      </c>
      <c r="K19" s="35">
        <v>50000</v>
      </c>
      <c r="L19" s="35">
        <v>3317098</v>
      </c>
      <c r="M19" s="35">
        <v>0</v>
      </c>
      <c r="N19" s="35">
        <v>6840637</v>
      </c>
      <c r="O19" s="35">
        <v>45970474</v>
      </c>
      <c r="P19" s="36">
        <v>22868553</v>
      </c>
    </row>
    <row r="20" spans="2:16" ht="22.5" customHeight="1">
      <c r="B20" s="21" t="s">
        <v>23</v>
      </c>
      <c r="C20" s="33">
        <v>601686</v>
      </c>
      <c r="D20" s="33">
        <v>585250</v>
      </c>
      <c r="E20" s="33">
        <v>38028</v>
      </c>
      <c r="F20" s="33">
        <v>210846</v>
      </c>
      <c r="G20" s="33">
        <v>359421</v>
      </c>
      <c r="H20" s="33">
        <v>135821</v>
      </c>
      <c r="I20" s="33">
        <v>16995</v>
      </c>
      <c r="J20" s="33">
        <v>0</v>
      </c>
      <c r="K20" s="33">
        <v>2040</v>
      </c>
      <c r="L20" s="33">
        <v>494476</v>
      </c>
      <c r="M20" s="33">
        <v>0</v>
      </c>
      <c r="N20" s="33">
        <v>171737</v>
      </c>
      <c r="O20" s="33">
        <v>2616300</v>
      </c>
      <c r="P20" s="34">
        <v>948353</v>
      </c>
    </row>
    <row r="21" spans="2:16" ht="22.5" customHeight="1">
      <c r="B21" s="21" t="s">
        <v>24</v>
      </c>
      <c r="C21" s="33">
        <v>1623140</v>
      </c>
      <c r="D21" s="33">
        <v>1559160</v>
      </c>
      <c r="E21" s="33">
        <v>49704</v>
      </c>
      <c r="F21" s="33">
        <v>1085454</v>
      </c>
      <c r="G21" s="33">
        <v>940349</v>
      </c>
      <c r="H21" s="33">
        <v>537418</v>
      </c>
      <c r="I21" s="33">
        <v>502839</v>
      </c>
      <c r="J21" s="33">
        <v>0</v>
      </c>
      <c r="K21" s="33">
        <v>0</v>
      </c>
      <c r="L21" s="33">
        <v>907611</v>
      </c>
      <c r="M21" s="33">
        <v>0</v>
      </c>
      <c r="N21" s="33">
        <v>536221</v>
      </c>
      <c r="O21" s="33">
        <v>7741896</v>
      </c>
      <c r="P21" s="34">
        <v>3246012</v>
      </c>
    </row>
    <row r="22" spans="2:16" ht="22.5" customHeight="1">
      <c r="B22" s="21" t="s">
        <v>25</v>
      </c>
      <c r="C22" s="33">
        <v>2499690</v>
      </c>
      <c r="D22" s="33">
        <v>2125232</v>
      </c>
      <c r="E22" s="33">
        <v>209547</v>
      </c>
      <c r="F22" s="33">
        <v>1781845</v>
      </c>
      <c r="G22" s="33">
        <v>661083</v>
      </c>
      <c r="H22" s="33">
        <v>547488</v>
      </c>
      <c r="I22" s="33">
        <v>50394</v>
      </c>
      <c r="J22" s="33">
        <v>68675</v>
      </c>
      <c r="K22" s="33">
        <v>9278</v>
      </c>
      <c r="L22" s="33">
        <v>1567805</v>
      </c>
      <c r="M22" s="33">
        <v>0</v>
      </c>
      <c r="N22" s="33">
        <v>1374178</v>
      </c>
      <c r="O22" s="33">
        <v>10895215</v>
      </c>
      <c r="P22" s="34">
        <v>4829023</v>
      </c>
    </row>
    <row r="23" spans="2:16" ht="22.5" customHeight="1">
      <c r="B23" s="21" t="s">
        <v>26</v>
      </c>
      <c r="C23" s="33">
        <v>760033</v>
      </c>
      <c r="D23" s="33">
        <v>766204</v>
      </c>
      <c r="E23" s="33">
        <v>25321</v>
      </c>
      <c r="F23" s="33">
        <v>483946</v>
      </c>
      <c r="G23" s="33">
        <v>376218</v>
      </c>
      <c r="H23" s="33">
        <v>284380</v>
      </c>
      <c r="I23" s="33">
        <v>566533</v>
      </c>
      <c r="J23" s="33">
        <v>0</v>
      </c>
      <c r="K23" s="33">
        <v>0</v>
      </c>
      <c r="L23" s="33">
        <v>583732</v>
      </c>
      <c r="M23" s="33">
        <v>0</v>
      </c>
      <c r="N23" s="33">
        <v>800074</v>
      </c>
      <c r="O23" s="33">
        <v>4646441</v>
      </c>
      <c r="P23" s="34">
        <v>1528359</v>
      </c>
    </row>
    <row r="24" spans="2:16" ht="22.5" customHeight="1">
      <c r="B24" s="20" t="s">
        <v>27</v>
      </c>
      <c r="C24" s="33">
        <v>902427</v>
      </c>
      <c r="D24" s="33">
        <v>1192083</v>
      </c>
      <c r="E24" s="33">
        <v>20874</v>
      </c>
      <c r="F24" s="33">
        <v>832569</v>
      </c>
      <c r="G24" s="33">
        <v>675153</v>
      </c>
      <c r="H24" s="33">
        <v>47120</v>
      </c>
      <c r="I24" s="33">
        <v>750028</v>
      </c>
      <c r="J24" s="33">
        <v>0</v>
      </c>
      <c r="K24" s="33">
        <v>6010</v>
      </c>
      <c r="L24" s="33">
        <v>1179362</v>
      </c>
      <c r="M24" s="33">
        <v>0</v>
      </c>
      <c r="N24" s="33">
        <v>795353</v>
      </c>
      <c r="O24" s="33">
        <v>6400979</v>
      </c>
      <c r="P24" s="34">
        <v>1782116</v>
      </c>
    </row>
    <row r="25" spans="2:16" ht="22.5" customHeight="1">
      <c r="B25" s="20" t="s">
        <v>28</v>
      </c>
      <c r="C25" s="33">
        <v>1155650</v>
      </c>
      <c r="D25" s="33">
        <v>1114427</v>
      </c>
      <c r="E25" s="33">
        <v>101789</v>
      </c>
      <c r="F25" s="33">
        <v>937940</v>
      </c>
      <c r="G25" s="33">
        <v>1125925</v>
      </c>
      <c r="H25" s="33">
        <v>771103</v>
      </c>
      <c r="I25" s="33">
        <v>288754</v>
      </c>
      <c r="J25" s="33">
        <v>11000</v>
      </c>
      <c r="K25" s="33">
        <v>12000</v>
      </c>
      <c r="L25" s="33">
        <v>764410</v>
      </c>
      <c r="M25" s="33">
        <v>0</v>
      </c>
      <c r="N25" s="33">
        <v>769745</v>
      </c>
      <c r="O25" s="33">
        <v>7052743</v>
      </c>
      <c r="P25" s="34">
        <v>2864693</v>
      </c>
    </row>
    <row r="26" spans="2:16" ht="22.5" customHeight="1">
      <c r="B26" s="20" t="s">
        <v>29</v>
      </c>
      <c r="C26" s="33">
        <v>1374152</v>
      </c>
      <c r="D26" s="33">
        <v>1191475</v>
      </c>
      <c r="E26" s="33">
        <v>50952</v>
      </c>
      <c r="F26" s="33">
        <v>1243024</v>
      </c>
      <c r="G26" s="33">
        <v>1012621</v>
      </c>
      <c r="H26" s="33">
        <v>832397</v>
      </c>
      <c r="I26" s="33">
        <v>294087</v>
      </c>
      <c r="J26" s="33">
        <v>49148</v>
      </c>
      <c r="K26" s="33">
        <v>63500</v>
      </c>
      <c r="L26" s="33">
        <v>842908</v>
      </c>
      <c r="M26" s="33">
        <v>0</v>
      </c>
      <c r="N26" s="33">
        <v>2008549</v>
      </c>
      <c r="O26" s="33">
        <v>8962813</v>
      </c>
      <c r="P26" s="34">
        <v>3449573</v>
      </c>
    </row>
    <row r="27" spans="2:16" ht="22.5" customHeight="1">
      <c r="B27" s="20" t="s">
        <v>30</v>
      </c>
      <c r="C27" s="33">
        <v>1085569</v>
      </c>
      <c r="D27" s="33">
        <v>765904</v>
      </c>
      <c r="E27" s="33">
        <v>34356</v>
      </c>
      <c r="F27" s="33">
        <v>502131</v>
      </c>
      <c r="G27" s="33">
        <v>1095210</v>
      </c>
      <c r="H27" s="33">
        <v>877390</v>
      </c>
      <c r="I27" s="33">
        <v>129209</v>
      </c>
      <c r="J27" s="33">
        <v>0</v>
      </c>
      <c r="K27" s="33">
        <v>0</v>
      </c>
      <c r="L27" s="33">
        <v>1288490</v>
      </c>
      <c r="M27" s="33">
        <v>0</v>
      </c>
      <c r="N27" s="33">
        <v>3701593</v>
      </c>
      <c r="O27" s="33">
        <v>9479852</v>
      </c>
      <c r="P27" s="34">
        <v>2465090</v>
      </c>
    </row>
    <row r="28" spans="2:16" ht="22.5" customHeight="1">
      <c r="B28" s="20" t="s">
        <v>31</v>
      </c>
      <c r="C28" s="33">
        <v>829825</v>
      </c>
      <c r="D28" s="33">
        <v>1030199</v>
      </c>
      <c r="E28" s="33">
        <v>46582</v>
      </c>
      <c r="F28" s="33">
        <v>692757</v>
      </c>
      <c r="G28" s="33">
        <v>1219173</v>
      </c>
      <c r="H28" s="33">
        <v>450193</v>
      </c>
      <c r="I28" s="33">
        <v>177339</v>
      </c>
      <c r="J28" s="33">
        <v>0</v>
      </c>
      <c r="K28" s="33">
        <v>15500</v>
      </c>
      <c r="L28" s="33">
        <v>489371</v>
      </c>
      <c r="M28" s="33">
        <v>0</v>
      </c>
      <c r="N28" s="33">
        <v>591566</v>
      </c>
      <c r="O28" s="33">
        <v>5542505</v>
      </c>
      <c r="P28" s="34">
        <v>1972775</v>
      </c>
    </row>
    <row r="29" spans="2:16" ht="22.5" customHeight="1">
      <c r="B29" s="20" t="s">
        <v>32</v>
      </c>
      <c r="C29" s="33">
        <v>700534</v>
      </c>
      <c r="D29" s="33">
        <v>756533</v>
      </c>
      <c r="E29" s="33">
        <v>38619</v>
      </c>
      <c r="F29" s="33">
        <v>347795</v>
      </c>
      <c r="G29" s="33">
        <v>369880</v>
      </c>
      <c r="H29" s="33">
        <v>278641</v>
      </c>
      <c r="I29" s="33">
        <v>192216</v>
      </c>
      <c r="J29" s="33">
        <v>0</v>
      </c>
      <c r="K29" s="33">
        <v>0</v>
      </c>
      <c r="L29" s="33">
        <v>521419</v>
      </c>
      <c r="M29" s="33">
        <v>0</v>
      </c>
      <c r="N29" s="33">
        <v>595790</v>
      </c>
      <c r="O29" s="33">
        <v>3801427</v>
      </c>
      <c r="P29" s="34">
        <v>1326970</v>
      </c>
    </row>
    <row r="30" spans="2:16" ht="22.5" customHeight="1">
      <c r="B30" s="20" t="s">
        <v>47</v>
      </c>
      <c r="C30" s="33">
        <v>1232244</v>
      </c>
      <c r="D30" s="33">
        <v>715429</v>
      </c>
      <c r="E30" s="33">
        <v>70547</v>
      </c>
      <c r="F30" s="33">
        <v>490258</v>
      </c>
      <c r="G30" s="33">
        <v>999442</v>
      </c>
      <c r="H30" s="33">
        <v>1120041</v>
      </c>
      <c r="I30" s="33">
        <v>428167</v>
      </c>
      <c r="J30" s="33">
        <v>0</v>
      </c>
      <c r="K30" s="33">
        <v>0</v>
      </c>
      <c r="L30" s="33">
        <v>837614</v>
      </c>
      <c r="M30" s="33">
        <v>0</v>
      </c>
      <c r="N30" s="33">
        <v>1768442</v>
      </c>
      <c r="O30" s="33">
        <v>7662184</v>
      </c>
      <c r="P30" s="34">
        <v>2842543</v>
      </c>
    </row>
    <row r="31" spans="2:16" ht="22.5" customHeight="1">
      <c r="B31" s="20" t="s">
        <v>50</v>
      </c>
      <c r="C31" s="33">
        <v>1545390</v>
      </c>
      <c r="D31" s="33">
        <v>1379378</v>
      </c>
      <c r="E31" s="33">
        <v>36032</v>
      </c>
      <c r="F31" s="33">
        <v>632483</v>
      </c>
      <c r="G31" s="33">
        <v>1182347</v>
      </c>
      <c r="H31" s="33">
        <v>1192442</v>
      </c>
      <c r="I31" s="33">
        <v>217023</v>
      </c>
      <c r="J31" s="33">
        <v>400</v>
      </c>
      <c r="K31" s="33">
        <v>10200</v>
      </c>
      <c r="L31" s="33">
        <v>1288809</v>
      </c>
      <c r="M31" s="33">
        <v>0</v>
      </c>
      <c r="N31" s="33">
        <v>1506094</v>
      </c>
      <c r="O31" s="33">
        <v>8990598</v>
      </c>
      <c r="P31" s="34">
        <v>3370315</v>
      </c>
    </row>
    <row r="32" spans="2:16" ht="22.5" customHeight="1">
      <c r="B32" s="20" t="s">
        <v>51</v>
      </c>
      <c r="C32" s="33">
        <v>1439683</v>
      </c>
      <c r="D32" s="33">
        <v>1531431</v>
      </c>
      <c r="E32" s="33">
        <v>76396</v>
      </c>
      <c r="F32" s="33">
        <v>1157601</v>
      </c>
      <c r="G32" s="33">
        <v>1238791</v>
      </c>
      <c r="H32" s="33">
        <v>1402673</v>
      </c>
      <c r="I32" s="33">
        <v>521958</v>
      </c>
      <c r="J32" s="33">
        <v>300</v>
      </c>
      <c r="K32" s="33">
        <v>3648</v>
      </c>
      <c r="L32" s="33">
        <v>918544</v>
      </c>
      <c r="M32" s="33">
        <v>0</v>
      </c>
      <c r="N32" s="33">
        <v>1186447</v>
      </c>
      <c r="O32" s="33">
        <v>9477472</v>
      </c>
      <c r="P32" s="34">
        <v>3999957</v>
      </c>
    </row>
    <row r="33" spans="2:16" ht="22.5" customHeight="1">
      <c r="B33" s="20" t="s">
        <v>33</v>
      </c>
      <c r="C33" s="33">
        <v>830170</v>
      </c>
      <c r="D33" s="33">
        <v>587562</v>
      </c>
      <c r="E33" s="33">
        <v>15046</v>
      </c>
      <c r="F33" s="33">
        <v>522284</v>
      </c>
      <c r="G33" s="33">
        <v>769375</v>
      </c>
      <c r="H33" s="33">
        <v>446539</v>
      </c>
      <c r="I33" s="33">
        <v>57903</v>
      </c>
      <c r="J33" s="33">
        <v>36423</v>
      </c>
      <c r="K33" s="33">
        <v>0</v>
      </c>
      <c r="L33" s="33">
        <v>496275</v>
      </c>
      <c r="M33" s="33">
        <v>0</v>
      </c>
      <c r="N33" s="33">
        <v>947269</v>
      </c>
      <c r="O33" s="33">
        <v>4708846</v>
      </c>
      <c r="P33" s="34">
        <v>1798993</v>
      </c>
    </row>
    <row r="34" spans="2:16" ht="22.5" customHeight="1">
      <c r="B34" s="20" t="s">
        <v>34</v>
      </c>
      <c r="C34" s="33">
        <v>1046608</v>
      </c>
      <c r="D34" s="33">
        <v>943917</v>
      </c>
      <c r="E34" s="33">
        <v>46540</v>
      </c>
      <c r="F34" s="33">
        <v>667248</v>
      </c>
      <c r="G34" s="33">
        <v>931833</v>
      </c>
      <c r="H34" s="33">
        <v>727291</v>
      </c>
      <c r="I34" s="33">
        <v>33869</v>
      </c>
      <c r="J34" s="33">
        <v>0</v>
      </c>
      <c r="K34" s="33">
        <v>259000</v>
      </c>
      <c r="L34" s="33">
        <v>647604</v>
      </c>
      <c r="M34" s="33">
        <v>0</v>
      </c>
      <c r="N34" s="33">
        <v>1138617</v>
      </c>
      <c r="O34" s="33">
        <v>6442527</v>
      </c>
      <c r="P34" s="34">
        <v>2441147</v>
      </c>
    </row>
    <row r="35" spans="2:16" ht="22.5" customHeight="1">
      <c r="B35" s="26" t="s">
        <v>35</v>
      </c>
      <c r="C35" s="37">
        <f>SUM(C6:C19)</f>
        <v>107244239</v>
      </c>
      <c r="D35" s="37">
        <f aca="true" t="shared" si="0" ref="D35:P35">SUM(D6:D19)</f>
        <v>85875983</v>
      </c>
      <c r="E35" s="37">
        <f t="shared" si="0"/>
        <v>7778821</v>
      </c>
      <c r="F35" s="37">
        <f t="shared" si="0"/>
        <v>122519794</v>
      </c>
      <c r="G35" s="37">
        <f t="shared" si="0"/>
        <v>65774693</v>
      </c>
      <c r="H35" s="37">
        <f t="shared" si="0"/>
        <v>68030474</v>
      </c>
      <c r="I35" s="37">
        <f t="shared" si="0"/>
        <v>9490143</v>
      </c>
      <c r="J35" s="37">
        <f t="shared" si="0"/>
        <v>886370</v>
      </c>
      <c r="K35" s="37">
        <f t="shared" si="0"/>
        <v>5087151</v>
      </c>
      <c r="L35" s="37">
        <f t="shared" si="0"/>
        <v>56793271</v>
      </c>
      <c r="M35" s="37">
        <f t="shared" si="0"/>
        <v>0</v>
      </c>
      <c r="N35" s="37">
        <f t="shared" si="0"/>
        <v>85786742</v>
      </c>
      <c r="O35" s="37">
        <f t="shared" si="0"/>
        <v>615267681</v>
      </c>
      <c r="P35" s="37">
        <f t="shared" si="0"/>
        <v>297794507</v>
      </c>
    </row>
    <row r="36" spans="2:16" ht="22.5" customHeight="1">
      <c r="B36" s="26" t="s">
        <v>53</v>
      </c>
      <c r="C36" s="37">
        <f aca="true" t="shared" si="1" ref="C36:P36">SUM(C20:C34)</f>
        <v>17626801</v>
      </c>
      <c r="D36" s="37">
        <f t="shared" si="1"/>
        <v>16244184</v>
      </c>
      <c r="E36" s="37">
        <f t="shared" si="1"/>
        <v>860333</v>
      </c>
      <c r="F36" s="37">
        <f t="shared" si="1"/>
        <v>11588181</v>
      </c>
      <c r="G36" s="37">
        <f t="shared" si="1"/>
        <v>12956821</v>
      </c>
      <c r="H36" s="37">
        <f t="shared" si="1"/>
        <v>9650937</v>
      </c>
      <c r="I36" s="37">
        <f t="shared" si="1"/>
        <v>4227314</v>
      </c>
      <c r="J36" s="37">
        <f t="shared" si="1"/>
        <v>165946</v>
      </c>
      <c r="K36" s="37">
        <f t="shared" si="1"/>
        <v>381176</v>
      </c>
      <c r="L36" s="37">
        <f t="shared" si="1"/>
        <v>12828430</v>
      </c>
      <c r="M36" s="37">
        <f t="shared" si="1"/>
        <v>0</v>
      </c>
      <c r="N36" s="37">
        <f t="shared" si="1"/>
        <v>17891675</v>
      </c>
      <c r="O36" s="37">
        <f t="shared" si="1"/>
        <v>104421798</v>
      </c>
      <c r="P36" s="37">
        <f t="shared" si="1"/>
        <v>38865919</v>
      </c>
    </row>
    <row r="37" spans="2:16" ht="22.5" customHeight="1">
      <c r="B37" s="26" t="s">
        <v>36</v>
      </c>
      <c r="C37" s="37">
        <f aca="true" t="shared" si="2" ref="C37:P37">SUM(C6:C34)</f>
        <v>124871040</v>
      </c>
      <c r="D37" s="37">
        <f t="shared" si="2"/>
        <v>102120167</v>
      </c>
      <c r="E37" s="37">
        <f t="shared" si="2"/>
        <v>8639154</v>
      </c>
      <c r="F37" s="37">
        <f t="shared" si="2"/>
        <v>134107975</v>
      </c>
      <c r="G37" s="37">
        <f t="shared" si="2"/>
        <v>78731514</v>
      </c>
      <c r="H37" s="37">
        <f t="shared" si="2"/>
        <v>77681411</v>
      </c>
      <c r="I37" s="37">
        <f t="shared" si="2"/>
        <v>13717457</v>
      </c>
      <c r="J37" s="37">
        <f t="shared" si="2"/>
        <v>1052316</v>
      </c>
      <c r="K37" s="37">
        <f t="shared" si="2"/>
        <v>5468327</v>
      </c>
      <c r="L37" s="37">
        <f t="shared" si="2"/>
        <v>69621701</v>
      </c>
      <c r="M37" s="37">
        <f t="shared" si="2"/>
        <v>0</v>
      </c>
      <c r="N37" s="37">
        <f t="shared" si="2"/>
        <v>103678417</v>
      </c>
      <c r="O37" s="37">
        <f t="shared" si="2"/>
        <v>719689479</v>
      </c>
      <c r="P37" s="37">
        <f t="shared" si="2"/>
        <v>336660426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57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5"/>
      <c r="P2" s="13" t="s">
        <v>0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38">
        <f>+'当年度'!C6-'前年度'!C6</f>
        <v>262292</v>
      </c>
      <c r="D6" s="38">
        <f>+'当年度'!D6-'前年度'!D6</f>
        <v>1861291</v>
      </c>
      <c r="E6" s="38">
        <f>+'当年度'!E6-'前年度'!E6</f>
        <v>21035</v>
      </c>
      <c r="F6" s="38">
        <f>+'当年度'!F6-'前年度'!F6</f>
        <v>329646</v>
      </c>
      <c r="G6" s="38">
        <f>+'当年度'!G6-'前年度'!G6</f>
        <v>6538485</v>
      </c>
      <c r="H6" s="38">
        <f>+'当年度'!H6-'前年度'!H6</f>
        <v>-1123163</v>
      </c>
      <c r="I6" s="38">
        <f>+'当年度'!I6-'前年度'!I6</f>
        <v>-372140</v>
      </c>
      <c r="J6" s="38">
        <f>+'当年度'!J6-'前年度'!J6</f>
        <v>-500</v>
      </c>
      <c r="K6" s="38">
        <f>+'当年度'!K6-'前年度'!K6</f>
        <v>-500</v>
      </c>
      <c r="L6" s="38">
        <f>+'当年度'!L6-'前年度'!L6</f>
        <v>-4389141</v>
      </c>
      <c r="M6" s="38">
        <f>+'当年度'!M6-'前年度'!M6</f>
        <v>0</v>
      </c>
      <c r="N6" s="38">
        <f>+'当年度'!N6-'前年度'!N6</f>
        <v>1515828</v>
      </c>
      <c r="O6" s="38">
        <f>+'当年度'!O6-'前年度'!O6</f>
        <v>4643133</v>
      </c>
      <c r="P6" s="39">
        <f>+'当年度'!P6-'前年度'!P6</f>
        <v>-531225</v>
      </c>
    </row>
    <row r="7" spans="1:16" ht="22.5" customHeight="1">
      <c r="A7" s="27"/>
      <c r="B7" s="21" t="s">
        <v>13</v>
      </c>
      <c r="C7" s="40">
        <f>+'当年度'!C7-'前年度'!C7</f>
        <v>724448</v>
      </c>
      <c r="D7" s="40">
        <f>+'当年度'!D7-'前年度'!D7</f>
        <v>939523</v>
      </c>
      <c r="E7" s="40">
        <f>+'当年度'!E7-'前年度'!E7</f>
        <v>-265001</v>
      </c>
      <c r="F7" s="40">
        <f>+'当年度'!F7-'前年度'!F7</f>
        <v>-206319</v>
      </c>
      <c r="G7" s="40">
        <f>+'当年度'!G7-'前年度'!G7</f>
        <v>45449</v>
      </c>
      <c r="H7" s="40">
        <f>+'当年度'!H7-'前年度'!H7</f>
        <v>-1144870</v>
      </c>
      <c r="I7" s="40">
        <f>+'当年度'!I7-'前年度'!I7</f>
        <v>826900</v>
      </c>
      <c r="J7" s="40">
        <f>+'当年度'!J7-'前年度'!J7</f>
        <v>0</v>
      </c>
      <c r="K7" s="40">
        <f>+'当年度'!K7-'前年度'!K7</f>
        <v>-256750</v>
      </c>
      <c r="L7" s="40">
        <f>+'当年度'!L7-'前年度'!L7</f>
        <v>587041</v>
      </c>
      <c r="M7" s="40">
        <f>+'当年度'!M7-'前年度'!M7</f>
        <v>0</v>
      </c>
      <c r="N7" s="40">
        <f>+'当年度'!N7-'前年度'!N7</f>
        <v>8341645</v>
      </c>
      <c r="O7" s="40">
        <f>+'当年度'!O7-'前年度'!O7</f>
        <v>9592066</v>
      </c>
      <c r="P7" s="41">
        <f>+'当年度'!P7-'前年度'!P7</f>
        <v>-626741</v>
      </c>
    </row>
    <row r="8" spans="1:16" ht="22.5" customHeight="1">
      <c r="A8" s="27"/>
      <c r="B8" s="21" t="s">
        <v>14</v>
      </c>
      <c r="C8" s="40">
        <f>+'当年度'!C8-'前年度'!C8</f>
        <v>-413224</v>
      </c>
      <c r="D8" s="40">
        <f>+'当年度'!D8-'前年度'!D8</f>
        <v>276075</v>
      </c>
      <c r="E8" s="40">
        <f>+'当年度'!E8-'前年度'!E8</f>
        <v>1949</v>
      </c>
      <c r="F8" s="40">
        <f>+'当年度'!F8-'前年度'!F8</f>
        <v>320221</v>
      </c>
      <c r="G8" s="40">
        <f>+'当年度'!G8-'前年度'!G8</f>
        <v>544894</v>
      </c>
      <c r="H8" s="40">
        <f>+'当年度'!H8-'前年度'!H8</f>
        <v>-33300</v>
      </c>
      <c r="I8" s="40">
        <f>+'当年度'!I8-'前年度'!I8</f>
        <v>-58338</v>
      </c>
      <c r="J8" s="40">
        <f>+'当年度'!J8-'前年度'!J8</f>
        <v>-64855</v>
      </c>
      <c r="K8" s="40">
        <f>+'当年度'!K8-'前年度'!K8</f>
        <v>51</v>
      </c>
      <c r="L8" s="40">
        <f>+'当年度'!L8-'前年度'!L8</f>
        <v>214581</v>
      </c>
      <c r="M8" s="40">
        <f>+'当年度'!M8-'前年度'!M8</f>
        <v>0</v>
      </c>
      <c r="N8" s="40">
        <f>+'当年度'!N8-'前年度'!N8</f>
        <v>2919886</v>
      </c>
      <c r="O8" s="40">
        <f>+'当年度'!O8-'前年度'!O8</f>
        <v>3707940</v>
      </c>
      <c r="P8" s="41">
        <f>+'当年度'!P8-'前年度'!P8</f>
        <v>-126303</v>
      </c>
    </row>
    <row r="9" spans="1:16" ht="22.5" customHeight="1">
      <c r="A9" s="27"/>
      <c r="B9" s="21" t="s">
        <v>15</v>
      </c>
      <c r="C9" s="40">
        <f>+'当年度'!C9-'前年度'!C9</f>
        <v>-290256</v>
      </c>
      <c r="D9" s="40">
        <f>+'当年度'!D9-'前年度'!D9</f>
        <v>-233185</v>
      </c>
      <c r="E9" s="40">
        <f>+'当年度'!E9-'前年度'!E9</f>
        <v>146</v>
      </c>
      <c r="F9" s="40">
        <f>+'当年度'!F9-'前年度'!F9</f>
        <v>380188</v>
      </c>
      <c r="G9" s="40">
        <f>+'当年度'!G9-'前年度'!G9</f>
        <v>-193467</v>
      </c>
      <c r="H9" s="40">
        <f>+'当年度'!H9-'前年度'!H9</f>
        <v>-228943</v>
      </c>
      <c r="I9" s="40">
        <f>+'当年度'!I9-'前年度'!I9</f>
        <v>3004573</v>
      </c>
      <c r="J9" s="40">
        <f>+'当年度'!J9-'前年度'!J9</f>
        <v>1641</v>
      </c>
      <c r="K9" s="40">
        <f>+'当年度'!K9-'前年度'!K9</f>
        <v>4940</v>
      </c>
      <c r="L9" s="40">
        <f>+'当年度'!L9-'前年度'!L9</f>
        <v>683811</v>
      </c>
      <c r="M9" s="40">
        <f>+'当年度'!M9-'前年度'!M9</f>
        <v>0</v>
      </c>
      <c r="N9" s="40">
        <f>+'当年度'!N9-'前年度'!N9</f>
        <v>-5326281</v>
      </c>
      <c r="O9" s="40">
        <f>+'当年度'!O9-'前年度'!O9</f>
        <v>-2196833</v>
      </c>
      <c r="P9" s="41">
        <f>+'当年度'!P9-'前年度'!P9</f>
        <v>-139011</v>
      </c>
    </row>
    <row r="10" spans="1:16" ht="22.5" customHeight="1">
      <c r="A10" s="27"/>
      <c r="B10" s="21" t="s">
        <v>16</v>
      </c>
      <c r="C10" s="40">
        <f>+'当年度'!C10-'前年度'!C10</f>
        <v>-407713</v>
      </c>
      <c r="D10" s="40">
        <f>+'当年度'!D10-'前年度'!D10</f>
        <v>-111662</v>
      </c>
      <c r="E10" s="40">
        <f>+'当年度'!E10-'前年度'!E10</f>
        <v>-65903</v>
      </c>
      <c r="F10" s="40">
        <f>+'当年度'!F10-'前年度'!F10</f>
        <v>87665</v>
      </c>
      <c r="G10" s="40">
        <f>+'当年度'!G10-'前年度'!G10</f>
        <v>367821</v>
      </c>
      <c r="H10" s="40">
        <f>+'当年度'!H10-'前年度'!H10</f>
        <v>193107</v>
      </c>
      <c r="I10" s="40">
        <f>+'当年度'!I10-'前年度'!I10</f>
        <v>485882</v>
      </c>
      <c r="J10" s="40">
        <f>+'当年度'!J10-'前年度'!J10</f>
        <v>57900</v>
      </c>
      <c r="K10" s="40">
        <f>+'当年度'!K10-'前年度'!K10</f>
        <v>45437</v>
      </c>
      <c r="L10" s="40">
        <f>+'当年度'!L10-'前年度'!L10</f>
        <v>217623</v>
      </c>
      <c r="M10" s="40">
        <f>+'当年度'!M10-'前年度'!M10</f>
        <v>0</v>
      </c>
      <c r="N10" s="40">
        <f>+'当年度'!N10-'前年度'!N10</f>
        <v>1387208</v>
      </c>
      <c r="O10" s="40">
        <f>+'当年度'!O10-'前年度'!O10</f>
        <v>2257365</v>
      </c>
      <c r="P10" s="41">
        <f>+'当年度'!P10-'前年度'!P10</f>
        <v>-126941</v>
      </c>
    </row>
    <row r="11" spans="1:16" ht="22.5" customHeight="1">
      <c r="A11" s="27"/>
      <c r="B11" s="21" t="s">
        <v>17</v>
      </c>
      <c r="C11" s="40">
        <f>+'当年度'!C11-'前年度'!C11</f>
        <v>420130</v>
      </c>
      <c r="D11" s="40">
        <f>+'当年度'!D11-'前年度'!D11</f>
        <v>165377</v>
      </c>
      <c r="E11" s="40">
        <f>+'当年度'!E11-'前年度'!E11</f>
        <v>-39807</v>
      </c>
      <c r="F11" s="40">
        <f>+'当年度'!F11-'前年度'!F11</f>
        <v>184461</v>
      </c>
      <c r="G11" s="40">
        <f>+'当年度'!G11-'前年度'!G11</f>
        <v>1657655</v>
      </c>
      <c r="H11" s="40">
        <f>+'当年度'!H11-'前年度'!H11</f>
        <v>-60381</v>
      </c>
      <c r="I11" s="40">
        <f>+'当年度'!I11-'前年度'!I11</f>
        <v>-7283</v>
      </c>
      <c r="J11" s="40">
        <f>+'当年度'!J11-'前年度'!J11</f>
        <v>146</v>
      </c>
      <c r="K11" s="40">
        <f>+'当年度'!K11-'前年度'!K11</f>
        <v>0</v>
      </c>
      <c r="L11" s="40">
        <f>+'当年度'!L11-'前年度'!L11</f>
        <v>700321</v>
      </c>
      <c r="M11" s="40">
        <f>+'当年度'!M11-'前年度'!M11</f>
        <v>0</v>
      </c>
      <c r="N11" s="40">
        <f>+'当年度'!N11-'前年度'!N11</f>
        <v>-4174491</v>
      </c>
      <c r="O11" s="40">
        <f>+'当年度'!O11-'前年度'!O11</f>
        <v>-1153872</v>
      </c>
      <c r="P11" s="41">
        <f>+'当年度'!P11-'前年度'!P11</f>
        <v>544210</v>
      </c>
    </row>
    <row r="12" spans="1:16" ht="22.5" customHeight="1">
      <c r="A12" s="27"/>
      <c r="B12" s="21" t="s">
        <v>18</v>
      </c>
      <c r="C12" s="40">
        <f>+'当年度'!C12-'前年度'!C12</f>
        <v>-194866</v>
      </c>
      <c r="D12" s="40">
        <f>+'当年度'!D12-'前年度'!D12</f>
        <v>17722</v>
      </c>
      <c r="E12" s="40">
        <f>+'当年度'!E12-'前年度'!E12</f>
        <v>13912</v>
      </c>
      <c r="F12" s="40">
        <f>+'当年度'!F12-'前年度'!F12</f>
        <v>103416</v>
      </c>
      <c r="G12" s="40">
        <f>+'当年度'!G12-'前年度'!G12</f>
        <v>574201</v>
      </c>
      <c r="H12" s="40">
        <f>+'当年度'!H12-'前年度'!H12</f>
        <v>78292</v>
      </c>
      <c r="I12" s="40">
        <f>+'当年度'!I12-'前年度'!I12</f>
        <v>34738</v>
      </c>
      <c r="J12" s="40">
        <f>+'当年度'!J12-'前年度'!J12</f>
        <v>-15020</v>
      </c>
      <c r="K12" s="40">
        <f>+'当年度'!K12-'前年度'!K12</f>
        <v>-6520</v>
      </c>
      <c r="L12" s="40">
        <f>+'当年度'!L12-'前年度'!L12</f>
        <v>50639</v>
      </c>
      <c r="M12" s="40">
        <f>+'当年度'!M12-'前年度'!M12</f>
        <v>0</v>
      </c>
      <c r="N12" s="40">
        <f>+'当年度'!N12-'前年度'!N12</f>
        <v>1054233</v>
      </c>
      <c r="O12" s="40">
        <f>+'当年度'!O12-'前年度'!O12</f>
        <v>1710747</v>
      </c>
      <c r="P12" s="41">
        <f>+'当年度'!P12-'前年度'!P12</f>
        <v>-13158</v>
      </c>
    </row>
    <row r="13" spans="1:16" ht="22.5" customHeight="1">
      <c r="A13" s="27"/>
      <c r="B13" s="21" t="s">
        <v>19</v>
      </c>
      <c r="C13" s="40">
        <f>+'当年度'!C13-'前年度'!C13</f>
        <v>20128</v>
      </c>
      <c r="D13" s="40">
        <f>+'当年度'!D13-'前年度'!D13</f>
        <v>51066</v>
      </c>
      <c r="E13" s="40">
        <f>+'当年度'!E13-'前年度'!E13</f>
        <v>4792</v>
      </c>
      <c r="F13" s="40">
        <f>+'当年度'!F13-'前年度'!F13</f>
        <v>-17059</v>
      </c>
      <c r="G13" s="40">
        <f>+'当年度'!G13-'前年度'!G13</f>
        <v>-224054</v>
      </c>
      <c r="H13" s="40">
        <f>+'当年度'!H13-'前年度'!H13</f>
        <v>-54695</v>
      </c>
      <c r="I13" s="40">
        <f>+'当年度'!I13-'前年度'!I13</f>
        <v>236266</v>
      </c>
      <c r="J13" s="40">
        <f>+'当年度'!J13-'前年度'!J13</f>
        <v>0</v>
      </c>
      <c r="K13" s="40">
        <f>+'当年度'!K13-'前年度'!K13</f>
        <v>-5848</v>
      </c>
      <c r="L13" s="40">
        <f>+'当年度'!L13-'前年度'!L13</f>
        <v>21426</v>
      </c>
      <c r="M13" s="40">
        <f>+'当年度'!M13-'前年度'!M13</f>
        <v>0</v>
      </c>
      <c r="N13" s="40">
        <f>+'当年度'!N13-'前年度'!N13</f>
        <v>-318695</v>
      </c>
      <c r="O13" s="40">
        <f>+'当年度'!O13-'前年度'!O13</f>
        <v>-286673</v>
      </c>
      <c r="P13" s="41">
        <f>+'当年度'!P13-'前年度'!P13</f>
        <v>-51626</v>
      </c>
    </row>
    <row r="14" spans="1:16" ht="22.5" customHeight="1">
      <c r="A14" s="27"/>
      <c r="B14" s="21" t="s">
        <v>20</v>
      </c>
      <c r="C14" s="40">
        <f>+'当年度'!C14-'前年度'!C14</f>
        <v>-40803</v>
      </c>
      <c r="D14" s="40">
        <f>+'当年度'!D14-'前年度'!D14</f>
        <v>34889</v>
      </c>
      <c r="E14" s="40">
        <f>+'当年度'!E14-'前年度'!E14</f>
        <v>124881</v>
      </c>
      <c r="F14" s="40">
        <f>+'当年度'!F14-'前年度'!F14</f>
        <v>110964</v>
      </c>
      <c r="G14" s="40">
        <f>+'当年度'!G14-'前年度'!G14</f>
        <v>408772</v>
      </c>
      <c r="H14" s="40">
        <f>+'当年度'!H14-'前年度'!H14</f>
        <v>-182073</v>
      </c>
      <c r="I14" s="40">
        <f>+'当年度'!I14-'前年度'!I14</f>
        <v>-1439</v>
      </c>
      <c r="J14" s="40">
        <f>+'当年度'!J14-'前年度'!J14</f>
        <v>252088</v>
      </c>
      <c r="K14" s="40">
        <f>+'当年度'!K14-'前年度'!K14</f>
        <v>-1675</v>
      </c>
      <c r="L14" s="40">
        <f>+'当年度'!L14-'前年度'!L14</f>
        <v>-305167</v>
      </c>
      <c r="M14" s="40">
        <f>+'当年度'!M14-'前年度'!M14</f>
        <v>0</v>
      </c>
      <c r="N14" s="40">
        <f>+'当年度'!N14-'前年度'!N14</f>
        <v>-361603</v>
      </c>
      <c r="O14" s="40">
        <f>+'当年度'!O14-'前年度'!O14</f>
        <v>38834</v>
      </c>
      <c r="P14" s="41">
        <f>+'当年度'!P14-'前年度'!P14</f>
        <v>-111912</v>
      </c>
    </row>
    <row r="15" spans="1:16" ht="22.5" customHeight="1">
      <c r="A15" s="27"/>
      <c r="B15" s="21" t="s">
        <v>21</v>
      </c>
      <c r="C15" s="40">
        <f>+'当年度'!C15-'前年度'!C15</f>
        <v>44043</v>
      </c>
      <c r="D15" s="40">
        <f>+'当年度'!D15-'前年度'!D15</f>
        <v>148771</v>
      </c>
      <c r="E15" s="40">
        <f>+'当年度'!E15-'前年度'!E15</f>
        <v>2782</v>
      </c>
      <c r="F15" s="40">
        <f>+'当年度'!F15-'前年度'!F15</f>
        <v>-63341</v>
      </c>
      <c r="G15" s="40">
        <f>+'当年度'!G15-'前年度'!G15</f>
        <v>5330</v>
      </c>
      <c r="H15" s="40">
        <f>+'当年度'!H15-'前年度'!H15</f>
        <v>-50879</v>
      </c>
      <c r="I15" s="40">
        <f>+'当年度'!I15-'前年度'!I15</f>
        <v>66640</v>
      </c>
      <c r="J15" s="40">
        <f>+'当年度'!J15-'前年度'!J15</f>
        <v>-55</v>
      </c>
      <c r="K15" s="40">
        <f>+'当年度'!K15-'前年度'!K15</f>
        <v>0</v>
      </c>
      <c r="L15" s="40">
        <f>+'当年度'!L15-'前年度'!L15</f>
        <v>-122082</v>
      </c>
      <c r="M15" s="40">
        <f>+'当年度'!M15-'前年度'!M15</f>
        <v>0</v>
      </c>
      <c r="N15" s="40">
        <f>+'当年度'!N15-'前年度'!N15</f>
        <v>-578362</v>
      </c>
      <c r="O15" s="40">
        <f>+'当年度'!O15-'前年度'!O15</f>
        <v>-547153</v>
      </c>
      <c r="P15" s="41">
        <f>+'当年度'!P15-'前年度'!P15</f>
        <v>-70177</v>
      </c>
    </row>
    <row r="16" spans="1:16" ht="22.5" customHeight="1">
      <c r="A16" s="27"/>
      <c r="B16" s="21" t="s">
        <v>22</v>
      </c>
      <c r="C16" s="38">
        <f>+'当年度'!C16-'前年度'!C16</f>
        <v>39459</v>
      </c>
      <c r="D16" s="38">
        <f>+'当年度'!D16-'前年度'!D16</f>
        <v>1583</v>
      </c>
      <c r="E16" s="38">
        <f>+'当年度'!E16-'前年度'!E16</f>
        <v>559</v>
      </c>
      <c r="F16" s="38">
        <f>+'当年度'!F16-'前年度'!F16</f>
        <v>-53681</v>
      </c>
      <c r="G16" s="38">
        <f>+'当年度'!G16-'前年度'!G16</f>
        <v>97527</v>
      </c>
      <c r="H16" s="38">
        <f>+'当年度'!H16-'前年度'!H16</f>
        <v>-173430</v>
      </c>
      <c r="I16" s="38">
        <f>+'当年度'!I16-'前年度'!I16</f>
        <v>875</v>
      </c>
      <c r="J16" s="38">
        <f>+'当年度'!J16-'前年度'!J16</f>
        <v>0</v>
      </c>
      <c r="K16" s="38">
        <f>+'当年度'!K16-'前年度'!K16</f>
        <v>600</v>
      </c>
      <c r="L16" s="38">
        <f>+'当年度'!L16-'前年度'!L16</f>
        <v>38820</v>
      </c>
      <c r="M16" s="38">
        <f>+'当年度'!M16-'前年度'!M16</f>
        <v>0</v>
      </c>
      <c r="N16" s="38">
        <f>+'当年度'!N16-'前年度'!N16</f>
        <v>-330020</v>
      </c>
      <c r="O16" s="38">
        <f>+'当年度'!O16-'前年度'!O16</f>
        <v>-377708</v>
      </c>
      <c r="P16" s="39">
        <f>+'当年度'!P16-'前年度'!P16</f>
        <v>-187652</v>
      </c>
    </row>
    <row r="17" spans="1:16" ht="22.5" customHeight="1">
      <c r="A17" s="27"/>
      <c r="B17" s="21" t="s">
        <v>46</v>
      </c>
      <c r="C17" s="40">
        <f>+'当年度'!C17-'前年度'!C17</f>
        <v>73724</v>
      </c>
      <c r="D17" s="40">
        <f>+'当年度'!D17-'前年度'!D17</f>
        <v>90136</v>
      </c>
      <c r="E17" s="40">
        <f>+'当年度'!E17-'前年度'!E17</f>
        <v>-131236</v>
      </c>
      <c r="F17" s="40">
        <f>+'当年度'!F17-'前年度'!F17</f>
        <v>71604</v>
      </c>
      <c r="G17" s="40">
        <f>+'当年度'!G17-'前年度'!G17</f>
        <v>254164</v>
      </c>
      <c r="H17" s="40">
        <f>+'当年度'!H17-'前年度'!H17</f>
        <v>-1121782</v>
      </c>
      <c r="I17" s="40">
        <f>+'当年度'!I17-'前年度'!I17</f>
        <v>169268</v>
      </c>
      <c r="J17" s="40">
        <f>+'当年度'!J17-'前年度'!J17</f>
        <v>0</v>
      </c>
      <c r="K17" s="40">
        <f>+'当年度'!K17-'前年度'!K17</f>
        <v>799502</v>
      </c>
      <c r="L17" s="40">
        <f>+'当年度'!L17-'前年度'!L17</f>
        <v>137247</v>
      </c>
      <c r="M17" s="40">
        <f>+'当年度'!M17-'前年度'!M17</f>
        <v>0</v>
      </c>
      <c r="N17" s="40">
        <f>+'当年度'!N17-'前年度'!N17</f>
        <v>1030409</v>
      </c>
      <c r="O17" s="40">
        <f>+'当年度'!O17-'前年度'!O17</f>
        <v>1373036</v>
      </c>
      <c r="P17" s="41">
        <f>+'当年度'!P17-'前年度'!P17</f>
        <v>-976454</v>
      </c>
    </row>
    <row r="18" spans="1:16" ht="22.5" customHeight="1">
      <c r="A18" s="27"/>
      <c r="B18" s="22" t="s">
        <v>48</v>
      </c>
      <c r="C18" s="40">
        <f>+'当年度'!C18-'前年度'!C18</f>
        <v>-1502</v>
      </c>
      <c r="D18" s="40">
        <f>+'当年度'!D18-'前年度'!D18</f>
        <v>139609</v>
      </c>
      <c r="E18" s="40">
        <f>+'当年度'!E18-'前年度'!E18</f>
        <v>28075</v>
      </c>
      <c r="F18" s="40">
        <f>+'当年度'!F18-'前年度'!F18</f>
        <v>-194085</v>
      </c>
      <c r="G18" s="40">
        <f>+'当年度'!G18-'前年度'!G18</f>
        <v>1289197</v>
      </c>
      <c r="H18" s="40">
        <f>+'当年度'!H18-'前年度'!H18</f>
        <v>309980</v>
      </c>
      <c r="I18" s="40">
        <f>+'当年度'!I18-'前年度'!I18</f>
        <v>973587</v>
      </c>
      <c r="J18" s="40">
        <f>+'当年度'!J18-'前年度'!J18</f>
        <v>-55</v>
      </c>
      <c r="K18" s="40">
        <f>+'当年度'!K18-'前年度'!K18</f>
        <v>0</v>
      </c>
      <c r="L18" s="40">
        <f>+'当年度'!L18-'前年度'!L18</f>
        <v>177321</v>
      </c>
      <c r="M18" s="40">
        <f>+'当年度'!M18-'前年度'!M18</f>
        <v>0</v>
      </c>
      <c r="N18" s="40">
        <f>+'当年度'!N18-'前年度'!N18</f>
        <v>135600</v>
      </c>
      <c r="O18" s="40">
        <f>+'当年度'!O18-'前年度'!O18</f>
        <v>2857727</v>
      </c>
      <c r="P18" s="41">
        <f>+'当年度'!P18-'前年度'!P18</f>
        <v>114393</v>
      </c>
    </row>
    <row r="19" spans="1:16" ht="22.5" customHeight="1">
      <c r="A19" s="29"/>
      <c r="B19" s="24" t="s">
        <v>49</v>
      </c>
      <c r="C19" s="42">
        <f>+'当年度'!C19-'前年度'!C19</f>
        <v>-1384</v>
      </c>
      <c r="D19" s="42">
        <f>+'当年度'!D19-'前年度'!D19</f>
        <v>-122122</v>
      </c>
      <c r="E19" s="42">
        <f>+'当年度'!E19-'前年度'!E19</f>
        <v>-139473</v>
      </c>
      <c r="F19" s="42">
        <f>+'当年度'!F19-'前年度'!F19</f>
        <v>55191</v>
      </c>
      <c r="G19" s="42">
        <f>+'当年度'!G19-'前年度'!G19</f>
        <v>-119557</v>
      </c>
      <c r="H19" s="42">
        <f>+'当年度'!H19-'前年度'!H19</f>
        <v>-144448</v>
      </c>
      <c r="I19" s="42">
        <f>+'当年度'!I19-'前年度'!I19</f>
        <v>326605</v>
      </c>
      <c r="J19" s="42">
        <f>+'当年度'!J19-'前年度'!J19</f>
        <v>46600</v>
      </c>
      <c r="K19" s="42">
        <f>+'当年度'!K19-'前年度'!K19</f>
        <v>0</v>
      </c>
      <c r="L19" s="42">
        <f>+'当年度'!L19-'前年度'!L19</f>
        <v>152519</v>
      </c>
      <c r="M19" s="42">
        <f>+'当年度'!M19-'前年度'!M19</f>
        <v>0</v>
      </c>
      <c r="N19" s="42">
        <f>+'当年度'!N19-'前年度'!N19</f>
        <v>-2489992</v>
      </c>
      <c r="O19" s="42">
        <f>+'当年度'!O19-'前年度'!O19</f>
        <v>-2436061</v>
      </c>
      <c r="P19" s="43">
        <f>+'当年度'!P19-'前年度'!P19</f>
        <v>-90641</v>
      </c>
    </row>
    <row r="20" spans="1:16" ht="22.5" customHeight="1">
      <c r="A20" s="27"/>
      <c r="B20" s="21" t="s">
        <v>23</v>
      </c>
      <c r="C20" s="40">
        <f>+'当年度'!C20-'前年度'!C20</f>
        <v>2970</v>
      </c>
      <c r="D20" s="40">
        <f>+'当年度'!D20-'前年度'!D20</f>
        <v>19555</v>
      </c>
      <c r="E20" s="40">
        <f>+'当年度'!E20-'前年度'!E20</f>
        <v>-1938</v>
      </c>
      <c r="F20" s="40">
        <f>+'当年度'!F20-'前年度'!F20</f>
        <v>-8611</v>
      </c>
      <c r="G20" s="40">
        <f>+'当年度'!G20-'前年度'!G20</f>
        <v>74208</v>
      </c>
      <c r="H20" s="40">
        <f>+'当年度'!H20-'前年度'!H20</f>
        <v>-17764</v>
      </c>
      <c r="I20" s="40">
        <f>+'当年度'!I20-'前年度'!I20</f>
        <v>506668</v>
      </c>
      <c r="J20" s="40">
        <f>+'当年度'!J20-'前年度'!J20</f>
        <v>0</v>
      </c>
      <c r="K20" s="40">
        <f>+'当年度'!K20-'前年度'!K20</f>
        <v>-960</v>
      </c>
      <c r="L20" s="40">
        <f>+'当年度'!L20-'前年度'!L20</f>
        <v>21447</v>
      </c>
      <c r="M20" s="40">
        <f>+'当年度'!M20-'前年度'!M20</f>
        <v>0</v>
      </c>
      <c r="N20" s="40">
        <f>+'当年度'!N20-'前年度'!N20</f>
        <v>284127</v>
      </c>
      <c r="O20" s="40">
        <f>+'当年度'!O20-'前年度'!O20</f>
        <v>879702</v>
      </c>
      <c r="P20" s="41">
        <f>+'当年度'!P20-'前年度'!P20</f>
        <v>-23405</v>
      </c>
    </row>
    <row r="21" spans="1:16" ht="22.5" customHeight="1">
      <c r="A21" s="27"/>
      <c r="B21" s="21" t="s">
        <v>24</v>
      </c>
      <c r="C21" s="40">
        <f>+'当年度'!C21-'前年度'!C21</f>
        <v>60548</v>
      </c>
      <c r="D21" s="40">
        <f>+'当年度'!D21-'前年度'!D21</f>
        <v>86038</v>
      </c>
      <c r="E21" s="40">
        <f>+'当年度'!E21-'前年度'!E21</f>
        <v>-1453</v>
      </c>
      <c r="F21" s="40">
        <f>+'当年度'!F21-'前年度'!F21</f>
        <v>-12201</v>
      </c>
      <c r="G21" s="40">
        <f>+'当年度'!G21-'前年度'!G21</f>
        <v>82422</v>
      </c>
      <c r="H21" s="40">
        <f>+'当年度'!H21-'前年度'!H21</f>
        <v>-65916</v>
      </c>
      <c r="I21" s="40">
        <f>+'当年度'!I21-'前年度'!I21</f>
        <v>2674</v>
      </c>
      <c r="J21" s="40">
        <f>+'当年度'!J21-'前年度'!J21</f>
        <v>0</v>
      </c>
      <c r="K21" s="40">
        <f>+'当年度'!K21-'前年度'!K21</f>
        <v>0</v>
      </c>
      <c r="L21" s="40">
        <f>+'当年度'!L21-'前年度'!L21</f>
        <v>53649</v>
      </c>
      <c r="M21" s="40">
        <f>+'当年度'!M21-'前年度'!M21</f>
        <v>0</v>
      </c>
      <c r="N21" s="40">
        <f>+'当年度'!N21-'前年度'!N21</f>
        <v>7108</v>
      </c>
      <c r="O21" s="40">
        <f>+'当年度'!O21-'前年度'!O21</f>
        <v>212869</v>
      </c>
      <c r="P21" s="41">
        <f>+'当年度'!P21-'前年度'!P21</f>
        <v>-17569</v>
      </c>
    </row>
    <row r="22" spans="1:16" ht="22.5" customHeight="1">
      <c r="A22" s="27"/>
      <c r="B22" s="21" t="s">
        <v>25</v>
      </c>
      <c r="C22" s="40">
        <f>+'当年度'!C22-'前年度'!C22</f>
        <v>55874</v>
      </c>
      <c r="D22" s="40">
        <f>+'当年度'!D22-'前年度'!D22</f>
        <v>215976</v>
      </c>
      <c r="E22" s="40">
        <f>+'当年度'!E22-'前年度'!E22</f>
        <v>-987</v>
      </c>
      <c r="F22" s="40">
        <f>+'当年度'!F22-'前年度'!F22</f>
        <v>-10941</v>
      </c>
      <c r="G22" s="40">
        <f>+'当年度'!G22-'前年度'!G22</f>
        <v>130626</v>
      </c>
      <c r="H22" s="40">
        <f>+'当年度'!H22-'前年度'!H22</f>
        <v>-63730</v>
      </c>
      <c r="I22" s="40">
        <f>+'当年度'!I22-'前年度'!I22</f>
        <v>-1693</v>
      </c>
      <c r="J22" s="40">
        <f>+'当年度'!J22-'前年度'!J22</f>
        <v>-27250</v>
      </c>
      <c r="K22" s="40">
        <f>+'当年度'!K22-'前年度'!K22</f>
        <v>1282</v>
      </c>
      <c r="L22" s="40">
        <f>+'当年度'!L22-'前年度'!L22</f>
        <v>89474</v>
      </c>
      <c r="M22" s="40">
        <f>+'当年度'!M22-'前年度'!M22</f>
        <v>0</v>
      </c>
      <c r="N22" s="40">
        <f>+'当年度'!N22-'前年度'!N22</f>
        <v>-132622</v>
      </c>
      <c r="O22" s="40">
        <f>+'当年度'!O22-'前年度'!O22</f>
        <v>256009</v>
      </c>
      <c r="P22" s="41">
        <f>+'当年度'!P22-'前年度'!P22</f>
        <v>-18797</v>
      </c>
    </row>
    <row r="23" spans="1:16" ht="22.5" customHeight="1">
      <c r="A23" s="27"/>
      <c r="B23" s="21" t="s">
        <v>26</v>
      </c>
      <c r="C23" s="40">
        <f>+'当年度'!C23-'前年度'!C23</f>
        <v>36927</v>
      </c>
      <c r="D23" s="40">
        <f>+'当年度'!D23-'前年度'!D23</f>
        <v>59421</v>
      </c>
      <c r="E23" s="40">
        <f>+'当年度'!E23-'前年度'!E23</f>
        <v>8951</v>
      </c>
      <c r="F23" s="40">
        <f>+'当年度'!F23-'前年度'!F23</f>
        <v>-11695</v>
      </c>
      <c r="G23" s="40">
        <f>+'当年度'!G23-'前年度'!G23</f>
        <v>15308</v>
      </c>
      <c r="H23" s="40">
        <f>+'当年度'!H23-'前年度'!H23</f>
        <v>3134</v>
      </c>
      <c r="I23" s="40">
        <f>+'当年度'!I23-'前年度'!I23</f>
        <v>-10693</v>
      </c>
      <c r="J23" s="40">
        <f>+'当年度'!J23-'前年度'!J23</f>
        <v>0</v>
      </c>
      <c r="K23" s="40">
        <f>+'当年度'!K23-'前年度'!K23</f>
        <v>0</v>
      </c>
      <c r="L23" s="40">
        <f>+'当年度'!L23-'前年度'!L23</f>
        <v>19684</v>
      </c>
      <c r="M23" s="40">
        <f>+'当年度'!M23-'前年度'!M23</f>
        <v>0</v>
      </c>
      <c r="N23" s="40">
        <f>+'当年度'!N23-'前年度'!N23</f>
        <v>-349154</v>
      </c>
      <c r="O23" s="40">
        <f>+'当年度'!O23-'前年度'!O23</f>
        <v>-228117</v>
      </c>
      <c r="P23" s="41">
        <f>+'当年度'!P23-'前年度'!P23</f>
        <v>28366</v>
      </c>
    </row>
    <row r="24" spans="1:16" ht="22.5" customHeight="1">
      <c r="A24" s="27"/>
      <c r="B24" s="21" t="s">
        <v>27</v>
      </c>
      <c r="C24" s="40">
        <f>+'当年度'!C24-'前年度'!C24</f>
        <v>7177</v>
      </c>
      <c r="D24" s="40">
        <f>+'当年度'!D24-'前年度'!D24</f>
        <v>59305</v>
      </c>
      <c r="E24" s="40">
        <f>+'当年度'!E24-'前年度'!E24</f>
        <v>-4278</v>
      </c>
      <c r="F24" s="40">
        <f>+'当年度'!F24-'前年度'!F24</f>
        <v>11338</v>
      </c>
      <c r="G24" s="40">
        <f>+'当年度'!G24-'前年度'!G24</f>
        <v>32061</v>
      </c>
      <c r="H24" s="40">
        <f>+'当年度'!H24-'前年度'!H24</f>
        <v>-3885</v>
      </c>
      <c r="I24" s="40">
        <f>+'当年度'!I24-'前年度'!I24</f>
        <v>-173527</v>
      </c>
      <c r="J24" s="40">
        <f>+'当年度'!J24-'前年度'!J24</f>
        <v>0</v>
      </c>
      <c r="K24" s="40">
        <f>+'当年度'!K24-'前年度'!K24</f>
        <v>1440</v>
      </c>
      <c r="L24" s="40">
        <f>+'当年度'!L24-'前年度'!L24</f>
        <v>31280</v>
      </c>
      <c r="M24" s="40">
        <f>+'当年度'!M24-'前年度'!M24</f>
        <v>0</v>
      </c>
      <c r="N24" s="40">
        <f>+'当年度'!N24-'前年度'!N24</f>
        <v>-5234</v>
      </c>
      <c r="O24" s="40">
        <f>+'当年度'!O24-'前年度'!O24</f>
        <v>-44323</v>
      </c>
      <c r="P24" s="41">
        <f>+'当年度'!P24-'前年度'!P24</f>
        <v>14630</v>
      </c>
    </row>
    <row r="25" spans="1:16" ht="22.5" customHeight="1">
      <c r="A25" s="27"/>
      <c r="B25" s="21" t="s">
        <v>28</v>
      </c>
      <c r="C25" s="38">
        <f>+'当年度'!C25-'前年度'!C25</f>
        <v>28623</v>
      </c>
      <c r="D25" s="38">
        <f>+'当年度'!D25-'前年度'!D25</f>
        <v>12260</v>
      </c>
      <c r="E25" s="38">
        <f>+'当年度'!E25-'前年度'!E25</f>
        <v>-24259</v>
      </c>
      <c r="F25" s="38">
        <f>+'当年度'!F25-'前年度'!F25</f>
        <v>-44498</v>
      </c>
      <c r="G25" s="38">
        <f>+'当年度'!G25-'前年度'!G25</f>
        <v>165479</v>
      </c>
      <c r="H25" s="38">
        <f>+'当年度'!H25-'前年度'!H25</f>
        <v>-58989</v>
      </c>
      <c r="I25" s="38">
        <f>+'当年度'!I25-'前年度'!I25</f>
        <v>-48108</v>
      </c>
      <c r="J25" s="38">
        <f>+'当年度'!J25-'前年度'!J25</f>
        <v>-11000</v>
      </c>
      <c r="K25" s="38">
        <f>+'当年度'!K25-'前年度'!K25</f>
        <v>450500</v>
      </c>
      <c r="L25" s="38">
        <f>+'当年度'!L25-'前年度'!L25</f>
        <v>51413</v>
      </c>
      <c r="M25" s="38">
        <f>+'当年度'!M25-'前年度'!M25</f>
        <v>0</v>
      </c>
      <c r="N25" s="38">
        <f>+'当年度'!N25-'前年度'!N25</f>
        <v>-143650</v>
      </c>
      <c r="O25" s="38">
        <f>+'当年度'!O25-'前年度'!O25</f>
        <v>377771</v>
      </c>
      <c r="P25" s="39">
        <f>+'当年度'!P25-'前年度'!P25</f>
        <v>-74864</v>
      </c>
    </row>
    <row r="26" spans="1:16" ht="22.5" customHeight="1">
      <c r="A26" s="27"/>
      <c r="B26" s="21" t="s">
        <v>29</v>
      </c>
      <c r="C26" s="40">
        <f>+'当年度'!C26-'前年度'!C26</f>
        <v>48310</v>
      </c>
      <c r="D26" s="40">
        <f>+'当年度'!D26-'前年度'!D26</f>
        <v>113025</v>
      </c>
      <c r="E26" s="40">
        <f>+'当年度'!E26-'前年度'!E26</f>
        <v>7727</v>
      </c>
      <c r="F26" s="40">
        <f>+'当年度'!F26-'前年度'!F26</f>
        <v>26533</v>
      </c>
      <c r="G26" s="40">
        <f>+'当年度'!G26-'前年度'!G26</f>
        <v>-12218</v>
      </c>
      <c r="H26" s="40">
        <f>+'当年度'!H26-'前年度'!H26</f>
        <v>-731</v>
      </c>
      <c r="I26" s="40">
        <f>+'当年度'!I26-'前年度'!I26</f>
        <v>4301</v>
      </c>
      <c r="J26" s="40">
        <f>+'当年度'!J26-'前年度'!J26</f>
        <v>893</v>
      </c>
      <c r="K26" s="40">
        <f>+'当年度'!K26-'前年度'!K26</f>
        <v>-63500</v>
      </c>
      <c r="L26" s="40">
        <f>+'当年度'!L26-'前年度'!L26</f>
        <v>104402</v>
      </c>
      <c r="M26" s="40">
        <f>+'当年度'!M26-'前年度'!M26</f>
        <v>0</v>
      </c>
      <c r="N26" s="40">
        <f>+'当年度'!N26-'前年度'!N26</f>
        <v>-116417</v>
      </c>
      <c r="O26" s="40">
        <f>+'当年度'!O26-'前年度'!O26</f>
        <v>112325</v>
      </c>
      <c r="P26" s="41">
        <f>+'当年度'!P26-'前年度'!P26</f>
        <v>74112</v>
      </c>
    </row>
    <row r="27" spans="1:16" ht="22.5" customHeight="1">
      <c r="A27" s="27"/>
      <c r="B27" s="21" t="s">
        <v>30</v>
      </c>
      <c r="C27" s="38">
        <f>+'当年度'!C27-'前年度'!C27</f>
        <v>333175</v>
      </c>
      <c r="D27" s="38">
        <f>+'当年度'!D27-'前年度'!D27</f>
        <v>67846</v>
      </c>
      <c r="E27" s="38">
        <f>+'当年度'!E27-'前年度'!E27</f>
        <v>5205</v>
      </c>
      <c r="F27" s="38">
        <f>+'当年度'!F27-'前年度'!F27</f>
        <v>-640</v>
      </c>
      <c r="G27" s="38">
        <f>+'当年度'!G27-'前年度'!G27</f>
        <v>-162936</v>
      </c>
      <c r="H27" s="38">
        <f>+'当年度'!H27-'前年度'!H27</f>
        <v>27003</v>
      </c>
      <c r="I27" s="38">
        <f>+'当年度'!I27-'前年度'!I27</f>
        <v>88045</v>
      </c>
      <c r="J27" s="38">
        <f>+'当年度'!J27-'前年度'!J27</f>
        <v>0</v>
      </c>
      <c r="K27" s="38">
        <f>+'当年度'!K27-'前年度'!K27</f>
        <v>37500</v>
      </c>
      <c r="L27" s="38">
        <f>+'当年度'!L27-'前年度'!L27</f>
        <v>-219564</v>
      </c>
      <c r="M27" s="38">
        <f>+'当年度'!M27-'前年度'!M27</f>
        <v>0</v>
      </c>
      <c r="N27" s="38">
        <f>+'当年度'!N27-'前年度'!N27</f>
        <v>-1787855</v>
      </c>
      <c r="O27" s="38">
        <f>+'当年度'!O27-'前年度'!O27</f>
        <v>-1612221</v>
      </c>
      <c r="P27" s="39">
        <f>+'当年度'!P27-'前年度'!P27</f>
        <v>359538</v>
      </c>
    </row>
    <row r="28" spans="1:16" ht="22.5" customHeight="1">
      <c r="A28" s="27"/>
      <c r="B28" s="21" t="s">
        <v>31</v>
      </c>
      <c r="C28" s="40">
        <f>+'当年度'!C28-'前年度'!C28</f>
        <v>-7166</v>
      </c>
      <c r="D28" s="40">
        <f>+'当年度'!D28-'前年度'!D28</f>
        <v>134712</v>
      </c>
      <c r="E28" s="40">
        <f>+'当年度'!E28-'前年度'!E28</f>
        <v>-7372</v>
      </c>
      <c r="F28" s="40">
        <f>+'当年度'!F28-'前年度'!F28</f>
        <v>34921</v>
      </c>
      <c r="G28" s="40">
        <f>+'当年度'!G28-'前年度'!G28</f>
        <v>-65392</v>
      </c>
      <c r="H28" s="40">
        <f>+'当年度'!H28-'前年度'!H28</f>
        <v>-7187</v>
      </c>
      <c r="I28" s="40">
        <f>+'当年度'!I28-'前年度'!I28</f>
        <v>8354</v>
      </c>
      <c r="J28" s="40">
        <f>+'当年度'!J28-'前年度'!J28</f>
        <v>0</v>
      </c>
      <c r="K28" s="40">
        <f>+'当年度'!K28-'前年度'!K28</f>
        <v>0</v>
      </c>
      <c r="L28" s="40">
        <f>+'当年度'!L28-'前年度'!L28</f>
        <v>35484</v>
      </c>
      <c r="M28" s="40">
        <f>+'当年度'!M28-'前年度'!M28</f>
        <v>0</v>
      </c>
      <c r="N28" s="40">
        <f>+'当年度'!N28-'前年度'!N28</f>
        <v>80423</v>
      </c>
      <c r="O28" s="40">
        <f>+'当年度'!O28-'前年度'!O28</f>
        <v>206777</v>
      </c>
      <c r="P28" s="41">
        <f>+'当年度'!P28-'前年度'!P28</f>
        <v>20568</v>
      </c>
    </row>
    <row r="29" spans="1:16" ht="22.5" customHeight="1">
      <c r="A29" s="27"/>
      <c r="B29" s="21" t="s">
        <v>32</v>
      </c>
      <c r="C29" s="40">
        <f>+'当年度'!C29-'前年度'!C29</f>
        <v>-32233</v>
      </c>
      <c r="D29" s="40">
        <f>+'当年度'!D29-'前年度'!D29</f>
        <v>42527</v>
      </c>
      <c r="E29" s="40">
        <f>+'当年度'!E29-'前年度'!E29</f>
        <v>4453</v>
      </c>
      <c r="F29" s="40">
        <f>+'当年度'!F29-'前年度'!F29</f>
        <v>-31224</v>
      </c>
      <c r="G29" s="40">
        <f>+'当年度'!G29-'前年度'!G29</f>
        <v>59829</v>
      </c>
      <c r="H29" s="40">
        <f>+'当年度'!H29-'前年度'!H29</f>
        <v>5402</v>
      </c>
      <c r="I29" s="40">
        <f>+'当年度'!I29-'前年度'!I29</f>
        <v>32892</v>
      </c>
      <c r="J29" s="40">
        <f>+'当年度'!J29-'前年度'!J29</f>
        <v>0</v>
      </c>
      <c r="K29" s="40">
        <f>+'当年度'!K29-'前年度'!K29</f>
        <v>0</v>
      </c>
      <c r="L29" s="40">
        <f>+'当年度'!L29-'前年度'!L29</f>
        <v>257166</v>
      </c>
      <c r="M29" s="40">
        <f>+'当年度'!M29-'前年度'!M29</f>
        <v>0</v>
      </c>
      <c r="N29" s="40">
        <f>+'当年度'!N29-'前年度'!N29</f>
        <v>-181967</v>
      </c>
      <c r="O29" s="40">
        <f>+'当年度'!O29-'前年度'!O29</f>
        <v>156845</v>
      </c>
      <c r="P29" s="41">
        <f>+'当年度'!P29-'前年度'!P29</f>
        <v>-58055</v>
      </c>
    </row>
    <row r="30" spans="1:16" ht="22.5" customHeight="1">
      <c r="A30" s="27"/>
      <c r="B30" s="21" t="s">
        <v>47</v>
      </c>
      <c r="C30" s="40">
        <f>+'当年度'!C30-'前年度'!C30</f>
        <v>-75091</v>
      </c>
      <c r="D30" s="40">
        <f>+'当年度'!D30-'前年度'!D30</f>
        <v>9281</v>
      </c>
      <c r="E30" s="40">
        <f>+'当年度'!E30-'前年度'!E30</f>
        <v>40</v>
      </c>
      <c r="F30" s="40">
        <f>+'当年度'!F30-'前年度'!F30</f>
        <v>-11588</v>
      </c>
      <c r="G30" s="40">
        <f>+'当年度'!G30-'前年度'!G30</f>
        <v>185463</v>
      </c>
      <c r="H30" s="40">
        <f>+'当年度'!H30-'前年度'!H30</f>
        <v>-25937</v>
      </c>
      <c r="I30" s="40">
        <f>+'当年度'!I30-'前年度'!I30</f>
        <v>3188</v>
      </c>
      <c r="J30" s="40">
        <f>+'当年度'!J30-'前年度'!J30</f>
        <v>0</v>
      </c>
      <c r="K30" s="40">
        <f>+'当年度'!K30-'前年度'!K30</f>
        <v>0</v>
      </c>
      <c r="L30" s="40">
        <f>+'当年度'!L30-'前年度'!L30</f>
        <v>-18114</v>
      </c>
      <c r="M30" s="40">
        <f>+'当年度'!M30-'前年度'!M30</f>
        <v>0</v>
      </c>
      <c r="N30" s="40">
        <f>+'当年度'!N30-'前年度'!N30</f>
        <v>-383565</v>
      </c>
      <c r="O30" s="40">
        <f>+'当年度'!O30-'前年度'!O30</f>
        <v>-316323</v>
      </c>
      <c r="P30" s="41">
        <f>+'当年度'!P30-'前年度'!P30</f>
        <v>-112616</v>
      </c>
    </row>
    <row r="31" spans="1:16" ht="22.5" customHeight="1">
      <c r="A31" s="27"/>
      <c r="B31" s="21" t="s">
        <v>50</v>
      </c>
      <c r="C31" s="40">
        <f>+'当年度'!C31-'前年度'!C31</f>
        <v>19244</v>
      </c>
      <c r="D31" s="40">
        <f>+'当年度'!D31-'前年度'!D31</f>
        <v>75081</v>
      </c>
      <c r="E31" s="40">
        <f>+'当年度'!E31-'前年度'!E31</f>
        <v>-570</v>
      </c>
      <c r="F31" s="40">
        <f>+'当年度'!F31-'前年度'!F31</f>
        <v>-26480</v>
      </c>
      <c r="G31" s="40">
        <f>+'当年度'!G31-'前年度'!G31</f>
        <v>249062</v>
      </c>
      <c r="H31" s="40">
        <f>+'当年度'!H31-'前年度'!H31</f>
        <v>-9952</v>
      </c>
      <c r="I31" s="40">
        <f>+'当年度'!I31-'前年度'!I31</f>
        <v>52776</v>
      </c>
      <c r="J31" s="40">
        <f>+'当年度'!J31-'前年度'!J31</f>
        <v>0</v>
      </c>
      <c r="K31" s="40">
        <f>+'当年度'!K31-'前年度'!K31</f>
        <v>-1800</v>
      </c>
      <c r="L31" s="40">
        <f>+'当年度'!L31-'前年度'!L31</f>
        <v>18418</v>
      </c>
      <c r="M31" s="40">
        <f>+'当年度'!M31-'前年度'!M31</f>
        <v>0</v>
      </c>
      <c r="N31" s="40">
        <f>+'当年度'!N31-'前年度'!N31</f>
        <v>-525660</v>
      </c>
      <c r="O31" s="40">
        <f>+'当年度'!O31-'前年度'!O31</f>
        <v>-149881</v>
      </c>
      <c r="P31" s="41">
        <f>+'当年度'!P31-'前年度'!P31</f>
        <v>-17188</v>
      </c>
    </row>
    <row r="32" spans="1:16" ht="22.5" customHeight="1">
      <c r="A32" s="27"/>
      <c r="B32" s="21" t="s">
        <v>51</v>
      </c>
      <c r="C32" s="40">
        <f>+'当年度'!C32-'前年度'!C32</f>
        <v>21462</v>
      </c>
      <c r="D32" s="40">
        <f>+'当年度'!D32-'前年度'!D32</f>
        <v>100594</v>
      </c>
      <c r="E32" s="40">
        <f>+'当年度'!E32-'前年度'!E32</f>
        <v>22279</v>
      </c>
      <c r="F32" s="40">
        <f>+'当年度'!F32-'前年度'!F32</f>
        <v>1072</v>
      </c>
      <c r="G32" s="40">
        <f>+'当年度'!G32-'前年度'!G32</f>
        <v>-88783</v>
      </c>
      <c r="H32" s="40">
        <f>+'当年度'!H32-'前年度'!H32</f>
        <v>47045</v>
      </c>
      <c r="I32" s="40">
        <f>+'当年度'!I32-'前年度'!I32</f>
        <v>63929</v>
      </c>
      <c r="J32" s="40">
        <f>+'当年度'!J32-'前年度'!J32</f>
        <v>0</v>
      </c>
      <c r="K32" s="40">
        <f>+'当年度'!K32-'前年度'!K32</f>
        <v>1608</v>
      </c>
      <c r="L32" s="40">
        <f>+'当年度'!L32-'前年度'!L32</f>
        <v>16363</v>
      </c>
      <c r="M32" s="40">
        <f>+'当年度'!M32-'前年度'!M32</f>
        <v>0</v>
      </c>
      <c r="N32" s="40">
        <f>+'当年度'!N32-'前年度'!N32</f>
        <v>-184060</v>
      </c>
      <c r="O32" s="40">
        <f>+'当年度'!O32-'前年度'!O32</f>
        <v>1509</v>
      </c>
      <c r="P32" s="41">
        <f>+'当年度'!P32-'前年度'!P32</f>
        <v>69579</v>
      </c>
    </row>
    <row r="33" spans="1:16" ht="22.5" customHeight="1">
      <c r="A33" s="27"/>
      <c r="B33" s="21" t="s">
        <v>33</v>
      </c>
      <c r="C33" s="40">
        <f>+'当年度'!C33-'前年度'!C33</f>
        <v>19264</v>
      </c>
      <c r="D33" s="40">
        <f>+'当年度'!D33-'前年度'!D33</f>
        <v>1117</v>
      </c>
      <c r="E33" s="40">
        <f>+'当年度'!E33-'前年度'!E33</f>
        <v>15675</v>
      </c>
      <c r="F33" s="40">
        <f>+'当年度'!F33-'前年度'!F33</f>
        <v>-29739</v>
      </c>
      <c r="G33" s="40">
        <f>+'当年度'!G33-'前年度'!G33</f>
        <v>683335</v>
      </c>
      <c r="H33" s="40">
        <f>+'当年度'!H33-'前年度'!H33</f>
        <v>7480</v>
      </c>
      <c r="I33" s="40">
        <f>+'当年度'!I33-'前年度'!I33</f>
        <v>-31730</v>
      </c>
      <c r="J33" s="40">
        <f>+'当年度'!J33-'前年度'!J33</f>
        <v>-6878</v>
      </c>
      <c r="K33" s="40">
        <f>+'当年度'!K33-'前年度'!K33</f>
        <v>0</v>
      </c>
      <c r="L33" s="40">
        <f>+'当年度'!L33-'前年度'!L33</f>
        <v>81818</v>
      </c>
      <c r="M33" s="40">
        <f>+'当年度'!M33-'前年度'!M33</f>
        <v>0</v>
      </c>
      <c r="N33" s="40">
        <f>+'当年度'!N33-'前年度'!N33</f>
        <v>-285167</v>
      </c>
      <c r="O33" s="40">
        <f>+'当年度'!O33-'前年度'!O33</f>
        <v>455175</v>
      </c>
      <c r="P33" s="41">
        <f>+'当年度'!P33-'前年度'!P33</f>
        <v>-2995</v>
      </c>
    </row>
    <row r="34" spans="1:16" ht="22.5" customHeight="1">
      <c r="A34" s="27"/>
      <c r="B34" s="21" t="s">
        <v>34</v>
      </c>
      <c r="C34" s="38">
        <f>+'当年度'!C34-'前年度'!C34</f>
        <v>714</v>
      </c>
      <c r="D34" s="38">
        <f>+'当年度'!D34-'前年度'!D34</f>
        <v>47518</v>
      </c>
      <c r="E34" s="38">
        <f>+'当年度'!E34-'前年度'!E34</f>
        <v>-3521</v>
      </c>
      <c r="F34" s="38">
        <f>+'当年度'!F34-'前年度'!F34</f>
        <v>-15540</v>
      </c>
      <c r="G34" s="38">
        <f>+'当年度'!G34-'前年度'!G34</f>
        <v>205718</v>
      </c>
      <c r="H34" s="38">
        <f>+'当年度'!H34-'前年度'!H34</f>
        <v>37051</v>
      </c>
      <c r="I34" s="38">
        <f>+'当年度'!I34-'前年度'!I34</f>
        <v>146729</v>
      </c>
      <c r="J34" s="38">
        <f>+'当年度'!J34-'前年度'!J34</f>
        <v>0</v>
      </c>
      <c r="K34" s="38">
        <f>+'当年度'!K34-'前年度'!K34</f>
        <v>-256000</v>
      </c>
      <c r="L34" s="38">
        <f>+'当年度'!L34-'前年度'!L34</f>
        <v>-43239</v>
      </c>
      <c r="M34" s="38">
        <f>+'当年度'!M34-'前年度'!M34</f>
        <v>0</v>
      </c>
      <c r="N34" s="38">
        <f>+'当年度'!N34-'前年度'!N34</f>
        <v>-563409</v>
      </c>
      <c r="O34" s="38">
        <f>+'当年度'!O34-'前年度'!O34</f>
        <v>-443979</v>
      </c>
      <c r="P34" s="39">
        <f>+'当年度'!P34-'前年度'!P34</f>
        <v>22225</v>
      </c>
    </row>
    <row r="35" spans="1:16" ht="22.5" customHeight="1">
      <c r="A35" s="27"/>
      <c r="B35" s="30" t="s">
        <v>35</v>
      </c>
      <c r="C35" s="44">
        <f>+'当年度'!C35-'前年度'!C35</f>
        <v>234476</v>
      </c>
      <c r="D35" s="44">
        <f>+'当年度'!D35-'前年度'!D35</f>
        <v>3259073</v>
      </c>
      <c r="E35" s="44">
        <f>+'当年度'!E35-'前年度'!E35</f>
        <v>-443289</v>
      </c>
      <c r="F35" s="44">
        <f>+'当年度'!F35-'前年度'!F35</f>
        <v>1108871</v>
      </c>
      <c r="G35" s="44">
        <f>+'当年度'!G35-'前年度'!G35</f>
        <v>11246417</v>
      </c>
      <c r="H35" s="44">
        <f>+'当年度'!H35-'前年度'!H35</f>
        <v>-3736585</v>
      </c>
      <c r="I35" s="44">
        <f>+'当年度'!I35-'前年度'!I35</f>
        <v>5686134</v>
      </c>
      <c r="J35" s="44">
        <f>+'当年度'!J35-'前年度'!J35</f>
        <v>277890</v>
      </c>
      <c r="K35" s="44">
        <f>+'当年度'!K35-'前年度'!K35</f>
        <v>579237</v>
      </c>
      <c r="L35" s="44">
        <f>+'当年度'!L35-'前年度'!L35</f>
        <v>-1835041</v>
      </c>
      <c r="M35" s="44">
        <f>+'当年度'!M35-'前年度'!M35</f>
        <v>0</v>
      </c>
      <c r="N35" s="44">
        <f>+'当年度'!N35-'前年度'!N35</f>
        <v>2805365</v>
      </c>
      <c r="O35" s="44">
        <f>+'当年度'!O35-'前年度'!O35</f>
        <v>19182548</v>
      </c>
      <c r="P35" s="45">
        <f>+'当年度'!P35-'前年度'!P35</f>
        <v>-2393238</v>
      </c>
    </row>
    <row r="36" spans="1:16" ht="22.5" customHeight="1">
      <c r="A36" s="27"/>
      <c r="B36" s="30" t="s">
        <v>53</v>
      </c>
      <c r="C36" s="44">
        <f>+'当年度'!C36-'前年度'!C36</f>
        <v>519798</v>
      </c>
      <c r="D36" s="44">
        <f>+'当年度'!D36-'前年度'!D36</f>
        <v>1044256</v>
      </c>
      <c r="E36" s="44">
        <f>+'当年度'!E36-'前年度'!E36</f>
        <v>19952</v>
      </c>
      <c r="F36" s="44">
        <f>+'当年度'!F36-'前年度'!F36</f>
        <v>-129293</v>
      </c>
      <c r="G36" s="44">
        <f>+'当年度'!G36-'前年度'!G36</f>
        <v>1554182</v>
      </c>
      <c r="H36" s="44">
        <f>+'当年度'!H36-'前年度'!H36</f>
        <v>-126976</v>
      </c>
      <c r="I36" s="44">
        <f>+'当年度'!I36-'前年度'!I36</f>
        <v>643805</v>
      </c>
      <c r="J36" s="44">
        <f>+'当年度'!J36-'前年度'!J36</f>
        <v>-44235</v>
      </c>
      <c r="K36" s="44">
        <f>+'当年度'!K36-'前年度'!K36</f>
        <v>170070</v>
      </c>
      <c r="L36" s="44">
        <f>+'当年度'!L36-'前年度'!L36</f>
        <v>499681</v>
      </c>
      <c r="M36" s="44">
        <f>+'当年度'!M36-'前年度'!M36</f>
        <v>0</v>
      </c>
      <c r="N36" s="44">
        <f>+'当年度'!N36-'前年度'!N36</f>
        <v>-4287102</v>
      </c>
      <c r="O36" s="44">
        <f>+'当年度'!O36-'前年度'!O36</f>
        <v>-135862</v>
      </c>
      <c r="P36" s="45">
        <f>+'当年度'!P36-'前年度'!P36</f>
        <v>263529</v>
      </c>
    </row>
    <row r="37" spans="1:16" ht="22.5" customHeight="1">
      <c r="A37" s="27"/>
      <c r="B37" s="30" t="s">
        <v>36</v>
      </c>
      <c r="C37" s="44">
        <f>+'当年度'!C37-'前年度'!C37</f>
        <v>754274</v>
      </c>
      <c r="D37" s="44">
        <f>+'当年度'!D37-'前年度'!D37</f>
        <v>4303329</v>
      </c>
      <c r="E37" s="44">
        <f>+'当年度'!E37-'前年度'!E37</f>
        <v>-423337</v>
      </c>
      <c r="F37" s="44">
        <f>+'当年度'!F37-'前年度'!F37</f>
        <v>979578</v>
      </c>
      <c r="G37" s="44">
        <f>+'当年度'!G37-'前年度'!G37</f>
        <v>12800599</v>
      </c>
      <c r="H37" s="44">
        <f>+'当年度'!H37-'前年度'!H37</f>
        <v>-3863561</v>
      </c>
      <c r="I37" s="44">
        <f>+'当年度'!I37-'前年度'!I37</f>
        <v>6329939</v>
      </c>
      <c r="J37" s="44">
        <f>+'当年度'!J37-'前年度'!J37</f>
        <v>233655</v>
      </c>
      <c r="K37" s="44">
        <f>+'当年度'!K37-'前年度'!K37</f>
        <v>749307</v>
      </c>
      <c r="L37" s="44">
        <f>+'当年度'!L37-'前年度'!L37</f>
        <v>-1335360</v>
      </c>
      <c r="M37" s="44">
        <f>+'当年度'!M37-'前年度'!M37</f>
        <v>0</v>
      </c>
      <c r="N37" s="44">
        <f>+'当年度'!N37-'前年度'!N37</f>
        <v>-1481737</v>
      </c>
      <c r="O37" s="44">
        <f>+'当年度'!O37-'前年度'!O37</f>
        <v>19046686</v>
      </c>
      <c r="P37" s="45">
        <f>+'当年度'!P37-'前年度'!P37</f>
        <v>-2129709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58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46">
        <f>IF(AND('当年度'!C6=0,'前年度'!C6=0),"",IF('前年度'!C6=0,"皆増 ",IF('当年度'!C6=0,"皆減 ",ROUND('増減額'!C6/'前年度'!C6*100,1))))</f>
        <v>1.3</v>
      </c>
      <c r="D6" s="46">
        <f>IF(AND('当年度'!D6=0,'前年度'!D6=0),"",IF('前年度'!D6=0,"皆増 ",IF('当年度'!D6=0,"皆減 ",ROUND('増減額'!D6/'前年度'!D6*100,1))))</f>
        <v>11.4</v>
      </c>
      <c r="E6" s="46">
        <f>IF(AND('当年度'!E6=0,'前年度'!E6=0),"",IF('前年度'!E6=0,"皆増 ",IF('当年度'!E6=0,"皆減 ",ROUND('増減額'!E6/'前年度'!E6*100,1))))</f>
        <v>2.3</v>
      </c>
      <c r="F6" s="46">
        <f>IF(AND('当年度'!F6=0,'前年度'!F6=0),"",IF('前年度'!F6=0,"皆増 ",IF('当年度'!F6=0,"皆減 ",ROUND('増減額'!F6/'前年度'!F6*100,1))))</f>
        <v>1.5</v>
      </c>
      <c r="G6" s="46">
        <f>IF(AND('当年度'!G6=0,'前年度'!G6=0),"",IF('前年度'!G6=0,"皆増 ",IF('当年度'!G6=0,"皆減 ",ROUND('増減額'!G6/'前年度'!G6*100,1))))</f>
        <v>136.1</v>
      </c>
      <c r="H6" s="46">
        <f>IF(AND('当年度'!H6=0,'前年度'!H6=0),"",IF('前年度'!H6=0,"皆増 ",IF('当年度'!H6=0,"皆減 ",ROUND('増減額'!H6/'前年度'!H6*100,1))))</f>
        <v>-10.5</v>
      </c>
      <c r="I6" s="46">
        <f>IF(AND('当年度'!I6=0,'前年度'!I6=0),"",IF('前年度'!I6=0,"皆増 ",IF('当年度'!I6=0,"皆減 ",ROUND('増減額'!I6/'前年度'!I6*100,1))))</f>
        <v>-37</v>
      </c>
      <c r="J6" s="46">
        <f>IF(AND('当年度'!J6=0,'前年度'!J6=0),"",IF('前年度'!J6=0,"皆増 ",IF('当年度'!J6=0,"皆減 ",ROUND('増減額'!J6/'前年度'!J6*100,1))))</f>
        <v>-1.7</v>
      </c>
      <c r="K6" s="46">
        <f>IF(AND('当年度'!K6=0,'前年度'!K6=0),"",IF('前年度'!K6=0,"皆増 ",IF('当年度'!K6=0,"皆減 ",ROUND('増減額'!K6/'前年度'!K6*100,1))))</f>
        <v>-0.6</v>
      </c>
      <c r="L6" s="46">
        <f>IF(AND('当年度'!L6=0,'前年度'!L6=0),"",IF('前年度'!L6=0,"皆増 ",IF('当年度'!L6=0,"皆減 ",ROUND('増減額'!L6/'前年度'!L6*100,1))))</f>
        <v>-29.4</v>
      </c>
      <c r="M6" s="46">
        <f>IF(AND('当年度'!M6=0,'前年度'!M6=0),"",IF('前年度'!M6=0,"皆増 ",IF('当年度'!M6=0,"皆減 ",ROUND('増減額'!M6/'前年度'!M6*100,1))))</f>
      </c>
      <c r="N6" s="46">
        <f>IF(AND('当年度'!N6=0,'前年度'!N6=0),"",IF('前年度'!N6=0,"皆増 ",IF('当年度'!N6=0,"皆減 ",ROUND('増減額'!N6/'前年度'!N6*100,1))))</f>
        <v>7.7</v>
      </c>
      <c r="O6" s="46">
        <f>IF(AND('当年度'!O6=0,'前年度'!O6=0),"",IF('前年度'!O6=0,"皆増 ",IF('当年度'!O6=0,"皆減 ",ROUND('増減額'!O6/'前年度'!O6*100,1))))</f>
        <v>4.2</v>
      </c>
      <c r="P6" s="47">
        <f>IF(AND('当年度'!P6=0,'前年度'!P6=0),"",IF('前年度'!P6=0,"皆増 ",IF('当年度'!P6=0,"皆減 ",ROUND('増減額'!P6/'前年度'!P6*100,1))))</f>
        <v>-1</v>
      </c>
    </row>
    <row r="7" spans="1:16" ht="22.5" customHeight="1">
      <c r="A7" s="27"/>
      <c r="B7" s="21" t="s">
        <v>13</v>
      </c>
      <c r="C7" s="46">
        <f>IF(AND('当年度'!C7=0,'前年度'!C7=0),"",IF('前年度'!C7=0,"皆増 ",IF('当年度'!C7=0,"皆減 ",ROUND('増減額'!C7/'前年度'!C7*100,1))))</f>
        <v>4.6</v>
      </c>
      <c r="D7" s="46">
        <f>IF(AND('当年度'!D7=0,'前年度'!D7=0),"",IF('前年度'!D7=0,"皆増 ",IF('当年度'!D7=0,"皆減 ",ROUND('増減額'!D7/'前年度'!D7*100,1))))</f>
        <v>6.6</v>
      </c>
      <c r="E7" s="46">
        <f>IF(AND('当年度'!E7=0,'前年度'!E7=0),"",IF('前年度'!E7=0,"皆増 ",IF('当年度'!E7=0,"皆減 ",ROUND('増減額'!E7/'前年度'!E7*100,1))))</f>
        <v>-12.2</v>
      </c>
      <c r="F7" s="46">
        <f>IF(AND('当年度'!F7=0,'前年度'!F7=0),"",IF('前年度'!F7=0,"皆増 ",IF('当年度'!F7=0,"皆減 ",ROUND('増減額'!F7/'前年度'!F7*100,1))))</f>
        <v>-0.9</v>
      </c>
      <c r="G7" s="46">
        <f>IF(AND('当年度'!G7=0,'前年度'!G7=0),"",IF('前年度'!G7=0,"皆増 ",IF('当年度'!G7=0,"皆減 ",ROUND('増減額'!G7/'前年度'!G7*100,1))))</f>
        <v>0.3</v>
      </c>
      <c r="H7" s="46">
        <f>IF(AND('当年度'!H7=0,'前年度'!H7=0),"",IF('前年度'!H7=0,"皆増 ",IF('当年度'!H7=0,"皆減 ",ROUND('増減額'!H7/'前年度'!H7*100,1))))</f>
        <v>-9.8</v>
      </c>
      <c r="I7" s="46">
        <f>IF(AND('当年度'!I7=0,'前年度'!I7=0),"",IF('前年度'!I7=0,"皆増 ",IF('当年度'!I7=0,"皆減 ",ROUND('増減額'!I7/'前年度'!I7*100,1))))</f>
        <v>37.1</v>
      </c>
      <c r="J7" s="46">
        <f>IF(AND('当年度'!J7=0,'前年度'!J7=0),"",IF('前年度'!J7=0,"皆増 ",IF('当年度'!J7=0,"皆減 ",ROUND('増減額'!J7/'前年度'!J7*100,1))))</f>
      </c>
      <c r="K7" s="46">
        <f>IF(AND('当年度'!K7=0,'前年度'!K7=0),"",IF('前年度'!K7=0,"皆増 ",IF('当年度'!K7=0,"皆減 ",ROUND('増減額'!K7/'前年度'!K7*100,1))))</f>
        <v>-10.3</v>
      </c>
      <c r="L7" s="46">
        <f>IF(AND('当年度'!L7=0,'前年度'!L7=0),"",IF('前年度'!L7=0,"皆増 ",IF('当年度'!L7=0,"皆減 ",ROUND('増減額'!L7/'前年度'!L7*100,1))))</f>
        <v>7.7</v>
      </c>
      <c r="M7" s="46">
        <f>IF(AND('当年度'!M7=0,'前年度'!M7=0),"",IF('前年度'!M7=0,"皆増 ",IF('当年度'!M7=0,"皆減 ",ROUND('増減額'!M7/'前年度'!M7*100,1))))</f>
      </c>
      <c r="N7" s="46">
        <f>IF(AND('当年度'!N7=0,'前年度'!N7=0),"",IF('前年度'!N7=0,"皆増 ",IF('当年度'!N7=0,"皆減 ",ROUND('増減額'!N7/'前年度'!N7*100,1))))</f>
        <v>58.7</v>
      </c>
      <c r="O7" s="46">
        <f>IF(AND('当年度'!O7=0,'前年度'!O7=0),"",IF('前年度'!O7=0,"皆増 ",IF('当年度'!O7=0,"皆減 ",ROUND('増減額'!O7/'前年度'!O7*100,1))))</f>
        <v>8.8</v>
      </c>
      <c r="P7" s="47">
        <f>IF(AND('当年度'!P7=0,'前年度'!P7=0),"",IF('前年度'!P7=0,"皆増 ",IF('当年度'!P7=0,"皆減 ",ROUND('増減額'!P7/'前年度'!P7*100,1))))</f>
        <v>-1.2</v>
      </c>
    </row>
    <row r="8" spans="1:16" ht="22.5" customHeight="1">
      <c r="A8" s="27"/>
      <c r="B8" s="21" t="s">
        <v>14</v>
      </c>
      <c r="C8" s="46">
        <f>IF(AND('当年度'!C8=0,'前年度'!C8=0),"",IF('前年度'!C8=0,"皆増 ",IF('当年度'!C8=0,"皆減 ",ROUND('増減額'!C8/'前年度'!C8*100,1))))</f>
        <v>-5.1</v>
      </c>
      <c r="D8" s="46">
        <f>IF(AND('当年度'!D8=0,'前年度'!D8=0),"",IF('前年度'!D8=0,"皆増 ",IF('当年度'!D8=0,"皆減 ",ROUND('増減額'!D8/'前年度'!D8*100,1))))</f>
        <v>4.1</v>
      </c>
      <c r="E8" s="46">
        <f>IF(AND('当年度'!E8=0,'前年度'!E8=0),"",IF('前年度'!E8=0,"皆増 ",IF('当年度'!E8=0,"皆減 ",ROUND('増減額'!E8/'前年度'!E8*100,1))))</f>
        <v>0.6</v>
      </c>
      <c r="F8" s="46">
        <f>IF(AND('当年度'!F8=0,'前年度'!F8=0),"",IF('前年度'!F8=0,"皆増 ",IF('当年度'!F8=0,"皆減 ",ROUND('増減額'!F8/'前年度'!F8*100,1))))</f>
        <v>3.3</v>
      </c>
      <c r="G8" s="46">
        <f>IF(AND('当年度'!G8=0,'前年度'!G8=0),"",IF('前年度'!G8=0,"皆増 ",IF('当年度'!G8=0,"皆減 ",ROUND('増減額'!G8/'前年度'!G8*100,1))))</f>
        <v>9.4</v>
      </c>
      <c r="H8" s="46">
        <f>IF(AND('当年度'!H8=0,'前年度'!H8=0),"",IF('前年度'!H8=0,"皆増 ",IF('当年度'!H8=0,"皆減 ",ROUND('増減額'!H8/'前年度'!H8*100,1))))</f>
        <v>-0.6</v>
      </c>
      <c r="I8" s="46">
        <f>IF(AND('当年度'!I8=0,'前年度'!I8=0),"",IF('前年度'!I8=0,"皆増 ",IF('当年度'!I8=0,"皆減 ",ROUND('増減額'!I8/'前年度'!I8*100,1))))</f>
        <v>-28.3</v>
      </c>
      <c r="J8" s="46">
        <f>IF(AND('当年度'!J8=0,'前年度'!J8=0),"",IF('前年度'!J8=0,"皆増 ",IF('当年度'!J8=0,"皆減 ",ROUND('増減額'!J8/'前年度'!J8*100,1))))</f>
        <v>-52.9</v>
      </c>
      <c r="K8" s="46">
        <f>IF(AND('当年度'!K8=0,'前年度'!K8=0),"",IF('前年度'!K8=0,"皆増 ",IF('当年度'!K8=0,"皆減 ",ROUND('増減額'!K8/'前年度'!K8*100,1))))</f>
        <v>0.9</v>
      </c>
      <c r="L8" s="46">
        <f>IF(AND('当年度'!L8=0,'前年度'!L8=0),"",IF('前年度'!L8=0,"皆増 ",IF('当年度'!L8=0,"皆減 ",ROUND('増減額'!L8/'前年度'!L8*100,1))))</f>
        <v>5.3</v>
      </c>
      <c r="M8" s="46">
        <f>IF(AND('当年度'!M8=0,'前年度'!M8=0),"",IF('前年度'!M8=0,"皆増 ",IF('当年度'!M8=0,"皆減 ",ROUND('増減額'!M8/'前年度'!M8*100,1))))</f>
      </c>
      <c r="N8" s="46">
        <f>IF(AND('当年度'!N8=0,'前年度'!N8=0),"",IF('前年度'!N8=0,"皆増 ",IF('当年度'!N8=0,"皆減 ",ROUND('増減額'!N8/'前年度'!N8*100,1))))</f>
        <v>58.3</v>
      </c>
      <c r="O8" s="46">
        <f>IF(AND('当年度'!O8=0,'前年度'!O8=0),"",IF('前年度'!O8=0,"皆増 ",IF('当年度'!O8=0,"皆減 ",ROUND('増減額'!O8/'前年度'!O8*100,1))))</f>
        <v>8.1</v>
      </c>
      <c r="P8" s="47">
        <f>IF(AND('当年度'!P8=0,'前年度'!P8=0),"",IF('前年度'!P8=0,"皆増 ",IF('当年度'!P8=0,"皆減 ",ROUND('増減額'!P8/'前年度'!P8*100,1))))</f>
        <v>-0.5</v>
      </c>
    </row>
    <row r="9" spans="1:16" ht="22.5" customHeight="1">
      <c r="A9" s="27"/>
      <c r="B9" s="21" t="s">
        <v>15</v>
      </c>
      <c r="C9" s="46">
        <f>IF(AND('当年度'!C9=0,'前年度'!C9=0),"",IF('前年度'!C9=0,"皆増 ",IF('当年度'!C9=0,"皆減 ",ROUND('増減額'!C9/'前年度'!C9*100,1))))</f>
        <v>-2.8</v>
      </c>
      <c r="D9" s="46">
        <f>IF(AND('当年度'!D9=0,'前年度'!D9=0),"",IF('前年度'!D9=0,"皆増 ",IF('当年度'!D9=0,"皆減 ",ROUND('増減額'!D9/'前年度'!D9*100,1))))</f>
        <v>-2.9</v>
      </c>
      <c r="E9" s="46">
        <f>IF(AND('当年度'!E9=0,'前年度'!E9=0),"",IF('前年度'!E9=0,"皆増 ",IF('当年度'!E9=0,"皆減 ",ROUND('増減額'!E9/'前年度'!E9*100,1))))</f>
        <v>0</v>
      </c>
      <c r="F9" s="46">
        <f>IF(AND('当年度'!F9=0,'前年度'!F9=0),"",IF('前年度'!F9=0,"皆増 ",IF('当年度'!F9=0,"皆減 ",ROUND('増減額'!F9/'前年度'!F9*100,1))))</f>
        <v>2.6</v>
      </c>
      <c r="G9" s="46">
        <f>IF(AND('当年度'!G9=0,'前年度'!G9=0),"",IF('前年度'!G9=0,"皆増 ",IF('当年度'!G9=0,"皆減 ",ROUND('増減額'!G9/'前年度'!G9*100,1))))</f>
        <v>-2.2</v>
      </c>
      <c r="H9" s="46">
        <f>IF(AND('当年度'!H9=0,'前年度'!H9=0),"",IF('前年度'!H9=0,"皆増 ",IF('当年度'!H9=0,"皆減 ",ROUND('増減額'!H9/'前年度'!H9*100,1))))</f>
        <v>-4.2</v>
      </c>
      <c r="I9" s="46">
        <f>IF(AND('当年度'!I9=0,'前年度'!I9=0),"",IF('前年度'!I9=0,"皆増 ",IF('当年度'!I9=0,"皆減 ",ROUND('増減額'!I9/'前年度'!I9*100,1))))</f>
        <v>440.6</v>
      </c>
      <c r="J9" s="46">
        <f>IF(AND('当年度'!J9=0,'前年度'!J9=0),"",IF('前年度'!J9=0,"皆増 ",IF('当年度'!J9=0,"皆減 ",ROUND('増減額'!J9/'前年度'!J9*100,1))))</f>
        <v>4.3</v>
      </c>
      <c r="K9" s="46">
        <f>IF(AND('当年度'!K9=0,'前年度'!K9=0),"",IF('前年度'!K9=0,"皆増 ",IF('当年度'!K9=0,"皆減 ",ROUND('増減額'!K9/'前年度'!K9*100,1))))</f>
        <v>161.4</v>
      </c>
      <c r="L9" s="46">
        <f>IF(AND('当年度'!L9=0,'前年度'!L9=0),"",IF('前年度'!L9=0,"皆増 ",IF('当年度'!L9=0,"皆減 ",ROUND('増減額'!L9/'前年度'!L9*100,1))))</f>
        <v>11.2</v>
      </c>
      <c r="M9" s="46">
        <f>IF(AND('当年度'!M9=0,'前年度'!M9=0),"",IF('前年度'!M9=0,"皆増 ",IF('当年度'!M9=0,"皆減 ",ROUND('増減額'!M9/'前年度'!M9*100,1))))</f>
      </c>
      <c r="N9" s="46">
        <f>IF(AND('当年度'!N9=0,'前年度'!N9=0),"",IF('前年度'!N9=0,"皆増 ",IF('当年度'!N9=0,"皆減 ",ROUND('増減額'!N9/'前年度'!N9*100,1))))</f>
        <v>-52.6</v>
      </c>
      <c r="O9" s="46">
        <f>IF(AND('当年度'!O9=0,'前年度'!O9=0),"",IF('前年度'!O9=0,"皆増 ",IF('当年度'!O9=0,"皆減 ",ROUND('増減額'!O9/'前年度'!O9*100,1))))</f>
        <v>-3.4</v>
      </c>
      <c r="P9" s="47">
        <f>IF(AND('当年度'!P9=0,'前年度'!P9=0),"",IF('前年度'!P9=0,"皆増 ",IF('当年度'!P9=0,"皆減 ",ROUND('増減額'!P9/'前年度'!P9*100,1))))</f>
        <v>-0.5</v>
      </c>
    </row>
    <row r="10" spans="1:16" ht="22.5" customHeight="1">
      <c r="A10" s="27"/>
      <c r="B10" s="21" t="s">
        <v>16</v>
      </c>
      <c r="C10" s="46">
        <f>IF(AND('当年度'!C10=0,'前年度'!C10=0),"",IF('前年度'!C10=0,"皆増 ",IF('当年度'!C10=0,"皆減 ",ROUND('増減額'!C10/'前年度'!C10*100,1))))</f>
        <v>-4.2</v>
      </c>
      <c r="D10" s="46">
        <f>IF(AND('当年度'!D10=0,'前年度'!D10=0),"",IF('前年度'!D10=0,"皆増 ",IF('当年度'!D10=0,"皆減 ",ROUND('増減額'!D10/'前年度'!D10*100,1))))</f>
        <v>-1.6</v>
      </c>
      <c r="E10" s="46">
        <f>IF(AND('当年度'!E10=0,'前年度'!E10=0),"",IF('前年度'!E10=0,"皆増 ",IF('当年度'!E10=0,"皆減 ",ROUND('増減額'!E10/'前年度'!E10*100,1))))</f>
        <v>-13</v>
      </c>
      <c r="F10" s="46">
        <f>IF(AND('当年度'!F10=0,'前年度'!F10=0),"",IF('前年度'!F10=0,"皆増 ",IF('当年度'!F10=0,"皆減 ",ROUND('増減額'!F10/'前年度'!F10*100,1))))</f>
        <v>0.9</v>
      </c>
      <c r="G10" s="46">
        <f>IF(AND('当年度'!G10=0,'前年度'!G10=0),"",IF('前年度'!G10=0,"皆増 ",IF('当年度'!G10=0,"皆減 ",ROUND('増減額'!G10/'前年度'!G10*100,1))))</f>
        <v>5.5</v>
      </c>
      <c r="H10" s="46">
        <f>IF(AND('当年度'!H10=0,'前年度'!H10=0),"",IF('前年度'!H10=0,"皆増 ",IF('当年度'!H10=0,"皆減 ",ROUND('増減額'!H10/'前年度'!H10*100,1))))</f>
        <v>3.5</v>
      </c>
      <c r="I10" s="46">
        <f>IF(AND('当年度'!I10=0,'前年度'!I10=0),"",IF('前年度'!I10=0,"皆増 ",IF('当年度'!I10=0,"皆減 ",ROUND('増減額'!I10/'前年度'!I10*100,1))))</f>
        <v>52.8</v>
      </c>
      <c r="J10" s="46">
        <f>IF(AND('当年度'!J10=0,'前年度'!J10=0),"",IF('前年度'!J10=0,"皆増 ",IF('当年度'!J10=0,"皆減 ",ROUND('増減額'!J10/'前年度'!J10*100,1))))</f>
        <v>128.4</v>
      </c>
      <c r="K10" s="46">
        <f>IF(AND('当年度'!K10=0,'前年度'!K10=0),"",IF('前年度'!K10=0,"皆増 ",IF('当年度'!K10=0,"皆減 ",ROUND('増減額'!K10/'前年度'!K10*100,1))))</f>
        <v>11.2</v>
      </c>
      <c r="L10" s="46">
        <f>IF(AND('当年度'!L10=0,'前年度'!L10=0),"",IF('前年度'!L10=0,"皆増 ",IF('当年度'!L10=0,"皆減 ",ROUND('増減額'!L10/'前年度'!L10*100,1))))</f>
        <v>6.1</v>
      </c>
      <c r="M10" s="46">
        <f>IF(AND('当年度'!M10=0,'前年度'!M10=0),"",IF('前年度'!M10=0,"皆増 ",IF('当年度'!M10=0,"皆減 ",ROUND('増減額'!M10/'前年度'!M10*100,1))))</f>
      </c>
      <c r="N10" s="46">
        <f>IF(AND('当年度'!N10=0,'前年度'!N10=0),"",IF('前年度'!N10=0,"皆増 ",IF('当年度'!N10=0,"皆減 ",ROUND('増減額'!N10/'前年度'!N10*100,1))))</f>
        <v>34.7</v>
      </c>
      <c r="O10" s="46">
        <f>IF(AND('当年度'!O10=0,'前年度'!O10=0),"",IF('前年度'!O10=0,"皆増 ",IF('当年度'!O10=0,"皆減 ",ROUND('増減額'!O10/'前年度'!O10*100,1))))</f>
        <v>4.7</v>
      </c>
      <c r="P10" s="47">
        <f>IF(AND('当年度'!P10=0,'前年度'!P10=0),"",IF('前年度'!P10=0,"皆増 ",IF('当年度'!P10=0,"皆減 ",ROUND('増減額'!P10/'前年度'!P10*100,1))))</f>
        <v>-0.5</v>
      </c>
    </row>
    <row r="11" spans="1:16" ht="22.5" customHeight="1">
      <c r="A11" s="27"/>
      <c r="B11" s="21" t="s">
        <v>17</v>
      </c>
      <c r="C11" s="46">
        <f>IF(AND('当年度'!C11=0,'前年度'!C11=0),"",IF('前年度'!C11=0,"皆増 ",IF('当年度'!C11=0,"皆減 ",ROUND('増減額'!C11/'前年度'!C11*100,1))))</f>
        <v>3.5</v>
      </c>
      <c r="D11" s="46">
        <f>IF(AND('当年度'!D11=0,'前年度'!D11=0),"",IF('前年度'!D11=0,"皆増 ",IF('当年度'!D11=0,"皆減 ",ROUND('増減額'!D11/'前年度'!D11*100,1))))</f>
        <v>1.9</v>
      </c>
      <c r="E11" s="46">
        <f>IF(AND('当年度'!E11=0,'前年度'!E11=0),"",IF('前年度'!E11=0,"皆増 ",IF('当年度'!E11=0,"皆減 ",ROUND('増減額'!E11/'前年度'!E11*100,1))))</f>
        <v>-3.4</v>
      </c>
      <c r="F11" s="46">
        <f>IF(AND('当年度'!F11=0,'前年度'!F11=0),"",IF('前年度'!F11=0,"皆増 ",IF('当年度'!F11=0,"皆減 ",ROUND('増減額'!F11/'前年度'!F11*100,1))))</f>
        <v>1.2</v>
      </c>
      <c r="G11" s="46">
        <f>IF(AND('当年度'!G11=0,'前年度'!G11=0),"",IF('前年度'!G11=0,"皆増 ",IF('当年度'!G11=0,"皆減 ",ROUND('増減額'!G11/'前年度'!G11*100,1))))</f>
        <v>32</v>
      </c>
      <c r="H11" s="46">
        <f>IF(AND('当年度'!H11=0,'前年度'!H11=0),"",IF('前年度'!H11=0,"皆増 ",IF('当年度'!H11=0,"皆減 ",ROUND('増減額'!H11/'前年度'!H11*100,1))))</f>
        <v>-1.2</v>
      </c>
      <c r="I11" s="46">
        <f>IF(AND('当年度'!I11=0,'前年度'!I11=0),"",IF('前年度'!I11=0,"皆増 ",IF('当年度'!I11=0,"皆減 ",ROUND('増減額'!I11/'前年度'!I11*100,1))))</f>
        <v>-29.4</v>
      </c>
      <c r="J11" s="46">
        <f>IF(AND('当年度'!J11=0,'前年度'!J11=0),"",IF('前年度'!J11=0,"皆増 ",IF('当年度'!J11=0,"皆減 ",ROUND('増減額'!J11/'前年度'!J11*100,1))))</f>
        <v>1.9</v>
      </c>
      <c r="K11" s="46">
        <f>IF(AND('当年度'!K11=0,'前年度'!K11=0),"",IF('前年度'!K11=0,"皆増 ",IF('当年度'!K11=0,"皆減 ",ROUND('増減額'!K11/'前年度'!K11*100,1))))</f>
        <v>0</v>
      </c>
      <c r="L11" s="46">
        <f>IF(AND('当年度'!L11=0,'前年度'!L11=0),"",IF('前年度'!L11=0,"皆増 ",IF('当年度'!L11=0,"皆減 ",ROUND('増減額'!L11/'前年度'!L11*100,1))))</f>
        <v>16.4</v>
      </c>
      <c r="M11" s="46">
        <f>IF(AND('当年度'!M11=0,'前年度'!M11=0),"",IF('前年度'!M11=0,"皆増 ",IF('当年度'!M11=0,"皆減 ",ROUND('増減額'!M11/'前年度'!M11*100,1))))</f>
      </c>
      <c r="N11" s="46">
        <f>IF(AND('当年度'!N11=0,'前年度'!N11=0),"",IF('前年度'!N11=0,"皆増 ",IF('当年度'!N11=0,"皆減 ",ROUND('増減額'!N11/'前年度'!N11*100,1))))</f>
        <v>-44.2</v>
      </c>
      <c r="O11" s="46">
        <f>IF(AND('当年度'!O11=0,'前年度'!O11=0),"",IF('前年度'!O11=0,"皆増 ",IF('当年度'!O11=0,"皆減 ",ROUND('増減額'!O11/'前年度'!O11*100,1))))</f>
        <v>-1.8</v>
      </c>
      <c r="P11" s="47">
        <f>IF(AND('当年度'!P11=0,'前年度'!P11=0),"",IF('前年度'!P11=0,"皆増 ",IF('当年度'!P11=0,"皆減 ",ROUND('増減額'!P11/'前年度'!P11*100,1))))</f>
        <v>1.7</v>
      </c>
    </row>
    <row r="12" spans="1:16" ht="22.5" customHeight="1">
      <c r="A12" s="27"/>
      <c r="B12" s="21" t="s">
        <v>18</v>
      </c>
      <c r="C12" s="46">
        <f>IF(AND('当年度'!C12=0,'前年度'!C12=0),"",IF('前年度'!C12=0,"皆増 ",IF('当年度'!C12=0,"皆減 ",ROUND('増減額'!C12/'前年度'!C12*100,1))))</f>
        <v>-3.7</v>
      </c>
      <c r="D12" s="46">
        <f>IF(AND('当年度'!D12=0,'前年度'!D12=0),"",IF('前年度'!D12=0,"皆増 ",IF('当年度'!D12=0,"皆減 ",ROUND('増減額'!D12/'前年度'!D12*100,1))))</f>
        <v>0.6</v>
      </c>
      <c r="E12" s="46">
        <f>IF(AND('当年度'!E12=0,'前年度'!E12=0),"",IF('前年度'!E12=0,"皆増 ",IF('当年度'!E12=0,"皆減 ",ROUND('増減額'!E12/'前年度'!E12*100,1))))</f>
        <v>5.5</v>
      </c>
      <c r="F12" s="46">
        <f>IF(AND('当年度'!F12=0,'前年度'!F12=0),"",IF('前年度'!F12=0,"皆増 ",IF('当年度'!F12=0,"皆減 ",ROUND('増減額'!F12/'前年度'!F12*100,1))))</f>
        <v>1.7</v>
      </c>
      <c r="G12" s="46">
        <f>IF(AND('当年度'!G12=0,'前年度'!G12=0),"",IF('前年度'!G12=0,"皆増 ",IF('当年度'!G12=0,"皆減 ",ROUND('増減額'!G12/'前年度'!G12*100,1))))</f>
        <v>16.2</v>
      </c>
      <c r="H12" s="46">
        <f>IF(AND('当年度'!H12=0,'前年度'!H12=0),"",IF('前年度'!H12=0,"皆増 ",IF('当年度'!H12=0,"皆減 ",ROUND('増減額'!H12/'前年度'!H12*100,1))))</f>
        <v>2.7</v>
      </c>
      <c r="I12" s="46">
        <f>IF(AND('当年度'!I12=0,'前年度'!I12=0),"",IF('前年度'!I12=0,"皆増 ",IF('当年度'!I12=0,"皆減 ",ROUND('増減額'!I12/'前年度'!I12*100,1))))</f>
        <v>12.1</v>
      </c>
      <c r="J12" s="46">
        <f>IF(AND('当年度'!J12=0,'前年度'!J12=0),"",IF('前年度'!J12=0,"皆増 ",IF('当年度'!J12=0,"皆減 ",ROUND('増減額'!J12/'前年度'!J12*100,1))))</f>
        <v>-3.3</v>
      </c>
      <c r="K12" s="46">
        <f>IF(AND('当年度'!K12=0,'前年度'!K12=0),"",IF('前年度'!K12=0,"皆増 ",IF('当年度'!K12=0,"皆減 ",ROUND('増減額'!K12/'前年度'!K12*100,1))))</f>
        <v>-7.7</v>
      </c>
      <c r="L12" s="46">
        <f>IF(AND('当年度'!L12=0,'前年度'!L12=0),"",IF('前年度'!L12=0,"皆増 ",IF('当年度'!L12=0,"皆減 ",ROUND('増減額'!L12/'前年度'!L12*100,1))))</f>
        <v>1.9</v>
      </c>
      <c r="M12" s="46">
        <f>IF(AND('当年度'!M12=0,'前年度'!M12=0),"",IF('前年度'!M12=0,"皆増 ",IF('当年度'!M12=0,"皆減 ",ROUND('増減額'!M12/'前年度'!M12*100,1))))</f>
      </c>
      <c r="N12" s="46">
        <f>IF(AND('当年度'!N12=0,'前年度'!N12=0),"",IF('前年度'!N12=0,"皆増 ",IF('当年度'!N12=0,"皆減 ",ROUND('増減額'!N12/'前年度'!N12*100,1))))</f>
        <v>37.3</v>
      </c>
      <c r="O12" s="46">
        <f>IF(AND('当年度'!O12=0,'前年度'!O12=0),"",IF('前年度'!O12=0,"皆増 ",IF('当年度'!O12=0,"皆減 ",ROUND('増減額'!O12/'前年度'!O12*100,1))))</f>
        <v>6.3</v>
      </c>
      <c r="P12" s="47">
        <f>IF(AND('当年度'!P12=0,'前年度'!P12=0),"",IF('前年度'!P12=0,"皆増 ",IF('当年度'!P12=0,"皆減 ",ROUND('増減額'!P12/'前年度'!P12*100,1))))</f>
        <v>-0.1</v>
      </c>
    </row>
    <row r="13" spans="1:16" ht="22.5" customHeight="1">
      <c r="A13" s="27"/>
      <c r="B13" s="21" t="s">
        <v>19</v>
      </c>
      <c r="C13" s="46">
        <f>IF(AND('当年度'!C13=0,'前年度'!C13=0),"",IF('前年度'!C13=0,"皆増 ",IF('当年度'!C13=0,"皆減 ",ROUND('増減額'!C13/'前年度'!C13*100,1))))</f>
        <v>1.3</v>
      </c>
      <c r="D13" s="46">
        <f>IF(AND('当年度'!D13=0,'前年度'!D13=0),"",IF('前年度'!D13=0,"皆増 ",IF('当年度'!D13=0,"皆減 ",ROUND('増減額'!D13/'前年度'!D13*100,1))))</f>
        <v>3.2</v>
      </c>
      <c r="E13" s="46">
        <f>IF(AND('当年度'!E13=0,'前年度'!E13=0),"",IF('前年度'!E13=0,"皆増 ",IF('当年度'!E13=0,"皆減 ",ROUND('増減額'!E13/'前年度'!E13*100,1))))</f>
        <v>8.4</v>
      </c>
      <c r="F13" s="46">
        <f>IF(AND('当年度'!F13=0,'前年度'!F13=0),"",IF('前年度'!F13=0,"皆増 ",IF('当年度'!F13=0,"皆減 ",ROUND('増減額'!F13/'前年度'!F13*100,1))))</f>
        <v>-1</v>
      </c>
      <c r="G13" s="46">
        <f>IF(AND('当年度'!G13=0,'前年度'!G13=0),"",IF('前年度'!G13=0,"皆増 ",IF('当年度'!G13=0,"皆減 ",ROUND('増減額'!G13/'前年度'!G13*100,1))))</f>
        <v>-13.9</v>
      </c>
      <c r="H13" s="46">
        <f>IF(AND('当年度'!H13=0,'前年度'!H13=0),"",IF('前年度'!H13=0,"皆増 ",IF('当年度'!H13=0,"皆減 ",ROUND('増減額'!H13/'前年度'!H13*100,1))))</f>
        <v>-4.7</v>
      </c>
      <c r="I13" s="46">
        <f>IF(AND('当年度'!I13=0,'前年度'!I13=0),"",IF('前年度'!I13=0,"皆増 ",IF('当年度'!I13=0,"皆減 ",ROUND('増減額'!I13/'前年度'!I13*100,1))))</f>
        <v>37.9</v>
      </c>
      <c r="J13" s="46">
        <f>IF(AND('当年度'!J13=0,'前年度'!J13=0),"",IF('前年度'!J13=0,"皆増 ",IF('当年度'!J13=0,"皆減 ",ROUND('増減額'!J13/'前年度'!J13*100,1))))</f>
        <v>0</v>
      </c>
      <c r="K13" s="46">
        <f>IF(AND('当年度'!K13=0,'前年度'!K13=0),"",IF('前年度'!K13=0,"皆増 ",IF('当年度'!K13=0,"皆減 ",ROUND('増減額'!K13/'前年度'!K13*100,1))))</f>
        <v>-66.3</v>
      </c>
      <c r="L13" s="46">
        <f>IF(AND('当年度'!L13=0,'前年度'!L13=0),"",IF('前年度'!L13=0,"皆増 ",IF('当年度'!L13=0,"皆減 ",ROUND('増減額'!L13/'前年度'!L13*100,1))))</f>
        <v>2.3</v>
      </c>
      <c r="M13" s="46">
        <f>IF(AND('当年度'!M13=0,'前年度'!M13=0),"",IF('前年度'!M13=0,"皆増 ",IF('当年度'!M13=0,"皆減 ",ROUND('増減額'!M13/'前年度'!M13*100,1))))</f>
      </c>
      <c r="N13" s="46">
        <f>IF(AND('当年度'!N13=0,'前年度'!N13=0),"",IF('前年度'!N13=0,"皆増 ",IF('当年度'!N13=0,"皆減 ",ROUND('増減額'!N13/'前年度'!N13*100,1))))</f>
        <v>-21.1</v>
      </c>
      <c r="O13" s="46">
        <f>IF(AND('当年度'!O13=0,'前年度'!O13=0),"",IF('前年度'!O13=0,"皆増 ",IF('当年度'!O13=0,"皆減 ",ROUND('増減額'!O13/'前年度'!O13*100,1))))</f>
        <v>-2.6</v>
      </c>
      <c r="P13" s="47">
        <f>IF(AND('当年度'!P13=0,'前年度'!P13=0),"",IF('前年度'!P13=0,"皆増 ",IF('当年度'!P13=0,"皆減 ",ROUND('増減額'!P13/'前年度'!P13*100,1))))</f>
        <v>-1.1</v>
      </c>
    </row>
    <row r="14" spans="1:16" ht="22.5" customHeight="1">
      <c r="A14" s="27"/>
      <c r="B14" s="21" t="s">
        <v>20</v>
      </c>
      <c r="C14" s="46">
        <f>IF(AND('当年度'!C14=0,'前年度'!C14=0),"",IF('前年度'!C14=0,"皆増 ",IF('当年度'!C14=0,"皆減 ",ROUND('増減額'!C14/'前年度'!C14*100,1))))</f>
        <v>-1.1</v>
      </c>
      <c r="D14" s="46">
        <f>IF(AND('当年度'!D14=0,'前年度'!D14=0),"",IF('前年度'!D14=0,"皆増 ",IF('当年度'!D14=0,"皆減 ",ROUND('増減額'!D14/'前年度'!D14*100,1))))</f>
        <v>0.9</v>
      </c>
      <c r="E14" s="46">
        <f>IF(AND('当年度'!E14=0,'前年度'!E14=0),"",IF('前年度'!E14=0,"皆増 ",IF('当年度'!E14=0,"皆減 ",ROUND('増減額'!E14/'前年度'!E14*100,1))))</f>
        <v>26.5</v>
      </c>
      <c r="F14" s="46">
        <f>IF(AND('当年度'!F14=0,'前年度'!F14=0),"",IF('前年度'!F14=0,"皆増 ",IF('当年度'!F14=0,"皆減 ",ROUND('増減額'!F14/'前年度'!F14*100,1))))</f>
        <v>3.4</v>
      </c>
      <c r="G14" s="46">
        <f>IF(AND('当年度'!G14=0,'前年度'!G14=0),"",IF('前年度'!G14=0,"皆増 ",IF('当年度'!G14=0,"皆減 ",ROUND('増減額'!G14/'前年度'!G14*100,1))))</f>
        <v>30.2</v>
      </c>
      <c r="H14" s="46">
        <f>IF(AND('当年度'!H14=0,'前年度'!H14=0),"",IF('前年度'!H14=0,"皆増 ",IF('当年度'!H14=0,"皆減 ",ROUND('増減額'!H14/'前年度'!H14*100,1))))</f>
        <v>-7.6</v>
      </c>
      <c r="I14" s="46">
        <f>IF(AND('当年度'!I14=0,'前年度'!I14=0),"",IF('前年度'!I14=0,"皆増 ",IF('当年度'!I14=0,"皆減 ",ROUND('増減額'!I14/'前年度'!I14*100,1))))</f>
        <v>-1.3</v>
      </c>
      <c r="J14" s="46">
        <f>IF(AND('当年度'!J14=0,'前年度'!J14=0),"",IF('前年度'!J14=0,"皆増 ",IF('当年度'!J14=0,"皆減 ",ROUND('増減額'!J14/'前年度'!J14*100,1))))</f>
        <v>678.6</v>
      </c>
      <c r="K14" s="46">
        <f>IF(AND('当年度'!K14=0,'前年度'!K14=0),"",IF('前年度'!K14=0,"皆増 ",IF('当年度'!K14=0,"皆減 ",ROUND('増減額'!K14/'前年度'!K14*100,1))))</f>
        <v>-4.9</v>
      </c>
      <c r="L14" s="46">
        <f>IF(AND('当年度'!L14=0,'前年度'!L14=0),"",IF('前年度'!L14=0,"皆増 ",IF('当年度'!L14=0,"皆減 ",ROUND('増減額'!L14/'前年度'!L14*100,1))))</f>
        <v>-15.4</v>
      </c>
      <c r="M14" s="46">
        <f>IF(AND('当年度'!M14=0,'前年度'!M14=0),"",IF('前年度'!M14=0,"皆増 ",IF('当年度'!M14=0,"皆減 ",ROUND('増減額'!M14/'前年度'!M14*100,1))))</f>
      </c>
      <c r="N14" s="46">
        <f>IF(AND('当年度'!N14=0,'前年度'!N14=0),"",IF('前年度'!N14=0,"皆増 ",IF('当年度'!N14=0,"皆減 ",ROUND('増減額'!N14/'前年度'!N14*100,1))))</f>
        <v>-13.2</v>
      </c>
      <c r="O14" s="46">
        <f>IF(AND('当年度'!O14=0,'前年度'!O14=0),"",IF('前年度'!O14=0,"皆増 ",IF('当年度'!O14=0,"皆減 ",ROUND('増減額'!O14/'前年度'!O14*100,1))))</f>
        <v>0.2</v>
      </c>
      <c r="P14" s="47">
        <f>IF(AND('当年度'!P14=0,'前年度'!P14=0),"",IF('前年度'!P14=0,"皆増 ",IF('当年度'!P14=0,"皆減 ",ROUND('増減額'!P14/'前年度'!P14*100,1))))</f>
        <v>-1.2</v>
      </c>
    </row>
    <row r="15" spans="1:16" ht="22.5" customHeight="1">
      <c r="A15" s="27"/>
      <c r="B15" s="21" t="s">
        <v>21</v>
      </c>
      <c r="C15" s="46">
        <f>IF(AND('当年度'!C15=0,'前年度'!C15=0),"",IF('前年度'!C15=0,"皆増 ",IF('当年度'!C15=0,"皆減 ",ROUND('増減額'!C15/'前年度'!C15*100,1))))</f>
        <v>1.8</v>
      </c>
      <c r="D15" s="46">
        <f>IF(AND('当年度'!D15=0,'前年度'!D15=0),"",IF('前年度'!D15=0,"皆増 ",IF('当年度'!D15=0,"皆減 ",ROUND('増減額'!D15/'前年度'!D15*100,1))))</f>
        <v>9.4</v>
      </c>
      <c r="E15" s="46">
        <f>IF(AND('当年度'!E15=0,'前年度'!E15=0),"",IF('前年度'!E15=0,"皆増 ",IF('当年度'!E15=0,"皆減 ",ROUND('増減額'!E15/'前年度'!E15*100,1))))</f>
        <v>4.5</v>
      </c>
      <c r="F15" s="46">
        <f>IF(AND('当年度'!F15=0,'前年度'!F15=0),"",IF('前年度'!F15=0,"皆増 ",IF('当年度'!F15=0,"皆減 ",ROUND('増減額'!F15/'前年度'!F15*100,1))))</f>
        <v>-4.6</v>
      </c>
      <c r="G15" s="46">
        <f>IF(AND('当年度'!G15=0,'前年度'!G15=0),"",IF('前年度'!G15=0,"皆増 ",IF('当年度'!G15=0,"皆減 ",ROUND('増減額'!G15/'前年度'!G15*100,1))))</f>
        <v>0.5</v>
      </c>
      <c r="H15" s="46">
        <f>IF(AND('当年度'!H15=0,'前年度'!H15=0),"",IF('前年度'!H15=0,"皆増 ",IF('当年度'!H15=0,"皆減 ",ROUND('増減額'!H15/'前年度'!H15*100,1))))</f>
        <v>-3.8</v>
      </c>
      <c r="I15" s="46">
        <f>IF(AND('当年度'!I15=0,'前年度'!I15=0),"",IF('前年度'!I15=0,"皆増 ",IF('当年度'!I15=0,"皆減 ",ROUND('増減額'!I15/'前年度'!I15*100,1))))</f>
        <v>15.4</v>
      </c>
      <c r="J15" s="46" t="str">
        <f>IF(AND('当年度'!J15=0,'前年度'!J15=0),"",IF('前年度'!J15=0,"皆増 ",IF('当年度'!J15=0,"皆減 ",ROUND('増減額'!J15/'前年度'!J15*100,1))))</f>
        <v>皆減 </v>
      </c>
      <c r="K15" s="46">
        <f>IF(AND('当年度'!K15=0,'前年度'!K15=0),"",IF('前年度'!K15=0,"皆増 ",IF('当年度'!K15=0,"皆減 ",ROUND('増減額'!K15/'前年度'!K15*100,1))))</f>
        <v>0</v>
      </c>
      <c r="L15" s="46">
        <f>IF(AND('当年度'!L15=0,'前年度'!L15=0),"",IF('前年度'!L15=0,"皆増 ",IF('当年度'!L15=0,"皆減 ",ROUND('増減額'!L15/'前年度'!L15*100,1))))</f>
        <v>-10.4</v>
      </c>
      <c r="M15" s="46">
        <f>IF(AND('当年度'!M15=0,'前年度'!M15=0),"",IF('前年度'!M15=0,"皆増 ",IF('当年度'!M15=0,"皆減 ",ROUND('増減額'!M15/'前年度'!M15*100,1))))</f>
      </c>
      <c r="N15" s="46">
        <f>IF(AND('当年度'!N15=0,'前年度'!N15=0),"",IF('前年度'!N15=0,"皆増 ",IF('当年度'!N15=0,"皆減 ",ROUND('増減額'!N15/'前年度'!N15*100,1))))</f>
        <v>-30.8</v>
      </c>
      <c r="O15" s="46">
        <f>IF(AND('当年度'!O15=0,'前年度'!O15=0),"",IF('前年度'!O15=0,"皆増 ",IF('当年度'!O15=0,"皆減 ",ROUND('増減額'!O15/'前年度'!O15*100,1))))</f>
        <v>-4.8</v>
      </c>
      <c r="P15" s="47">
        <f>IF(AND('当年度'!P15=0,'前年度'!P15=0),"",IF('前年度'!P15=0,"皆増 ",IF('当年度'!P15=0,"皆減 ",ROUND('増減額'!P15/'前年度'!P15*100,1))))</f>
        <v>-1.4</v>
      </c>
    </row>
    <row r="16" spans="1:16" ht="22.5" customHeight="1">
      <c r="A16" s="27"/>
      <c r="B16" s="21" t="s">
        <v>22</v>
      </c>
      <c r="C16" s="46">
        <f>IF(AND('当年度'!C16=0,'前年度'!C16=0),"",IF('前年度'!C16=0,"皆増 ",IF('当年度'!C16=0,"皆減 ",ROUND('増減額'!C16/'前年度'!C16*100,1))))</f>
        <v>1.6</v>
      </c>
      <c r="D16" s="46">
        <f>IF(AND('当年度'!D16=0,'前年度'!D16=0),"",IF('前年度'!D16=0,"皆増 ",IF('当年度'!D16=0,"皆減 ",ROUND('増減額'!D16/'前年度'!D16*100,1))))</f>
        <v>0.1</v>
      </c>
      <c r="E16" s="46">
        <f>IF(AND('当年度'!E16=0,'前年度'!E16=0),"",IF('前年度'!E16=0,"皆増 ",IF('当年度'!E16=0,"皆減 ",ROUND('増減額'!E16/'前年度'!E16*100,1))))</f>
        <v>0.4</v>
      </c>
      <c r="F16" s="46">
        <f>IF(AND('当年度'!F16=0,'前年度'!F16=0),"",IF('前年度'!F16=0,"皆増 ",IF('当年度'!F16=0,"皆減 ",ROUND('増減額'!F16/'前年度'!F16*100,1))))</f>
        <v>-3.8</v>
      </c>
      <c r="G16" s="46">
        <f>IF(AND('当年度'!G16=0,'前年度'!G16=0),"",IF('前年度'!G16=0,"皆増 ",IF('当年度'!G16=0,"皆減 ",ROUND('増減額'!G16/'前年度'!G16*100,1))))</f>
        <v>10.1</v>
      </c>
      <c r="H16" s="46">
        <f>IF(AND('当年度'!H16=0,'前年度'!H16=0),"",IF('前年度'!H16=0,"皆増 ",IF('当年度'!H16=0,"皆減 ",ROUND('増減額'!H16/'前年度'!H16*100,1))))</f>
        <v>-10.1</v>
      </c>
      <c r="I16" s="46">
        <f>IF(AND('当年度'!I16=0,'前年度'!I16=0),"",IF('前年度'!I16=0,"皆増 ",IF('当年度'!I16=0,"皆減 ",ROUND('増減額'!I16/'前年度'!I16*100,1))))</f>
        <v>0.7</v>
      </c>
      <c r="J16" s="46">
        <f>IF(AND('当年度'!J16=0,'前年度'!J16=0),"",IF('前年度'!J16=0,"皆増 ",IF('当年度'!J16=0,"皆減 ",ROUND('増減額'!J16/'前年度'!J16*100,1))))</f>
      </c>
      <c r="K16" s="46">
        <f>IF(AND('当年度'!K16=0,'前年度'!K16=0),"",IF('前年度'!K16=0,"皆増 ",IF('当年度'!K16=0,"皆減 ",ROUND('増減額'!K16/'前年度'!K16*100,1))))</f>
        <v>0.7</v>
      </c>
      <c r="L16" s="46">
        <f>IF(AND('当年度'!L16=0,'前年度'!L16=0),"",IF('前年度'!L16=0,"皆増 ",IF('当年度'!L16=0,"皆減 ",ROUND('増減額'!L16/'前年度'!L16*100,1))))</f>
        <v>3.7</v>
      </c>
      <c r="M16" s="46">
        <f>IF(AND('当年度'!M16=0,'前年度'!M16=0),"",IF('前年度'!M16=0,"皆増 ",IF('当年度'!M16=0,"皆減 ",ROUND('増減額'!M16/'前年度'!M16*100,1))))</f>
      </c>
      <c r="N16" s="46">
        <f>IF(AND('当年度'!N16=0,'前年度'!N16=0),"",IF('前年度'!N16=0,"皆増 ",IF('当年度'!N16=0,"皆減 ",ROUND('増減額'!N16/'前年度'!N16*100,1))))</f>
        <v>-10.1</v>
      </c>
      <c r="O16" s="46">
        <f>IF(AND('当年度'!O16=0,'前年度'!O16=0),"",IF('前年度'!O16=0,"皆増 ",IF('当年度'!O16=0,"皆減 ",ROUND('増減額'!O16/'前年度'!O16*100,1))))</f>
        <v>-2.9</v>
      </c>
      <c r="P16" s="47">
        <f>IF(AND('当年度'!P16=0,'前年度'!P16=0),"",IF('前年度'!P16=0,"皆増 ",IF('当年度'!P16=0,"皆減 ",ROUND('増減額'!P16/'前年度'!P16*100,1))))</f>
        <v>-3.4</v>
      </c>
    </row>
    <row r="17" spans="1:16" ht="22.5" customHeight="1">
      <c r="A17" s="27"/>
      <c r="B17" s="25" t="s">
        <v>46</v>
      </c>
      <c r="C17" s="46">
        <f>IF(AND('当年度'!C17=0,'前年度'!C17=0),"",IF('前年度'!C17=0,"皆増 ",IF('当年度'!C17=0,"皆減 ",ROUND('増減額'!C17/'前年度'!C17*100,1))))</f>
        <v>2.6</v>
      </c>
      <c r="D17" s="46">
        <f>IF(AND('当年度'!D17=0,'前年度'!D17=0),"",IF('前年度'!D17=0,"皆増 ",IF('当年度'!D17=0,"皆減 ",ROUND('増減額'!D17/'前年度'!D17*100,1))))</f>
        <v>2.5</v>
      </c>
      <c r="E17" s="46">
        <f>IF(AND('当年度'!E17=0,'前年度'!E17=0),"",IF('前年度'!E17=0,"皆増 ",IF('当年度'!E17=0,"皆減 ",ROUND('増減額'!E17/'前年度'!E17*100,1))))</f>
        <v>-82.5</v>
      </c>
      <c r="F17" s="46">
        <f>IF(AND('当年度'!F17=0,'前年度'!F17=0),"",IF('前年度'!F17=0,"皆増 ",IF('当年度'!F17=0,"皆減 ",ROUND('増減額'!F17/'前年度'!F17*100,1))))</f>
        <v>2.6</v>
      </c>
      <c r="G17" s="46">
        <f>IF(AND('当年度'!G17=0,'前年度'!G17=0),"",IF('前年度'!G17=0,"皆増 ",IF('当年度'!G17=0,"皆減 ",ROUND('増減額'!G17/'前年度'!G17*100,1))))</f>
        <v>12.7</v>
      </c>
      <c r="H17" s="46">
        <f>IF(AND('当年度'!H17=0,'前年度'!H17=0),"",IF('前年度'!H17=0,"皆増 ",IF('当年度'!H17=0,"皆減 ",ROUND('増減額'!H17/'前年度'!H17*100,1))))</f>
        <v>-26.5</v>
      </c>
      <c r="I17" s="46">
        <f>IF(AND('当年度'!I17=0,'前年度'!I17=0),"",IF('前年度'!I17=0,"皆増 ",IF('当年度'!I17=0,"皆減 ",ROUND('増減額'!I17/'前年度'!I17*100,1))))</f>
        <v>20.3</v>
      </c>
      <c r="J17" s="46">
        <f>IF(AND('当年度'!J17=0,'前年度'!J17=0),"",IF('前年度'!J17=0,"皆増 ",IF('当年度'!J17=0,"皆減 ",ROUND('増減額'!J17/'前年度'!J17*100,1))))</f>
      </c>
      <c r="K17" s="46">
        <f>IF(AND('当年度'!K17=0,'前年度'!K17=0),"",IF('前年度'!K17=0,"皆増 ",IF('当年度'!K17=0,"皆減 ",ROUND('増減額'!K17/'前年度'!K17*100,1))))</f>
        <v>26650.1</v>
      </c>
      <c r="L17" s="46">
        <f>IF(AND('当年度'!L17=0,'前年度'!L17=0),"",IF('前年度'!L17=0,"皆増 ",IF('当年度'!L17=0,"皆減 ",ROUND('増減額'!L17/'前年度'!L17*100,1))))</f>
        <v>5.5</v>
      </c>
      <c r="M17" s="46">
        <f>IF(AND('当年度'!M17=0,'前年度'!M17=0),"",IF('前年度'!M17=0,"皆増 ",IF('当年度'!M17=0,"皆減 ",ROUND('増減額'!M17/'前年度'!M17*100,1))))</f>
      </c>
      <c r="N17" s="46">
        <f>IF(AND('当年度'!N17=0,'前年度'!N17=0),"",IF('前年度'!N17=0,"皆増 ",IF('当年度'!N17=0,"皆減 ",ROUND('増減額'!N17/'前年度'!N17*100,1))))</f>
        <v>42.5</v>
      </c>
      <c r="O17" s="46">
        <f>IF(AND('当年度'!O17=0,'前年度'!O17=0),"",IF('前年度'!O17=0,"皆増 ",IF('当年度'!O17=0,"皆減 ",ROUND('増減額'!O17/'前年度'!O17*100,1))))</f>
        <v>6.4</v>
      </c>
      <c r="P17" s="47">
        <f>IF(AND('当年度'!P17=0,'前年度'!P17=0),"",IF('前年度'!P17=0,"皆増 ",IF('当年度'!P17=0,"皆減 ",ROUND('増減額'!P17/'前年度'!P17*100,1))))</f>
        <v>-9.9</v>
      </c>
    </row>
    <row r="18" spans="1:16" ht="22.5" customHeight="1">
      <c r="A18" s="27"/>
      <c r="B18" s="22" t="s">
        <v>48</v>
      </c>
      <c r="C18" s="46">
        <f>IF(AND('当年度'!C18=0,'前年度'!C18=0),"",IF('前年度'!C18=0,"皆増 ",IF('当年度'!C18=0,"皆減 ",ROUND('増減額'!C18/'前年度'!C18*100,1))))</f>
        <v>0</v>
      </c>
      <c r="D18" s="46">
        <f>IF(AND('当年度'!D18=0,'前年度'!D18=0),"",IF('前年度'!D18=0,"皆増 ",IF('当年度'!D18=0,"皆減 ",ROUND('増減額'!D18/'前年度'!D18*100,1))))</f>
        <v>4.6</v>
      </c>
      <c r="E18" s="46">
        <f>IF(AND('当年度'!E18=0,'前年度'!E18=0),"",IF('前年度'!E18=0,"皆増 ",IF('当年度'!E18=0,"皆減 ",ROUND('増減額'!E18/'前年度'!E18*100,1))))</f>
        <v>16.2</v>
      </c>
      <c r="F18" s="46">
        <f>IF(AND('当年度'!F18=0,'前年度'!F18=0),"",IF('前年度'!F18=0,"皆増 ",IF('当年度'!F18=0,"皆減 ",ROUND('増減額'!F18/'前年度'!F18*100,1))))</f>
        <v>-5.6</v>
      </c>
      <c r="G18" s="46">
        <f>IF(AND('当年度'!G18=0,'前年度'!G18=0),"",IF('前年度'!G18=0,"皆増 ",IF('当年度'!G18=0,"皆減 ",ROUND('増減額'!G18/'前年度'!G18*100,1))))</f>
        <v>31.4</v>
      </c>
      <c r="H18" s="46">
        <f>IF(AND('当年度'!H18=0,'前年度'!H18=0),"",IF('前年度'!H18=0,"皆増 ",IF('当年度'!H18=0,"皆減 ",ROUND('増減額'!H18/'前年度'!H18*100,1))))</f>
        <v>8.3</v>
      </c>
      <c r="I18" s="46">
        <f>IF(AND('当年度'!I18=0,'前年度'!I18=0),"",IF('前年度'!I18=0,"皆増 ",IF('当年度'!I18=0,"皆減 ",ROUND('増減額'!I18/'前年度'!I18*100,1))))</f>
        <v>102</v>
      </c>
      <c r="J18" s="46" t="str">
        <f>IF(AND('当年度'!J18=0,'前年度'!J18=0),"",IF('前年度'!J18=0,"皆増 ",IF('当年度'!J18=0,"皆減 ",ROUND('増減額'!J18/'前年度'!J18*100,1))))</f>
        <v>皆減 </v>
      </c>
      <c r="K18" s="46">
        <f>IF(AND('当年度'!K18=0,'前年度'!K18=0),"",IF('前年度'!K18=0,"皆増 ",IF('当年度'!K18=0,"皆減 ",ROUND('増減額'!K18/'前年度'!K18*100,1))))</f>
      </c>
      <c r="L18" s="46">
        <f>IF(AND('当年度'!L18=0,'前年度'!L18=0),"",IF('前年度'!L18=0,"皆増 ",IF('当年度'!L18=0,"皆減 ",ROUND('増減額'!L18/'前年度'!L18*100,1))))</f>
        <v>6.7</v>
      </c>
      <c r="M18" s="46">
        <f>IF(AND('当年度'!M18=0,'前年度'!M18=0),"",IF('前年度'!M18=0,"皆増 ",IF('当年度'!M18=0,"皆減 ",ROUND('増減額'!M18/'前年度'!M18*100,1))))</f>
      </c>
      <c r="N18" s="46">
        <f>IF(AND('当年度'!N18=0,'前年度'!N18=0),"",IF('前年度'!N18=0,"皆増 ",IF('当年度'!N18=0,"皆減 ",ROUND('増減額'!N18/'前年度'!N18*100,1))))</f>
        <v>7</v>
      </c>
      <c r="O18" s="46">
        <f>IF(AND('当年度'!O18=0,'前年度'!O18=0),"",IF('前年度'!O18=0,"皆増 ",IF('当年度'!O18=0,"皆減 ",ROUND('増減額'!O18/'前年度'!O18*100,1))))</f>
        <v>11.7</v>
      </c>
      <c r="P18" s="47">
        <f>IF(AND('当年度'!P18=0,'前年度'!P18=0),"",IF('前年度'!P18=0,"皆増 ",IF('当年度'!P18=0,"皆減 ",ROUND('増減額'!P18/'前年度'!P18*100,1))))</f>
        <v>1</v>
      </c>
    </row>
    <row r="19" spans="1:16" ht="22.5" customHeight="1">
      <c r="A19" s="29"/>
      <c r="B19" s="24" t="s">
        <v>49</v>
      </c>
      <c r="C19" s="48">
        <f>IF(AND('当年度'!C19=0,'前年度'!C19=0),"",IF('前年度'!C19=0,"皆増 ",IF('当年度'!C19=0,"皆減 ",ROUND('増減額'!C19/'前年度'!C19*100,1))))</f>
        <v>0</v>
      </c>
      <c r="D19" s="48">
        <f>IF(AND('当年度'!D19=0,'前年度'!D19=0),"",IF('前年度'!D19=0,"皆増 ",IF('当年度'!D19=0,"皆減 ",ROUND('増減額'!D19/'前年度'!D19*100,1))))</f>
        <v>-1.9</v>
      </c>
      <c r="E19" s="48">
        <f>IF(AND('当年度'!E19=0,'前年度'!E19=0),"",IF('前年度'!E19=0,"皆増 ",IF('当年度'!E19=0,"皆減 ",ROUND('増減額'!E19/'前年度'!E19*100,1))))</f>
        <v>-24.1</v>
      </c>
      <c r="F19" s="48">
        <f>IF(AND('当年度'!F19=0,'前年度'!F19=0),"",IF('前年度'!F19=0,"皆増 ",IF('当年度'!F19=0,"皆減 ",ROUND('増減額'!F19/'前年度'!F19*100,1))))</f>
        <v>0.7</v>
      </c>
      <c r="G19" s="48">
        <f>IF(AND('当年度'!G19=0,'前年度'!G19=0),"",IF('前年度'!G19=0,"皆増 ",IF('当年度'!G19=0,"皆減 ",ROUND('増減額'!G19/'前年度'!G19*100,1))))</f>
        <v>-2.5</v>
      </c>
      <c r="H19" s="48">
        <f>IF(AND('当年度'!H19=0,'前年度'!H19=0),"",IF('前年度'!H19=0,"皆増 ",IF('当年度'!H19=0,"皆減 ",ROUND('増減額'!H19/'前年度'!H19*100,1))))</f>
        <v>-2.2</v>
      </c>
      <c r="I19" s="48">
        <f>IF(AND('当年度'!I19=0,'前年度'!I19=0),"",IF('前年度'!I19=0,"皆増 ",IF('当年度'!I19=0,"皆減 ",ROUND('増減額'!I19/'前年度'!I19*100,1))))</f>
        <v>31.1</v>
      </c>
      <c r="J19" s="48">
        <f>IF(AND('当年度'!J19=0,'前年度'!J19=0),"",IF('前年度'!J19=0,"皆増 ",IF('当年度'!J19=0,"皆減 ",ROUND('増減額'!J19/'前年度'!J19*100,1))))</f>
        <v>31.9</v>
      </c>
      <c r="K19" s="48">
        <f>IF(AND('当年度'!K19=0,'前年度'!K19=0),"",IF('前年度'!K19=0,"皆増 ",IF('当年度'!K19=0,"皆減 ",ROUND('増減額'!K19/'前年度'!K19*100,1))))</f>
        <v>0</v>
      </c>
      <c r="L19" s="48">
        <f>IF(AND('当年度'!L19=0,'前年度'!L19=0),"",IF('前年度'!L19=0,"皆増 ",IF('当年度'!L19=0,"皆減 ",ROUND('増減額'!L19/'前年度'!L19*100,1))))</f>
        <v>4.6</v>
      </c>
      <c r="M19" s="48">
        <f>IF(AND('当年度'!M19=0,'前年度'!M19=0),"",IF('前年度'!M19=0,"皆増 ",IF('当年度'!M19=0,"皆減 ",ROUND('増減額'!M19/'前年度'!M19*100,1))))</f>
      </c>
      <c r="N19" s="48">
        <f>IF(AND('当年度'!N19=0,'前年度'!N19=0),"",IF('前年度'!N19=0,"皆増 ",IF('当年度'!N19=0,"皆減 ",ROUND('増減額'!N19/'前年度'!N19*100,1))))</f>
        <v>-36.4</v>
      </c>
      <c r="O19" s="48">
        <f>IF(AND('当年度'!O19=0,'前年度'!O19=0),"",IF('前年度'!O19=0,"皆増 ",IF('当年度'!O19=0,"皆減 ",ROUND('増減額'!O19/'前年度'!O19*100,1))))</f>
        <v>-5.3</v>
      </c>
      <c r="P19" s="49">
        <f>IF(AND('当年度'!P19=0,'前年度'!P19=0),"",IF('前年度'!P19=0,"皆増 ",IF('当年度'!P19=0,"皆減 ",ROUND('増減額'!P19/'前年度'!P19*100,1))))</f>
        <v>-0.4</v>
      </c>
    </row>
    <row r="20" spans="1:16" ht="22.5" customHeight="1">
      <c r="A20" s="27"/>
      <c r="B20" s="21" t="s">
        <v>23</v>
      </c>
      <c r="C20" s="46">
        <f>IF(AND('当年度'!C20=0,'前年度'!C20=0),"",IF('前年度'!C20=0,"皆増 ",IF('当年度'!C20=0,"皆減 ",ROUND('増減額'!C20/'前年度'!C20*100,1))))</f>
        <v>0.5</v>
      </c>
      <c r="D20" s="46">
        <f>IF(AND('当年度'!D20=0,'前年度'!D20=0),"",IF('前年度'!D20=0,"皆増 ",IF('当年度'!D20=0,"皆減 ",ROUND('増減額'!D20/'前年度'!D20*100,1))))</f>
        <v>3.3</v>
      </c>
      <c r="E20" s="46">
        <f>IF(AND('当年度'!E20=0,'前年度'!E20=0),"",IF('前年度'!E20=0,"皆増 ",IF('当年度'!E20=0,"皆減 ",ROUND('増減額'!E20/'前年度'!E20*100,1))))</f>
        <v>-5.1</v>
      </c>
      <c r="F20" s="46">
        <f>IF(AND('当年度'!F20=0,'前年度'!F20=0),"",IF('前年度'!F20=0,"皆増 ",IF('当年度'!F20=0,"皆減 ",ROUND('増減額'!F20/'前年度'!F20*100,1))))</f>
        <v>-4.1</v>
      </c>
      <c r="G20" s="46">
        <f>IF(AND('当年度'!G20=0,'前年度'!G20=0),"",IF('前年度'!G20=0,"皆増 ",IF('当年度'!G20=0,"皆減 ",ROUND('増減額'!G20/'前年度'!G20*100,1))))</f>
        <v>20.6</v>
      </c>
      <c r="H20" s="46">
        <f>IF(AND('当年度'!H20=0,'前年度'!H20=0),"",IF('前年度'!H20=0,"皆増 ",IF('当年度'!H20=0,"皆減 ",ROUND('増減額'!H20/'前年度'!H20*100,1))))</f>
        <v>-13.1</v>
      </c>
      <c r="I20" s="46">
        <f>IF(AND('当年度'!I20=0,'前年度'!I20=0),"",IF('前年度'!I20=0,"皆増 ",IF('当年度'!I20=0,"皆減 ",ROUND('増減額'!I20/'前年度'!I20*100,1))))</f>
        <v>2981.3</v>
      </c>
      <c r="J20" s="46">
        <f>IF(AND('当年度'!J20=0,'前年度'!J20=0),"",IF('前年度'!J20=0,"皆増 ",IF('当年度'!J20=0,"皆減 ",ROUND('増減額'!J20/'前年度'!J20*100,1))))</f>
      </c>
      <c r="K20" s="46">
        <f>IF(AND('当年度'!K20=0,'前年度'!K20=0),"",IF('前年度'!K20=0,"皆増 ",IF('当年度'!K20=0,"皆減 ",ROUND('増減額'!K20/'前年度'!K20*100,1))))</f>
        <v>-47.1</v>
      </c>
      <c r="L20" s="46">
        <f>IF(AND('当年度'!L20=0,'前年度'!L20=0),"",IF('前年度'!L20=0,"皆増 ",IF('当年度'!L20=0,"皆減 ",ROUND('増減額'!L20/'前年度'!L20*100,1))))</f>
        <v>4.3</v>
      </c>
      <c r="M20" s="46">
        <f>IF(AND('当年度'!M20=0,'前年度'!M20=0),"",IF('前年度'!M20=0,"皆増 ",IF('当年度'!M20=0,"皆減 ",ROUND('増減額'!M20/'前年度'!M20*100,1))))</f>
      </c>
      <c r="N20" s="46">
        <f>IF(AND('当年度'!N20=0,'前年度'!N20=0),"",IF('前年度'!N20=0,"皆増 ",IF('当年度'!N20=0,"皆減 ",ROUND('増減額'!N20/'前年度'!N20*100,1))))</f>
        <v>165.4</v>
      </c>
      <c r="O20" s="46">
        <f>IF(AND('当年度'!O20=0,'前年度'!O20=0),"",IF('前年度'!O20=0,"皆増 ",IF('当年度'!O20=0,"皆減 ",ROUND('増減額'!O20/'前年度'!O20*100,1))))</f>
        <v>33.6</v>
      </c>
      <c r="P20" s="47">
        <f>IF(AND('当年度'!P20=0,'前年度'!P20=0),"",IF('前年度'!P20=0,"皆増 ",IF('当年度'!P20=0,"皆減 ",ROUND('増減額'!P20/'前年度'!P20*100,1))))</f>
        <v>-2.5</v>
      </c>
    </row>
    <row r="21" spans="1:16" ht="22.5" customHeight="1">
      <c r="A21" s="27"/>
      <c r="B21" s="21" t="s">
        <v>24</v>
      </c>
      <c r="C21" s="46">
        <f>IF(AND('当年度'!C21=0,'前年度'!C21=0),"",IF('前年度'!C21=0,"皆増 ",IF('当年度'!C21=0,"皆減 ",ROUND('増減額'!C21/'前年度'!C21*100,1))))</f>
        <v>3.7</v>
      </c>
      <c r="D21" s="46">
        <f>IF(AND('当年度'!D21=0,'前年度'!D21=0),"",IF('前年度'!D21=0,"皆増 ",IF('当年度'!D21=0,"皆減 ",ROUND('増減額'!D21/'前年度'!D21*100,1))))</f>
        <v>5.5</v>
      </c>
      <c r="E21" s="46">
        <f>IF(AND('当年度'!E21=0,'前年度'!E21=0),"",IF('前年度'!E21=0,"皆増 ",IF('当年度'!E21=0,"皆減 ",ROUND('増減額'!E21/'前年度'!E21*100,1))))</f>
        <v>-2.9</v>
      </c>
      <c r="F21" s="46">
        <f>IF(AND('当年度'!F21=0,'前年度'!F21=0),"",IF('前年度'!F21=0,"皆増 ",IF('当年度'!F21=0,"皆減 ",ROUND('増減額'!F21/'前年度'!F21*100,1))))</f>
        <v>-1.1</v>
      </c>
      <c r="G21" s="46">
        <f>IF(AND('当年度'!G21=0,'前年度'!G21=0),"",IF('前年度'!G21=0,"皆増 ",IF('当年度'!G21=0,"皆減 ",ROUND('増減額'!G21/'前年度'!G21*100,1))))</f>
        <v>8.8</v>
      </c>
      <c r="H21" s="46">
        <f>IF(AND('当年度'!H21=0,'前年度'!H21=0),"",IF('前年度'!H21=0,"皆増 ",IF('当年度'!H21=0,"皆減 ",ROUND('増減額'!H21/'前年度'!H21*100,1))))</f>
        <v>-12.3</v>
      </c>
      <c r="I21" s="46">
        <f>IF(AND('当年度'!I21=0,'前年度'!I21=0),"",IF('前年度'!I21=0,"皆増 ",IF('当年度'!I21=0,"皆減 ",ROUND('増減額'!I21/'前年度'!I21*100,1))))</f>
        <v>0.5</v>
      </c>
      <c r="J21" s="46">
        <f>IF(AND('当年度'!J21=0,'前年度'!J21=0),"",IF('前年度'!J21=0,"皆増 ",IF('当年度'!J21=0,"皆減 ",ROUND('増減額'!J21/'前年度'!J21*100,1))))</f>
      </c>
      <c r="K21" s="46">
        <f>IF(AND('当年度'!K21=0,'前年度'!K21=0),"",IF('前年度'!K21=0,"皆増 ",IF('当年度'!K21=0,"皆減 ",ROUND('増減額'!K21/'前年度'!K21*100,1))))</f>
      </c>
      <c r="L21" s="46">
        <f>IF(AND('当年度'!L21=0,'前年度'!L21=0),"",IF('前年度'!L21=0,"皆増 ",IF('当年度'!L21=0,"皆減 ",ROUND('増減額'!L21/'前年度'!L21*100,1))))</f>
        <v>5.9</v>
      </c>
      <c r="M21" s="46">
        <f>IF(AND('当年度'!M21=0,'前年度'!M21=0),"",IF('前年度'!M21=0,"皆増 ",IF('当年度'!M21=0,"皆減 ",ROUND('増減額'!M21/'前年度'!M21*100,1))))</f>
      </c>
      <c r="N21" s="46">
        <f>IF(AND('当年度'!N21=0,'前年度'!N21=0),"",IF('前年度'!N21=0,"皆増 ",IF('当年度'!N21=0,"皆減 ",ROUND('増減額'!N21/'前年度'!N21*100,1))))</f>
        <v>1.3</v>
      </c>
      <c r="O21" s="46">
        <f>IF(AND('当年度'!O21=0,'前年度'!O21=0),"",IF('前年度'!O21=0,"皆増 ",IF('当年度'!O21=0,"皆減 ",ROUND('増減額'!O21/'前年度'!O21*100,1))))</f>
        <v>2.7</v>
      </c>
      <c r="P21" s="47">
        <f>IF(AND('当年度'!P21=0,'前年度'!P21=0),"",IF('前年度'!P21=0,"皆増 ",IF('当年度'!P21=0,"皆減 ",ROUND('増減額'!P21/'前年度'!P21*100,1))))</f>
        <v>-0.5</v>
      </c>
    </row>
    <row r="22" spans="1:16" ht="22.5" customHeight="1">
      <c r="A22" s="27"/>
      <c r="B22" s="21" t="s">
        <v>25</v>
      </c>
      <c r="C22" s="46">
        <f>IF(AND('当年度'!C22=0,'前年度'!C22=0),"",IF('前年度'!C22=0,"皆増 ",IF('当年度'!C22=0,"皆減 ",ROUND('増減額'!C22/'前年度'!C22*100,1))))</f>
        <v>2.2</v>
      </c>
      <c r="D22" s="46">
        <f>IF(AND('当年度'!D22=0,'前年度'!D22=0),"",IF('前年度'!D22=0,"皆増 ",IF('当年度'!D22=0,"皆減 ",ROUND('増減額'!D22/'前年度'!D22*100,1))))</f>
        <v>10.2</v>
      </c>
      <c r="E22" s="46">
        <f>IF(AND('当年度'!E22=0,'前年度'!E22=0),"",IF('前年度'!E22=0,"皆増 ",IF('当年度'!E22=0,"皆減 ",ROUND('増減額'!E22/'前年度'!E22*100,1))))</f>
        <v>-0.5</v>
      </c>
      <c r="F22" s="46">
        <f>IF(AND('当年度'!F22=0,'前年度'!F22=0),"",IF('前年度'!F22=0,"皆増 ",IF('当年度'!F22=0,"皆減 ",ROUND('増減額'!F22/'前年度'!F22*100,1))))</f>
        <v>-0.6</v>
      </c>
      <c r="G22" s="46">
        <f>IF(AND('当年度'!G22=0,'前年度'!G22=0),"",IF('前年度'!G22=0,"皆増 ",IF('当年度'!G22=0,"皆減 ",ROUND('増減額'!G22/'前年度'!G22*100,1))))</f>
        <v>19.8</v>
      </c>
      <c r="H22" s="46">
        <f>IF(AND('当年度'!H22=0,'前年度'!H22=0),"",IF('前年度'!H22=0,"皆増 ",IF('当年度'!H22=0,"皆減 ",ROUND('増減額'!H22/'前年度'!H22*100,1))))</f>
        <v>-11.6</v>
      </c>
      <c r="I22" s="46">
        <f>IF(AND('当年度'!I22=0,'前年度'!I22=0),"",IF('前年度'!I22=0,"皆増 ",IF('当年度'!I22=0,"皆減 ",ROUND('増減額'!I22/'前年度'!I22*100,1))))</f>
        <v>-3.4</v>
      </c>
      <c r="J22" s="46">
        <f>IF(AND('当年度'!J22=0,'前年度'!J22=0),"",IF('前年度'!J22=0,"皆増 ",IF('当年度'!J22=0,"皆減 ",ROUND('増減額'!J22/'前年度'!J22*100,1))))</f>
        <v>-39.7</v>
      </c>
      <c r="K22" s="46">
        <f>IF(AND('当年度'!K22=0,'前年度'!K22=0),"",IF('前年度'!K22=0,"皆増 ",IF('当年度'!K22=0,"皆減 ",ROUND('増減額'!K22/'前年度'!K22*100,1))))</f>
        <v>13.8</v>
      </c>
      <c r="L22" s="46">
        <f>IF(AND('当年度'!L22=0,'前年度'!L22=0),"",IF('前年度'!L22=0,"皆増 ",IF('当年度'!L22=0,"皆減 ",ROUND('増減額'!L22/'前年度'!L22*100,1))))</f>
        <v>5.7</v>
      </c>
      <c r="M22" s="46">
        <f>IF(AND('当年度'!M22=0,'前年度'!M22=0),"",IF('前年度'!M22=0,"皆増 ",IF('当年度'!M22=0,"皆減 ",ROUND('増減額'!M22/'前年度'!M22*100,1))))</f>
      </c>
      <c r="N22" s="46">
        <f>IF(AND('当年度'!N22=0,'前年度'!N22=0),"",IF('前年度'!N22=0,"皆増 ",IF('当年度'!N22=0,"皆減 ",ROUND('増減額'!N22/'前年度'!N22*100,1))))</f>
        <v>-9.7</v>
      </c>
      <c r="O22" s="46">
        <f>IF(AND('当年度'!O22=0,'前年度'!O22=0),"",IF('前年度'!O22=0,"皆増 ",IF('当年度'!O22=0,"皆減 ",ROUND('増減額'!O22/'前年度'!O22*100,1))))</f>
        <v>2.3</v>
      </c>
      <c r="P22" s="47">
        <f>IF(AND('当年度'!P22=0,'前年度'!P22=0),"",IF('前年度'!P22=0,"皆増 ",IF('当年度'!P22=0,"皆減 ",ROUND('増減額'!P22/'前年度'!P22*100,1))))</f>
        <v>-0.4</v>
      </c>
    </row>
    <row r="23" spans="1:16" ht="22.5" customHeight="1">
      <c r="A23" s="27"/>
      <c r="B23" s="21" t="s">
        <v>26</v>
      </c>
      <c r="C23" s="46">
        <f>IF(AND('当年度'!C23=0,'前年度'!C23=0),"",IF('前年度'!C23=0,"皆増 ",IF('当年度'!C23=0,"皆減 ",ROUND('増減額'!C23/'前年度'!C23*100,1))))</f>
        <v>4.9</v>
      </c>
      <c r="D23" s="46">
        <f>IF(AND('当年度'!D23=0,'前年度'!D23=0),"",IF('前年度'!D23=0,"皆増 ",IF('当年度'!D23=0,"皆減 ",ROUND('増減額'!D23/'前年度'!D23*100,1))))</f>
        <v>7.8</v>
      </c>
      <c r="E23" s="46">
        <f>IF(AND('当年度'!E23=0,'前年度'!E23=0),"",IF('前年度'!E23=0,"皆増 ",IF('当年度'!E23=0,"皆減 ",ROUND('増減額'!E23/'前年度'!E23*100,1))))</f>
        <v>35.4</v>
      </c>
      <c r="F23" s="46">
        <f>IF(AND('当年度'!F23=0,'前年度'!F23=0),"",IF('前年度'!F23=0,"皆増 ",IF('当年度'!F23=0,"皆減 ",ROUND('増減額'!F23/'前年度'!F23*100,1))))</f>
        <v>-2.4</v>
      </c>
      <c r="G23" s="46">
        <f>IF(AND('当年度'!G23=0,'前年度'!G23=0),"",IF('前年度'!G23=0,"皆増 ",IF('当年度'!G23=0,"皆減 ",ROUND('増減額'!G23/'前年度'!G23*100,1))))</f>
        <v>4.1</v>
      </c>
      <c r="H23" s="46">
        <f>IF(AND('当年度'!H23=0,'前年度'!H23=0),"",IF('前年度'!H23=0,"皆増 ",IF('当年度'!H23=0,"皆減 ",ROUND('増減額'!H23/'前年度'!H23*100,1))))</f>
        <v>1.1</v>
      </c>
      <c r="I23" s="46">
        <f>IF(AND('当年度'!I23=0,'前年度'!I23=0),"",IF('前年度'!I23=0,"皆増 ",IF('当年度'!I23=0,"皆減 ",ROUND('増減額'!I23/'前年度'!I23*100,1))))</f>
        <v>-1.9</v>
      </c>
      <c r="J23" s="46">
        <f>IF(AND('当年度'!J23=0,'前年度'!J23=0),"",IF('前年度'!J23=0,"皆増 ",IF('当年度'!J23=0,"皆減 ",ROUND('増減額'!J23/'前年度'!J23*100,1))))</f>
      </c>
      <c r="K23" s="46">
        <f>IF(AND('当年度'!K23=0,'前年度'!K23=0),"",IF('前年度'!K23=0,"皆増 ",IF('当年度'!K23=0,"皆減 ",ROUND('増減額'!K23/'前年度'!K23*100,1))))</f>
      </c>
      <c r="L23" s="46">
        <f>IF(AND('当年度'!L23=0,'前年度'!L23=0),"",IF('前年度'!L23=0,"皆増 ",IF('当年度'!L23=0,"皆減 ",ROUND('増減額'!L23/'前年度'!L23*100,1))))</f>
        <v>3.4</v>
      </c>
      <c r="M23" s="46">
        <f>IF(AND('当年度'!M23=0,'前年度'!M23=0),"",IF('前年度'!M23=0,"皆増 ",IF('当年度'!M23=0,"皆減 ",ROUND('増減額'!M23/'前年度'!M23*100,1))))</f>
      </c>
      <c r="N23" s="46">
        <f>IF(AND('当年度'!N23=0,'前年度'!N23=0),"",IF('前年度'!N23=0,"皆増 ",IF('当年度'!N23=0,"皆減 ",ROUND('増減額'!N23/'前年度'!N23*100,1))))</f>
        <v>-43.6</v>
      </c>
      <c r="O23" s="46">
        <f>IF(AND('当年度'!O23=0,'前年度'!O23=0),"",IF('前年度'!O23=0,"皆増 ",IF('当年度'!O23=0,"皆減 ",ROUND('増減額'!O23/'前年度'!O23*100,1))))</f>
        <v>-4.9</v>
      </c>
      <c r="P23" s="47">
        <f>IF(AND('当年度'!P23=0,'前年度'!P23=0),"",IF('前年度'!P23=0,"皆増 ",IF('当年度'!P23=0,"皆減 ",ROUND('増減額'!P23/'前年度'!P23*100,1))))</f>
        <v>1.9</v>
      </c>
    </row>
    <row r="24" spans="1:16" ht="22.5" customHeight="1">
      <c r="A24" s="27"/>
      <c r="B24" s="21" t="s">
        <v>27</v>
      </c>
      <c r="C24" s="46">
        <f>IF(AND('当年度'!C24=0,'前年度'!C24=0),"",IF('前年度'!C24=0,"皆増 ",IF('当年度'!C24=0,"皆減 ",ROUND('増減額'!C24/'前年度'!C24*100,1))))</f>
        <v>0.8</v>
      </c>
      <c r="D24" s="46">
        <f>IF(AND('当年度'!D24=0,'前年度'!D24=0),"",IF('前年度'!D24=0,"皆増 ",IF('当年度'!D24=0,"皆減 ",ROUND('増減額'!D24/'前年度'!D24*100,1))))</f>
        <v>5</v>
      </c>
      <c r="E24" s="46">
        <f>IF(AND('当年度'!E24=0,'前年度'!E24=0),"",IF('前年度'!E24=0,"皆増 ",IF('当年度'!E24=0,"皆減 ",ROUND('増減額'!E24/'前年度'!E24*100,1))))</f>
        <v>-20.5</v>
      </c>
      <c r="F24" s="46">
        <f>IF(AND('当年度'!F24=0,'前年度'!F24=0),"",IF('前年度'!F24=0,"皆増 ",IF('当年度'!F24=0,"皆減 ",ROUND('増減額'!F24/'前年度'!F24*100,1))))</f>
        <v>1.4</v>
      </c>
      <c r="G24" s="46">
        <f>IF(AND('当年度'!G24=0,'前年度'!G24=0),"",IF('前年度'!G24=0,"皆増 ",IF('当年度'!G24=0,"皆減 ",ROUND('増減額'!G24/'前年度'!G24*100,1))))</f>
        <v>4.7</v>
      </c>
      <c r="H24" s="46">
        <f>IF(AND('当年度'!H24=0,'前年度'!H24=0),"",IF('前年度'!H24=0,"皆増 ",IF('当年度'!H24=0,"皆減 ",ROUND('増減額'!H24/'前年度'!H24*100,1))))</f>
        <v>-8.2</v>
      </c>
      <c r="I24" s="46">
        <f>IF(AND('当年度'!I24=0,'前年度'!I24=0),"",IF('前年度'!I24=0,"皆増 ",IF('当年度'!I24=0,"皆減 ",ROUND('増減額'!I24/'前年度'!I24*100,1))))</f>
        <v>-23.1</v>
      </c>
      <c r="J24" s="46">
        <f>IF(AND('当年度'!J24=0,'前年度'!J24=0),"",IF('前年度'!J24=0,"皆増 ",IF('当年度'!J24=0,"皆減 ",ROUND('増減額'!J24/'前年度'!J24*100,1))))</f>
      </c>
      <c r="K24" s="46">
        <f>IF(AND('当年度'!K24=0,'前年度'!K24=0),"",IF('前年度'!K24=0,"皆増 ",IF('当年度'!K24=0,"皆減 ",ROUND('増減額'!K24/'前年度'!K24*100,1))))</f>
        <v>24</v>
      </c>
      <c r="L24" s="46">
        <f>IF(AND('当年度'!L24=0,'前年度'!L24=0),"",IF('前年度'!L24=0,"皆増 ",IF('当年度'!L24=0,"皆減 ",ROUND('増減額'!L24/'前年度'!L24*100,1))))</f>
        <v>2.7</v>
      </c>
      <c r="M24" s="46">
        <f>IF(AND('当年度'!M24=0,'前年度'!M24=0),"",IF('前年度'!M24=0,"皆増 ",IF('当年度'!M24=0,"皆減 ",ROUND('増減額'!M24/'前年度'!M24*100,1))))</f>
      </c>
      <c r="N24" s="46">
        <f>IF(AND('当年度'!N24=0,'前年度'!N24=0),"",IF('前年度'!N24=0,"皆増 ",IF('当年度'!N24=0,"皆減 ",ROUND('増減額'!N24/'前年度'!N24*100,1))))</f>
        <v>-0.7</v>
      </c>
      <c r="O24" s="46">
        <f>IF(AND('当年度'!O24=0,'前年度'!O24=0),"",IF('前年度'!O24=0,"皆増 ",IF('当年度'!O24=0,"皆減 ",ROUND('増減額'!O24/'前年度'!O24*100,1))))</f>
        <v>-0.7</v>
      </c>
      <c r="P24" s="47">
        <f>IF(AND('当年度'!P24=0,'前年度'!P24=0),"",IF('前年度'!P24=0,"皆増 ",IF('当年度'!P24=0,"皆減 ",ROUND('増減額'!P24/'前年度'!P24*100,1))))</f>
        <v>0.8</v>
      </c>
    </row>
    <row r="25" spans="1:16" ht="22.5" customHeight="1">
      <c r="A25" s="27"/>
      <c r="B25" s="21" t="s">
        <v>28</v>
      </c>
      <c r="C25" s="46">
        <f>IF(AND('当年度'!C25=0,'前年度'!C25=0),"",IF('前年度'!C25=0,"皆増 ",IF('当年度'!C25=0,"皆減 ",ROUND('増減額'!C25/'前年度'!C25*100,1))))</f>
        <v>2.5</v>
      </c>
      <c r="D25" s="46">
        <f>IF(AND('当年度'!D25=0,'前年度'!D25=0),"",IF('前年度'!D25=0,"皆増 ",IF('当年度'!D25=0,"皆減 ",ROUND('増減額'!D25/'前年度'!D25*100,1))))</f>
        <v>1.1</v>
      </c>
      <c r="E25" s="46">
        <f>IF(AND('当年度'!E25=0,'前年度'!E25=0),"",IF('前年度'!E25=0,"皆増 ",IF('当年度'!E25=0,"皆減 ",ROUND('増減額'!E25/'前年度'!E25*100,1))))</f>
        <v>-23.8</v>
      </c>
      <c r="F25" s="46">
        <f>IF(AND('当年度'!F25=0,'前年度'!F25=0),"",IF('前年度'!F25=0,"皆増 ",IF('当年度'!F25=0,"皆減 ",ROUND('増減額'!F25/'前年度'!F25*100,1))))</f>
        <v>-4.7</v>
      </c>
      <c r="G25" s="46">
        <f>IF(AND('当年度'!G25=0,'前年度'!G25=0),"",IF('前年度'!G25=0,"皆増 ",IF('当年度'!G25=0,"皆減 ",ROUND('増減額'!G25/'前年度'!G25*100,1))))</f>
        <v>14.7</v>
      </c>
      <c r="H25" s="46">
        <f>IF(AND('当年度'!H25=0,'前年度'!H25=0),"",IF('前年度'!H25=0,"皆増 ",IF('当年度'!H25=0,"皆減 ",ROUND('増減額'!H25/'前年度'!H25*100,1))))</f>
        <v>-7.6</v>
      </c>
      <c r="I25" s="46">
        <f>IF(AND('当年度'!I25=0,'前年度'!I25=0),"",IF('前年度'!I25=0,"皆増 ",IF('当年度'!I25=0,"皆減 ",ROUND('増減額'!I25/'前年度'!I25*100,1))))</f>
        <v>-16.7</v>
      </c>
      <c r="J25" s="46" t="str">
        <f>IF(AND('当年度'!J25=0,'前年度'!J25=0),"",IF('前年度'!J25=0,"皆増 ",IF('当年度'!J25=0,"皆減 ",ROUND('増減額'!J25/'前年度'!J25*100,1))))</f>
        <v>皆減 </v>
      </c>
      <c r="K25" s="46">
        <f>IF(AND('当年度'!K25=0,'前年度'!K25=0),"",IF('前年度'!K25=0,"皆増 ",IF('当年度'!K25=0,"皆減 ",ROUND('増減額'!K25/'前年度'!K25*100,1))))</f>
        <v>3754.2</v>
      </c>
      <c r="L25" s="46">
        <f>IF(AND('当年度'!L25=0,'前年度'!L25=0),"",IF('前年度'!L25=0,"皆増 ",IF('当年度'!L25=0,"皆減 ",ROUND('増減額'!L25/'前年度'!L25*100,1))))</f>
        <v>6.7</v>
      </c>
      <c r="M25" s="46">
        <f>IF(AND('当年度'!M25=0,'前年度'!M25=0),"",IF('前年度'!M25=0,"皆増 ",IF('当年度'!M25=0,"皆減 ",ROUND('増減額'!M25/'前年度'!M25*100,1))))</f>
      </c>
      <c r="N25" s="46">
        <f>IF(AND('当年度'!N25=0,'前年度'!N25=0),"",IF('前年度'!N25=0,"皆増 ",IF('当年度'!N25=0,"皆減 ",ROUND('増減額'!N25/'前年度'!N25*100,1))))</f>
        <v>-18.7</v>
      </c>
      <c r="O25" s="46">
        <f>IF(AND('当年度'!O25=0,'前年度'!O25=0),"",IF('前年度'!O25=0,"皆増 ",IF('当年度'!O25=0,"皆減 ",ROUND('増減額'!O25/'前年度'!O25*100,1))))</f>
        <v>5.4</v>
      </c>
      <c r="P25" s="47">
        <f>IF(AND('当年度'!P25=0,'前年度'!P25=0),"",IF('前年度'!P25=0,"皆増 ",IF('当年度'!P25=0,"皆減 ",ROUND('増減額'!P25/'前年度'!P25*100,1))))</f>
        <v>-2.6</v>
      </c>
    </row>
    <row r="26" spans="1:16" ht="22.5" customHeight="1">
      <c r="A26" s="27"/>
      <c r="B26" s="21" t="s">
        <v>29</v>
      </c>
      <c r="C26" s="46">
        <f>IF(AND('当年度'!C26=0,'前年度'!C26=0),"",IF('前年度'!C26=0,"皆増 ",IF('当年度'!C26=0,"皆減 ",ROUND('増減額'!C26/'前年度'!C26*100,1))))</f>
        <v>3.5</v>
      </c>
      <c r="D26" s="46">
        <f>IF(AND('当年度'!D26=0,'前年度'!D26=0),"",IF('前年度'!D26=0,"皆増 ",IF('当年度'!D26=0,"皆減 ",ROUND('増減額'!D26/'前年度'!D26*100,1))))</f>
        <v>9.5</v>
      </c>
      <c r="E26" s="46">
        <f>IF(AND('当年度'!E26=0,'前年度'!E26=0),"",IF('前年度'!E26=0,"皆増 ",IF('当年度'!E26=0,"皆減 ",ROUND('増減額'!E26/'前年度'!E26*100,1))))</f>
        <v>15.2</v>
      </c>
      <c r="F26" s="46">
        <f>IF(AND('当年度'!F26=0,'前年度'!F26=0),"",IF('前年度'!F26=0,"皆増 ",IF('当年度'!F26=0,"皆減 ",ROUND('増減額'!F26/'前年度'!F26*100,1))))</f>
        <v>2.1</v>
      </c>
      <c r="G26" s="46">
        <f>IF(AND('当年度'!G26=0,'前年度'!G26=0),"",IF('前年度'!G26=0,"皆増 ",IF('当年度'!G26=0,"皆減 ",ROUND('増減額'!G26/'前年度'!G26*100,1))))</f>
        <v>-1.2</v>
      </c>
      <c r="H26" s="46">
        <f>IF(AND('当年度'!H26=0,'前年度'!H26=0),"",IF('前年度'!H26=0,"皆増 ",IF('当年度'!H26=0,"皆減 ",ROUND('増減額'!H26/'前年度'!H26*100,1))))</f>
        <v>-0.1</v>
      </c>
      <c r="I26" s="46">
        <f>IF(AND('当年度'!I26=0,'前年度'!I26=0),"",IF('前年度'!I26=0,"皆増 ",IF('当年度'!I26=0,"皆減 ",ROUND('増減額'!I26/'前年度'!I26*100,1))))</f>
        <v>1.5</v>
      </c>
      <c r="J26" s="46">
        <f>IF(AND('当年度'!J26=0,'前年度'!J26=0),"",IF('前年度'!J26=0,"皆増 ",IF('当年度'!J26=0,"皆減 ",ROUND('増減額'!J26/'前年度'!J26*100,1))))</f>
        <v>1.8</v>
      </c>
      <c r="K26" s="46" t="str">
        <f>IF(AND('当年度'!K26=0,'前年度'!K26=0),"",IF('前年度'!K26=0,"皆増 ",IF('当年度'!K26=0,"皆減 ",ROUND('増減額'!K26/'前年度'!K26*100,1))))</f>
        <v>皆減 </v>
      </c>
      <c r="L26" s="46">
        <f>IF(AND('当年度'!L26=0,'前年度'!L26=0),"",IF('前年度'!L26=0,"皆増 ",IF('当年度'!L26=0,"皆減 ",ROUND('増減額'!L26/'前年度'!L26*100,1))))</f>
        <v>12.4</v>
      </c>
      <c r="M26" s="46">
        <f>IF(AND('当年度'!M26=0,'前年度'!M26=0),"",IF('前年度'!M26=0,"皆増 ",IF('当年度'!M26=0,"皆減 ",ROUND('増減額'!M26/'前年度'!M26*100,1))))</f>
      </c>
      <c r="N26" s="46">
        <f>IF(AND('当年度'!N26=0,'前年度'!N26=0),"",IF('前年度'!N26=0,"皆増 ",IF('当年度'!N26=0,"皆減 ",ROUND('増減額'!N26/'前年度'!N26*100,1))))</f>
        <v>-5.8</v>
      </c>
      <c r="O26" s="46">
        <f>IF(AND('当年度'!O26=0,'前年度'!O26=0),"",IF('前年度'!O26=0,"皆増 ",IF('当年度'!O26=0,"皆減 ",ROUND('増減額'!O26/'前年度'!O26*100,1))))</f>
        <v>1.3</v>
      </c>
      <c r="P26" s="47">
        <f>IF(AND('当年度'!P26=0,'前年度'!P26=0),"",IF('前年度'!P26=0,"皆増 ",IF('当年度'!P26=0,"皆減 ",ROUND('増減額'!P26/'前年度'!P26*100,1))))</f>
        <v>2.1</v>
      </c>
    </row>
    <row r="27" spans="1:16" ht="22.5" customHeight="1">
      <c r="A27" s="27"/>
      <c r="B27" s="21" t="s">
        <v>30</v>
      </c>
      <c r="C27" s="46">
        <f>IF(AND('当年度'!C27=0,'前年度'!C27=0),"",IF('前年度'!C27=0,"皆増 ",IF('当年度'!C27=0,"皆減 ",ROUND('増減額'!C27/'前年度'!C27*100,1))))</f>
        <v>30.7</v>
      </c>
      <c r="D27" s="46">
        <f>IF(AND('当年度'!D27=0,'前年度'!D27=0),"",IF('前年度'!D27=0,"皆増 ",IF('当年度'!D27=0,"皆減 ",ROUND('増減額'!D27/'前年度'!D27*100,1))))</f>
        <v>8.9</v>
      </c>
      <c r="E27" s="46">
        <f>IF(AND('当年度'!E27=0,'前年度'!E27=0),"",IF('前年度'!E27=0,"皆増 ",IF('当年度'!E27=0,"皆減 ",ROUND('増減額'!E27/'前年度'!E27*100,1))))</f>
        <v>15.2</v>
      </c>
      <c r="F27" s="46">
        <f>IF(AND('当年度'!F27=0,'前年度'!F27=0),"",IF('前年度'!F27=0,"皆増 ",IF('当年度'!F27=0,"皆減 ",ROUND('増減額'!F27/'前年度'!F27*100,1))))</f>
        <v>-0.1</v>
      </c>
      <c r="G27" s="46">
        <f>IF(AND('当年度'!G27=0,'前年度'!G27=0),"",IF('前年度'!G27=0,"皆増 ",IF('当年度'!G27=0,"皆減 ",ROUND('増減額'!G27/'前年度'!G27*100,1))))</f>
        <v>-14.9</v>
      </c>
      <c r="H27" s="46">
        <f>IF(AND('当年度'!H27=0,'前年度'!H27=0),"",IF('前年度'!H27=0,"皆増 ",IF('当年度'!H27=0,"皆減 ",ROUND('増減額'!H27/'前年度'!H27*100,1))))</f>
        <v>3.1</v>
      </c>
      <c r="I27" s="46">
        <f>IF(AND('当年度'!I27=0,'前年度'!I27=0),"",IF('前年度'!I27=0,"皆増 ",IF('当年度'!I27=0,"皆減 ",ROUND('増減額'!I27/'前年度'!I27*100,1))))</f>
        <v>68.1</v>
      </c>
      <c r="J27" s="46">
        <f>IF(AND('当年度'!J27=0,'前年度'!J27=0),"",IF('前年度'!J27=0,"皆増 ",IF('当年度'!J27=0,"皆減 ",ROUND('増減額'!J27/'前年度'!J27*100,1))))</f>
      </c>
      <c r="K27" s="46" t="str">
        <f>IF(AND('当年度'!K27=0,'前年度'!K27=0),"",IF('前年度'!K27=0,"皆増 ",IF('当年度'!K27=0,"皆減 ",ROUND('増減額'!K27/'前年度'!K27*100,1))))</f>
        <v>皆増 </v>
      </c>
      <c r="L27" s="46">
        <f>IF(AND('当年度'!L27=0,'前年度'!L27=0),"",IF('前年度'!L27=0,"皆増 ",IF('当年度'!L27=0,"皆減 ",ROUND('増減額'!L27/'前年度'!L27*100,1))))</f>
        <v>-17</v>
      </c>
      <c r="M27" s="46">
        <f>IF(AND('当年度'!M27=0,'前年度'!M27=0),"",IF('前年度'!M27=0,"皆増 ",IF('当年度'!M27=0,"皆減 ",ROUND('増減額'!M27/'前年度'!M27*100,1))))</f>
      </c>
      <c r="N27" s="46">
        <f>IF(AND('当年度'!N27=0,'前年度'!N27=0),"",IF('前年度'!N27=0,"皆増 ",IF('当年度'!N27=0,"皆減 ",ROUND('増減額'!N27/'前年度'!N27*100,1))))</f>
        <v>-48.3</v>
      </c>
      <c r="O27" s="46">
        <f>IF(AND('当年度'!O27=0,'前年度'!O27=0),"",IF('前年度'!O27=0,"皆増 ",IF('当年度'!O27=0,"皆減 ",ROUND('増減額'!O27/'前年度'!O27*100,1))))</f>
        <v>-17</v>
      </c>
      <c r="P27" s="47">
        <f>IF(AND('当年度'!P27=0,'前年度'!P27=0),"",IF('前年度'!P27=0,"皆増 ",IF('当年度'!P27=0,"皆減 ",ROUND('増減額'!P27/'前年度'!P27*100,1))))</f>
        <v>14.6</v>
      </c>
    </row>
    <row r="28" spans="1:16" ht="22.5" customHeight="1">
      <c r="A28" s="27"/>
      <c r="B28" s="21" t="s">
        <v>31</v>
      </c>
      <c r="C28" s="46">
        <f>IF(AND('当年度'!C28=0,'前年度'!C28=0),"",IF('前年度'!C28=0,"皆増 ",IF('当年度'!C28=0,"皆減 ",ROUND('増減額'!C28/'前年度'!C28*100,1))))</f>
        <v>-0.9</v>
      </c>
      <c r="D28" s="46">
        <f>IF(AND('当年度'!D28=0,'前年度'!D28=0),"",IF('前年度'!D28=0,"皆増 ",IF('当年度'!D28=0,"皆減 ",ROUND('増減額'!D28/'前年度'!D28*100,1))))</f>
        <v>13.1</v>
      </c>
      <c r="E28" s="46">
        <f>IF(AND('当年度'!E28=0,'前年度'!E28=0),"",IF('前年度'!E28=0,"皆増 ",IF('当年度'!E28=0,"皆減 ",ROUND('増減額'!E28/'前年度'!E28*100,1))))</f>
        <v>-15.8</v>
      </c>
      <c r="F28" s="46">
        <f>IF(AND('当年度'!F28=0,'前年度'!F28=0),"",IF('前年度'!F28=0,"皆増 ",IF('当年度'!F28=0,"皆減 ",ROUND('増減額'!F28/'前年度'!F28*100,1))))</f>
        <v>5</v>
      </c>
      <c r="G28" s="46">
        <f>IF(AND('当年度'!G28=0,'前年度'!G28=0),"",IF('前年度'!G28=0,"皆増 ",IF('当年度'!G28=0,"皆減 ",ROUND('増減額'!G28/'前年度'!G28*100,1))))</f>
        <v>-5.4</v>
      </c>
      <c r="H28" s="46">
        <f>IF(AND('当年度'!H28=0,'前年度'!H28=0),"",IF('前年度'!H28=0,"皆増 ",IF('当年度'!H28=0,"皆減 ",ROUND('増減額'!H28/'前年度'!H28*100,1))))</f>
        <v>-1.6</v>
      </c>
      <c r="I28" s="46">
        <f>IF(AND('当年度'!I28=0,'前年度'!I28=0),"",IF('前年度'!I28=0,"皆増 ",IF('当年度'!I28=0,"皆減 ",ROUND('増減額'!I28/'前年度'!I28*100,1))))</f>
        <v>4.7</v>
      </c>
      <c r="J28" s="46">
        <f>IF(AND('当年度'!J28=0,'前年度'!J28=0),"",IF('前年度'!J28=0,"皆増 ",IF('当年度'!J28=0,"皆減 ",ROUND('増減額'!J28/'前年度'!J28*100,1))))</f>
      </c>
      <c r="K28" s="46">
        <f>IF(AND('当年度'!K28=0,'前年度'!K28=0),"",IF('前年度'!K28=0,"皆増 ",IF('当年度'!K28=0,"皆減 ",ROUND('増減額'!K28/'前年度'!K28*100,1))))</f>
        <v>0</v>
      </c>
      <c r="L28" s="46">
        <f>IF(AND('当年度'!L28=0,'前年度'!L28=0),"",IF('前年度'!L28=0,"皆増 ",IF('当年度'!L28=0,"皆減 ",ROUND('増減額'!L28/'前年度'!L28*100,1))))</f>
        <v>7.3</v>
      </c>
      <c r="M28" s="46">
        <f>IF(AND('当年度'!M28=0,'前年度'!M28=0),"",IF('前年度'!M28=0,"皆増 ",IF('当年度'!M28=0,"皆減 ",ROUND('増減額'!M28/'前年度'!M28*100,1))))</f>
      </c>
      <c r="N28" s="46">
        <f>IF(AND('当年度'!N28=0,'前年度'!N28=0),"",IF('前年度'!N28=0,"皆増 ",IF('当年度'!N28=0,"皆減 ",ROUND('増減額'!N28/'前年度'!N28*100,1))))</f>
        <v>13.6</v>
      </c>
      <c r="O28" s="46">
        <f>IF(AND('当年度'!O28=0,'前年度'!O28=0),"",IF('前年度'!O28=0,"皆増 ",IF('当年度'!O28=0,"皆減 ",ROUND('増減額'!O28/'前年度'!O28*100,1))))</f>
        <v>3.7</v>
      </c>
      <c r="P28" s="47">
        <f>IF(AND('当年度'!P28=0,'前年度'!P28=0),"",IF('前年度'!P28=0,"皆増 ",IF('当年度'!P28=0,"皆減 ",ROUND('増減額'!P28/'前年度'!P28*100,1))))</f>
        <v>1</v>
      </c>
    </row>
    <row r="29" spans="1:16" ht="22.5" customHeight="1">
      <c r="A29" s="27"/>
      <c r="B29" s="21" t="s">
        <v>32</v>
      </c>
      <c r="C29" s="46">
        <f>IF(AND('当年度'!C29=0,'前年度'!C29=0),"",IF('前年度'!C29=0,"皆増 ",IF('当年度'!C29=0,"皆減 ",ROUND('増減額'!C29/'前年度'!C29*100,1))))</f>
        <v>-4.6</v>
      </c>
      <c r="D29" s="46">
        <f>IF(AND('当年度'!D29=0,'前年度'!D29=0),"",IF('前年度'!D29=0,"皆増 ",IF('当年度'!D29=0,"皆減 ",ROUND('増減額'!D29/'前年度'!D29*100,1))))</f>
        <v>5.6</v>
      </c>
      <c r="E29" s="46">
        <f>IF(AND('当年度'!E29=0,'前年度'!E29=0),"",IF('前年度'!E29=0,"皆増 ",IF('当年度'!E29=0,"皆減 ",ROUND('増減額'!E29/'前年度'!E29*100,1))))</f>
        <v>11.5</v>
      </c>
      <c r="F29" s="46">
        <f>IF(AND('当年度'!F29=0,'前年度'!F29=0),"",IF('前年度'!F29=0,"皆増 ",IF('当年度'!F29=0,"皆減 ",ROUND('増減額'!F29/'前年度'!F29*100,1))))</f>
        <v>-9</v>
      </c>
      <c r="G29" s="46">
        <f>IF(AND('当年度'!G29=0,'前年度'!G29=0),"",IF('前年度'!G29=0,"皆増 ",IF('当年度'!G29=0,"皆減 ",ROUND('増減額'!G29/'前年度'!G29*100,1))))</f>
        <v>16.2</v>
      </c>
      <c r="H29" s="46">
        <f>IF(AND('当年度'!H29=0,'前年度'!H29=0),"",IF('前年度'!H29=0,"皆増 ",IF('当年度'!H29=0,"皆減 ",ROUND('増減額'!H29/'前年度'!H29*100,1))))</f>
        <v>1.9</v>
      </c>
      <c r="I29" s="46">
        <f>IF(AND('当年度'!I29=0,'前年度'!I29=0),"",IF('前年度'!I29=0,"皆増 ",IF('当年度'!I29=0,"皆減 ",ROUND('増減額'!I29/'前年度'!I29*100,1))))</f>
        <v>17.1</v>
      </c>
      <c r="J29" s="46">
        <f>IF(AND('当年度'!J29=0,'前年度'!J29=0),"",IF('前年度'!J29=0,"皆増 ",IF('当年度'!J29=0,"皆減 ",ROUND('増減額'!J29/'前年度'!J29*100,1))))</f>
      </c>
      <c r="K29" s="46">
        <f>IF(AND('当年度'!K29=0,'前年度'!K29=0),"",IF('前年度'!K29=0,"皆増 ",IF('当年度'!K29=0,"皆減 ",ROUND('増減額'!K29/'前年度'!K29*100,1))))</f>
      </c>
      <c r="L29" s="46">
        <f>IF(AND('当年度'!L29=0,'前年度'!L29=0),"",IF('前年度'!L29=0,"皆増 ",IF('当年度'!L29=0,"皆減 ",ROUND('増減額'!L29/'前年度'!L29*100,1))))</f>
        <v>49.3</v>
      </c>
      <c r="M29" s="46">
        <f>IF(AND('当年度'!M29=0,'前年度'!M29=0),"",IF('前年度'!M29=0,"皆増 ",IF('当年度'!M29=0,"皆減 ",ROUND('増減額'!M29/'前年度'!M29*100,1))))</f>
      </c>
      <c r="N29" s="46">
        <f>IF(AND('当年度'!N29=0,'前年度'!N29=0),"",IF('前年度'!N29=0,"皆増 ",IF('当年度'!N29=0,"皆減 ",ROUND('増減額'!N29/'前年度'!N29*100,1))))</f>
        <v>-30.5</v>
      </c>
      <c r="O29" s="46">
        <f>IF(AND('当年度'!O29=0,'前年度'!O29=0),"",IF('前年度'!O29=0,"皆増 ",IF('当年度'!O29=0,"皆減 ",ROUND('増減額'!O29/'前年度'!O29*100,1))))</f>
        <v>4.1</v>
      </c>
      <c r="P29" s="47">
        <f>IF(AND('当年度'!P29=0,'前年度'!P29=0),"",IF('前年度'!P29=0,"皆増 ",IF('当年度'!P29=0,"皆減 ",ROUND('増減額'!P29/'前年度'!P29*100,1))))</f>
        <v>-4.4</v>
      </c>
    </row>
    <row r="30" spans="1:16" ht="22.5" customHeight="1">
      <c r="A30" s="27"/>
      <c r="B30" s="21" t="s">
        <v>47</v>
      </c>
      <c r="C30" s="46">
        <f>IF(AND('当年度'!C30=0,'前年度'!C30=0),"",IF('前年度'!C30=0,"皆増 ",IF('当年度'!C30=0,"皆減 ",ROUND('増減額'!C30/'前年度'!C30*100,1))))</f>
        <v>-6.1</v>
      </c>
      <c r="D30" s="46">
        <f>IF(AND('当年度'!D30=0,'前年度'!D30=0),"",IF('前年度'!D30=0,"皆増 ",IF('当年度'!D30=0,"皆減 ",ROUND('増減額'!D30/'前年度'!D30*100,1))))</f>
        <v>1.3</v>
      </c>
      <c r="E30" s="46">
        <f>IF(AND('当年度'!E30=0,'前年度'!E30=0),"",IF('前年度'!E30=0,"皆増 ",IF('当年度'!E30=0,"皆減 ",ROUND('増減額'!E30/'前年度'!E30*100,1))))</f>
        <v>0.1</v>
      </c>
      <c r="F30" s="46">
        <f>IF(AND('当年度'!F30=0,'前年度'!F30=0),"",IF('前年度'!F30=0,"皆増 ",IF('当年度'!F30=0,"皆減 ",ROUND('増減額'!F30/'前年度'!F30*100,1))))</f>
        <v>-2.4</v>
      </c>
      <c r="G30" s="46">
        <f>IF(AND('当年度'!G30=0,'前年度'!G30=0),"",IF('前年度'!G30=0,"皆増 ",IF('当年度'!G30=0,"皆減 ",ROUND('増減額'!G30/'前年度'!G30*100,1))))</f>
        <v>18.6</v>
      </c>
      <c r="H30" s="46">
        <f>IF(AND('当年度'!H30=0,'前年度'!H30=0),"",IF('前年度'!H30=0,"皆増 ",IF('当年度'!H30=0,"皆減 ",ROUND('増減額'!H30/'前年度'!H30*100,1))))</f>
        <v>-2.3</v>
      </c>
      <c r="I30" s="46">
        <f>IF(AND('当年度'!I30=0,'前年度'!I30=0),"",IF('前年度'!I30=0,"皆増 ",IF('当年度'!I30=0,"皆減 ",ROUND('増減額'!I30/'前年度'!I30*100,1))))</f>
        <v>0.7</v>
      </c>
      <c r="J30" s="46">
        <f>IF(AND('当年度'!J30=0,'前年度'!J30=0),"",IF('前年度'!J30=0,"皆増 ",IF('当年度'!J30=0,"皆減 ",ROUND('増減額'!J30/'前年度'!J30*100,1))))</f>
      </c>
      <c r="K30" s="46">
        <f>IF(AND('当年度'!K30=0,'前年度'!K30=0),"",IF('前年度'!K30=0,"皆増 ",IF('当年度'!K30=0,"皆減 ",ROUND('増減額'!K30/'前年度'!K30*100,1))))</f>
      </c>
      <c r="L30" s="46">
        <f>IF(AND('当年度'!L30=0,'前年度'!L30=0),"",IF('前年度'!L30=0,"皆増 ",IF('当年度'!L30=0,"皆減 ",ROUND('増減額'!L30/'前年度'!L30*100,1))))</f>
        <v>-2.2</v>
      </c>
      <c r="M30" s="46">
        <f>IF(AND('当年度'!M30=0,'前年度'!M30=0),"",IF('前年度'!M30=0,"皆増 ",IF('当年度'!M30=0,"皆減 ",ROUND('増減額'!M30/'前年度'!M30*100,1))))</f>
      </c>
      <c r="N30" s="46">
        <f>IF(AND('当年度'!N30=0,'前年度'!N30=0),"",IF('前年度'!N30=0,"皆増 ",IF('当年度'!N30=0,"皆減 ",ROUND('増減額'!N30/'前年度'!N30*100,1))))</f>
        <v>-21.7</v>
      </c>
      <c r="O30" s="46">
        <f>IF(AND('当年度'!O30=0,'前年度'!O30=0),"",IF('前年度'!O30=0,"皆増 ",IF('当年度'!O30=0,"皆減 ",ROUND('増減額'!O30/'前年度'!O30*100,1))))</f>
        <v>-4.1</v>
      </c>
      <c r="P30" s="47">
        <f>IF(AND('当年度'!P30=0,'前年度'!P30=0),"",IF('前年度'!P30=0,"皆増 ",IF('当年度'!P30=0,"皆減 ",ROUND('増減額'!P30/'前年度'!P30*100,1))))</f>
        <v>-4</v>
      </c>
    </row>
    <row r="31" spans="1:16" ht="22.5" customHeight="1">
      <c r="A31" s="27"/>
      <c r="B31" s="21" t="s">
        <v>50</v>
      </c>
      <c r="C31" s="46">
        <f>IF(AND('当年度'!C31=0,'前年度'!C31=0),"",IF('前年度'!C31=0,"皆増 ",IF('当年度'!C31=0,"皆減 ",ROUND('増減額'!C31/'前年度'!C31*100,1))))</f>
        <v>1.2</v>
      </c>
      <c r="D31" s="46">
        <f>IF(AND('当年度'!D31=0,'前年度'!D31=0),"",IF('前年度'!D31=0,"皆増 ",IF('当年度'!D31=0,"皆減 ",ROUND('増減額'!D31/'前年度'!D31*100,1))))</f>
        <v>5.4</v>
      </c>
      <c r="E31" s="46">
        <f>IF(AND('当年度'!E31=0,'前年度'!E31=0),"",IF('前年度'!E31=0,"皆増 ",IF('当年度'!E31=0,"皆減 ",ROUND('増減額'!E31/'前年度'!E31*100,1))))</f>
        <v>-1.6</v>
      </c>
      <c r="F31" s="46">
        <f>IF(AND('当年度'!F31=0,'前年度'!F31=0),"",IF('前年度'!F31=0,"皆増 ",IF('当年度'!F31=0,"皆減 ",ROUND('増減額'!F31/'前年度'!F31*100,1))))</f>
        <v>-4.2</v>
      </c>
      <c r="G31" s="46">
        <f>IF(AND('当年度'!G31=0,'前年度'!G31=0),"",IF('前年度'!G31=0,"皆増 ",IF('当年度'!G31=0,"皆減 ",ROUND('増減額'!G31/'前年度'!G31*100,1))))</f>
        <v>21.1</v>
      </c>
      <c r="H31" s="46">
        <f>IF(AND('当年度'!H31=0,'前年度'!H31=0),"",IF('前年度'!H31=0,"皆増 ",IF('当年度'!H31=0,"皆減 ",ROUND('増減額'!H31/'前年度'!H31*100,1))))</f>
        <v>-0.8</v>
      </c>
      <c r="I31" s="46">
        <f>IF(AND('当年度'!I31=0,'前年度'!I31=0),"",IF('前年度'!I31=0,"皆増 ",IF('当年度'!I31=0,"皆減 ",ROUND('増減額'!I31/'前年度'!I31*100,1))))</f>
        <v>24.3</v>
      </c>
      <c r="J31" s="46">
        <f>IF(AND('当年度'!J31=0,'前年度'!J31=0),"",IF('前年度'!J31=0,"皆増 ",IF('当年度'!J31=0,"皆減 ",ROUND('増減額'!J31/'前年度'!J31*100,1))))</f>
        <v>0</v>
      </c>
      <c r="K31" s="46">
        <f>IF(AND('当年度'!K31=0,'前年度'!K31=0),"",IF('前年度'!K31=0,"皆増 ",IF('当年度'!K31=0,"皆減 ",ROUND('増減額'!K31/'前年度'!K31*100,1))))</f>
        <v>-17.6</v>
      </c>
      <c r="L31" s="46">
        <f>IF(AND('当年度'!L31=0,'前年度'!L31=0),"",IF('前年度'!L31=0,"皆増 ",IF('当年度'!L31=0,"皆減 ",ROUND('増減額'!L31/'前年度'!L31*100,1))))</f>
        <v>1.4</v>
      </c>
      <c r="M31" s="46">
        <f>IF(AND('当年度'!M31=0,'前年度'!M31=0),"",IF('前年度'!M31=0,"皆増 ",IF('当年度'!M31=0,"皆減 ",ROUND('増減額'!M31/'前年度'!M31*100,1))))</f>
      </c>
      <c r="N31" s="46">
        <f>IF(AND('当年度'!N31=0,'前年度'!N31=0),"",IF('前年度'!N31=0,"皆増 ",IF('当年度'!N31=0,"皆減 ",ROUND('増減額'!N31/'前年度'!N31*100,1))))</f>
        <v>-34.9</v>
      </c>
      <c r="O31" s="46">
        <f>IF(AND('当年度'!O31=0,'前年度'!O31=0),"",IF('前年度'!O31=0,"皆増 ",IF('当年度'!O31=0,"皆減 ",ROUND('増減額'!O31/'前年度'!O31*100,1))))</f>
        <v>-1.7</v>
      </c>
      <c r="P31" s="47">
        <f>IF(AND('当年度'!P31=0,'前年度'!P31=0),"",IF('前年度'!P31=0,"皆増 ",IF('当年度'!P31=0,"皆減 ",ROUND('増減額'!P31/'前年度'!P31*100,1))))</f>
        <v>-0.5</v>
      </c>
    </row>
    <row r="32" spans="1:16" ht="22.5" customHeight="1">
      <c r="A32" s="27"/>
      <c r="B32" s="21" t="s">
        <v>51</v>
      </c>
      <c r="C32" s="46">
        <f>IF(AND('当年度'!C32=0,'前年度'!C32=0),"",IF('前年度'!C32=0,"皆増 ",IF('当年度'!C32=0,"皆減 ",ROUND('増減額'!C32/'前年度'!C32*100,1))))</f>
        <v>1.5</v>
      </c>
      <c r="D32" s="46">
        <f>IF(AND('当年度'!D32=0,'前年度'!D32=0),"",IF('前年度'!D32=0,"皆増 ",IF('当年度'!D32=0,"皆減 ",ROUND('増減額'!D32/'前年度'!D32*100,1))))</f>
        <v>6.6</v>
      </c>
      <c r="E32" s="46">
        <f>IF(AND('当年度'!E32=0,'前年度'!E32=0),"",IF('前年度'!E32=0,"皆増 ",IF('当年度'!E32=0,"皆減 ",ROUND('増減額'!E32/'前年度'!E32*100,1))))</f>
        <v>29.2</v>
      </c>
      <c r="F32" s="46">
        <f>IF(AND('当年度'!F32=0,'前年度'!F32=0),"",IF('前年度'!F32=0,"皆増 ",IF('当年度'!F32=0,"皆減 ",ROUND('増減額'!F32/'前年度'!F32*100,1))))</f>
        <v>0.1</v>
      </c>
      <c r="G32" s="46">
        <f>IF(AND('当年度'!G32=0,'前年度'!G32=0),"",IF('前年度'!G32=0,"皆増 ",IF('当年度'!G32=0,"皆減 ",ROUND('増減額'!G32/'前年度'!G32*100,1))))</f>
        <v>-7.2</v>
      </c>
      <c r="H32" s="46">
        <f>IF(AND('当年度'!H32=0,'前年度'!H32=0),"",IF('前年度'!H32=0,"皆増 ",IF('当年度'!H32=0,"皆減 ",ROUND('増減額'!H32/'前年度'!H32*100,1))))</f>
        <v>3.4</v>
      </c>
      <c r="I32" s="46">
        <f>IF(AND('当年度'!I32=0,'前年度'!I32=0),"",IF('前年度'!I32=0,"皆増 ",IF('当年度'!I32=0,"皆減 ",ROUND('増減額'!I32/'前年度'!I32*100,1))))</f>
        <v>12.2</v>
      </c>
      <c r="J32" s="46">
        <f>IF(AND('当年度'!J32=0,'前年度'!J32=0),"",IF('前年度'!J32=0,"皆増 ",IF('当年度'!J32=0,"皆減 ",ROUND('増減額'!J32/'前年度'!J32*100,1))))</f>
        <v>0</v>
      </c>
      <c r="K32" s="46">
        <f>IF(AND('当年度'!K32=0,'前年度'!K32=0),"",IF('前年度'!K32=0,"皆増 ",IF('当年度'!K32=0,"皆減 ",ROUND('増減額'!K32/'前年度'!K32*100,1))))</f>
        <v>44.1</v>
      </c>
      <c r="L32" s="46">
        <f>IF(AND('当年度'!L32=0,'前年度'!L32=0),"",IF('前年度'!L32=0,"皆増 ",IF('当年度'!L32=0,"皆減 ",ROUND('増減額'!L32/'前年度'!L32*100,1))))</f>
        <v>1.8</v>
      </c>
      <c r="M32" s="46">
        <f>IF(AND('当年度'!M32=0,'前年度'!M32=0),"",IF('前年度'!M32=0,"皆増 ",IF('当年度'!M32=0,"皆減 ",ROUND('増減額'!M32/'前年度'!M32*100,1))))</f>
      </c>
      <c r="N32" s="46">
        <f>IF(AND('当年度'!N32=0,'前年度'!N32=0),"",IF('前年度'!N32=0,"皆増 ",IF('当年度'!N32=0,"皆減 ",ROUND('増減額'!N32/'前年度'!N32*100,1))))</f>
        <v>-15.5</v>
      </c>
      <c r="O32" s="46">
        <f>IF(AND('当年度'!O32=0,'前年度'!O32=0),"",IF('前年度'!O32=0,"皆増 ",IF('当年度'!O32=0,"皆減 ",ROUND('増減額'!O32/'前年度'!O32*100,1))))</f>
        <v>0</v>
      </c>
      <c r="P32" s="47">
        <f>IF(AND('当年度'!P32=0,'前年度'!P32=0),"",IF('前年度'!P32=0,"皆増 ",IF('当年度'!P32=0,"皆減 ",ROUND('増減額'!P32/'前年度'!P32*100,1))))</f>
        <v>1.7</v>
      </c>
    </row>
    <row r="33" spans="1:16" ht="22.5" customHeight="1">
      <c r="A33" s="27"/>
      <c r="B33" s="21" t="s">
        <v>33</v>
      </c>
      <c r="C33" s="46">
        <f>IF(AND('当年度'!C33=0,'前年度'!C33=0),"",IF('前年度'!C33=0,"皆増 ",IF('当年度'!C33=0,"皆減 ",ROUND('増減額'!C33/'前年度'!C33*100,1))))</f>
        <v>2.3</v>
      </c>
      <c r="D33" s="46">
        <f>IF(AND('当年度'!D33=0,'前年度'!D33=0),"",IF('前年度'!D33=0,"皆増 ",IF('当年度'!D33=0,"皆減 ",ROUND('増減額'!D33/'前年度'!D33*100,1))))</f>
        <v>0.2</v>
      </c>
      <c r="E33" s="46">
        <f>IF(AND('当年度'!E33=0,'前年度'!E33=0),"",IF('前年度'!E33=0,"皆増 ",IF('当年度'!E33=0,"皆減 ",ROUND('増減額'!E33/'前年度'!E33*100,1))))</f>
        <v>104.2</v>
      </c>
      <c r="F33" s="46">
        <f>IF(AND('当年度'!F33=0,'前年度'!F33=0),"",IF('前年度'!F33=0,"皆増 ",IF('当年度'!F33=0,"皆減 ",ROUND('増減額'!F33/'前年度'!F33*100,1))))</f>
        <v>-5.7</v>
      </c>
      <c r="G33" s="46">
        <f>IF(AND('当年度'!G33=0,'前年度'!G33=0),"",IF('前年度'!G33=0,"皆増 ",IF('当年度'!G33=0,"皆減 ",ROUND('増減額'!G33/'前年度'!G33*100,1))))</f>
        <v>88.8</v>
      </c>
      <c r="H33" s="46">
        <f>IF(AND('当年度'!H33=0,'前年度'!H33=0),"",IF('前年度'!H33=0,"皆増 ",IF('当年度'!H33=0,"皆減 ",ROUND('増減額'!H33/'前年度'!H33*100,1))))</f>
        <v>1.7</v>
      </c>
      <c r="I33" s="46">
        <f>IF(AND('当年度'!I33=0,'前年度'!I33=0),"",IF('前年度'!I33=0,"皆増 ",IF('当年度'!I33=0,"皆減 ",ROUND('増減額'!I33/'前年度'!I33*100,1))))</f>
        <v>-54.8</v>
      </c>
      <c r="J33" s="46">
        <f>IF(AND('当年度'!J33=0,'前年度'!J33=0),"",IF('前年度'!J33=0,"皆増 ",IF('当年度'!J33=0,"皆減 ",ROUND('増減額'!J33/'前年度'!J33*100,1))))</f>
        <v>-18.9</v>
      </c>
      <c r="K33" s="46">
        <f>IF(AND('当年度'!K33=0,'前年度'!K33=0),"",IF('前年度'!K33=0,"皆増 ",IF('当年度'!K33=0,"皆減 ",ROUND('増減額'!K33/'前年度'!K33*100,1))))</f>
      </c>
      <c r="L33" s="46">
        <f>IF(AND('当年度'!L33=0,'前年度'!L33=0),"",IF('前年度'!L33=0,"皆増 ",IF('当年度'!L33=0,"皆減 ",ROUND('増減額'!L33/'前年度'!L33*100,1))))</f>
        <v>16.5</v>
      </c>
      <c r="M33" s="46">
        <f>IF(AND('当年度'!M33=0,'前年度'!M33=0),"",IF('前年度'!M33=0,"皆増 ",IF('当年度'!M33=0,"皆減 ",ROUND('増減額'!M33/'前年度'!M33*100,1))))</f>
      </c>
      <c r="N33" s="46">
        <f>IF(AND('当年度'!N33=0,'前年度'!N33=0),"",IF('前年度'!N33=0,"皆増 ",IF('当年度'!N33=0,"皆減 ",ROUND('増減額'!N33/'前年度'!N33*100,1))))</f>
        <v>-30.1</v>
      </c>
      <c r="O33" s="46">
        <f>IF(AND('当年度'!O33=0,'前年度'!O33=0),"",IF('前年度'!O33=0,"皆増 ",IF('当年度'!O33=0,"皆減 ",ROUND('増減額'!O33/'前年度'!O33*100,1))))</f>
        <v>9.7</v>
      </c>
      <c r="P33" s="47">
        <f>IF(AND('当年度'!P33=0,'前年度'!P33=0),"",IF('前年度'!P33=0,"皆増 ",IF('当年度'!P33=0,"皆減 ",ROUND('増減額'!P33/'前年度'!P33*100,1))))</f>
        <v>-0.2</v>
      </c>
    </row>
    <row r="34" spans="1:16" ht="22.5" customHeight="1">
      <c r="A34" s="27"/>
      <c r="B34" s="21" t="s">
        <v>34</v>
      </c>
      <c r="C34" s="46">
        <f>IF(AND('当年度'!C34=0,'前年度'!C34=0),"",IF('前年度'!C34=0,"皆増 ",IF('当年度'!C34=0,"皆減 ",ROUND('増減額'!C34/'前年度'!C34*100,1))))</f>
        <v>0.1</v>
      </c>
      <c r="D34" s="46">
        <f>IF(AND('当年度'!D34=0,'前年度'!D34=0),"",IF('前年度'!D34=0,"皆増 ",IF('当年度'!D34=0,"皆減 ",ROUND('増減額'!D34/'前年度'!D34*100,1))))</f>
        <v>5</v>
      </c>
      <c r="E34" s="46">
        <f>IF(AND('当年度'!E34=0,'前年度'!E34=0),"",IF('前年度'!E34=0,"皆増 ",IF('当年度'!E34=0,"皆減 ",ROUND('増減額'!E34/'前年度'!E34*100,1))))</f>
        <v>-7.6</v>
      </c>
      <c r="F34" s="46">
        <f>IF(AND('当年度'!F34=0,'前年度'!F34=0),"",IF('前年度'!F34=0,"皆増 ",IF('当年度'!F34=0,"皆減 ",ROUND('増減額'!F34/'前年度'!F34*100,1))))</f>
        <v>-2.3</v>
      </c>
      <c r="G34" s="46">
        <f>IF(AND('当年度'!G34=0,'前年度'!G34=0),"",IF('前年度'!G34=0,"皆増 ",IF('当年度'!G34=0,"皆減 ",ROUND('増減額'!G34/'前年度'!G34*100,1))))</f>
        <v>22.1</v>
      </c>
      <c r="H34" s="46">
        <f>IF(AND('当年度'!H34=0,'前年度'!H34=0),"",IF('前年度'!H34=0,"皆増 ",IF('当年度'!H34=0,"皆減 ",ROUND('増減額'!H34/'前年度'!H34*100,1))))</f>
        <v>5.1</v>
      </c>
      <c r="I34" s="46">
        <f>IF(AND('当年度'!I34=0,'前年度'!I34=0),"",IF('前年度'!I34=0,"皆増 ",IF('当年度'!I34=0,"皆減 ",ROUND('増減額'!I34/'前年度'!I34*100,1))))</f>
        <v>433.2</v>
      </c>
      <c r="J34" s="46">
        <f>IF(AND('当年度'!J34=0,'前年度'!J34=0),"",IF('前年度'!J34=0,"皆増 ",IF('当年度'!J34=0,"皆減 ",ROUND('増減額'!J34/'前年度'!J34*100,1))))</f>
      </c>
      <c r="K34" s="46">
        <f>IF(AND('当年度'!K34=0,'前年度'!K34=0),"",IF('前年度'!K34=0,"皆増 ",IF('当年度'!K34=0,"皆減 ",ROUND('増減額'!K34/'前年度'!K34*100,1))))</f>
        <v>-98.8</v>
      </c>
      <c r="L34" s="46">
        <f>IF(AND('当年度'!L34=0,'前年度'!L34=0),"",IF('前年度'!L34=0,"皆増 ",IF('当年度'!L34=0,"皆減 ",ROUND('増減額'!L34/'前年度'!L34*100,1))))</f>
        <v>-6.7</v>
      </c>
      <c r="M34" s="46">
        <f>IF(AND('当年度'!M34=0,'前年度'!M34=0),"",IF('前年度'!M34=0,"皆増 ",IF('当年度'!M34=0,"皆減 ",ROUND('増減額'!M34/'前年度'!M34*100,1))))</f>
      </c>
      <c r="N34" s="46">
        <f>IF(AND('当年度'!N34=0,'前年度'!N34=0),"",IF('前年度'!N34=0,"皆増 ",IF('当年度'!N34=0,"皆減 ",ROUND('増減額'!N34/'前年度'!N34*100,1))))</f>
        <v>-49.5</v>
      </c>
      <c r="O34" s="46">
        <f>IF(AND('当年度'!O34=0,'前年度'!O34=0),"",IF('前年度'!O34=0,"皆増 ",IF('当年度'!O34=0,"皆減 ",ROUND('増減額'!O34/'前年度'!O34*100,1))))</f>
        <v>-6.9</v>
      </c>
      <c r="P34" s="47">
        <f>IF(AND('当年度'!P34=0,'前年度'!P34=0),"",IF('前年度'!P34=0,"皆増 ",IF('当年度'!P34=0,"皆減 ",ROUND('増減額'!P34/'前年度'!P34*100,1))))</f>
        <v>0.9</v>
      </c>
    </row>
    <row r="35" spans="1:16" ht="22.5" customHeight="1">
      <c r="A35" s="27"/>
      <c r="B35" s="30" t="s">
        <v>35</v>
      </c>
      <c r="C35" s="50">
        <f>IF(AND('当年度'!C35=0,'前年度'!C35=0),"",IF('前年度'!C35=0,"皆増 ",IF('当年度'!C35=0,"皆減 ",ROUND('増減額'!C35/'前年度'!C35*100,1))))</f>
        <v>0.2</v>
      </c>
      <c r="D35" s="50">
        <f>IF(AND('当年度'!D35=0,'前年度'!D35=0),"",IF('前年度'!D35=0,"皆増 ",IF('当年度'!D35=0,"皆減 ",ROUND('増減額'!D35/'前年度'!D35*100,1))))</f>
        <v>3.8</v>
      </c>
      <c r="E35" s="50">
        <f>IF(AND('当年度'!E35=0,'前年度'!E35=0),"",IF('前年度'!E35=0,"皆増 ",IF('当年度'!E35=0,"皆減 ",ROUND('増減額'!E35/'前年度'!E35*100,1))))</f>
        <v>-5.7</v>
      </c>
      <c r="F35" s="50">
        <f>IF(AND('当年度'!F35=0,'前年度'!F35=0),"",IF('前年度'!F35=0,"皆増 ",IF('当年度'!F35=0,"皆減 ",ROUND('増減額'!F35/'前年度'!F35*100,1))))</f>
        <v>0.9</v>
      </c>
      <c r="G35" s="50">
        <f>IF(AND('当年度'!G35=0,'前年度'!G35=0),"",IF('前年度'!G35=0,"皆増 ",IF('当年度'!G35=0,"皆減 ",ROUND('増減額'!G35/'前年度'!G35*100,1))))</f>
        <v>17.1</v>
      </c>
      <c r="H35" s="50">
        <f>IF(AND('当年度'!H35=0,'前年度'!H35=0),"",IF('前年度'!H35=0,"皆増 ",IF('当年度'!H35=0,"皆減 ",ROUND('増減額'!H35/'前年度'!H35*100,1))))</f>
        <v>-5.5</v>
      </c>
      <c r="I35" s="50">
        <f>IF(AND('当年度'!I35=0,'前年度'!I35=0),"",IF('前年度'!I35=0,"皆増 ",IF('当年度'!I35=0,"皆減 ",ROUND('増減額'!I35/'前年度'!I35*100,1))))</f>
        <v>59.9</v>
      </c>
      <c r="J35" s="50">
        <f>IF(AND('当年度'!J35=0,'前年度'!J35=0),"",IF('前年度'!J35=0,"皆増 ",IF('当年度'!J35=0,"皆減 ",ROUND('増減額'!J35/'前年度'!J35*100,1))))</f>
        <v>31.4</v>
      </c>
      <c r="K35" s="50">
        <f>IF(AND('当年度'!K35=0,'前年度'!K35=0),"",IF('前年度'!K35=0,"皆増 ",IF('当年度'!K35=0,"皆減 ",ROUND('増減額'!K35/'前年度'!K35*100,1))))</f>
        <v>11.4</v>
      </c>
      <c r="L35" s="50">
        <f>IF(AND('当年度'!L35=0,'前年度'!L35=0),"",IF('前年度'!L35=0,"皆増 ",IF('当年度'!L35=0,"皆減 ",ROUND('増減額'!L35/'前年度'!L35*100,1))))</f>
        <v>-3.2</v>
      </c>
      <c r="M35" s="50">
        <f>IF(AND('当年度'!M35=0,'前年度'!M35=0),"",IF('前年度'!M35=0,"皆増 ",IF('当年度'!M35=0,"皆減 ",ROUND('増減額'!M35/'前年度'!M35*100,1))))</f>
      </c>
      <c r="N35" s="50">
        <f>IF(AND('当年度'!N35=0,'前年度'!N35=0),"",IF('前年度'!N35=0,"皆増 ",IF('当年度'!N35=0,"皆減 ",ROUND('増減額'!N35/'前年度'!N35*100,1))))</f>
        <v>3.3</v>
      </c>
      <c r="O35" s="50">
        <f>IF(AND('当年度'!O35=0,'前年度'!O35=0),"",IF('前年度'!O35=0,"皆増 ",IF('当年度'!O35=0,"皆減 ",ROUND('増減額'!O35/'前年度'!O35*100,1))))</f>
        <v>3.1</v>
      </c>
      <c r="P35" s="51">
        <f>IF(AND('当年度'!P35=0,'前年度'!P35=0),"",IF('前年度'!P35=0,"皆増 ",IF('当年度'!P35=0,"皆減 ",ROUND('増減額'!P35/'前年度'!P35*100,1))))</f>
        <v>-0.8</v>
      </c>
    </row>
    <row r="36" spans="1:16" ht="22.5" customHeight="1">
      <c r="A36" s="27"/>
      <c r="B36" s="30" t="s">
        <v>53</v>
      </c>
      <c r="C36" s="50">
        <f>IF(AND('当年度'!C36=0,'前年度'!C36=0),"",IF('前年度'!C36=0,"皆増 ",IF('当年度'!C36=0,"皆減 ",ROUND('増減額'!C36/'前年度'!C36*100,1))))</f>
        <v>2.9</v>
      </c>
      <c r="D36" s="50">
        <f>IF(AND('当年度'!D36=0,'前年度'!D36=0),"",IF('前年度'!D36=0,"皆増 ",IF('当年度'!D36=0,"皆減 ",ROUND('増減額'!D36/'前年度'!D36*100,1))))</f>
        <v>6.4</v>
      </c>
      <c r="E36" s="50">
        <f>IF(AND('当年度'!E36=0,'前年度'!E36=0),"",IF('前年度'!E36=0,"皆増 ",IF('当年度'!E36=0,"皆減 ",ROUND('増減額'!E36/'前年度'!E36*100,1))))</f>
        <v>2.3</v>
      </c>
      <c r="F36" s="50">
        <f>IF(AND('当年度'!F36=0,'前年度'!F36=0),"",IF('前年度'!F36=0,"皆増 ",IF('当年度'!F36=0,"皆減 ",ROUND('増減額'!F36/'前年度'!F36*100,1))))</f>
        <v>-1.1</v>
      </c>
      <c r="G36" s="50">
        <f>IF(AND('当年度'!G36=0,'前年度'!G36=0),"",IF('前年度'!G36=0,"皆増 ",IF('当年度'!G36=0,"皆減 ",ROUND('増減額'!G36/'前年度'!G36*100,1))))</f>
        <v>12</v>
      </c>
      <c r="H36" s="50">
        <f>IF(AND('当年度'!H36=0,'前年度'!H36=0),"",IF('前年度'!H36=0,"皆増 ",IF('当年度'!H36=0,"皆減 ",ROUND('増減額'!H36/'前年度'!H36*100,1))))</f>
        <v>-1.3</v>
      </c>
      <c r="I36" s="50">
        <f>IF(AND('当年度'!I36=0,'前年度'!I36=0),"",IF('前年度'!I36=0,"皆増 ",IF('当年度'!I36=0,"皆減 ",ROUND('増減額'!I36/'前年度'!I36*100,1))))</f>
        <v>15.2</v>
      </c>
      <c r="J36" s="50">
        <f>IF(AND('当年度'!J36=0,'前年度'!J36=0),"",IF('前年度'!J36=0,"皆増 ",IF('当年度'!J36=0,"皆減 ",ROUND('増減額'!J36/'前年度'!J36*100,1))))</f>
        <v>-26.7</v>
      </c>
      <c r="K36" s="50">
        <f>IF(AND('当年度'!K36=0,'前年度'!K36=0),"",IF('前年度'!K36=0,"皆増 ",IF('当年度'!K36=0,"皆減 ",ROUND('増減額'!K36/'前年度'!K36*100,1))))</f>
        <v>44.6</v>
      </c>
      <c r="L36" s="50">
        <f>IF(AND('当年度'!L36=0,'前年度'!L36=0),"",IF('前年度'!L36=0,"皆増 ",IF('当年度'!L36=0,"皆減 ",ROUND('増減額'!L36/'前年度'!L36*100,1))))</f>
        <v>3.9</v>
      </c>
      <c r="M36" s="50">
        <f>IF(AND('当年度'!M36=0,'前年度'!M36=0),"",IF('前年度'!M36=0,"皆増 ",IF('当年度'!M36=0,"皆減 ",ROUND('増減額'!M36/'前年度'!M36*100,1))))</f>
      </c>
      <c r="N36" s="50">
        <f>IF(AND('当年度'!N36=0,'前年度'!N36=0),"",IF('前年度'!N36=0,"皆増 ",IF('当年度'!N36=0,"皆減 ",ROUND('増減額'!N36/'前年度'!N36*100,1))))</f>
        <v>-24</v>
      </c>
      <c r="O36" s="50">
        <f>IF(AND('当年度'!O36=0,'前年度'!O36=0),"",IF('前年度'!O36=0,"皆増 ",IF('当年度'!O36=0,"皆減 ",ROUND('増減額'!O36/'前年度'!O36*100,1))))</f>
        <v>-0.1</v>
      </c>
      <c r="P36" s="51">
        <f>IF(AND('当年度'!P36=0,'前年度'!P36=0),"",IF('前年度'!P36=0,"皆増 ",IF('当年度'!P36=0,"皆減 ",ROUND('増減額'!P36/'前年度'!P36*100,1))))</f>
        <v>0.7</v>
      </c>
    </row>
    <row r="37" spans="1:16" ht="22.5" customHeight="1">
      <c r="A37" s="27"/>
      <c r="B37" s="30" t="s">
        <v>36</v>
      </c>
      <c r="C37" s="50">
        <f>IF(AND('当年度'!C37=0,'前年度'!C37=0),"",IF('前年度'!C37=0,"皆増 ",IF('当年度'!C37=0,"皆減 ",ROUND('増減額'!C37/'前年度'!C37*100,1))))</f>
        <v>0.6</v>
      </c>
      <c r="D37" s="50">
        <f>IF(AND('当年度'!D37=0,'前年度'!D37=0),"",IF('前年度'!D37=0,"皆増 ",IF('当年度'!D37=0,"皆減 ",ROUND('増減額'!D37/'前年度'!D37*100,1))))</f>
        <v>4.2</v>
      </c>
      <c r="E37" s="50">
        <f>IF(AND('当年度'!E37=0,'前年度'!E37=0),"",IF('前年度'!E37=0,"皆増 ",IF('当年度'!E37=0,"皆減 ",ROUND('増減額'!E37/'前年度'!E37*100,1))))</f>
        <v>-4.9</v>
      </c>
      <c r="F37" s="50">
        <f>IF(AND('当年度'!F37=0,'前年度'!F37=0),"",IF('前年度'!F37=0,"皆増 ",IF('当年度'!F37=0,"皆減 ",ROUND('増減額'!F37/'前年度'!F37*100,1))))</f>
        <v>0.7</v>
      </c>
      <c r="G37" s="50">
        <f>IF(AND('当年度'!G37=0,'前年度'!G37=0),"",IF('前年度'!G37=0,"皆増 ",IF('当年度'!G37=0,"皆減 ",ROUND('増減額'!G37/'前年度'!G37*100,1))))</f>
        <v>16.3</v>
      </c>
      <c r="H37" s="50">
        <f>IF(AND('当年度'!H37=0,'前年度'!H37=0),"",IF('前年度'!H37=0,"皆増 ",IF('当年度'!H37=0,"皆減 ",ROUND('増減額'!H37/'前年度'!H37*100,1))))</f>
        <v>-5</v>
      </c>
      <c r="I37" s="50">
        <f>IF(AND('当年度'!I37=0,'前年度'!I37=0),"",IF('前年度'!I37=0,"皆増 ",IF('当年度'!I37=0,"皆減 ",ROUND('増減額'!I37/'前年度'!I37*100,1))))</f>
        <v>46.1</v>
      </c>
      <c r="J37" s="50">
        <f>IF(AND('当年度'!J37=0,'前年度'!J37=0),"",IF('前年度'!J37=0,"皆増 ",IF('当年度'!J37=0,"皆減 ",ROUND('増減額'!J37/'前年度'!J37*100,1))))</f>
        <v>22.2</v>
      </c>
      <c r="K37" s="50">
        <f>IF(AND('当年度'!K37=0,'前年度'!K37=0),"",IF('前年度'!K37=0,"皆増 ",IF('当年度'!K37=0,"皆減 ",ROUND('増減額'!K37/'前年度'!K37*100,1))))</f>
        <v>13.7</v>
      </c>
      <c r="L37" s="50">
        <f>IF(AND('当年度'!L37=0,'前年度'!L37=0),"",IF('前年度'!L37=0,"皆増 ",IF('当年度'!L37=0,"皆減 ",ROUND('増減額'!L37/'前年度'!L37*100,1))))</f>
        <v>-1.9</v>
      </c>
      <c r="M37" s="50">
        <f>IF(AND('当年度'!M37=0,'前年度'!M37=0),"",IF('前年度'!M37=0,"皆増 ",IF('当年度'!M37=0,"皆減 ",ROUND('増減額'!M37/'前年度'!M37*100,1))))</f>
      </c>
      <c r="N37" s="50">
        <f>IF(AND('当年度'!N37=0,'前年度'!N37=0),"",IF('前年度'!N37=0,"皆増 ",IF('当年度'!N37=0,"皆減 ",ROUND('増減額'!N37/'前年度'!N37*100,1))))</f>
        <v>-1.4</v>
      </c>
      <c r="O37" s="50">
        <f>IF(AND('当年度'!O37=0,'前年度'!O37=0),"",IF('前年度'!O37=0,"皆増 ",IF('当年度'!O37=0,"皆減 ",ROUND('増減額'!O37/'前年度'!O37*100,1))))</f>
        <v>2.6</v>
      </c>
      <c r="P37" s="51">
        <f>IF(AND('当年度'!P37=0,'前年度'!P37=0),"",IF('前年度'!P37=0,"皆増 ",IF('当年度'!P37=0,"皆減 ",ROUND('増減額'!P37/'前年度'!P37*100,1))))</f>
        <v>-0.6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59</v>
      </c>
    </row>
    <row r="2" spans="2:16" ht="17.25"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2:17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  <c r="Q3" s="2"/>
    </row>
    <row r="4" spans="2:17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  <c r="Q4" s="2"/>
    </row>
    <row r="5" spans="2:17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  <c r="Q5" s="2"/>
    </row>
    <row r="6" spans="2:17" ht="22.5" customHeight="1">
      <c r="B6" s="28" t="s">
        <v>12</v>
      </c>
      <c r="C6" s="52">
        <f>ROUND('当年度'!C6/'当年度'!$O6*100,1)</f>
        <v>17.3</v>
      </c>
      <c r="D6" s="52">
        <f>ROUND('当年度'!D6/'当年度'!$O6*100,1)</f>
        <v>15.8</v>
      </c>
      <c r="E6" s="52">
        <f>ROUND('当年度'!E6/'当年度'!$O6*100,1)</f>
        <v>0.8</v>
      </c>
      <c r="F6" s="52">
        <f>ROUND('当年度'!F6/'当年度'!$O6*100,1)</f>
        <v>19.5</v>
      </c>
      <c r="G6" s="52">
        <f>ROUND('当年度'!G6/'当年度'!$O6*100,1)</f>
        <v>9.9</v>
      </c>
      <c r="H6" s="52">
        <f>ROUND('当年度'!H6/'当年度'!$O6*100,1)</f>
        <v>8.4</v>
      </c>
      <c r="I6" s="52">
        <f>ROUND('当年度'!I6/'当年度'!$O6*100,1)</f>
        <v>0.6</v>
      </c>
      <c r="J6" s="52">
        <f>ROUND('当年度'!J6/'当年度'!$O6*100,1)</f>
        <v>0</v>
      </c>
      <c r="K6" s="52">
        <f>ROUND('当年度'!K6/'当年度'!$O6*100,1)</f>
        <v>0.1</v>
      </c>
      <c r="L6" s="52">
        <f>ROUND('当年度'!L6/'当年度'!$O6*100,1)</f>
        <v>9.2</v>
      </c>
      <c r="M6" s="52">
        <f>ROUND('当年度'!M6/'当年度'!$O6*100,1)</f>
        <v>0</v>
      </c>
      <c r="N6" s="52">
        <f>ROUND('当年度'!N6/'当年度'!$O6*100,1)</f>
        <v>18.4</v>
      </c>
      <c r="O6" s="52">
        <f>ROUND('当年度'!O6/'当年度'!$O6*100,1)</f>
        <v>100</v>
      </c>
      <c r="P6" s="53">
        <f>ROUND('当年度'!P6/'当年度'!$O6*100,1)</f>
        <v>45.2</v>
      </c>
      <c r="Q6" s="2"/>
    </row>
    <row r="7" spans="2:17" ht="22.5" customHeight="1">
      <c r="B7" s="21" t="s">
        <v>13</v>
      </c>
      <c r="C7" s="54">
        <f>ROUND('当年度'!C7/'当年度'!$O7*100,1)</f>
        <v>14</v>
      </c>
      <c r="D7" s="54">
        <f>ROUND('当年度'!D7/'当年度'!$O7*100,1)</f>
        <v>12.8</v>
      </c>
      <c r="E7" s="54">
        <f>ROUND('当年度'!E7/'当年度'!$O7*100,1)</f>
        <v>1.6</v>
      </c>
      <c r="F7" s="54">
        <f>ROUND('当年度'!F7/'当年度'!$O7*100,1)</f>
        <v>19.5</v>
      </c>
      <c r="G7" s="54">
        <f>ROUND('当年度'!G7/'当年度'!$O7*100,1)</f>
        <v>12.7</v>
      </c>
      <c r="H7" s="54">
        <f>ROUND('当年度'!H7/'当年度'!$O7*100,1)</f>
        <v>8.9</v>
      </c>
      <c r="I7" s="54">
        <f>ROUND('当年度'!I7/'当年度'!$O7*100,1)</f>
        <v>2.6</v>
      </c>
      <c r="J7" s="54">
        <f>ROUND('当年度'!J7/'当年度'!$O7*100,1)</f>
        <v>0</v>
      </c>
      <c r="K7" s="54">
        <f>ROUND('当年度'!K7/'当年度'!$O7*100,1)</f>
        <v>1.9</v>
      </c>
      <c r="L7" s="54">
        <f>ROUND('当年度'!L7/'当年度'!$O7*100,1)</f>
        <v>7</v>
      </c>
      <c r="M7" s="54">
        <f>ROUND('当年度'!M7/'当年度'!$O7*100,1)</f>
        <v>0</v>
      </c>
      <c r="N7" s="54">
        <f>ROUND('当年度'!N7/'当年度'!$O7*100,1)</f>
        <v>19</v>
      </c>
      <c r="O7" s="54">
        <f>ROUND('当年度'!O7/'当年度'!$O7*100,1)</f>
        <v>100</v>
      </c>
      <c r="P7" s="55">
        <f>ROUND('当年度'!P7/'当年度'!$O7*100,1)</f>
        <v>42.5</v>
      </c>
      <c r="Q7" s="2"/>
    </row>
    <row r="8" spans="2:17" ht="22.5" customHeight="1">
      <c r="B8" s="21" t="s">
        <v>14</v>
      </c>
      <c r="C8" s="52">
        <f>ROUND('当年度'!C8/'当年度'!$O8*100,1)</f>
        <v>15.7</v>
      </c>
      <c r="D8" s="52">
        <f>ROUND('当年度'!D8/'当年度'!$O8*100,1)</f>
        <v>14.3</v>
      </c>
      <c r="E8" s="52">
        <f>ROUND('当年度'!E8/'当年度'!$O8*100,1)</f>
        <v>0.7</v>
      </c>
      <c r="F8" s="52">
        <f>ROUND('当年度'!F8/'当年度'!$O8*100,1)</f>
        <v>20.4</v>
      </c>
      <c r="G8" s="52">
        <f>ROUND('当年度'!G8/'当年度'!$O8*100,1)</f>
        <v>12.8</v>
      </c>
      <c r="H8" s="52">
        <f>ROUND('当年度'!H8/'当年度'!$O8*100,1)</f>
        <v>11</v>
      </c>
      <c r="I8" s="52">
        <f>ROUND('当年度'!I8/'当年度'!$O8*100,1)</f>
        <v>0.3</v>
      </c>
      <c r="J8" s="52">
        <f>ROUND('当年度'!J8/'当年度'!$O8*100,1)</f>
        <v>0.1</v>
      </c>
      <c r="K8" s="52">
        <f>ROUND('当年度'!K8/'当年度'!$O8*100,1)</f>
        <v>0</v>
      </c>
      <c r="L8" s="52">
        <f>ROUND('当年度'!L8/'当年度'!$O8*100,1)</f>
        <v>8.7</v>
      </c>
      <c r="M8" s="52">
        <f>ROUND('当年度'!M8/'当年度'!$O8*100,1)</f>
        <v>0</v>
      </c>
      <c r="N8" s="52">
        <f>ROUND('当年度'!N8/'当年度'!$O8*100,1)</f>
        <v>16.1</v>
      </c>
      <c r="O8" s="52">
        <f>ROUND('当年度'!O8/'当年度'!$O8*100,1)</f>
        <v>100</v>
      </c>
      <c r="P8" s="53">
        <f>ROUND('当年度'!P8/'当年度'!$O8*100,1)</f>
        <v>47</v>
      </c>
      <c r="Q8" s="2"/>
    </row>
    <row r="9" spans="2:17" ht="22.5" customHeight="1">
      <c r="B9" s="21" t="s">
        <v>15</v>
      </c>
      <c r="C9" s="54">
        <f>ROUND('当年度'!C9/'当年度'!$O9*100,1)</f>
        <v>16.1</v>
      </c>
      <c r="D9" s="54">
        <f>ROUND('当年度'!D9/'当年度'!$O9*100,1)</f>
        <v>12.3</v>
      </c>
      <c r="E9" s="54">
        <f>ROUND('当年度'!E9/'当年度'!$O9*100,1)</f>
        <v>1.3</v>
      </c>
      <c r="F9" s="54">
        <f>ROUND('当年度'!F9/'当年度'!$O9*100,1)</f>
        <v>24.1</v>
      </c>
      <c r="G9" s="54">
        <f>ROUND('当年度'!G9/'当年度'!$O9*100,1)</f>
        <v>13.8</v>
      </c>
      <c r="H9" s="54">
        <f>ROUND('当年度'!H9/'当年度'!$O9*100,1)</f>
        <v>8.2</v>
      </c>
      <c r="I9" s="54">
        <f>ROUND('当年度'!I9/'当年度'!$O9*100,1)</f>
        <v>5.8</v>
      </c>
      <c r="J9" s="54">
        <f>ROUND('当年度'!J9/'当年度'!$O9*100,1)</f>
        <v>0.1</v>
      </c>
      <c r="K9" s="54">
        <f>ROUND('当年度'!K9/'当年度'!$O9*100,1)</f>
        <v>0</v>
      </c>
      <c r="L9" s="54">
        <f>ROUND('当年度'!L9/'当年度'!$O9*100,1)</f>
        <v>10.7</v>
      </c>
      <c r="M9" s="54">
        <f>ROUND('当年度'!M9/'当年度'!$O9*100,1)</f>
        <v>0</v>
      </c>
      <c r="N9" s="54">
        <f>ROUND('当年度'!N9/'当年度'!$O9*100,1)</f>
        <v>7.6</v>
      </c>
      <c r="O9" s="54">
        <f>ROUND('当年度'!O9/'当年度'!$O9*100,1)</f>
        <v>100</v>
      </c>
      <c r="P9" s="55">
        <f>ROUND('当年度'!P9/'当年度'!$O9*100,1)</f>
        <v>48.4</v>
      </c>
      <c r="Q9" s="2"/>
    </row>
    <row r="10" spans="2:17" ht="22.5" customHeight="1">
      <c r="B10" s="21" t="s">
        <v>16</v>
      </c>
      <c r="C10" s="54">
        <f>ROUND('当年度'!C10/'当年度'!$O10*100,1)</f>
        <v>18.2</v>
      </c>
      <c r="D10" s="54">
        <f>ROUND('当年度'!D10/'当年度'!$O10*100,1)</f>
        <v>14.1</v>
      </c>
      <c r="E10" s="54">
        <f>ROUND('当年度'!E10/'当年度'!$O10*100,1)</f>
        <v>0.9</v>
      </c>
      <c r="F10" s="54">
        <f>ROUND('当年度'!F10/'当年度'!$O10*100,1)</f>
        <v>19.5</v>
      </c>
      <c r="G10" s="54">
        <f>ROUND('当年度'!G10/'当年度'!$O10*100,1)</f>
        <v>13.9</v>
      </c>
      <c r="H10" s="54">
        <f>ROUND('当年度'!H10/'当年度'!$O10*100,1)</f>
        <v>11.4</v>
      </c>
      <c r="I10" s="54">
        <f>ROUND('当年度'!I10/'当年度'!$O10*100,1)</f>
        <v>2.8</v>
      </c>
      <c r="J10" s="54">
        <f>ROUND('当年度'!J10/'当年度'!$O10*100,1)</f>
        <v>0.2</v>
      </c>
      <c r="K10" s="54">
        <f>ROUND('当年度'!K10/'当年度'!$O10*100,1)</f>
        <v>0.9</v>
      </c>
      <c r="L10" s="54">
        <f>ROUND('当年度'!L10/'当年度'!$O10*100,1)</f>
        <v>7.5</v>
      </c>
      <c r="M10" s="54">
        <f>ROUND('当年度'!M10/'当年度'!$O10*100,1)</f>
        <v>0</v>
      </c>
      <c r="N10" s="54">
        <f>ROUND('当年度'!N10/'当年度'!$O10*100,1)</f>
        <v>10.7</v>
      </c>
      <c r="O10" s="54">
        <f>ROUND('当年度'!O10/'当年度'!$O10*100,1)</f>
        <v>100</v>
      </c>
      <c r="P10" s="55">
        <f>ROUND('当年度'!P10/'当年度'!$O10*100,1)</f>
        <v>49.1</v>
      </c>
      <c r="Q10" s="2"/>
    </row>
    <row r="11" spans="2:17" ht="22.5" customHeight="1">
      <c r="B11" s="21" t="s">
        <v>17</v>
      </c>
      <c r="C11" s="54">
        <f>ROUND('当年度'!C11/'当年度'!$O11*100,1)</f>
        <v>20</v>
      </c>
      <c r="D11" s="54">
        <f>ROUND('当年度'!D11/'当年度'!$O11*100,1)</f>
        <v>14.3</v>
      </c>
      <c r="E11" s="54">
        <f>ROUND('当年度'!E11/'当年度'!$O11*100,1)</f>
        <v>1.9</v>
      </c>
      <c r="F11" s="54">
        <f>ROUND('当年度'!F11/'当年度'!$O11*100,1)</f>
        <v>25.1</v>
      </c>
      <c r="G11" s="54">
        <f>ROUND('当年度'!G11/'当年度'!$O11*100,1)</f>
        <v>11.1</v>
      </c>
      <c r="H11" s="54">
        <f>ROUND('当年度'!H11/'当年度'!$O11*100,1)</f>
        <v>8.1</v>
      </c>
      <c r="I11" s="54">
        <f>ROUND('当年度'!I11/'当年度'!$O11*100,1)</f>
        <v>0</v>
      </c>
      <c r="J11" s="54">
        <f>ROUND('当年度'!J11/'当年度'!$O11*100,1)</f>
        <v>0</v>
      </c>
      <c r="K11" s="54">
        <f>ROUND('当年度'!K11/'当年度'!$O11*100,1)</f>
        <v>2.9</v>
      </c>
      <c r="L11" s="54">
        <f>ROUND('当年度'!L11/'当年度'!$O11*100,1)</f>
        <v>8.1</v>
      </c>
      <c r="M11" s="54">
        <f>ROUND('当年度'!M11/'当年度'!$O11*100,1)</f>
        <v>0</v>
      </c>
      <c r="N11" s="54">
        <f>ROUND('当年度'!N11/'当年度'!$O11*100,1)</f>
        <v>8.5</v>
      </c>
      <c r="O11" s="54">
        <f>ROUND('当年度'!O11/'当年度'!$O11*100,1)</f>
        <v>100</v>
      </c>
      <c r="P11" s="55">
        <f>ROUND('当年度'!P11/'当年度'!$O11*100,1)</f>
        <v>53.2</v>
      </c>
      <c r="Q11" s="2"/>
    </row>
    <row r="12" spans="2:17" ht="22.5" customHeight="1">
      <c r="B12" s="21" t="s">
        <v>18</v>
      </c>
      <c r="C12" s="54">
        <f>ROUND('当年度'!C12/'当年度'!$O12*100,1)</f>
        <v>17.4</v>
      </c>
      <c r="D12" s="54">
        <f>ROUND('当年度'!D12/'当年度'!$O12*100,1)</f>
        <v>10.1</v>
      </c>
      <c r="E12" s="54">
        <f>ROUND('当年度'!E12/'当年度'!$O12*100,1)</f>
        <v>0.9</v>
      </c>
      <c r="F12" s="54">
        <f>ROUND('当年度'!F12/'当年度'!$O12*100,1)</f>
        <v>21.1</v>
      </c>
      <c r="G12" s="54">
        <f>ROUND('当年度'!G12/'当年度'!$O12*100,1)</f>
        <v>14.3</v>
      </c>
      <c r="H12" s="54">
        <f>ROUND('当年度'!H12/'当年度'!$O12*100,1)</f>
        <v>10.4</v>
      </c>
      <c r="I12" s="54">
        <f>ROUND('当年度'!I12/'当年度'!$O12*100,1)</f>
        <v>1.1</v>
      </c>
      <c r="J12" s="54">
        <f>ROUND('当年度'!J12/'当年度'!$O12*100,1)</f>
        <v>1.5</v>
      </c>
      <c r="K12" s="54">
        <f>ROUND('当年度'!K12/'当年度'!$O12*100,1)</f>
        <v>0.3</v>
      </c>
      <c r="L12" s="54">
        <f>ROUND('当年度'!L12/'当年度'!$O12*100,1)</f>
        <v>9.3</v>
      </c>
      <c r="M12" s="54">
        <f>ROUND('当年度'!M12/'当年度'!$O12*100,1)</f>
        <v>0</v>
      </c>
      <c r="N12" s="54">
        <f>ROUND('当年度'!N12/'当年度'!$O12*100,1)</f>
        <v>13.5</v>
      </c>
      <c r="O12" s="54">
        <f>ROUND('当年度'!O12/'当年度'!$O12*100,1)</f>
        <v>100</v>
      </c>
      <c r="P12" s="55">
        <f>ROUND('当年度'!P12/'当年度'!$O12*100,1)</f>
        <v>48.9</v>
      </c>
      <c r="Q12" s="2"/>
    </row>
    <row r="13" spans="2:17" ht="22.5" customHeight="1">
      <c r="B13" s="21" t="s">
        <v>19</v>
      </c>
      <c r="C13" s="54">
        <f>ROUND('当年度'!C13/'当年度'!$O13*100,1)</f>
        <v>14.9</v>
      </c>
      <c r="D13" s="54">
        <f>ROUND('当年度'!D13/'当年度'!$O13*100,1)</f>
        <v>15.4</v>
      </c>
      <c r="E13" s="54">
        <f>ROUND('当年度'!E13/'当年度'!$O13*100,1)</f>
        <v>0.6</v>
      </c>
      <c r="F13" s="54">
        <f>ROUND('当年度'!F13/'当年度'!$O13*100,1)</f>
        <v>16.8</v>
      </c>
      <c r="G13" s="54">
        <f>ROUND('当年度'!G13/'当年度'!$O13*100,1)</f>
        <v>13.1</v>
      </c>
      <c r="H13" s="54">
        <f>ROUND('当年度'!H13/'当年度'!$O13*100,1)</f>
        <v>10.5</v>
      </c>
      <c r="I13" s="54">
        <f>ROUND('当年度'!I13/'当年度'!$O13*100,1)</f>
        <v>8.2</v>
      </c>
      <c r="J13" s="54">
        <f>ROUND('当年度'!J13/'当年度'!$O13*100,1)</f>
        <v>0</v>
      </c>
      <c r="K13" s="54">
        <f>ROUND('当年度'!K13/'当年度'!$O13*100,1)</f>
        <v>0</v>
      </c>
      <c r="L13" s="54">
        <f>ROUND('当年度'!L13/'当年度'!$O13*100,1)</f>
        <v>9.2</v>
      </c>
      <c r="M13" s="54">
        <f>ROUND('当年度'!M13/'当年度'!$O13*100,1)</f>
        <v>0</v>
      </c>
      <c r="N13" s="54">
        <f>ROUND('当年度'!N13/'当年度'!$O13*100,1)</f>
        <v>11.3</v>
      </c>
      <c r="O13" s="54">
        <f>ROUND('当年度'!O13/'当年度'!$O13*100,1)</f>
        <v>100</v>
      </c>
      <c r="P13" s="55">
        <f>ROUND('当年度'!P13/'当年度'!$O13*100,1)</f>
        <v>42.2</v>
      </c>
      <c r="Q13" s="2"/>
    </row>
    <row r="14" spans="2:17" ht="22.5" customHeight="1">
      <c r="B14" s="21" t="s">
        <v>20</v>
      </c>
      <c r="C14" s="54">
        <f>ROUND('当年度'!C14/'当年度'!$O14*100,1)</f>
        <v>19</v>
      </c>
      <c r="D14" s="54">
        <f>ROUND('当年度'!D14/'当年度'!$O14*100,1)</f>
        <v>19.4</v>
      </c>
      <c r="E14" s="54">
        <f>ROUND('当年度'!E14/'当年度'!$O14*100,1)</f>
        <v>2.9</v>
      </c>
      <c r="F14" s="54">
        <f>ROUND('当年度'!F14/'当年度'!$O14*100,1)</f>
        <v>16.9</v>
      </c>
      <c r="G14" s="54">
        <f>ROUND('当年度'!G14/'当年度'!$O14*100,1)</f>
        <v>8.7</v>
      </c>
      <c r="H14" s="54">
        <f>ROUND('当年度'!H14/'当年度'!$O14*100,1)</f>
        <v>11</v>
      </c>
      <c r="I14" s="54">
        <f>ROUND('当年度'!I14/'当年度'!$O14*100,1)</f>
        <v>0.5</v>
      </c>
      <c r="J14" s="54">
        <f>ROUND('当年度'!J14/'当年度'!$O14*100,1)</f>
        <v>1.4</v>
      </c>
      <c r="K14" s="54">
        <f>ROUND('当年度'!K14/'当年度'!$O14*100,1)</f>
        <v>0.2</v>
      </c>
      <c r="L14" s="54">
        <f>ROUND('当年度'!L14/'当年度'!$O14*100,1)</f>
        <v>8.3</v>
      </c>
      <c r="M14" s="54">
        <f>ROUND('当年度'!M14/'当年度'!$O14*100,1)</f>
        <v>0</v>
      </c>
      <c r="N14" s="54">
        <f>ROUND('当年度'!N14/'当年度'!$O14*100,1)</f>
        <v>11.8</v>
      </c>
      <c r="O14" s="54">
        <f>ROUND('当年度'!O14/'当年度'!$O14*100,1)</f>
        <v>100</v>
      </c>
      <c r="P14" s="55">
        <f>ROUND('当年度'!P14/'当年度'!$O14*100,1)</f>
        <v>46.8</v>
      </c>
      <c r="Q14" s="2"/>
    </row>
    <row r="15" spans="2:17" ht="22.5" customHeight="1">
      <c r="B15" s="21" t="s">
        <v>21</v>
      </c>
      <c r="C15" s="54">
        <f>ROUND('当年度'!C15/'当年度'!$O15*100,1)</f>
        <v>22.5</v>
      </c>
      <c r="D15" s="54">
        <f>ROUND('当年度'!D15/'当年度'!$O15*100,1)</f>
        <v>16</v>
      </c>
      <c r="E15" s="54">
        <f>ROUND('当年度'!E15/'当年度'!$O15*100,1)</f>
        <v>0.6</v>
      </c>
      <c r="F15" s="54">
        <f>ROUND('当年度'!F15/'当年度'!$O15*100,1)</f>
        <v>12.2</v>
      </c>
      <c r="G15" s="54">
        <f>ROUND('当年度'!G15/'当年度'!$O15*100,1)</f>
        <v>10.3</v>
      </c>
      <c r="H15" s="54">
        <f>ROUND('当年度'!H15/'当年度'!$O15*100,1)</f>
        <v>11.9</v>
      </c>
      <c r="I15" s="54">
        <f>ROUND('当年度'!I15/'当年度'!$O15*100,1)</f>
        <v>4.6</v>
      </c>
      <c r="J15" s="54">
        <f>ROUND('当年度'!J15/'当年度'!$O15*100,1)</f>
        <v>0</v>
      </c>
      <c r="K15" s="54">
        <f>ROUND('当年度'!K15/'当年度'!$O15*100,1)</f>
        <v>0.3</v>
      </c>
      <c r="L15" s="54">
        <f>ROUND('当年度'!L15/'当年度'!$O15*100,1)</f>
        <v>9.7</v>
      </c>
      <c r="M15" s="54">
        <f>ROUND('当年度'!M15/'当年度'!$O15*100,1)</f>
        <v>0</v>
      </c>
      <c r="N15" s="54">
        <f>ROUND('当年度'!N15/'当年度'!$O15*100,1)</f>
        <v>12</v>
      </c>
      <c r="O15" s="54">
        <f>ROUND('当年度'!O15/'当年度'!$O15*100,1)</f>
        <v>100</v>
      </c>
      <c r="P15" s="55">
        <f>ROUND('当年度'!P15/'当年度'!$O15*100,1)</f>
        <v>46.5</v>
      </c>
      <c r="Q15" s="2"/>
    </row>
    <row r="16" spans="2:17" ht="22.5" customHeight="1">
      <c r="B16" s="21" t="s">
        <v>22</v>
      </c>
      <c r="C16" s="52">
        <f>ROUND('当年度'!C16/'当年度'!$O16*100,1)</f>
        <v>20</v>
      </c>
      <c r="D16" s="52">
        <f>ROUND('当年度'!D16/'当年度'!$O16*100,1)</f>
        <v>14.1</v>
      </c>
      <c r="E16" s="52">
        <f>ROUND('当年度'!E16/'当年度'!$O16*100,1)</f>
        <v>1</v>
      </c>
      <c r="F16" s="52">
        <f>ROUND('当年度'!F16/'当年度'!$O16*100,1)</f>
        <v>10.6</v>
      </c>
      <c r="G16" s="52">
        <f>ROUND('当年度'!G16/'当年度'!$O16*100,1)</f>
        <v>8.4</v>
      </c>
      <c r="H16" s="52">
        <f>ROUND('当年度'!H16/'当年度'!$O16*100,1)</f>
        <v>12.2</v>
      </c>
      <c r="I16" s="52">
        <f>ROUND('当年度'!I16/'当年度'!$O16*100,1)</f>
        <v>1</v>
      </c>
      <c r="J16" s="52">
        <f>ROUND('当年度'!J16/'当年度'!$O16*100,1)</f>
        <v>0</v>
      </c>
      <c r="K16" s="52">
        <f>ROUND('当年度'!K16/'当年度'!$O16*100,1)</f>
        <v>0.6</v>
      </c>
      <c r="L16" s="52">
        <f>ROUND('当年度'!L16/'当年度'!$O16*100,1)</f>
        <v>8.7</v>
      </c>
      <c r="M16" s="52">
        <f>ROUND('当年度'!M16/'当年度'!$O16*100,1)</f>
        <v>0</v>
      </c>
      <c r="N16" s="52">
        <f>ROUND('当年度'!N16/'当年度'!$O16*100,1)</f>
        <v>23.2</v>
      </c>
      <c r="O16" s="52">
        <f>ROUND('当年度'!O16/'当年度'!$O16*100,1)</f>
        <v>100</v>
      </c>
      <c r="P16" s="53">
        <f>ROUND('当年度'!P16/'当年度'!$O16*100,1)</f>
        <v>42.8</v>
      </c>
      <c r="Q16" s="2"/>
    </row>
    <row r="17" spans="2:17" ht="22.5" customHeight="1">
      <c r="B17" s="25" t="s">
        <v>46</v>
      </c>
      <c r="C17" s="54">
        <f>ROUND('当年度'!C17/'当年度'!$O17*100,1)</f>
        <v>13</v>
      </c>
      <c r="D17" s="54">
        <f>ROUND('当年度'!D17/'当年度'!$O17*100,1)</f>
        <v>16.2</v>
      </c>
      <c r="E17" s="54">
        <f>ROUND('当年度'!E17/'当年度'!$O17*100,1)</f>
        <v>0.1</v>
      </c>
      <c r="F17" s="54">
        <f>ROUND('当年度'!F17/'当年度'!$O17*100,1)</f>
        <v>12.5</v>
      </c>
      <c r="G17" s="54">
        <f>ROUND('当年度'!G17/'当年度'!$O17*100,1)</f>
        <v>9.9</v>
      </c>
      <c r="H17" s="54">
        <f>ROUND('当年度'!H17/'当年度'!$O17*100,1)</f>
        <v>13.7</v>
      </c>
      <c r="I17" s="54">
        <f>ROUND('当年度'!I17/'当年度'!$O17*100,1)</f>
        <v>4.4</v>
      </c>
      <c r="J17" s="54">
        <f>ROUND('当年度'!J17/'当年度'!$O17*100,1)</f>
        <v>0</v>
      </c>
      <c r="K17" s="54">
        <f>ROUND('当年度'!K17/'当年度'!$O17*100,1)</f>
        <v>3.5</v>
      </c>
      <c r="L17" s="54">
        <f>ROUND('当年度'!L17/'当年度'!$O17*100,1)</f>
        <v>11.6</v>
      </c>
      <c r="M17" s="54">
        <f>ROUND('当年度'!M17/'当年度'!$O17*100,1)</f>
        <v>0</v>
      </c>
      <c r="N17" s="54">
        <f>ROUND('当年度'!N17/'当年度'!$O17*100,1)</f>
        <v>15.1</v>
      </c>
      <c r="O17" s="54">
        <f>ROUND('当年度'!O17/'当年度'!$O17*100,1)</f>
        <v>100</v>
      </c>
      <c r="P17" s="55">
        <f>ROUND('当年度'!P17/'当年度'!$O17*100,1)</f>
        <v>39.1</v>
      </c>
      <c r="Q17" s="2"/>
    </row>
    <row r="18" spans="2:17" ht="22.5" customHeight="1">
      <c r="B18" s="22" t="s">
        <v>48</v>
      </c>
      <c r="C18" s="54">
        <f>ROUND('当年度'!C18/'当年度'!$O18*100,1)</f>
        <v>16.4</v>
      </c>
      <c r="D18" s="54">
        <f>ROUND('当年度'!D18/'当年度'!$O18*100,1)</f>
        <v>11.5</v>
      </c>
      <c r="E18" s="54">
        <f>ROUND('当年度'!E18/'当年度'!$O18*100,1)</f>
        <v>0.7</v>
      </c>
      <c r="F18" s="54">
        <f>ROUND('当年度'!F18/'当年度'!$O18*100,1)</f>
        <v>12</v>
      </c>
      <c r="G18" s="54">
        <f>ROUND('当年度'!G18/'当年度'!$O18*100,1)</f>
        <v>19.7</v>
      </c>
      <c r="H18" s="54">
        <f>ROUND('当年度'!H18/'当年度'!$O18*100,1)</f>
        <v>14.8</v>
      </c>
      <c r="I18" s="54">
        <f>ROUND('当年度'!I18/'当年度'!$O18*100,1)</f>
        <v>7</v>
      </c>
      <c r="J18" s="54">
        <f>ROUND('当年度'!J18/'当年度'!$O18*100,1)</f>
        <v>0</v>
      </c>
      <c r="K18" s="54">
        <f>ROUND('当年度'!K18/'当年度'!$O18*100,1)</f>
        <v>0</v>
      </c>
      <c r="L18" s="54">
        <f>ROUND('当年度'!L18/'当年度'!$O18*100,1)</f>
        <v>10.3</v>
      </c>
      <c r="M18" s="54">
        <f>ROUND('当年度'!M18/'当年度'!$O18*100,1)</f>
        <v>0</v>
      </c>
      <c r="N18" s="54">
        <f>ROUND('当年度'!N18/'当年度'!$O18*100,1)</f>
        <v>7.6</v>
      </c>
      <c r="O18" s="54">
        <f>ROUND('当年度'!O18/'当年度'!$O18*100,1)</f>
        <v>100</v>
      </c>
      <c r="P18" s="55">
        <f>ROUND('当年度'!P18/'当年度'!$O18*100,1)</f>
        <v>43.2</v>
      </c>
      <c r="Q18" s="2"/>
    </row>
    <row r="19" spans="1:17" ht="22.5" customHeight="1">
      <c r="A19" s="23"/>
      <c r="B19" s="24" t="s">
        <v>49</v>
      </c>
      <c r="C19" s="56">
        <f>ROUND('当年度'!C19/'当年度'!$O19*100,1)</f>
        <v>20</v>
      </c>
      <c r="D19" s="56">
        <f>ROUND('当年度'!D19/'当年度'!$O19*100,1)</f>
        <v>14.4</v>
      </c>
      <c r="E19" s="56">
        <f>ROUND('当年度'!E19/'当年度'!$O19*100,1)</f>
        <v>1</v>
      </c>
      <c r="F19" s="56">
        <f>ROUND('当年度'!F19/'当年度'!$O19*100,1)</f>
        <v>17.3</v>
      </c>
      <c r="G19" s="56">
        <f>ROUND('当年度'!G19/'当年度'!$O19*100,1)</f>
        <v>10.5</v>
      </c>
      <c r="H19" s="56">
        <f>ROUND('当年度'!H19/'当年度'!$O19*100,1)</f>
        <v>15</v>
      </c>
      <c r="I19" s="56">
        <f>ROUND('当年度'!I19/'当年度'!$O19*100,1)</f>
        <v>3.2</v>
      </c>
      <c r="J19" s="56">
        <f>ROUND('当年度'!J19/'当年度'!$O19*100,1)</f>
        <v>0.4</v>
      </c>
      <c r="K19" s="56">
        <f>ROUND('当年度'!K19/'当年度'!$O19*100,1)</f>
        <v>0.1</v>
      </c>
      <c r="L19" s="56">
        <f>ROUND('当年度'!L19/'当年度'!$O19*100,1)</f>
        <v>8</v>
      </c>
      <c r="M19" s="56">
        <f>ROUND('当年度'!M19/'当年度'!$O19*100,1)</f>
        <v>0</v>
      </c>
      <c r="N19" s="56">
        <f>ROUND('当年度'!N19/'当年度'!$O19*100,1)</f>
        <v>10</v>
      </c>
      <c r="O19" s="56">
        <f>ROUND('当年度'!O19/'当年度'!$O19*100,1)</f>
        <v>100</v>
      </c>
      <c r="P19" s="57">
        <f>ROUND('当年度'!P19/'当年度'!$O19*100,1)</f>
        <v>52.3</v>
      </c>
      <c r="Q19" s="2"/>
    </row>
    <row r="20" spans="2:17" ht="22.5" customHeight="1">
      <c r="B20" s="21" t="s">
        <v>23</v>
      </c>
      <c r="C20" s="54">
        <f>ROUND('当年度'!C20/'当年度'!$O20*100,1)</f>
        <v>17.3</v>
      </c>
      <c r="D20" s="54">
        <f>ROUND('当年度'!D20/'当年度'!$O20*100,1)</f>
        <v>17.3</v>
      </c>
      <c r="E20" s="54">
        <f>ROUND('当年度'!E20/'当年度'!$O20*100,1)</f>
        <v>1</v>
      </c>
      <c r="F20" s="54">
        <f>ROUND('当年度'!F20/'当年度'!$O20*100,1)</f>
        <v>5.8</v>
      </c>
      <c r="G20" s="54">
        <f>ROUND('当年度'!G20/'当年度'!$O20*100,1)</f>
        <v>12.4</v>
      </c>
      <c r="H20" s="54">
        <f>ROUND('当年度'!H20/'当年度'!$O20*100,1)</f>
        <v>3.4</v>
      </c>
      <c r="I20" s="54">
        <f>ROUND('当年度'!I20/'当年度'!$O20*100,1)</f>
        <v>15</v>
      </c>
      <c r="J20" s="54">
        <f>ROUND('当年度'!J20/'当年度'!$O20*100,1)</f>
        <v>0</v>
      </c>
      <c r="K20" s="54">
        <f>ROUND('当年度'!K20/'当年度'!$O20*100,1)</f>
        <v>0</v>
      </c>
      <c r="L20" s="54">
        <f>ROUND('当年度'!L20/'当年度'!$O20*100,1)</f>
        <v>14.8</v>
      </c>
      <c r="M20" s="54">
        <f>ROUND('当年度'!M20/'当年度'!$O20*100,1)</f>
        <v>0</v>
      </c>
      <c r="N20" s="54">
        <f>ROUND('当年度'!N20/'当年度'!$O20*100,1)</f>
        <v>13</v>
      </c>
      <c r="O20" s="54">
        <f>ROUND('当年度'!O20/'当年度'!$O20*100,1)</f>
        <v>100</v>
      </c>
      <c r="P20" s="55">
        <f>ROUND('当年度'!P20/'当年度'!$O20*100,1)</f>
        <v>26.5</v>
      </c>
      <c r="Q20" s="2"/>
    </row>
    <row r="21" spans="2:17" ht="22.5" customHeight="1">
      <c r="B21" s="21" t="s">
        <v>24</v>
      </c>
      <c r="C21" s="54">
        <f>ROUND('当年度'!C21/'当年度'!$O21*100,1)</f>
        <v>21.2</v>
      </c>
      <c r="D21" s="54">
        <f>ROUND('当年度'!D21/'当年度'!$O21*100,1)</f>
        <v>20.7</v>
      </c>
      <c r="E21" s="54">
        <f>ROUND('当年度'!E21/'当年度'!$O21*100,1)</f>
        <v>0.6</v>
      </c>
      <c r="F21" s="54">
        <f>ROUND('当年度'!F21/'当年度'!$O21*100,1)</f>
        <v>13.5</v>
      </c>
      <c r="G21" s="54">
        <f>ROUND('当年度'!G21/'当年度'!$O21*100,1)</f>
        <v>12.9</v>
      </c>
      <c r="H21" s="54">
        <f>ROUND('当年度'!H21/'当年度'!$O21*100,1)</f>
        <v>5.9</v>
      </c>
      <c r="I21" s="54">
        <f>ROUND('当年度'!I21/'当年度'!$O21*100,1)</f>
        <v>6.4</v>
      </c>
      <c r="J21" s="54">
        <f>ROUND('当年度'!J21/'当年度'!$O21*100,1)</f>
        <v>0</v>
      </c>
      <c r="K21" s="54">
        <f>ROUND('当年度'!K21/'当年度'!$O21*100,1)</f>
        <v>0</v>
      </c>
      <c r="L21" s="54">
        <f>ROUND('当年度'!L21/'当年度'!$O21*100,1)</f>
        <v>12.1</v>
      </c>
      <c r="M21" s="54">
        <f>ROUND('当年度'!M21/'当年度'!$O21*100,1)</f>
        <v>0</v>
      </c>
      <c r="N21" s="54">
        <f>ROUND('当年度'!N21/'当年度'!$O21*100,1)</f>
        <v>6.8</v>
      </c>
      <c r="O21" s="54">
        <f>ROUND('当年度'!O21/'当年度'!$O21*100,1)</f>
        <v>100</v>
      </c>
      <c r="P21" s="55">
        <f>ROUND('当年度'!P21/'当年度'!$O21*100,1)</f>
        <v>40.6</v>
      </c>
      <c r="Q21" s="2"/>
    </row>
    <row r="22" spans="2:17" ht="22.5" customHeight="1">
      <c r="B22" s="21" t="s">
        <v>25</v>
      </c>
      <c r="C22" s="54">
        <f>ROUND('当年度'!C22/'当年度'!$O22*100,1)</f>
        <v>22.9</v>
      </c>
      <c r="D22" s="54">
        <f>ROUND('当年度'!D22/'当年度'!$O22*100,1)</f>
        <v>21</v>
      </c>
      <c r="E22" s="54">
        <f>ROUND('当年度'!E22/'当年度'!$O22*100,1)</f>
        <v>1.9</v>
      </c>
      <c r="F22" s="54">
        <f>ROUND('当年度'!F22/'当年度'!$O22*100,1)</f>
        <v>15.9</v>
      </c>
      <c r="G22" s="54">
        <f>ROUND('当年度'!G22/'当年度'!$O22*100,1)</f>
        <v>7.1</v>
      </c>
      <c r="H22" s="54">
        <f>ROUND('当年度'!H22/'当年度'!$O22*100,1)</f>
        <v>4.3</v>
      </c>
      <c r="I22" s="54">
        <f>ROUND('当年度'!I22/'当年度'!$O22*100,1)</f>
        <v>0.4</v>
      </c>
      <c r="J22" s="54">
        <f>ROUND('当年度'!J22/'当年度'!$O22*100,1)</f>
        <v>0.4</v>
      </c>
      <c r="K22" s="54">
        <f>ROUND('当年度'!K22/'当年度'!$O22*100,1)</f>
        <v>0.1</v>
      </c>
      <c r="L22" s="54">
        <f>ROUND('当年度'!L22/'当年度'!$O22*100,1)</f>
        <v>14.9</v>
      </c>
      <c r="M22" s="54">
        <f>ROUND('当年度'!M22/'当年度'!$O22*100,1)</f>
        <v>0</v>
      </c>
      <c r="N22" s="54">
        <f>ROUND('当年度'!N22/'当年度'!$O22*100,1)</f>
        <v>11.1</v>
      </c>
      <c r="O22" s="54">
        <f>ROUND('当年度'!O22/'当年度'!$O22*100,1)</f>
        <v>100</v>
      </c>
      <c r="P22" s="55">
        <f>ROUND('当年度'!P22/'当年度'!$O22*100,1)</f>
        <v>43.1</v>
      </c>
      <c r="Q22" s="2"/>
    </row>
    <row r="23" spans="2:17" ht="22.5" customHeight="1">
      <c r="B23" s="21" t="s">
        <v>26</v>
      </c>
      <c r="C23" s="54">
        <f>ROUND('当年度'!C23/'当年度'!$O23*100,1)</f>
        <v>18</v>
      </c>
      <c r="D23" s="54">
        <f>ROUND('当年度'!D23/'当年度'!$O23*100,1)</f>
        <v>18.7</v>
      </c>
      <c r="E23" s="54">
        <f>ROUND('当年度'!E23/'当年度'!$O23*100,1)</f>
        <v>0.8</v>
      </c>
      <c r="F23" s="54">
        <f>ROUND('当年度'!F23/'当年度'!$O23*100,1)</f>
        <v>10.7</v>
      </c>
      <c r="G23" s="54">
        <f>ROUND('当年度'!G23/'当年度'!$O23*100,1)</f>
        <v>8.9</v>
      </c>
      <c r="H23" s="54">
        <f>ROUND('当年度'!H23/'当年度'!$O23*100,1)</f>
        <v>6.5</v>
      </c>
      <c r="I23" s="54">
        <f>ROUND('当年度'!I23/'当年度'!$O23*100,1)</f>
        <v>12.6</v>
      </c>
      <c r="J23" s="54">
        <f>ROUND('当年度'!J23/'当年度'!$O23*100,1)</f>
        <v>0</v>
      </c>
      <c r="K23" s="54">
        <f>ROUND('当年度'!K23/'当年度'!$O23*100,1)</f>
        <v>0</v>
      </c>
      <c r="L23" s="54">
        <f>ROUND('当年度'!L23/'当年度'!$O23*100,1)</f>
        <v>13.7</v>
      </c>
      <c r="M23" s="54">
        <f>ROUND('当年度'!M23/'当年度'!$O23*100,1)</f>
        <v>0</v>
      </c>
      <c r="N23" s="54">
        <f>ROUND('当年度'!N23/'当年度'!$O23*100,1)</f>
        <v>10.2</v>
      </c>
      <c r="O23" s="54">
        <f>ROUND('当年度'!O23/'当年度'!$O23*100,1)</f>
        <v>100</v>
      </c>
      <c r="P23" s="55">
        <f>ROUND('当年度'!P23/'当年度'!$O23*100,1)</f>
        <v>35.2</v>
      </c>
      <c r="Q23" s="2"/>
    </row>
    <row r="24" spans="2:17" ht="22.5" customHeight="1">
      <c r="B24" s="21" t="s">
        <v>27</v>
      </c>
      <c r="C24" s="54">
        <f>ROUND('当年度'!C24/'当年度'!$O24*100,1)</f>
        <v>14.3</v>
      </c>
      <c r="D24" s="54">
        <f>ROUND('当年度'!D24/'当年度'!$O24*100,1)</f>
        <v>19.7</v>
      </c>
      <c r="E24" s="54">
        <f>ROUND('当年度'!E24/'当年度'!$O24*100,1)</f>
        <v>0.3</v>
      </c>
      <c r="F24" s="54">
        <f>ROUND('当年度'!F24/'当年度'!$O24*100,1)</f>
        <v>13.3</v>
      </c>
      <c r="G24" s="54">
        <f>ROUND('当年度'!G24/'当年度'!$O24*100,1)</f>
        <v>11.1</v>
      </c>
      <c r="H24" s="54">
        <f>ROUND('当年度'!H24/'当年度'!$O24*100,1)</f>
        <v>0.7</v>
      </c>
      <c r="I24" s="54">
        <f>ROUND('当年度'!I24/'当年度'!$O24*100,1)</f>
        <v>9.1</v>
      </c>
      <c r="J24" s="54">
        <f>ROUND('当年度'!J24/'当年度'!$O24*100,1)</f>
        <v>0</v>
      </c>
      <c r="K24" s="54">
        <f>ROUND('当年度'!K24/'当年度'!$O24*100,1)</f>
        <v>0.1</v>
      </c>
      <c r="L24" s="54">
        <f>ROUND('当年度'!L24/'当年度'!$O24*100,1)</f>
        <v>19</v>
      </c>
      <c r="M24" s="54">
        <f>ROUND('当年度'!M24/'当年度'!$O24*100,1)</f>
        <v>0</v>
      </c>
      <c r="N24" s="54">
        <f>ROUND('当年度'!N24/'当年度'!$O24*100,1)</f>
        <v>12.4</v>
      </c>
      <c r="O24" s="54">
        <f>ROUND('当年度'!O24/'当年度'!$O24*100,1)</f>
        <v>100</v>
      </c>
      <c r="P24" s="55">
        <f>ROUND('当年度'!P24/'当年度'!$O24*100,1)</f>
        <v>28.3</v>
      </c>
      <c r="Q24" s="2"/>
    </row>
    <row r="25" spans="2:17" ht="22.5" customHeight="1">
      <c r="B25" s="21" t="s">
        <v>28</v>
      </c>
      <c r="C25" s="52">
        <f>ROUND('当年度'!C25/'当年度'!$O25*100,1)</f>
        <v>15.9</v>
      </c>
      <c r="D25" s="52">
        <f>ROUND('当年度'!D25/'当年度'!$O25*100,1)</f>
        <v>15.2</v>
      </c>
      <c r="E25" s="52">
        <f>ROUND('当年度'!E25/'当年度'!$O25*100,1)</f>
        <v>1</v>
      </c>
      <c r="F25" s="52">
        <f>ROUND('当年度'!F25/'当年度'!$O25*100,1)</f>
        <v>12</v>
      </c>
      <c r="G25" s="52">
        <f>ROUND('当年度'!G25/'当年度'!$O25*100,1)</f>
        <v>17.4</v>
      </c>
      <c r="H25" s="52">
        <f>ROUND('当年度'!H25/'当年度'!$O25*100,1)</f>
        <v>9.6</v>
      </c>
      <c r="I25" s="52">
        <f>ROUND('当年度'!I25/'当年度'!$O25*100,1)</f>
        <v>3.2</v>
      </c>
      <c r="J25" s="52">
        <f>ROUND('当年度'!J25/'当年度'!$O25*100,1)</f>
        <v>0</v>
      </c>
      <c r="K25" s="52">
        <f>ROUND('当年度'!K25/'当年度'!$O25*100,1)</f>
        <v>6.2</v>
      </c>
      <c r="L25" s="52">
        <f>ROUND('当年度'!L25/'当年度'!$O25*100,1)</f>
        <v>11</v>
      </c>
      <c r="M25" s="52">
        <f>ROUND('当年度'!M25/'当年度'!$O25*100,1)</f>
        <v>0</v>
      </c>
      <c r="N25" s="52">
        <f>ROUND('当年度'!N25/'当年度'!$O25*100,1)</f>
        <v>8.4</v>
      </c>
      <c r="O25" s="52">
        <f>ROUND('当年度'!O25/'当年度'!$O25*100,1)</f>
        <v>100</v>
      </c>
      <c r="P25" s="53">
        <f>ROUND('当年度'!P25/'当年度'!$O25*100,1)</f>
        <v>37.5</v>
      </c>
      <c r="Q25" s="2"/>
    </row>
    <row r="26" spans="2:17" ht="22.5" customHeight="1">
      <c r="B26" s="21" t="s">
        <v>29</v>
      </c>
      <c r="C26" s="54">
        <f>ROUND('当年度'!C26/'当年度'!$O26*100,1)</f>
        <v>15.7</v>
      </c>
      <c r="D26" s="54">
        <f>ROUND('当年度'!D26/'当年度'!$O26*100,1)</f>
        <v>14.4</v>
      </c>
      <c r="E26" s="54">
        <f>ROUND('当年度'!E26/'当年度'!$O26*100,1)</f>
        <v>0.6</v>
      </c>
      <c r="F26" s="54">
        <f>ROUND('当年度'!F26/'当年度'!$O26*100,1)</f>
        <v>14</v>
      </c>
      <c r="G26" s="54">
        <f>ROUND('当年度'!G26/'当年度'!$O26*100,1)</f>
        <v>11</v>
      </c>
      <c r="H26" s="54">
        <f>ROUND('当年度'!H26/'当年度'!$O26*100,1)</f>
        <v>9.2</v>
      </c>
      <c r="I26" s="54">
        <f>ROUND('当年度'!I26/'当年度'!$O26*100,1)</f>
        <v>3.3</v>
      </c>
      <c r="J26" s="54">
        <f>ROUND('当年度'!J26/'当年度'!$O26*100,1)</f>
        <v>0.6</v>
      </c>
      <c r="K26" s="54">
        <f>ROUND('当年度'!K26/'当年度'!$O26*100,1)</f>
        <v>0</v>
      </c>
      <c r="L26" s="54">
        <f>ROUND('当年度'!L26/'当年度'!$O26*100,1)</f>
        <v>10.4</v>
      </c>
      <c r="M26" s="54">
        <f>ROUND('当年度'!M26/'当年度'!$O26*100,1)</f>
        <v>0</v>
      </c>
      <c r="N26" s="54">
        <f>ROUND('当年度'!N26/'当年度'!$O26*100,1)</f>
        <v>20.8</v>
      </c>
      <c r="O26" s="54">
        <f>ROUND('当年度'!O26/'当年度'!$O26*100,1)</f>
        <v>100</v>
      </c>
      <c r="P26" s="55">
        <f>ROUND('当年度'!P26/'当年度'!$O26*100,1)</f>
        <v>38.8</v>
      </c>
      <c r="Q26" s="2"/>
    </row>
    <row r="27" spans="2:17" ht="22.5" customHeight="1">
      <c r="B27" s="21" t="s">
        <v>30</v>
      </c>
      <c r="C27" s="52">
        <f>ROUND('当年度'!C27/'当年度'!$O27*100,1)</f>
        <v>18</v>
      </c>
      <c r="D27" s="52">
        <f>ROUND('当年度'!D27/'当年度'!$O27*100,1)</f>
        <v>10.6</v>
      </c>
      <c r="E27" s="52">
        <f>ROUND('当年度'!E27/'当年度'!$O27*100,1)</f>
        <v>0.5</v>
      </c>
      <c r="F27" s="52">
        <f>ROUND('当年度'!F27/'当年度'!$O27*100,1)</f>
        <v>6.4</v>
      </c>
      <c r="G27" s="52">
        <f>ROUND('当年度'!G27/'当年度'!$O27*100,1)</f>
        <v>11.8</v>
      </c>
      <c r="H27" s="52">
        <f>ROUND('当年度'!H27/'当年度'!$O27*100,1)</f>
        <v>11.5</v>
      </c>
      <c r="I27" s="52">
        <f>ROUND('当年度'!I27/'当年度'!$O27*100,1)</f>
        <v>2.8</v>
      </c>
      <c r="J27" s="52">
        <f>ROUND('当年度'!J27/'当年度'!$O27*100,1)</f>
        <v>0</v>
      </c>
      <c r="K27" s="52">
        <f>ROUND('当年度'!K27/'当年度'!$O27*100,1)</f>
        <v>0.5</v>
      </c>
      <c r="L27" s="52">
        <f>ROUND('当年度'!L27/'当年度'!$O27*100,1)</f>
        <v>13.6</v>
      </c>
      <c r="M27" s="52">
        <f>ROUND('当年度'!M27/'当年度'!$O27*100,1)</f>
        <v>0</v>
      </c>
      <c r="N27" s="52">
        <f>ROUND('当年度'!N27/'当年度'!$O27*100,1)</f>
        <v>24.3</v>
      </c>
      <c r="O27" s="52">
        <f>ROUND('当年度'!O27/'当年度'!$O27*100,1)</f>
        <v>100</v>
      </c>
      <c r="P27" s="53">
        <f>ROUND('当年度'!P27/'当年度'!$O27*100,1)</f>
        <v>35.9</v>
      </c>
      <c r="Q27" s="2"/>
    </row>
    <row r="28" spans="2:17" ht="22.5" customHeight="1">
      <c r="B28" s="21" t="s">
        <v>31</v>
      </c>
      <c r="C28" s="54">
        <f>ROUND('当年度'!C28/'当年度'!$O28*100,1)</f>
        <v>14.3</v>
      </c>
      <c r="D28" s="54">
        <f>ROUND('当年度'!D28/'当年度'!$O28*100,1)</f>
        <v>20.3</v>
      </c>
      <c r="E28" s="54">
        <f>ROUND('当年度'!E28/'当年度'!$O28*100,1)</f>
        <v>0.7</v>
      </c>
      <c r="F28" s="54">
        <f>ROUND('当年度'!F28/'当年度'!$O28*100,1)</f>
        <v>12.7</v>
      </c>
      <c r="G28" s="54">
        <f>ROUND('当年度'!G28/'当年度'!$O28*100,1)</f>
        <v>20.1</v>
      </c>
      <c r="H28" s="54">
        <f>ROUND('当年度'!H28/'当年度'!$O28*100,1)</f>
        <v>7.7</v>
      </c>
      <c r="I28" s="54">
        <f>ROUND('当年度'!I28/'当年度'!$O28*100,1)</f>
        <v>3.2</v>
      </c>
      <c r="J28" s="54">
        <f>ROUND('当年度'!J28/'当年度'!$O28*100,1)</f>
        <v>0</v>
      </c>
      <c r="K28" s="54">
        <f>ROUND('当年度'!K28/'当年度'!$O28*100,1)</f>
        <v>0.3</v>
      </c>
      <c r="L28" s="54">
        <f>ROUND('当年度'!L28/'当年度'!$O28*100,1)</f>
        <v>9.1</v>
      </c>
      <c r="M28" s="54">
        <f>ROUND('当年度'!M28/'当年度'!$O28*100,1)</f>
        <v>0</v>
      </c>
      <c r="N28" s="54">
        <f>ROUND('当年度'!N28/'当年度'!$O28*100,1)</f>
        <v>11.7</v>
      </c>
      <c r="O28" s="54">
        <f>ROUND('当年度'!O28/'当年度'!$O28*100,1)</f>
        <v>100</v>
      </c>
      <c r="P28" s="55">
        <f>ROUND('当年度'!P28/'当年度'!$O28*100,1)</f>
        <v>34.7</v>
      </c>
      <c r="Q28" s="2"/>
    </row>
    <row r="29" spans="2:17" ht="22.5" customHeight="1">
      <c r="B29" s="21" t="s">
        <v>32</v>
      </c>
      <c r="C29" s="54">
        <f>ROUND('当年度'!C29/'当年度'!$O29*100,1)</f>
        <v>16.9</v>
      </c>
      <c r="D29" s="54">
        <f>ROUND('当年度'!D29/'当年度'!$O29*100,1)</f>
        <v>20.2</v>
      </c>
      <c r="E29" s="54">
        <f>ROUND('当年度'!E29/'当年度'!$O29*100,1)</f>
        <v>1.1</v>
      </c>
      <c r="F29" s="54">
        <f>ROUND('当年度'!F29/'当年度'!$O29*100,1)</f>
        <v>8</v>
      </c>
      <c r="G29" s="54">
        <f>ROUND('当年度'!G29/'当年度'!$O29*100,1)</f>
        <v>10.9</v>
      </c>
      <c r="H29" s="54">
        <f>ROUND('当年度'!H29/'当年度'!$O29*100,1)</f>
        <v>7.2</v>
      </c>
      <c r="I29" s="54">
        <f>ROUND('当年度'!I29/'当年度'!$O29*100,1)</f>
        <v>5.7</v>
      </c>
      <c r="J29" s="54">
        <f>ROUND('当年度'!J29/'当年度'!$O29*100,1)</f>
        <v>0</v>
      </c>
      <c r="K29" s="54">
        <f>ROUND('当年度'!K29/'当年度'!$O29*100,1)</f>
        <v>0</v>
      </c>
      <c r="L29" s="54">
        <f>ROUND('当年度'!L29/'当年度'!$O29*100,1)</f>
        <v>19.7</v>
      </c>
      <c r="M29" s="54">
        <f>ROUND('当年度'!M29/'当年度'!$O29*100,1)</f>
        <v>0</v>
      </c>
      <c r="N29" s="54">
        <f>ROUND('当年度'!N29/'当年度'!$O29*100,1)</f>
        <v>10.5</v>
      </c>
      <c r="O29" s="54">
        <f>ROUND('当年度'!O29/'当年度'!$O29*100,1)</f>
        <v>100</v>
      </c>
      <c r="P29" s="55">
        <f>ROUND('当年度'!P29/'当年度'!$O29*100,1)</f>
        <v>32.1</v>
      </c>
      <c r="Q29" s="2"/>
    </row>
    <row r="30" spans="2:17" ht="22.5" customHeight="1">
      <c r="B30" s="21" t="s">
        <v>47</v>
      </c>
      <c r="C30" s="54">
        <f>ROUND('当年度'!C30/'当年度'!$O30*100,1)</f>
        <v>15.8</v>
      </c>
      <c r="D30" s="54">
        <f>ROUND('当年度'!D30/'当年度'!$O30*100,1)</f>
        <v>9.9</v>
      </c>
      <c r="E30" s="54">
        <f>ROUND('当年度'!E30/'当年度'!$O30*100,1)</f>
        <v>1</v>
      </c>
      <c r="F30" s="54">
        <f>ROUND('当年度'!F30/'当年度'!$O30*100,1)</f>
        <v>6.5</v>
      </c>
      <c r="G30" s="54">
        <f>ROUND('当年度'!G30/'当年度'!$O30*100,1)</f>
        <v>16.1</v>
      </c>
      <c r="H30" s="54">
        <f>ROUND('当年度'!H30/'当年度'!$O30*100,1)</f>
        <v>14.9</v>
      </c>
      <c r="I30" s="54">
        <f>ROUND('当年度'!I30/'当年度'!$O30*100,1)</f>
        <v>5.9</v>
      </c>
      <c r="J30" s="54">
        <f>ROUND('当年度'!J30/'当年度'!$O30*100,1)</f>
        <v>0</v>
      </c>
      <c r="K30" s="54">
        <f>ROUND('当年度'!K30/'当年度'!$O30*100,1)</f>
        <v>0</v>
      </c>
      <c r="L30" s="54">
        <f>ROUND('当年度'!L30/'当年度'!$O30*100,1)</f>
        <v>11.2</v>
      </c>
      <c r="M30" s="54">
        <f>ROUND('当年度'!M30/'当年度'!$O30*100,1)</f>
        <v>0</v>
      </c>
      <c r="N30" s="54">
        <f>ROUND('当年度'!N30/'当年度'!$O30*100,1)</f>
        <v>18.9</v>
      </c>
      <c r="O30" s="54">
        <f>ROUND('当年度'!O30/'当年度'!$O30*100,1)</f>
        <v>100</v>
      </c>
      <c r="P30" s="55">
        <f>ROUND('当年度'!P30/'当年度'!$O30*100,1)</f>
        <v>37.2</v>
      </c>
      <c r="Q30" s="2"/>
    </row>
    <row r="31" spans="2:17" ht="22.5" customHeight="1">
      <c r="B31" s="21" t="s">
        <v>50</v>
      </c>
      <c r="C31" s="52">
        <f>ROUND('当年度'!C31/'当年度'!$O31*100,1)</f>
        <v>17.7</v>
      </c>
      <c r="D31" s="52">
        <f>ROUND('当年度'!D31/'当年度'!$O31*100,1)</f>
        <v>16.5</v>
      </c>
      <c r="E31" s="52">
        <f>ROUND('当年度'!E31/'当年度'!$O31*100,1)</f>
        <v>0.4</v>
      </c>
      <c r="F31" s="52">
        <f>ROUND('当年度'!F31/'当年度'!$O31*100,1)</f>
        <v>6.9</v>
      </c>
      <c r="G31" s="52">
        <f>ROUND('当年度'!G31/'当年度'!$O31*100,1)</f>
        <v>16.2</v>
      </c>
      <c r="H31" s="52">
        <f>ROUND('当年度'!H31/'当年度'!$O31*100,1)</f>
        <v>13.4</v>
      </c>
      <c r="I31" s="52">
        <f>ROUND('当年度'!I31/'当年度'!$O31*100,1)</f>
        <v>3.1</v>
      </c>
      <c r="J31" s="52">
        <f>ROUND('当年度'!J31/'当年度'!$O31*100,1)</f>
        <v>0</v>
      </c>
      <c r="K31" s="52">
        <f>ROUND('当年度'!K31/'当年度'!$O31*100,1)</f>
        <v>0.1</v>
      </c>
      <c r="L31" s="52">
        <f>ROUND('当年度'!L31/'当年度'!$O31*100,1)</f>
        <v>14.8</v>
      </c>
      <c r="M31" s="52">
        <f>ROUND('当年度'!M31/'当年度'!$O31*100,1)</f>
        <v>0</v>
      </c>
      <c r="N31" s="52">
        <f>ROUND('当年度'!N31/'当年度'!$O31*100,1)</f>
        <v>11.1</v>
      </c>
      <c r="O31" s="52">
        <f>ROUND('当年度'!O31/'当年度'!$O31*100,1)</f>
        <v>100</v>
      </c>
      <c r="P31" s="53">
        <f>ROUND('当年度'!P31/'当年度'!$O31*100,1)</f>
        <v>37.9</v>
      </c>
      <c r="Q31" s="2"/>
    </row>
    <row r="32" spans="2:17" ht="22.5" customHeight="1">
      <c r="B32" s="21" t="s">
        <v>51</v>
      </c>
      <c r="C32" s="52">
        <f>ROUND('当年度'!C32/'当年度'!$O32*100,1)</f>
        <v>15.4</v>
      </c>
      <c r="D32" s="52">
        <f>ROUND('当年度'!D32/'当年度'!$O32*100,1)</f>
        <v>17.2</v>
      </c>
      <c r="E32" s="52">
        <f>ROUND('当年度'!E32/'当年度'!$O32*100,1)</f>
        <v>1</v>
      </c>
      <c r="F32" s="52">
        <f>ROUND('当年度'!F32/'当年度'!$O32*100,1)</f>
        <v>12.2</v>
      </c>
      <c r="G32" s="52">
        <f>ROUND('当年度'!G32/'当年度'!$O32*100,1)</f>
        <v>12.1</v>
      </c>
      <c r="H32" s="52">
        <f>ROUND('当年度'!H32/'当年度'!$O32*100,1)</f>
        <v>15.3</v>
      </c>
      <c r="I32" s="52">
        <f>ROUND('当年度'!I32/'当年度'!$O32*100,1)</f>
        <v>6.2</v>
      </c>
      <c r="J32" s="52">
        <f>ROUND('当年度'!J32/'当年度'!$O32*100,1)</f>
        <v>0</v>
      </c>
      <c r="K32" s="52">
        <f>ROUND('当年度'!K32/'当年度'!$O32*100,1)</f>
        <v>0.1</v>
      </c>
      <c r="L32" s="52">
        <f>ROUND('当年度'!L32/'当年度'!$O32*100,1)</f>
        <v>9.9</v>
      </c>
      <c r="M32" s="52">
        <f>ROUND('当年度'!M32/'当年度'!$O32*100,1)</f>
        <v>0</v>
      </c>
      <c r="N32" s="52">
        <f>ROUND('当年度'!N32/'当年度'!$O32*100,1)</f>
        <v>10.6</v>
      </c>
      <c r="O32" s="52">
        <f>ROUND('当年度'!O32/'当年度'!$O32*100,1)</f>
        <v>100</v>
      </c>
      <c r="P32" s="53">
        <f>ROUND('当年度'!P32/'当年度'!$O32*100,1)</f>
        <v>42.9</v>
      </c>
      <c r="Q32" s="2"/>
    </row>
    <row r="33" spans="2:17" ht="22.5" customHeight="1">
      <c r="B33" s="21" t="s">
        <v>33</v>
      </c>
      <c r="C33" s="52">
        <f>ROUND('当年度'!C33/'当年度'!$O33*100,1)</f>
        <v>16.4</v>
      </c>
      <c r="D33" s="52">
        <f>ROUND('当年度'!D33/'当年度'!$O33*100,1)</f>
        <v>11.4</v>
      </c>
      <c r="E33" s="52">
        <f>ROUND('当年度'!E33/'当年度'!$O33*100,1)</f>
        <v>0.6</v>
      </c>
      <c r="F33" s="52">
        <f>ROUND('当年度'!F33/'当年度'!$O33*100,1)</f>
        <v>9.5</v>
      </c>
      <c r="G33" s="52">
        <f>ROUND('当年度'!G33/'当年度'!$O33*100,1)</f>
        <v>28.1</v>
      </c>
      <c r="H33" s="52">
        <f>ROUND('当年度'!H33/'当年度'!$O33*100,1)</f>
        <v>8.8</v>
      </c>
      <c r="I33" s="52">
        <f>ROUND('当年度'!I33/'当年度'!$O33*100,1)</f>
        <v>0.5</v>
      </c>
      <c r="J33" s="52">
        <f>ROUND('当年度'!J33/'当年度'!$O33*100,1)</f>
        <v>0.6</v>
      </c>
      <c r="K33" s="52">
        <f>ROUND('当年度'!K33/'当年度'!$O33*100,1)</f>
        <v>0</v>
      </c>
      <c r="L33" s="52">
        <f>ROUND('当年度'!L33/'当年度'!$O33*100,1)</f>
        <v>11.2</v>
      </c>
      <c r="M33" s="52">
        <f>ROUND('当年度'!M33/'当年度'!$O33*100,1)</f>
        <v>0</v>
      </c>
      <c r="N33" s="52">
        <f>ROUND('当年度'!N33/'当年度'!$O33*100,1)</f>
        <v>12.8</v>
      </c>
      <c r="O33" s="52">
        <f>ROUND('当年度'!O33/'当年度'!$O33*100,1)</f>
        <v>100</v>
      </c>
      <c r="P33" s="53">
        <f>ROUND('当年度'!P33/'当年度'!$O33*100,1)</f>
        <v>34.8</v>
      </c>
      <c r="Q33" s="2"/>
    </row>
    <row r="34" spans="2:17" ht="22.5" customHeight="1">
      <c r="B34" s="21" t="s">
        <v>34</v>
      </c>
      <c r="C34" s="52">
        <f>ROUND('当年度'!C34/'当年度'!$O34*100,1)</f>
        <v>17.5</v>
      </c>
      <c r="D34" s="52">
        <f>ROUND('当年度'!D34/'当年度'!$O34*100,1)</f>
        <v>16.5</v>
      </c>
      <c r="E34" s="52">
        <f>ROUND('当年度'!E34/'当年度'!$O34*100,1)</f>
        <v>0.7</v>
      </c>
      <c r="F34" s="52">
        <f>ROUND('当年度'!F34/'当年度'!$O34*100,1)</f>
        <v>10.9</v>
      </c>
      <c r="G34" s="52">
        <f>ROUND('当年度'!G34/'当年度'!$O34*100,1)</f>
        <v>19</v>
      </c>
      <c r="H34" s="52">
        <f>ROUND('当年度'!H34/'当年度'!$O34*100,1)</f>
        <v>12.7</v>
      </c>
      <c r="I34" s="52">
        <f>ROUND('当年度'!I34/'当年度'!$O34*100,1)</f>
        <v>3</v>
      </c>
      <c r="J34" s="52">
        <f>ROUND('当年度'!J34/'当年度'!$O34*100,1)</f>
        <v>0</v>
      </c>
      <c r="K34" s="52">
        <f>ROUND('当年度'!K34/'当年度'!$O34*100,1)</f>
        <v>0.1</v>
      </c>
      <c r="L34" s="52">
        <f>ROUND('当年度'!L34/'当年度'!$O34*100,1)</f>
        <v>10.1</v>
      </c>
      <c r="M34" s="52">
        <f>ROUND('当年度'!M34/'当年度'!$O34*100,1)</f>
        <v>0</v>
      </c>
      <c r="N34" s="52">
        <f>ROUND('当年度'!N34/'当年度'!$O34*100,1)</f>
        <v>9.6</v>
      </c>
      <c r="O34" s="52">
        <f>ROUND('当年度'!O34/'当年度'!$O34*100,1)</f>
        <v>100</v>
      </c>
      <c r="P34" s="53">
        <f>ROUND('当年度'!P34/'当年度'!$O34*100,1)</f>
        <v>41.1</v>
      </c>
      <c r="Q34" s="2"/>
    </row>
    <row r="35" spans="2:17" ht="22.5" customHeight="1">
      <c r="B35" s="30" t="s">
        <v>37</v>
      </c>
      <c r="C35" s="50">
        <f>ROUND('当年度'!C35/'当年度'!$O35*100,1)</f>
        <v>16.9</v>
      </c>
      <c r="D35" s="50">
        <f>ROUND('当年度'!D35/'当年度'!$O35*100,1)</f>
        <v>14</v>
      </c>
      <c r="E35" s="50">
        <f>ROUND('当年度'!E35/'当年度'!$O35*100,1)</f>
        <v>1.2</v>
      </c>
      <c r="F35" s="50">
        <f>ROUND('当年度'!F35/'当年度'!$O35*100,1)</f>
        <v>19.5</v>
      </c>
      <c r="G35" s="50">
        <f>ROUND('当年度'!G35/'当年度'!$O35*100,1)</f>
        <v>12.1</v>
      </c>
      <c r="H35" s="50">
        <f>ROUND('当年度'!H35/'当年度'!$O35*100,1)</f>
        <v>10.1</v>
      </c>
      <c r="I35" s="50">
        <f>ROUND('当年度'!I35/'当年度'!$O35*100,1)</f>
        <v>2.4</v>
      </c>
      <c r="J35" s="50">
        <f>ROUND('当年度'!J35/'当年度'!$O35*100,1)</f>
        <v>0.2</v>
      </c>
      <c r="K35" s="50">
        <f>ROUND('当年度'!K35/'当年度'!$O35*100,1)</f>
        <v>0.9</v>
      </c>
      <c r="L35" s="50">
        <f>ROUND('当年度'!L35/'当年度'!$O35*100,1)</f>
        <v>8.7</v>
      </c>
      <c r="M35" s="50">
        <f>ROUND('当年度'!M35/'当年度'!$O35*100,1)</f>
        <v>0</v>
      </c>
      <c r="N35" s="50">
        <f>ROUND('当年度'!N35/'当年度'!$O35*100,1)</f>
        <v>14</v>
      </c>
      <c r="O35" s="50">
        <f>ROUND('当年度'!O35/'当年度'!$O35*100,1)</f>
        <v>100</v>
      </c>
      <c r="P35" s="51">
        <f>ROUND('当年度'!P35/'当年度'!$O35*100,1)</f>
        <v>46.6</v>
      </c>
      <c r="Q35" s="2"/>
    </row>
    <row r="36" spans="2:17" ht="22.5" customHeight="1">
      <c r="B36" s="30" t="s">
        <v>54</v>
      </c>
      <c r="C36" s="50">
        <f>ROUND('当年度'!C36/'当年度'!$O36*100,1)</f>
        <v>17.4</v>
      </c>
      <c r="D36" s="50">
        <f>ROUND('当年度'!D36/'当年度'!$O36*100,1)</f>
        <v>16.6</v>
      </c>
      <c r="E36" s="50">
        <f>ROUND('当年度'!E36/'当年度'!$O36*100,1)</f>
        <v>0.8</v>
      </c>
      <c r="F36" s="50">
        <f>ROUND('当年度'!F36/'当年度'!$O36*100,1)</f>
        <v>11</v>
      </c>
      <c r="G36" s="50">
        <f>ROUND('当年度'!G36/'当年度'!$O36*100,1)</f>
        <v>13.9</v>
      </c>
      <c r="H36" s="50">
        <f>ROUND('当年度'!H36/'当年度'!$O36*100,1)</f>
        <v>9.1</v>
      </c>
      <c r="I36" s="50">
        <f>ROUND('当年度'!I36/'当年度'!$O36*100,1)</f>
        <v>4.7</v>
      </c>
      <c r="J36" s="50">
        <f>ROUND('当年度'!J36/'当年度'!$O36*100,1)</f>
        <v>0.1</v>
      </c>
      <c r="K36" s="50">
        <f>ROUND('当年度'!K36/'当年度'!$O36*100,1)</f>
        <v>0.5</v>
      </c>
      <c r="L36" s="50">
        <f>ROUND('当年度'!L36/'当年度'!$O36*100,1)</f>
        <v>12.8</v>
      </c>
      <c r="M36" s="50">
        <f>ROUND('当年度'!M36/'当年度'!$O36*100,1)</f>
        <v>0</v>
      </c>
      <c r="N36" s="50">
        <f>ROUND('当年度'!N36/'当年度'!$O36*100,1)</f>
        <v>13</v>
      </c>
      <c r="O36" s="50">
        <f>ROUND('当年度'!O36/'当年度'!$O36*100,1)</f>
        <v>100</v>
      </c>
      <c r="P36" s="51">
        <f>ROUND('当年度'!P36/'当年度'!$O36*100,1)</f>
        <v>37.5</v>
      </c>
      <c r="Q36" s="2"/>
    </row>
    <row r="37" spans="2:17" ht="22.5" customHeight="1">
      <c r="B37" s="30" t="s">
        <v>38</v>
      </c>
      <c r="C37" s="50">
        <f>ROUND('当年度'!C37/'当年度'!$O37*100,1)</f>
        <v>17</v>
      </c>
      <c r="D37" s="50">
        <f>ROUND('当年度'!D37/'当年度'!$O37*100,1)</f>
        <v>14.4</v>
      </c>
      <c r="E37" s="50">
        <f>ROUND('当年度'!E37/'当年度'!$O37*100,1)</f>
        <v>1.1</v>
      </c>
      <c r="F37" s="50">
        <f>ROUND('当年度'!F37/'当年度'!$O37*100,1)</f>
        <v>18.3</v>
      </c>
      <c r="G37" s="50">
        <f>ROUND('当年度'!G37/'当年度'!$O37*100,1)</f>
        <v>12.4</v>
      </c>
      <c r="H37" s="50">
        <f>ROUND('当年度'!H37/'当年度'!$O37*100,1)</f>
        <v>10</v>
      </c>
      <c r="I37" s="50">
        <f>ROUND('当年度'!I37/'当年度'!$O37*100,1)</f>
        <v>2.7</v>
      </c>
      <c r="J37" s="50">
        <f>ROUND('当年度'!J37/'当年度'!$O37*100,1)</f>
        <v>0.2</v>
      </c>
      <c r="K37" s="50">
        <f>ROUND('当年度'!K37/'当年度'!$O37*100,1)</f>
        <v>0.8</v>
      </c>
      <c r="L37" s="50">
        <f>ROUND('当年度'!L37/'当年度'!$O37*100,1)</f>
        <v>9.2</v>
      </c>
      <c r="M37" s="50">
        <f>ROUND('当年度'!M37/'当年度'!$O37*100,1)</f>
        <v>0</v>
      </c>
      <c r="N37" s="50">
        <f>ROUND('当年度'!N37/'当年度'!$O37*100,1)</f>
        <v>13.8</v>
      </c>
      <c r="O37" s="50">
        <f>ROUND('当年度'!O37/'当年度'!$O37*100,1)</f>
        <v>100</v>
      </c>
      <c r="P37" s="51">
        <f>ROUND('当年度'!P37/'当年度'!$O37*100,1)</f>
        <v>45.3</v>
      </c>
      <c r="Q37" s="2"/>
    </row>
    <row r="38" spans="3:12" ht="17.25">
      <c r="C38" s="4" t="s">
        <v>41</v>
      </c>
      <c r="L38" s="4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性質別歳出の状況（２７年度構成比）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2015-08-18T04:47:19Z</cp:lastPrinted>
  <dcterms:created xsi:type="dcterms:W3CDTF">1999-09-10T06:42:42Z</dcterms:created>
  <dcterms:modified xsi:type="dcterms:W3CDTF">2016-11-16T10:42:50Z</dcterms:modified>
  <cp:category/>
  <cp:version/>
  <cp:contentType/>
  <cp:contentStatus/>
</cp:coreProperties>
</file>