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BE35" i="9"/>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<sst xmlns="http://schemas.openxmlformats.org/spreadsheetml/2006/main" count="1100" uniqueCount="580">
  <si>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</si>
  <si>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</si>
  <si>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</si>
  <si>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</si>
  <si>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</si>
  <si>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</si>
  <si>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</si>
  <si>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</si>
  <si>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</si>
  <si>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</si>
  <si>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</si>
  <si>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</si>
  <si>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</si>
  <si>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</si>
  <si>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</si>
  <si>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</si>
  <si>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</si>
  <si>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</si>
  <si>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</si>
  <si>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</si>
  <si>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</si>
  <si>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</si>
  <si>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</si>
  <si>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</si>
  <si>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</si>
  <si>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</si>
  <si>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</si>
  <si>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</si>
  <si>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</si>
  <si>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</si>
  <si>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</si>
  <si>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</si>
  <si>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</si>
  <si>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</si>
  <si>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</si>
  <si>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</si>
  <si>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</si>
  <si>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</si>
  <si>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</si>
  <si>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</si>
  <si>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</si>
  <si>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</si>
  <si>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</si>
  <si>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</si>
  <si>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</si>
  <si>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</si>
  <si>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</si>
  <si>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</si>
  <si>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</si>
  <si>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</si>
  <si>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</si>
  <si>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</si>
  <si>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</si>
  <si>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</si>
  <si>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</si>
  <si>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</si>
  <si>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</si>
  <si>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</si>
  <si>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</si>
  <si>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</si>
  <si>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</si>
  <si>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</si>
  <si>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</si>
  <si>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</si>
  <si>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</si>
  <si>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</si>
  <si>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</si>
  <si>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</si>
  <si>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</si>
  <si>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</si>
  <si>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</si>
  <si>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</si>
  <si>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</si>
  <si>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</si>
  <si>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</si>
  <si>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</si>
  <si>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</si>
  <si>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</si>
  <si>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</si>
  <si>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</si>
  <si>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</si>
  <si>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</si>
  <si>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</si>
  <si>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</si>
  <si>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</si>
  <si>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</si>
  <si>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</si>
  <si>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</si>
  <si>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</si>
  <si>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</si>
  <si>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</si>
  <si>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</si>
  <si>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</si>
  <si>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</si>
  <si>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</si>
  <si>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</si>
  <si>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</si>
  <si>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</si>
  <si>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</si>
  <si>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</si>
  <si>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</si>
  <si>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</si>
  <si>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</si>
  <si>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</si>
  <si>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</si>
  <si>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</si>
  <si>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</si>
  <si>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</si>
  <si>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</si>
  <si>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</si>
  <si>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</si>
  <si>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</si>
  <si>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</si>
  <si>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</si>
  <si>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</si>
  <si>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</si>
  <si>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</si>
  <si>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</si>
  <si>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</si>
  <si>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</si>
  <si>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</si>
  <si>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</si>
  <si>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</si>
  <si>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</si>
  <si>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</si>
  <si>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</si>
  <si>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</si>
  <si>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</si>
  <si>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</si>
  <si>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</si>
  <si>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</si>
  <si>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</si>
  <si>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</si>
  <si>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</si>
  <si>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</si>
  <si>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</si>
  <si>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</si>
  <si>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</si>
  <si>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</si>
  <si>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</si>
  <si>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</si>
  <si>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</si>
  <si>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</si>
  <si>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</si>
  <si>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</si>
  <si>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</si>
  <si>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</si>
  <si>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</si>
  <si>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</si>
  <si>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</si>
  <si>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</si>
  <si>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</si>
  <si>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</si>
  <si>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</si>
  <si>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</si>
  <si>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</si>
  <si>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</si>
  <si>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</si>
  <si>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</si>
  <si>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</si>
  <si>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</si>
  <si>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</si>
  <si>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</si>
  <si>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</si>
  <si>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</si>
  <si>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</si>
  <si>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</si>
  <si>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</si>
  <si>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</si>
  <si>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</si>
  <si>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</si>
  <si>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</si>
  <si>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</si>
  <si>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</si>
  <si>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</si>
  <si>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</si>
  <si>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</si>
  <si>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</si>
  <si>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</si>
  <si>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</si>
  <si>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</si>
  <si>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</si>
  <si>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</si>
  <si>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</si>
  <si>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</si>
  <si>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</si>
  <si>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</si>
  <si>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</si>
  <si>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</si>
  <si>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</si>
  <si>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</si>
  <si>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三重県伊勢市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</si>
  <si>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</si>
  <si>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</si>
  <si>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</si>
  <si>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</si>
  <si>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</si>
  <si>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</si>
  <si>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</si>
  <si>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</si>
  <si>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</si>
  <si>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</si>
  <si>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</si>
  <si>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</si>
  <si>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</si>
  <si>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</si>
  <si>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</si>
  <si>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</si>
  <si>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</si>
  <si>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</si>
  <si>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</si>
  <si>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</si>
  <si>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</si>
  <si>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</si>
  <si>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</si>
  <si>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</si>
  <si>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</si>
  <si>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</si>
  <si>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</si>
  <si>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</si>
  <si>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</si>
  <si>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</si>
  <si>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</si>
  <si>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</si>
  <si>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</si>
  <si>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</si>
  <si>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</si>
  <si>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</si>
  <si>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</si>
  <si>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</si>
  <si>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</si>
  <si>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</si>
  <si>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</si>
  <si>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</si>
  <si>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</si>
  <si>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</si>
  <si>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</si>
  <si>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</si>
  <si>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</si>
  <si>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</si>
  <si>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</si>
  <si>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</si>
  <si>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</si>
  <si>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</si>
  <si>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</si>
  <si>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</si>
  <si>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</si>
  <si>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</si>
  <si>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</si>
  <si>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</si>
  <si>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</si>
  <si>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</si>
  <si>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</si>
  <si>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</si>
  <si>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</si>
  <si>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</si>
  <si>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</si>
  <si>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</si>
  <si>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</si>
  <si>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</si>
  <si>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</si>
  <si>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</si>
  <si>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</si>
  <si>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</si>
  <si>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</si>
  <si>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</si>
  <si>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</si>
  <si>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</si>
  <si>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</si>
  <si>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</si>
  <si>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</si>
  <si>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</si>
  <si>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</si>
  <si>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</si>
  <si>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</si>
  <si>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</si>
  <si>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</si>
  <si>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</si>
  <si>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</si>
  <si>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</si>
  <si>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</si>
  <si>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</si>
  <si>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</si>
  <si>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</si>
  <si>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</si>
  <si>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</si>
  <si>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</si>
  <si>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</si>
  <si>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</si>
  <si>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</si>
  <si>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</si>
  <si>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</si>
  <si>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</si>
  <si>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</si>
  <si>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</si>
  <si>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</si>
  <si>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</si>
  <si>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</si>
  <si>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</si>
  <si>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</si>
  <si>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</si>
  <si>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</si>
  <si>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</si>
  <si>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</si>
  <si>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</si>
  <si>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</si>
  <si>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</si>
  <si>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</si>
  <si>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</si>
  <si>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</si>
  <si>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</si>
  <si>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</si>
  <si>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</si>
  <si>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</si>
  <si>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</si>
  <si>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</si>
  <si>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</si>
  <si>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</si>
  <si>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</si>
  <si>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</si>
  <si>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</si>
  <si>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</si>
  <si>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</si>
  <si>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</si>
  <si>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</si>
  <si>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</si>
  <si>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</si>
  <si>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</si>
  <si>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</si>
  <si>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</si>
  <si>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</si>
  <si>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</si>
  <si>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</si>
  <si>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</si>
  <si>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</si>
  <si>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</si>
  <si>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</si>
  <si>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</si>
  <si>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</si>
  <si>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三重県伊勢市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</si>
  <si>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</si>
  <si>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</si>
  <si>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</si>
  <si>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</si>
  <si>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</si>
  <si>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</si>
  <si>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</si>
  <si>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</si>
  <si>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</si>
  <si>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</si>
  <si>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</si>
  <si>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</si>
  <si>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</si>
  <si>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</si>
  <si>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</si>
  <si>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</si>
  <si>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</si>
  <si>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</si>
  <si>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</si>
  <si>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</si>
  <si>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</si>
  <si>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</si>
  <si>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</si>
  <si>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</si>
  <si>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</si>
  <si>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</si>
  <si>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</si>
  <si>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</si>
  <si>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</si>
  <si>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</si>
  <si>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</si>
  <si>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</si>
  <si>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</si>
  <si>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</si>
  <si>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</si>
  <si>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</si>
  <si>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</si>
  <si>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</si>
  <si>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観光交通対策特別会計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</si>
  <si>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</si>
  <si>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</si>
  <si>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</si>
  <si>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</si>
  <si>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</si>
  <si>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</si>
  <si>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</si>
  <si>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</si>
  <si>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</si>
  <si>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</si>
  <si>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</si>
  <si>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</si>
  <si>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</si>
  <si>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</si>
  <si>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</si>
  <si>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</si>
  <si>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</si>
  <si>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</si>
  <si>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</si>
  <si>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</si>
  <si>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</si>
  <si>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</si>
  <si>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</si>
  <si>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</si>
  <si>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</si>
  <si>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</si>
  <si>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</si>
  <si>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</si>
  <si>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</si>
  <si>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</si>
  <si>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</si>
  <si>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</si>
  <si>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</si>
  <si>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</si>
  <si>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</si>
  <si>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</si>
  <si>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</si>
  <si>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</si>
  <si>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</si>
  <si>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</si>
  <si>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</si>
  <si>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</si>
  <si>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</si>
  <si>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</si>
  <si>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</si>
  <si>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</si>
  <si>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</si>
  <si>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</si>
  <si>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</si>
  <si>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</si>
  <si>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</si>
  <si>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</si>
  <si>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</si>
  <si>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</si>
  <si>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</si>
  <si>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</si>
  <si>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</si>
  <si>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</si>
  <si>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</si>
  <si>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</si>
  <si>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</si>
  <si>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介護保険特別会計（サービス事業勘定）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</si>
  <si>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</si>
  <si>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</si>
  <si>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</si>
  <si>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</si>
  <si>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</si>
  <si>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</si>
  <si>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</si>
  <si>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</si>
  <si>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</si>
  <si>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</si>
  <si>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</si>
  <si>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</si>
  <si>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</si>
  <si>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</si>
  <si>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</si>
  <si>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</si>
  <si>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</si>
  <si>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</si>
  <si>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</si>
  <si>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</si>
  <si>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</si>
  <si>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</si>
  <si>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</si>
  <si>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</si>
  <si>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</si>
  <si>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</si>
  <si>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</si>
  <si>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</si>
  <si>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</si>
  <si>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</si>
  <si>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</si>
  <si>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</si>
  <si>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</si>
  <si>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</si>
  <si>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</si>
  <si>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</si>
  <si>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</si>
  <si>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</si>
  <si>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</si>
  <si>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</si>
  <si>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</si>
  <si>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</si>
  <si>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</si>
  <si>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</si>
  <si>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</si>
  <si>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</si>
  <si>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</si>
  <si>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</si>
  <si>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</si>
  <si>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</si>
  <si>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</si>
  <si>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</si>
  <si>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</si>
  <si>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</si>
  <si>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</si>
  <si>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</si>
  <si>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</si>
  <si>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</si>
  <si>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</si>
  <si>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</si>
  <si>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</si>
  <si>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</si>
  <si>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</si>
  <si>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</si>
  <si>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</si>
  <si>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</si>
  <si>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</si>
  <si>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</si>
  <si>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</si>
  <si>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</si>
  <si>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</si>
  <si>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</si>
  <si>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</si>
  <si>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</si>
  <si>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</si>
  <si>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</si>
  <si>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</si>
  <si>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</si>
  <si>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</si>
  <si>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</si>
  <si>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</si>
  <si>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</si>
  <si>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</si>
  <si>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1.33</t>
  </si>
  <si>
    <t>▲ 0.14</t>
  </si>
  <si>
    <t>水道事業会計</t>
  </si>
  <si>
    <t>下水道事業会計</t>
  </si>
  <si>
    <t>一般会計</t>
  </si>
  <si>
    <t>介護保険特別会計(保険事業勘定)</t>
  </si>
  <si>
    <t>国民健康保険特別会計</t>
  </si>
  <si>
    <t>病院事業会計</t>
  </si>
  <si>
    <t>▲ 0.26</t>
  </si>
  <si>
    <t>観光交通対策特別会計</t>
  </si>
  <si>
    <t>後期高齢者医療特別会計</t>
  </si>
  <si>
    <t>その他会計（赤字）</t>
  </si>
  <si>
    <t>その他会計（黒字）</t>
  </si>
  <si>
    <t>伊勢志摩総合地方卸売市場</t>
    <rPh sb="0" eb="2">
      <t>イセ</t>
    </rPh>
    <rPh sb="2" eb="4">
      <t>シマ</t>
    </rPh>
    <rPh sb="4" eb="6">
      <t>ソウゴウ</t>
    </rPh>
    <rPh sb="6" eb="8">
      <t>チホウ</t>
    </rPh>
    <rPh sb="8" eb="10">
      <t>オロシウ</t>
    </rPh>
    <rPh sb="10" eb="12">
      <t>イチバ</t>
    </rPh>
    <phoneticPr fontId="2"/>
  </si>
  <si>
    <t>○</t>
    <phoneticPr fontId="2"/>
  </si>
  <si>
    <t>-</t>
    <phoneticPr fontId="2"/>
  </si>
  <si>
    <t>-</t>
    <phoneticPr fontId="2"/>
  </si>
  <si>
    <t>法非適用企業</t>
    <rPh sb="1" eb="2">
      <t>ヒ</t>
    </rPh>
    <phoneticPr fontId="5"/>
  </si>
  <si>
    <t>-</t>
    <phoneticPr fontId="2"/>
  </si>
  <si>
    <t>わたらい老人福祉施設組合（一般会計）</t>
    <rPh sb="13" eb="15">
      <t>イッパン</t>
    </rPh>
    <rPh sb="15" eb="17">
      <t>カイケイ</t>
    </rPh>
    <phoneticPr fontId="2"/>
  </si>
  <si>
    <t>三重県市町総合事務組合（一般会計）</t>
    <phoneticPr fontId="2"/>
  </si>
  <si>
    <t>三重県市町総合事務組合（共同研修特別会計）</t>
    <phoneticPr fontId="2"/>
  </si>
  <si>
    <t>三重県市町総合事務組合（デジタル地図特別会計）</t>
    <phoneticPr fontId="2"/>
  </si>
  <si>
    <t>三重県市町総合事務組合（物品特別会計）</t>
    <phoneticPr fontId="2"/>
  </si>
  <si>
    <t>三重県市町総合事務組合（退職手当特別会計）</t>
    <phoneticPr fontId="2"/>
  </si>
  <si>
    <t>三重県市町総合事務組合（消防救急無線特別会計）</t>
    <phoneticPr fontId="2"/>
  </si>
  <si>
    <t>三重県市町総合事務組合（公平委員会特別会計）</t>
    <rPh sb="0" eb="3">
      <t>ミ</t>
    </rPh>
    <rPh sb="3" eb="5">
      <t>シチョウ</t>
    </rPh>
    <rPh sb="5" eb="7">
      <t>ソウゴウ</t>
    </rPh>
    <rPh sb="7" eb="9">
      <t>ジム</t>
    </rPh>
    <rPh sb="9" eb="11">
      <t>クミアイ</t>
    </rPh>
    <phoneticPr fontId="2"/>
  </si>
  <si>
    <t>-</t>
    <phoneticPr fontId="2"/>
  </si>
  <si>
    <t>伊勢地域農業共済事務組合(農業共済事業会計)</t>
    <phoneticPr fontId="2"/>
  </si>
  <si>
    <t>伊勢広域環境組合(一般会計)</t>
    <phoneticPr fontId="2"/>
  </si>
  <si>
    <t>三重地方税管理回収機構(一般会計)</t>
    <phoneticPr fontId="2"/>
  </si>
  <si>
    <t>三重県後期高齢者医療広域連合(一般会計)</t>
    <rPh sb="15" eb="17">
      <t>イッパン</t>
    </rPh>
    <rPh sb="17" eb="19">
      <t>カイケイ</t>
    </rPh>
    <phoneticPr fontId="2"/>
  </si>
  <si>
    <t>-</t>
    <phoneticPr fontId="2"/>
  </si>
  <si>
    <t>-</t>
    <phoneticPr fontId="2"/>
  </si>
  <si>
    <t>-</t>
    <phoneticPr fontId="2"/>
  </si>
  <si>
    <t>-</t>
    <phoneticPr fontId="2"/>
  </si>
  <si>
    <t>-</t>
    <phoneticPr fontId="2"/>
  </si>
  <si>
    <t>わたらい老人福祉施設組合（特別養護老人ホーム高砂寮特別会計）</t>
    <phoneticPr fontId="2"/>
  </si>
  <si>
    <t>わたらい老人福祉施設組合（指定通所介護事業所高砂寮特別会計）</t>
    <phoneticPr fontId="2"/>
  </si>
  <si>
    <t>わたらい老人福祉施設組合（特別養護老人ホーム真砂寮特別会計）</t>
    <phoneticPr fontId="2"/>
  </si>
  <si>
    <t>わたらい老人福祉施設組合（特別養護老人ホームわたらい緑清苑特別会計）</t>
    <phoneticPr fontId="2"/>
  </si>
  <si>
    <t>三重県後期高齢者医療広域連合(後期高齢者医療特別会計)</t>
  </si>
  <si>
    <t>三重地方税管理回収機構(滞納整理拡充事業特別会計)</t>
    <phoneticPr fontId="2"/>
  </si>
  <si>
    <t>伊勢市土地開発公社</t>
    <rPh sb="0" eb="2">
      <t>イセ</t>
    </rPh>
    <rPh sb="2" eb="3">
      <t>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</si>
  <si>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</si>
  <si>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</si>
  <si>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</si>
  <si>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</si>
  <si>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</si>
  <si>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</si>
  <si>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</si>
  <si>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</si>
  <si>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</si>
  <si>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</si>
  <si>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</si>
  <si>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将来負担比率は、平成24年度以降ゼロ以下となった。
また、実質公債費比率は、過去の交付税算入外地方債の償還終了及び合併特例債など交付税算入率の高い地方債の借入により、減少傾向にある。
今後は市債発行額の増大が見込まれるため、長期的な視点に立った適正な公債管理に努め、市債残高の抑制及び交付税措置見込額を考慮した公債費に占める実地方負担額の縮減を図る。
</t>
    <rPh sb="4" eb="6">
      <t>ヒリツ</t>
    </rPh>
    <rPh sb="8" eb="10">
      <t>ヘイセイ</t>
    </rPh>
    <rPh sb="14" eb="16">
      <t>イコウ</t>
    </rPh>
    <rPh sb="104" eb="106">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</si>
</sst>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28434</c:v>
                </c:pt>
                <c:pt idx="1">
                  <c:v>29324</c:v>
                </c:pt>
                <c:pt idx="2">
                  <c:v>45530</c:v>
                </c:pt>
                <c:pt idx="3">
                  <c:v>38215</c:v>
                </c:pt>
                <c:pt idx="4">
                  <c:v>60846</c:v>
                </c:pt>
              </c:numCache>
            </c:numRef>
          </c:val>
          <c:smooth val="0"/>
        </c:ser>
        <c:dLbls>
          <c:showLegendKey val="0"/>
          <c:showVal val="0"/>
          <c:showCatName val="0"/>
          <c:showSerName val="0"/>
          <c:showPercent val="0"/>
          <c:showBubbleSize val="0"/>
        </c:dLbls>
        <c:marker val="1"/>
        <c:smooth val="0"/>
        <c:axId val="123784576"/>
        <c:axId val="123873536"/>
      </c:lineChart>
      <c:catAx>
        <c:axId val="123784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73536"/>
        <c:crosses val="autoZero"/>
        <c:auto val="1"/>
        <c:lblAlgn val="ctr"/>
        <c:lblOffset val="100"/>
        <c:tickLblSkip val="1"/>
        <c:tickMarkSkip val="1"/>
        <c:noMultiLvlLbl val="0"/>
      </c:catAx>
      <c:valAx>
        <c:axId val="123873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84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6.65</c:v>
                </c:pt>
                <c:pt idx="1">
                  <c:v>7.07</c:v>
                </c:pt>
                <c:pt idx="2">
                  <c:v>5.57</c:v>
                </c:pt>
                <c:pt idx="3">
                  <c:v>6.99</c:v>
                </c:pt>
                <c:pt idx="4">
                  <c:v>6.74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29.57</c:v>
                </c:pt>
                <c:pt idx="1">
                  <c:v>34.590000000000003</c:v>
                </c:pt>
                <c:pt idx="2">
                  <c:v>37.5</c:v>
                </c:pt>
                <c:pt idx="3">
                  <c:v>40.700000000000003</c:v>
                </c:pt>
                <c:pt idx="4">
                  <c:v>43.85</c:v>
                </c:pt>
              </c:numCache>
            </c:numRef>
          </c:val>
        </c:ser>
        <c:dLbls>
          <c:showLegendKey val="0"/>
          <c:showVal val="0"/>
          <c:showCatName val="0"/>
          <c:showSerName val="0"/>
          <c:showPercent val="0"/>
          <c:showBubbleSize val="0"/>
        </c:dLbls>
        <c:gapWidth val="250"/>
        <c:overlap val="100"/>
        <c:axId val="89064960"/>
        <c:axId val="89066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1.52</c:v>
                </c:pt>
                <c:pt idx="1">
                  <c:v>2.34</c:v>
                </c:pt>
                <c:pt idx="2">
                  <c:v>-1.33</c:v>
                </c:pt>
                <c:pt idx="3">
                  <c:v>1.94</c:v>
                </c:pt>
                <c:pt idx="4">
                  <c:v>-0.14000000000000001</c:v>
                </c:pt>
              </c:numCache>
            </c:numRef>
          </c:val>
          <c:smooth val="0"/>
        </c:ser>
        <c:dLbls>
          <c:showLegendKey val="0"/>
          <c:showVal val="0"/>
          <c:showCatName val="0"/>
          <c:showSerName val="0"/>
          <c:showPercent val="0"/>
          <c:showBubbleSize val="0"/>
        </c:dLbls>
        <c:marker val="1"/>
        <c:smooth val="0"/>
        <c:axId val="89064960"/>
        <c:axId val="89066880"/>
      </c:lineChart>
      <c:catAx>
        <c:axId val="8906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066880"/>
        <c:crosses val="autoZero"/>
        <c:auto val="1"/>
        <c:lblAlgn val="ctr"/>
        <c:lblOffset val="100"/>
        <c:tickLblSkip val="1"/>
        <c:tickMarkSkip val="1"/>
        <c:noMultiLvlLbl val="0"/>
      </c:catAx>
      <c:valAx>
        <c:axId val="8906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6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0.1</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c:v>
                </c:pt>
                <c:pt idx="2">
                  <c:v>#N/A</c:v>
                </c:pt>
                <c:pt idx="3">
                  <c:v>0.13</c:v>
                </c:pt>
                <c:pt idx="4">
                  <c:v>#N/A</c:v>
                </c:pt>
                <c:pt idx="5">
                  <c:v>0.11</c:v>
                </c:pt>
                <c:pt idx="6">
                  <c:v>#N/A</c:v>
                </c:pt>
                <c:pt idx="7">
                  <c:v>0.14000000000000001</c:v>
                </c:pt>
                <c:pt idx="8">
                  <c:v>#N/A</c:v>
                </c:pt>
                <c:pt idx="9">
                  <c:v>0.14000000000000001</c:v>
                </c:pt>
              </c:numCache>
            </c:numRef>
          </c:val>
        </c:ser>
        <c:ser>
          <c:idx val="3"/>
          <c:order val="3"/>
          <c:tx>
            <c:strRef>
              <c:f>データシート!$A$30</c:f>
              <c:strCache>
                <c:ptCount val="1"/>
                <c:pt idx="0">
                  <c:v>観光交通対策特別会計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0.3</c:v>
                </c:pt>
                <c:pt idx="4">
                  <c:v>#N/A</c:v>
                </c:pt>
                <c:pt idx="5">
                  <c:v>0.69</c:v>
                </c:pt>
                <c:pt idx="6">
                  <c:v>#N/A</c:v>
                </c:pt>
                <c:pt idx="7">
                  <c:v>0.49</c:v>
                </c:pt>
                <c:pt idx="8">
                  <c:v>#N/A</c:v>
                </c:pt>
                <c:pt idx="9">
                  <c:v>0.47</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0.26</c:v>
                </c:pt>
                <c:pt idx="1">
                  <c:v>#N/A</c:v>
                </c:pt>
                <c:pt idx="2">
                  <c:v>#N/A</c:v>
                </c:pt>
                <c:pt idx="3">
                  <c:v>0.55000000000000004</c:v>
                </c:pt>
                <c:pt idx="4">
                  <c:v>#N/A</c:v>
                </c:pt>
                <c:pt idx="5">
                  <c:v>0.74</c:v>
                </c:pt>
                <c:pt idx="6">
                  <c:v>#N/A</c:v>
                </c:pt>
                <c:pt idx="7">
                  <c:v>0.73</c:v>
                </c:pt>
                <c:pt idx="8">
                  <c:v>#N/A</c:v>
                </c:pt>
                <c:pt idx="9">
                  <c:v>0.99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2.75</c:v>
                </c:pt>
                <c:pt idx="2">
                  <c:v>#N/A</c:v>
                </c:pt>
                <c:pt idx="3">
                  <c:v>2.21</c:v>
                </c:pt>
                <c:pt idx="4">
                  <c:v>#N/A</c:v>
                </c:pt>
                <c:pt idx="5">
                  <c:v>1.76</c:v>
                </c:pt>
                <c:pt idx="6">
                  <c:v>#N/A</c:v>
                </c:pt>
                <c:pt idx="7">
                  <c:v>2.91</c:v>
                </c:pt>
                <c:pt idx="8">
                  <c:v>#N/A</c:v>
                </c:pt>
                <c:pt idx="9">
                  <c:v>1.24</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0.51</c:v>
                </c:pt>
                <c:pt idx="2">
                  <c:v>#N/A</c:v>
                </c:pt>
                <c:pt idx="3">
                  <c:v>0.97</c:v>
                </c:pt>
                <c:pt idx="4">
                  <c:v>#N/A</c:v>
                </c:pt>
                <c:pt idx="5">
                  <c:v>1.0900000000000001</c:v>
                </c:pt>
                <c:pt idx="6">
                  <c:v>#N/A</c:v>
                </c:pt>
                <c:pt idx="7">
                  <c:v>1.26</c:v>
                </c:pt>
                <c:pt idx="8">
                  <c:v>#N/A</c:v>
                </c:pt>
                <c:pt idx="9">
                  <c:v>1.4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6.6</c:v>
                </c:pt>
                <c:pt idx="2">
                  <c:v>#N/A</c:v>
                </c:pt>
                <c:pt idx="3">
                  <c:v>7.01</c:v>
                </c:pt>
                <c:pt idx="4">
                  <c:v>#N/A</c:v>
                </c:pt>
                <c:pt idx="5">
                  <c:v>5.56</c:v>
                </c:pt>
                <c:pt idx="6">
                  <c:v>#N/A</c:v>
                </c:pt>
                <c:pt idx="7">
                  <c:v>6.98</c:v>
                </c:pt>
                <c:pt idx="8">
                  <c:v>#N/A</c:v>
                </c:pt>
                <c:pt idx="9">
                  <c:v>6.73</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6.49</c:v>
                </c:pt>
                <c:pt idx="2">
                  <c:v>#N/A</c:v>
                </c:pt>
                <c:pt idx="3">
                  <c:v>6.81</c:v>
                </c:pt>
                <c:pt idx="4">
                  <c:v>#N/A</c:v>
                </c:pt>
                <c:pt idx="5">
                  <c:v>6.83</c:v>
                </c:pt>
                <c:pt idx="6">
                  <c:v>#N/A</c:v>
                </c:pt>
                <c:pt idx="7">
                  <c:v>7.76</c:v>
                </c:pt>
                <c:pt idx="8">
                  <c:v>#N/A</c:v>
                </c:pt>
                <c:pt idx="9">
                  <c:v>7.62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11.72</c:v>
                </c:pt>
                <c:pt idx="2">
                  <c:v>#N/A</c:v>
                </c:pt>
                <c:pt idx="3">
                  <c:v>11.92</c:v>
                </c:pt>
                <c:pt idx="4">
                  <c:v>#N/A</c:v>
                </c:pt>
                <c:pt idx="5">
                  <c:v>11.88</c:v>
                </c:pt>
                <c:pt idx="6">
                  <c:v>#N/A</c:v>
                </c:pt>
                <c:pt idx="7">
                  <c:v>10.76</c:v>
                </c:pt>
                <c:pt idx="8">
                  <c:v>#N/A</c:v>
                </c:pt>
                <c:pt idx="9">
                  <c:v>9.99</c:v>
                </c:pt>
              </c:numCache>
            </c:numRef>
          </c:val>
        </c:ser>
        <c:dLbls>
          <c:showLegendKey val="0"/>
          <c:showVal val="0"/>
          <c:showCatName val="0"/>
          <c:showSerName val="0"/>
          <c:showPercent val="0"/>
          <c:showBubbleSize val="0"/>
        </c:dLbls>
        <c:gapWidth val="150"/>
        <c:overlap val="100"/>
        <c:axId val="89144320"/>
        <c:axId val="89146112"/>
      </c:barChart>
      <c:catAx>
        <c:axId val="891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46112"/>
        <c:crosses val="autoZero"/>
        <c:auto val="1"/>
        <c:lblAlgn val="ctr"/>
        <c:lblOffset val="100"/>
        <c:tickLblSkip val="1"/>
        <c:tickMarkSkip val="1"/>
        <c:noMultiLvlLbl val="0"/>
      </c:catAx>
      <c:valAx>
        <c:axId val="8914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4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5519</c:v>
                </c:pt>
                <c:pt idx="5">
                  <c:v>5707</c:v>
                </c:pt>
                <c:pt idx="8">
                  <c:v>5972</c:v>
                </c:pt>
                <c:pt idx="11">
                  <c:v>6190</c:v>
                </c:pt>
                <c:pt idx="14">
                  <c:v>6227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273</c:v>
                </c:pt>
                <c:pt idx="3">
                  <c:v>348</c:v>
                </c:pt>
                <c:pt idx="6">
                  <c:v>481</c:v>
                </c:pt>
                <c:pt idx="9">
                  <c:v>324</c:v>
                </c:pt>
                <c:pt idx="12">
                  <c:v>369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1418</c:v>
                </c:pt>
                <c:pt idx="3">
                  <c:v>1399</c:v>
                </c:pt>
                <c:pt idx="6">
                  <c:v>1425</c:v>
                </c:pt>
                <c:pt idx="9">
                  <c:v>1327</c:v>
                </c:pt>
                <c:pt idx="12">
                  <c:v>1405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5284</c:v>
                </c:pt>
                <c:pt idx="3">
                  <c:v>5204</c:v>
                </c:pt>
                <c:pt idx="6">
                  <c:v>5459</c:v>
                </c:pt>
                <c:pt idx="9">
                  <c:v>5429</c:v>
                </c:pt>
                <c:pt idx="12">
                  <c:v>5395</c:v>
                </c:pt>
              </c:numCache>
            </c:numRef>
          </c:val>
        </c:ser>
        <c:dLbls>
          <c:showLegendKey val="0"/>
          <c:showVal val="0"/>
          <c:showCatName val="0"/>
          <c:showSerName val="0"/>
          <c:showPercent val="0"/>
          <c:showBubbleSize val="0"/>
        </c:dLbls>
        <c:gapWidth val="100"/>
        <c:overlap val="100"/>
        <c:axId val="89324160"/>
        <c:axId val="8932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1456</c:v>
                </c:pt>
                <c:pt idx="2">
                  <c:v>#N/A</c:v>
                </c:pt>
                <c:pt idx="3">
                  <c:v>#N/A</c:v>
                </c:pt>
                <c:pt idx="4">
                  <c:v>1244</c:v>
                </c:pt>
                <c:pt idx="5">
                  <c:v>#N/A</c:v>
                </c:pt>
                <c:pt idx="6">
                  <c:v>#N/A</c:v>
                </c:pt>
                <c:pt idx="7">
                  <c:v>1393</c:v>
                </c:pt>
                <c:pt idx="8">
                  <c:v>#N/A</c:v>
                </c:pt>
                <c:pt idx="9">
                  <c:v>#N/A</c:v>
                </c:pt>
                <c:pt idx="10">
                  <c:v>890</c:v>
                </c:pt>
                <c:pt idx="11">
                  <c:v>#N/A</c:v>
                </c:pt>
                <c:pt idx="12">
                  <c:v>#N/A</c:v>
                </c:pt>
                <c:pt idx="13">
                  <c:v>942</c:v>
                </c:pt>
                <c:pt idx="14">
                  <c:v>#N/A</c:v>
                </c:pt>
              </c:numCache>
            </c:numRef>
          </c:val>
          <c:smooth val="0"/>
        </c:ser>
        <c:dLbls>
          <c:showLegendKey val="0"/>
          <c:showVal val="0"/>
          <c:showCatName val="0"/>
          <c:showSerName val="0"/>
          <c:showPercent val="0"/>
          <c:showBubbleSize val="0"/>
        </c:dLbls>
        <c:marker val="1"/>
        <c:smooth val="0"/>
        <c:axId val="89324160"/>
        <c:axId val="89326336"/>
      </c:lineChart>
      <c:catAx>
        <c:axId val="8932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326336"/>
        <c:crosses val="autoZero"/>
        <c:auto val="1"/>
        <c:lblAlgn val="ctr"/>
        <c:lblOffset val="100"/>
        <c:tickLblSkip val="1"/>
        <c:tickMarkSkip val="1"/>
        <c:noMultiLvlLbl val="0"/>
      </c:catAx>
      <c:valAx>
        <c:axId val="8932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2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52859</c:v>
                </c:pt>
                <c:pt idx="5">
                  <c:v>53815</c:v>
                </c:pt>
                <c:pt idx="8">
                  <c:v>54701</c:v>
                </c:pt>
                <c:pt idx="11">
                  <c:v>54921</c:v>
                </c:pt>
                <c:pt idx="14">
                  <c:v>56415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20793</c:v>
                </c:pt>
                <c:pt idx="5">
                  <c:v>19889</c:v>
                </c:pt>
                <c:pt idx="8">
                  <c:v>19792</c:v>
                </c:pt>
                <c:pt idx="11">
                  <c:v>17541</c:v>
                </c:pt>
                <c:pt idx="14">
                  <c:v>15776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15092</c:v>
                </c:pt>
                <c:pt idx="5">
                  <c:v>17566</c:v>
                </c:pt>
                <c:pt idx="8">
                  <c:v>19233</c:v>
                </c:pt>
                <c:pt idx="11">
                  <c:v>19848</c:v>
                </c:pt>
                <c:pt idx="14">
                  <c:v>21264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1259</c:v>
                </c:pt>
                <c:pt idx="3">
                  <c:v>993</c:v>
                </c:pt>
                <c:pt idx="6">
                  <c:v>749</c:v>
                </c:pt>
                <c:pt idx="9">
                  <c:v>418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8840</c:v>
                </c:pt>
                <c:pt idx="3">
                  <c:v>8383</c:v>
                </c:pt>
                <c:pt idx="6">
                  <c:v>8176</c:v>
                </c:pt>
                <c:pt idx="9">
                  <c:v>7459</c:v>
                </c:pt>
                <c:pt idx="12">
                  <c:v>7455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3182</c:v>
                </c:pt>
                <c:pt idx="3">
                  <c:v>2857</c:v>
                </c:pt>
                <c:pt idx="6">
                  <c:v>2419</c:v>
                </c:pt>
                <c:pt idx="9">
                  <c:v>2204</c:v>
                </c:pt>
                <c:pt idx="12">
                  <c:v>1857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27445</c:v>
                </c:pt>
                <c:pt idx="3">
                  <c:v>26858</c:v>
                </c:pt>
                <c:pt idx="6">
                  <c:v>27345</c:v>
                </c:pt>
                <c:pt idx="9">
                  <c:v>26575</c:v>
                </c:pt>
                <c:pt idx="12">
                  <c:v>25443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48096</c:v>
                </c:pt>
                <c:pt idx="3">
                  <c:v>48259</c:v>
                </c:pt>
                <c:pt idx="6">
                  <c:v>49698</c:v>
                </c:pt>
                <c:pt idx="9">
                  <c:v>49490</c:v>
                </c:pt>
                <c:pt idx="12">
                  <c:v>51411</c:v>
                </c:pt>
              </c:numCache>
            </c:numRef>
          </c:val>
        </c:ser>
        <c:dLbls>
          <c:showLegendKey val="0"/>
          <c:showVal val="0"/>
          <c:showCatName val="0"/>
          <c:showSerName val="0"/>
          <c:showPercent val="0"/>
          <c:showBubbleSize val="0"/>
        </c:dLbls>
        <c:gapWidth val="100"/>
        <c:overlap val="100"/>
        <c:axId val="89413120"/>
        <c:axId val="8941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9413120"/>
        <c:axId val="89415040"/>
      </c:lineChart>
      <c:catAx>
        <c:axId val="894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415040"/>
        <c:crosses val="autoZero"/>
        <c:auto val="1"/>
        <c:lblAlgn val="ctr"/>
        <c:lblOffset val="100"/>
        <c:tickLblSkip val="1"/>
        <c:tickMarkSkip val="1"/>
        <c:noMultiLvlLbl val="0"/>
      </c:catAx>
      <c:valAx>
        <c:axId val="8941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625728"/>
        <c:axId val="89627648"/>
      </c:scatterChart>
      <c:valAx>
        <c:axId val="89625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627648"/>
        <c:crosses val="autoZero"/>
        <c:crossBetween val="midCat"/>
      </c:valAx>
      <c:valAx>
        <c:axId val="89627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62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7.2</c:v>
                </c:pt>
                <c:pt idx="1">
                  <c:v>5.9</c:v>
                </c:pt>
                <c:pt idx="2">
                  <c:v>5.4</c:v>
                </c:pt>
                <c:pt idx="3">
                  <c:v>4.7</c:v>
                </c:pt>
                <c:pt idx="4">
                  <c:v>4.2</c:v>
                </c:pt>
              </c:numCache>
            </c:numRef>
          </c:xVal>
          <c:yVal>
            <c:numRef>
              <c:f>公会計指標分析・財政指標組合せ分析表!$K$73:$O$73</c:f>
              <c:numCache>
                <c:formatCode>#,##0.0;"▲ "#,##0.0</c:formatCode>
                <c:ptCount val="5"/>
                <c:pt idx="0">
                  <c:v>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89678208"/>
        <c:axId val="89680128"/>
      </c:scatterChart>
      <c:valAx>
        <c:axId val="89678208"/>
        <c:scaling>
          <c:orientation val="minMax"/>
          <c:max val="9.7000000000000011"/>
          <c:min val="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680128"/>
        <c:crosses val="autoZero"/>
        <c:crossBetween val="midCat"/>
      </c:valAx>
      <c:valAx>
        <c:axId val="89680128"/>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67820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実質公債費比率の分子の額は、過去の交付税算入外地方債の償還終了及び合併特例債など交付税算入率の高い地方債の借入により、</a:t>
          </a:r>
          <a:r>
            <a:rPr lang="ja-JP" altLang="en-US" sz="1100" b="0" i="0" baseline="0">
              <a:solidFill>
                <a:schemeClr val="dk1"/>
              </a:solidFill>
              <a:latin typeface="+mn-lt"/>
              <a:ea typeface="+mn-ea"/>
              <a:cs typeface="+mn-cs"/>
            </a:rPr>
            <a:t>減少傾向にある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今後は、</a:t>
          </a:r>
          <a:r>
            <a:rPr lang="ja-JP" altLang="ja-JP" sz="1100">
              <a:solidFill>
                <a:schemeClr val="dk1"/>
              </a:solidFill>
              <a:latin typeface="+mn-lt"/>
              <a:ea typeface="+mn-ea"/>
              <a:cs typeface="+mn-cs"/>
            </a:rPr>
            <a:t>市税、地方交付税をはじめ、歳入の大きな伸びが見込めないため、臨時財政対策債を含め地方債に依存した財政運営が予測されること、また、大型の建設事業が想定されていることから、地方債残高の抑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将来負担額は、ほぼ横ばいで推移しているのに対し、充当可能財源等は、基金残高の増、合併特例債や臨時財政対策債など基準財政需要額算入見込額の増等により増加している。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年度より、充当可能財源等の額が、将来負担額を上回り、将来負担比率の分子はゼロ以下となった。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今後、市債発行額の増大が懸念されるため、長期的な視点に立った適正な公債管理に努め、市債残高の抑制及び交付税措置見込額を考慮した公債費に占める実地方負担額の縮減を図る。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129,764
128,928
208.35
51,987,944
49,269,190
2,046,584
30,383,790
51,411,022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129,764
128,928
208.35
51,987,944
49,269,190
2,046,584
30,383,790
51,411,022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129,764
128,928
208.35
51,987,944
49,269,190
2,046,584
30,383,790
51,411,022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129,764
128,928
208.35
51,987,944
49,269,190
2,046,584
30,383,790
51,411,022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財政力指数は、主に税収入の多寡により決まるが、本市は税基盤が脆弱であることなどから低い水準で推移しており、類似団体平均を</a:t>
          </a:r>
          <a:r>
            <a:rPr lang="en-US" altLang="ja-JP" sz="1100" b="0" i="0" baseline="0">
              <a:solidFill>
                <a:schemeClr val="dk1"/>
              </a:solidFill>
              <a:latin typeface="+mn-lt"/>
              <a:ea typeface="+mn-ea"/>
              <a:cs typeface="+mn-cs"/>
            </a:rPr>
            <a:t>0.14</a:t>
          </a:r>
          <a:r>
            <a:rPr lang="ja-JP" altLang="ja-JP" sz="1100" b="0" i="0" baseline="0">
              <a:solidFill>
                <a:schemeClr val="dk1"/>
              </a:solidFill>
              <a:latin typeface="+mn-lt"/>
              <a:ea typeface="+mn-ea"/>
              <a:cs typeface="+mn-cs"/>
            </a:rPr>
            <a:t>ポイント下回っている。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地方税の徴収強化などの取り組みを通じて、財政基盤の強化に努める。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7" name="直線コネクタ 76"/>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u="none" baseline="0">
              <a:solidFill>
                <a:schemeClr val="dk1"/>
              </a:solidFill>
              <a:latin typeface="+mn-lt"/>
              <a:ea typeface="+mn-ea"/>
              <a:cs typeface="+mn-cs"/>
            </a:rPr>
            <a:t>　歳出における経常経費充当一般財源等は、</a:t>
          </a:r>
          <a:r>
            <a:rPr lang="ja-JP" altLang="en-US" sz="1100" b="0" i="0" u="none" baseline="0">
              <a:solidFill>
                <a:schemeClr val="dk1"/>
              </a:solidFill>
              <a:latin typeface="+mn-lt"/>
              <a:ea typeface="+mn-ea"/>
              <a:cs typeface="+mn-cs"/>
            </a:rPr>
            <a:t>退職手当と職員数減による</a:t>
          </a:r>
          <a:r>
            <a:rPr lang="ja-JP" altLang="ja-JP" sz="1100" b="0" i="0" u="none" baseline="0">
              <a:solidFill>
                <a:schemeClr val="dk1"/>
              </a:solidFill>
              <a:latin typeface="+mn-lt"/>
              <a:ea typeface="+mn-ea"/>
              <a:cs typeface="+mn-cs"/>
            </a:rPr>
            <a:t>人件費</a:t>
          </a:r>
          <a:r>
            <a:rPr lang="ja-JP" altLang="en-US" sz="1100" b="0" i="0" u="none" baseline="0">
              <a:solidFill>
                <a:schemeClr val="dk1"/>
              </a:solidFill>
              <a:latin typeface="+mn-lt"/>
              <a:ea typeface="+mn-ea"/>
              <a:cs typeface="+mn-cs"/>
            </a:rPr>
            <a:t>の</a:t>
          </a:r>
          <a:r>
            <a:rPr kumimoji="1" lang="ja-JP" altLang="ja-JP" sz="1100" b="0" u="none">
              <a:solidFill>
                <a:schemeClr val="dk1"/>
              </a:solidFill>
              <a:latin typeface="+mn-lt"/>
              <a:ea typeface="+mn-ea"/>
              <a:cs typeface="+mn-cs"/>
            </a:rPr>
            <a:t>減</a:t>
          </a:r>
          <a:r>
            <a:rPr kumimoji="0" lang="ja-JP" altLang="en-US" sz="1100" b="0" i="0" u="none" baseline="0">
              <a:solidFill>
                <a:schemeClr val="dk1"/>
              </a:solidFill>
              <a:latin typeface="+mn-lt"/>
              <a:ea typeface="+mn-ea"/>
              <a:cs typeface="+mn-cs"/>
            </a:rPr>
            <a:t>があるものの、</a:t>
          </a:r>
          <a:r>
            <a:rPr lang="ja-JP" altLang="ja-JP" sz="1100" b="0" i="0" u="none" baseline="0">
              <a:solidFill>
                <a:schemeClr val="dk1"/>
              </a:solidFill>
              <a:latin typeface="+mn-lt"/>
              <a:ea typeface="+mn-ea"/>
              <a:cs typeface="+mn-cs"/>
            </a:rPr>
            <a:t>物件費</a:t>
          </a:r>
          <a:r>
            <a:rPr lang="ja-JP" altLang="en-US" sz="1100" b="0" i="0" u="none" baseline="0">
              <a:solidFill>
                <a:schemeClr val="dk1"/>
              </a:solidFill>
              <a:latin typeface="+mn-lt"/>
              <a:ea typeface="+mn-ea"/>
              <a:cs typeface="+mn-cs"/>
            </a:rPr>
            <a:t>における委託料</a:t>
          </a:r>
          <a:r>
            <a:rPr lang="ja-JP" altLang="ja-JP" sz="1100" b="0" i="0" u="none" baseline="0">
              <a:solidFill>
                <a:schemeClr val="dk1"/>
              </a:solidFill>
              <a:latin typeface="+mn-lt"/>
              <a:ea typeface="+mn-ea"/>
              <a:cs typeface="+mn-cs"/>
            </a:rPr>
            <a:t>の増などにより、前年度に対し</a:t>
          </a:r>
          <a:r>
            <a:rPr lang="en-US" altLang="ja-JP" sz="1100" b="0" i="0" u="none" baseline="0">
              <a:solidFill>
                <a:schemeClr val="dk1"/>
              </a:solidFill>
              <a:latin typeface="+mn-lt"/>
              <a:ea typeface="+mn-ea"/>
              <a:cs typeface="+mn-cs"/>
            </a:rPr>
            <a:t>1.5</a:t>
          </a:r>
          <a:r>
            <a:rPr lang="ja-JP" altLang="ja-JP" sz="1100" b="0" i="0" u="none" baseline="0">
              <a:solidFill>
                <a:schemeClr val="dk1"/>
              </a:solidFill>
              <a:latin typeface="+mn-lt"/>
              <a:ea typeface="+mn-ea"/>
              <a:cs typeface="+mn-cs"/>
            </a:rPr>
            <a:t>％の増となった。</a:t>
          </a:r>
          <a:endParaRPr lang="en-US" altLang="ja-JP" sz="1100" b="0" i="0" u="none" baseline="0">
            <a:solidFill>
              <a:schemeClr val="dk1"/>
            </a:solidFill>
            <a:latin typeface="+mn-lt"/>
            <a:ea typeface="+mn-ea"/>
            <a:cs typeface="+mn-cs"/>
          </a:endParaRPr>
        </a:p>
        <a:p>
          <a:pPr rtl="0" fontAlgn="base"/>
          <a:r>
            <a:rPr lang="ja-JP" altLang="ja-JP" sz="1100" b="0" i="0" u="none" baseline="0">
              <a:solidFill>
                <a:schemeClr val="dk1"/>
              </a:solidFill>
              <a:latin typeface="+mn-lt"/>
              <a:ea typeface="+mn-ea"/>
              <a:cs typeface="+mn-cs"/>
            </a:rPr>
            <a:t>　一方、歳入は、地方税、臨時財政対策債の減により</a:t>
          </a:r>
          <a:r>
            <a:rPr lang="en-US" altLang="ja-JP" sz="1100" b="0" i="0" u="none" baseline="0">
              <a:solidFill>
                <a:schemeClr val="dk1"/>
              </a:solidFill>
              <a:latin typeface="+mn-lt"/>
              <a:ea typeface="+mn-ea"/>
              <a:cs typeface="+mn-cs"/>
            </a:rPr>
            <a:t>1.3</a:t>
          </a:r>
          <a:r>
            <a:rPr lang="ja-JP" altLang="ja-JP" sz="1100" b="0" i="0" u="none" baseline="0">
              <a:solidFill>
                <a:schemeClr val="dk1"/>
              </a:solidFill>
              <a:latin typeface="+mn-lt"/>
              <a:ea typeface="+mn-ea"/>
              <a:cs typeface="+mn-cs"/>
            </a:rPr>
            <a:t>％の</a:t>
          </a:r>
          <a:r>
            <a:rPr lang="ja-JP" altLang="en-US" sz="1100" b="0" i="0" u="none" baseline="0">
              <a:solidFill>
                <a:schemeClr val="dk1"/>
              </a:solidFill>
              <a:latin typeface="+mn-lt"/>
              <a:ea typeface="+mn-ea"/>
              <a:cs typeface="+mn-cs"/>
            </a:rPr>
            <a:t>微</a:t>
          </a:r>
          <a:r>
            <a:rPr lang="ja-JP" altLang="ja-JP" sz="1100" b="0" i="0" u="none" baseline="0">
              <a:solidFill>
                <a:schemeClr val="dk1"/>
              </a:solidFill>
              <a:latin typeface="+mn-lt"/>
              <a:ea typeface="+mn-ea"/>
              <a:cs typeface="+mn-cs"/>
            </a:rPr>
            <a:t>増</a:t>
          </a:r>
          <a:r>
            <a:rPr lang="ja-JP" altLang="en-US" sz="1100" b="0" i="0" u="none" baseline="0">
              <a:solidFill>
                <a:schemeClr val="dk1"/>
              </a:solidFill>
              <a:latin typeface="+mn-lt"/>
              <a:ea typeface="+mn-ea"/>
              <a:cs typeface="+mn-cs"/>
            </a:rPr>
            <a:t>に留まった</a:t>
          </a:r>
          <a:r>
            <a:rPr lang="ja-JP" altLang="ja-JP" sz="1100" b="0" i="0" u="none" baseline="0">
              <a:solidFill>
                <a:schemeClr val="dk1"/>
              </a:solidFill>
              <a:latin typeface="+mn-lt"/>
              <a:ea typeface="+mn-ea"/>
              <a:cs typeface="+mn-cs"/>
            </a:rPr>
            <a:t>ため、今年度の経常収支比率は、前年度より</a:t>
          </a:r>
          <a:r>
            <a:rPr lang="en-US" altLang="ja-JP" sz="1100" b="0" i="0" u="none" baseline="0">
              <a:solidFill>
                <a:schemeClr val="dk1"/>
              </a:solidFill>
              <a:latin typeface="+mn-lt"/>
              <a:ea typeface="+mn-ea"/>
              <a:cs typeface="+mn-cs"/>
            </a:rPr>
            <a:t>0.1</a:t>
          </a:r>
          <a:r>
            <a:rPr lang="ja-JP" altLang="ja-JP" sz="1100" b="0" i="0" u="none" baseline="0">
              <a:solidFill>
                <a:schemeClr val="dk1"/>
              </a:solidFill>
              <a:latin typeface="+mn-lt"/>
              <a:ea typeface="+mn-ea"/>
              <a:cs typeface="+mn-cs"/>
            </a:rPr>
            <a:t>ポイント上昇した。</a:t>
          </a:r>
          <a:endParaRPr lang="ja-JP" altLang="ja-JP" sz="1100" b="0" u="none">
            <a:solidFill>
              <a:schemeClr val="dk1"/>
            </a:solidFill>
            <a:latin typeface="+mn-lt"/>
            <a:ea typeface="+mn-ea"/>
            <a:cs typeface="+mn-cs"/>
          </a:endParaRPr>
        </a:p>
        <a:p>
          <a:pPr rtl="0" fontAlgn="base"/>
          <a:r>
            <a:rPr lang="ja-JP" altLang="ja-JP" sz="1100" b="0" i="0" u="none" baseline="0">
              <a:solidFill>
                <a:schemeClr val="dk1"/>
              </a:solidFill>
              <a:latin typeface="+mn-lt"/>
              <a:ea typeface="+mn-ea"/>
              <a:cs typeface="+mn-cs"/>
            </a:rPr>
            <a:t>　今後、公債費負担の増大が懸念されるが、歳入の一層の確保、歳出の抑制に努め、</a:t>
          </a:r>
          <a:r>
            <a:rPr lang="en-US" altLang="ja-JP" sz="1100" b="0" i="0" u="none" baseline="0">
              <a:solidFill>
                <a:schemeClr val="dk1"/>
              </a:solidFill>
              <a:latin typeface="+mn-lt"/>
              <a:ea typeface="+mn-ea"/>
              <a:cs typeface="+mn-cs"/>
            </a:rPr>
            <a:t>90</a:t>
          </a:r>
          <a:r>
            <a:rPr lang="ja-JP" altLang="ja-JP" sz="1100" b="0" i="0" u="none" baseline="0">
              <a:solidFill>
                <a:schemeClr val="dk1"/>
              </a:solidFill>
              <a:latin typeface="+mn-lt"/>
              <a:ea typeface="+mn-ea"/>
              <a:cs typeface="+mn-cs"/>
            </a:rPr>
            <a:t>％未満の維持を目指す。</a:t>
          </a:r>
          <a:endParaRPr lang="ja-JP" altLang="ja-JP" sz="1100" b="0" u="none">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60</xdr:row>
      <xdr:rowOff>146050</xdr:rowOff>
    </xdr:to>
    <xdr:cxnSp macro="">
      <xdr:nvCxnSpPr>
        <xdr:cNvPr id="129" name="直線コネクタ 128"/>
        <xdr:cNvCxnSpPr/>
      </xdr:nvCxnSpPr>
      <xdr:spPr>
        <a:xfrm>
          <a:off x="4114800" y="1042822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39878</xdr:rowOff>
    </xdr:from>
    <xdr:to>
      <xdr:col>6</xdr:col>
      <xdr:colOff>0</xdr:colOff>
      <xdr:row>60</xdr:row>
      <xdr:rowOff>141224</xdr:rowOff>
    </xdr:to>
    <xdr:cxnSp macro="">
      <xdr:nvCxnSpPr>
        <xdr:cNvPr id="132" name="直線コネクタ 131"/>
        <xdr:cNvCxnSpPr/>
      </xdr:nvCxnSpPr>
      <xdr:spPr>
        <a:xfrm>
          <a:off x="3225800" y="1032687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34" name="テキスト ボックス 133"/>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39878</xdr:rowOff>
    </xdr:from>
    <xdr:to>
      <xdr:col>4</xdr:col>
      <xdr:colOff>482600</xdr:colOff>
      <xdr:row>60</xdr:row>
      <xdr:rowOff>68834</xdr:rowOff>
    </xdr:to>
    <xdr:cxnSp macro="">
      <xdr:nvCxnSpPr>
        <xdr:cNvPr id="135" name="直線コネクタ 134"/>
        <xdr:cNvCxnSpPr/>
      </xdr:nvCxnSpPr>
      <xdr:spPr>
        <a:xfrm flipV="1">
          <a:off x="2336800" y="103268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37" name="テキスト ボックス 136"/>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60</xdr:row>
      <xdr:rowOff>68834</xdr:rowOff>
    </xdr:to>
    <xdr:cxnSp macro="">
      <xdr:nvCxnSpPr>
        <xdr:cNvPr id="138" name="直線コネクタ 137"/>
        <xdr:cNvCxnSpPr/>
      </xdr:nvCxnSpPr>
      <xdr:spPr>
        <a:xfrm>
          <a:off x="1447800" y="103461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40" name="テキスト ボックス 139"/>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126001</xdr:rowOff>
    </xdr:from>
    <xdr:ext cx="762000" cy="259045"/>
    <xdr:sp macro="" textlink="">
      <xdr:nvSpPr>
        <xdr:cNvPr id="142" name="テキスト ボックス 141"/>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8" name="円/楕円 147"/>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49"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90424</xdr:rowOff>
    </xdr:from>
    <xdr:to>
      <xdr:col>6</xdr:col>
      <xdr:colOff>50800</xdr:colOff>
      <xdr:row>61</xdr:row>
      <xdr:rowOff>20574</xdr:rowOff>
    </xdr:to>
    <xdr:sp macro="" textlink="">
      <xdr:nvSpPr>
        <xdr:cNvPr id="150" name="円/楕円 149"/>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30751</xdr:rowOff>
    </xdr:from>
    <xdr:ext cx="736600" cy="259045"/>
    <xdr:sp macro="" textlink="">
      <xdr:nvSpPr>
        <xdr:cNvPr id="151" name="テキスト ボックス 150"/>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160528</xdr:rowOff>
    </xdr:from>
    <xdr:to>
      <xdr:col>4</xdr:col>
      <xdr:colOff>533400</xdr:colOff>
      <xdr:row>60</xdr:row>
      <xdr:rowOff>90678</xdr:rowOff>
    </xdr:to>
    <xdr:sp macro="" textlink="">
      <xdr:nvSpPr>
        <xdr:cNvPr id="152" name="円/楕円 151"/>
        <xdr:cNvSpPr/>
      </xdr:nvSpPr>
      <xdr:spPr>
        <a:xfrm>
          <a:off x="3175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100855</xdr:rowOff>
    </xdr:from>
    <xdr:ext cx="762000" cy="259045"/>
    <xdr:sp macro="" textlink="">
      <xdr:nvSpPr>
        <xdr:cNvPr id="153" name="テキスト ボックス 152"/>
        <xdr:cNvSpPr txBox="1"/>
      </xdr:nvSpPr>
      <xdr:spPr>
        <a:xfrm>
          <a:off x="2844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18034</xdr:rowOff>
    </xdr:from>
    <xdr:to>
      <xdr:col>3</xdr:col>
      <xdr:colOff>330200</xdr:colOff>
      <xdr:row>60</xdr:row>
      <xdr:rowOff>119634</xdr:rowOff>
    </xdr:to>
    <xdr:sp macro="" textlink="">
      <xdr:nvSpPr>
        <xdr:cNvPr id="154" name="円/楕円 153"/>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129811</xdr:rowOff>
    </xdr:from>
    <xdr:ext cx="762000" cy="259045"/>
    <xdr:sp macro="" textlink="">
      <xdr:nvSpPr>
        <xdr:cNvPr id="155" name="テキスト ボックス 154"/>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6" name="円/楕円 155"/>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7" name="テキスト ボックス 156"/>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[113,563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b="0" u="none">
              <a:latin typeface="ＭＳ Ｐゴシック"/>
            </a:rPr>
            <a:t>職員数減により人件費が減少したものの、物件費の委託料の増などにより、類似団体平均を上回った。その他の年は類似団体平均と同程度で推移しており概ね適正であると考えられる。</a:t>
          </a:r>
          <a:endParaRPr kumimoji="1" lang="en-US" altLang="ja-JP" sz="1100" b="0" u="none">
            <a:latin typeface="ＭＳ Ｐゴシック"/>
          </a:endParaRPr>
        </a:p>
        <a:p>
          <a:r>
            <a:rPr kumimoji="1" lang="ja-JP" altLang="en-US" sz="1100" b="0" u="none">
              <a:latin typeface="ＭＳ Ｐゴシック"/>
            </a:rPr>
            <a:t>　今後も給与の適正化及び賃金等の内部管理経費の縮減に努める。</a:t>
          </a:r>
          <a:endParaRPr kumimoji="1" lang="en-US" altLang="ja-JP" sz="1100" b="0" u="none">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75459</xdr:rowOff>
    </xdr:from>
    <xdr:to>
      <xdr:col>7</xdr:col>
      <xdr:colOff>152400</xdr:colOff>
      <xdr:row>86</xdr:row>
      <xdr:rowOff>133029</xdr:rowOff>
    </xdr:to>
    <xdr:cxnSp macro="">
      <xdr:nvCxnSpPr>
        <xdr:cNvPr id="192" name="直線コネクタ 191"/>
        <xdr:cNvCxnSpPr/>
      </xdr:nvCxnSpPr>
      <xdr:spPr>
        <a:xfrm>
          <a:off x="4114800" y="14820159"/>
          <a:ext cx="838200" cy="5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151595</xdr:rowOff>
    </xdr:from>
    <xdr:to>
      <xdr:col>6</xdr:col>
      <xdr:colOff>0</xdr:colOff>
      <xdr:row>86</xdr:row>
      <xdr:rowOff>75459</xdr:rowOff>
    </xdr:to>
    <xdr:cxnSp macro="">
      <xdr:nvCxnSpPr>
        <xdr:cNvPr id="195" name="直線コネクタ 194"/>
        <xdr:cNvCxnSpPr/>
      </xdr:nvCxnSpPr>
      <xdr:spPr>
        <a:xfrm>
          <a:off x="3225800" y="14724845"/>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148820</xdr:rowOff>
    </xdr:from>
    <xdr:to>
      <xdr:col>4</xdr:col>
      <xdr:colOff>482600</xdr:colOff>
      <xdr:row>85</xdr:row>
      <xdr:rowOff>151595</xdr:rowOff>
    </xdr:to>
    <xdr:cxnSp macro="">
      <xdr:nvCxnSpPr>
        <xdr:cNvPr id="198" name="直線コネクタ 197"/>
        <xdr:cNvCxnSpPr/>
      </xdr:nvCxnSpPr>
      <xdr:spPr>
        <a:xfrm>
          <a:off x="2336800" y="14722070"/>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148820</xdr:rowOff>
    </xdr:from>
    <xdr:to>
      <xdr:col>3</xdr:col>
      <xdr:colOff>279400</xdr:colOff>
      <xdr:row>86</xdr:row>
      <xdr:rowOff>8559</xdr:rowOff>
    </xdr:to>
    <xdr:cxnSp macro="">
      <xdr:nvCxnSpPr>
        <xdr:cNvPr id="201" name="直線コネクタ 200"/>
        <xdr:cNvCxnSpPr/>
      </xdr:nvCxnSpPr>
      <xdr:spPr>
        <a:xfrm flipV="1">
          <a:off x="1447800" y="14722070"/>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82229</xdr:rowOff>
    </xdr:from>
    <xdr:to>
      <xdr:col>7</xdr:col>
      <xdr:colOff>203200</xdr:colOff>
      <xdr:row>87</xdr:row>
      <xdr:rowOff>12379</xdr:rowOff>
    </xdr:to>
    <xdr:sp macro="" textlink="">
      <xdr:nvSpPr>
        <xdr:cNvPr id="211" name="円/楕円 210"/>
        <xdr:cNvSpPr/>
      </xdr:nvSpPr>
      <xdr:spPr>
        <a:xfrm>
          <a:off x="4902200" y="148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54306</xdr:rowOff>
    </xdr:from>
    <xdr:ext cx="762000" cy="259045"/>
    <xdr:sp macro="" textlink="">
      <xdr:nvSpPr>
        <xdr:cNvPr id="212" name="人件費・物件費等の状況該当値テキスト"/>
        <xdr:cNvSpPr txBox="1"/>
      </xdr:nvSpPr>
      <xdr:spPr>
        <a:xfrm>
          <a:off x="5041900" y="1479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113,563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24659</xdr:rowOff>
    </xdr:from>
    <xdr:to>
      <xdr:col>6</xdr:col>
      <xdr:colOff>50800</xdr:colOff>
      <xdr:row>86</xdr:row>
      <xdr:rowOff>126259</xdr:rowOff>
    </xdr:to>
    <xdr:sp macro="" textlink="">
      <xdr:nvSpPr>
        <xdr:cNvPr id="213" name="円/楕円 212"/>
        <xdr:cNvSpPr/>
      </xdr:nvSpPr>
      <xdr:spPr>
        <a:xfrm>
          <a:off x="4064000" y="147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111036</xdr:rowOff>
    </xdr:from>
    <xdr:ext cx="736600" cy="259045"/>
    <xdr:sp macro="" textlink="">
      <xdr:nvSpPr>
        <xdr:cNvPr id="214" name="テキスト ボックス 213"/>
        <xdr:cNvSpPr txBox="1"/>
      </xdr:nvSpPr>
      <xdr:spPr>
        <a:xfrm>
          <a:off x="3733800" y="14855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100795</xdr:rowOff>
    </xdr:from>
    <xdr:to>
      <xdr:col>4</xdr:col>
      <xdr:colOff>533400</xdr:colOff>
      <xdr:row>86</xdr:row>
      <xdr:rowOff>30945</xdr:rowOff>
    </xdr:to>
    <xdr:sp macro="" textlink="">
      <xdr:nvSpPr>
        <xdr:cNvPr id="215" name="円/楕円 214"/>
        <xdr:cNvSpPr/>
      </xdr:nvSpPr>
      <xdr:spPr>
        <a:xfrm>
          <a:off x="3175000" y="1467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15722</xdr:rowOff>
    </xdr:from>
    <xdr:ext cx="762000" cy="259045"/>
    <xdr:sp macro="" textlink="">
      <xdr:nvSpPr>
        <xdr:cNvPr id="216" name="テキスト ボックス 215"/>
        <xdr:cNvSpPr txBox="1"/>
      </xdr:nvSpPr>
      <xdr:spPr>
        <a:xfrm>
          <a:off x="2844800" y="1476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98020</xdr:rowOff>
    </xdr:from>
    <xdr:to>
      <xdr:col>3</xdr:col>
      <xdr:colOff>330200</xdr:colOff>
      <xdr:row>86</xdr:row>
      <xdr:rowOff>28170</xdr:rowOff>
    </xdr:to>
    <xdr:sp macro="" textlink="">
      <xdr:nvSpPr>
        <xdr:cNvPr id="217" name="円/楕円 216"/>
        <xdr:cNvSpPr/>
      </xdr:nvSpPr>
      <xdr:spPr>
        <a:xfrm>
          <a:off x="2286000" y="146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38347</xdr:rowOff>
    </xdr:from>
    <xdr:ext cx="762000" cy="259045"/>
    <xdr:sp macro="" textlink="">
      <xdr:nvSpPr>
        <xdr:cNvPr id="218" name="テキスト ボックス 217"/>
        <xdr:cNvSpPr txBox="1"/>
      </xdr:nvSpPr>
      <xdr:spPr>
        <a:xfrm>
          <a:off x="1955800" y="1444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105,822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129209</xdr:rowOff>
    </xdr:from>
    <xdr:to>
      <xdr:col>2</xdr:col>
      <xdr:colOff>127000</xdr:colOff>
      <xdr:row>86</xdr:row>
      <xdr:rowOff>59359</xdr:rowOff>
    </xdr:to>
    <xdr:sp macro="" textlink="">
      <xdr:nvSpPr>
        <xdr:cNvPr id="219" name="円/楕円 218"/>
        <xdr:cNvSpPr/>
      </xdr:nvSpPr>
      <xdr:spPr>
        <a:xfrm>
          <a:off x="1397000" y="147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69536</xdr:rowOff>
    </xdr:from>
    <xdr:ext cx="762000" cy="259045"/>
    <xdr:sp macro="" textlink="">
      <xdr:nvSpPr>
        <xdr:cNvPr id="220" name="テキスト ボックス 219"/>
        <xdr:cNvSpPr txBox="1"/>
      </xdr:nvSpPr>
      <xdr:spPr>
        <a:xfrm>
          <a:off x="1066800" y="1447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は国家公務員においては時限的な給与減額支給措置があったことから、ラスパイレス指数は大幅に増加した。なお、いずれの年も類似団体平均値と同程度で推移していることから、概ね適正であると考えられる。今後も引き続き給与制度及び給与水準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138854</xdr:rowOff>
    </xdr:to>
    <xdr:cxnSp macro="">
      <xdr:nvCxnSpPr>
        <xdr:cNvPr id="254" name="直線コネクタ 253"/>
        <xdr:cNvCxnSpPr/>
      </xdr:nvCxnSpPr>
      <xdr:spPr>
        <a:xfrm>
          <a:off x="16179800" y="1453261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146896</xdr:rowOff>
    </xdr:to>
    <xdr:cxnSp macro="">
      <xdr:nvCxnSpPr>
        <xdr:cNvPr id="257" name="直線コネクタ 256"/>
        <xdr:cNvCxnSpPr/>
      </xdr:nvCxnSpPr>
      <xdr:spPr>
        <a:xfrm flipV="1">
          <a:off x="15290800" y="145326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59" name="テキスト ボックス 25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88</xdr:row>
      <xdr:rowOff>96520</xdr:rowOff>
    </xdr:to>
    <xdr:cxnSp macro="">
      <xdr:nvCxnSpPr>
        <xdr:cNvPr id="260" name="直線コネクタ 259"/>
        <xdr:cNvCxnSpPr/>
      </xdr:nvCxnSpPr>
      <xdr:spPr>
        <a:xfrm flipV="1">
          <a:off x="14401800" y="1454869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96520</xdr:rowOff>
    </xdr:to>
    <xdr:cxnSp macro="">
      <xdr:nvCxnSpPr>
        <xdr:cNvPr id="263" name="直線コネクタ 262"/>
        <xdr:cNvCxnSpPr/>
      </xdr:nvCxnSpPr>
      <xdr:spPr>
        <a:xfrm>
          <a:off x="13512800" y="1518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3" name="円/楕円 272"/>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4"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5" name="円/楕円 274"/>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6" name="テキスト ボックス 275"/>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96096</xdr:rowOff>
    </xdr:from>
    <xdr:to>
      <xdr:col>22</xdr:col>
      <xdr:colOff>254000</xdr:colOff>
      <xdr:row>85</xdr:row>
      <xdr:rowOff>26246</xdr:rowOff>
    </xdr:to>
    <xdr:sp macro="" textlink="">
      <xdr:nvSpPr>
        <xdr:cNvPr id="277" name="円/楕円 276"/>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11023</xdr:rowOff>
    </xdr:from>
    <xdr:ext cx="762000" cy="259045"/>
    <xdr:sp macro="" textlink="">
      <xdr:nvSpPr>
        <xdr:cNvPr id="278" name="テキスト ボックス 277"/>
        <xdr:cNvSpPr txBox="1"/>
      </xdr:nvSpPr>
      <xdr:spPr>
        <a:xfrm>
          <a:off x="14909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9" name="円/楕円 278"/>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0" name="テキスト ボックス 279"/>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1" name="円/楕円 280"/>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82" name="テキスト ボックス 281"/>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定員の適正化については平成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年度に策定した「伊勢市定員管理計画」に基づき、平成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年度までの計画期間において総職員数</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消防・病院職員を除く</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の削減を行い、平成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年４月までの５年間で、職員</a:t>
          </a:r>
          <a:r>
            <a:rPr lang="en-US" altLang="ja-JP" sz="1100" b="0" i="0" baseline="0">
              <a:solidFill>
                <a:schemeClr val="dk1"/>
              </a:solidFill>
              <a:latin typeface="+mn-lt"/>
              <a:ea typeface="+mn-ea"/>
              <a:cs typeface="+mn-cs"/>
            </a:rPr>
            <a:t>165</a:t>
          </a:r>
          <a:r>
            <a:rPr lang="ja-JP" altLang="ja-JP" sz="1100" b="0" i="0" baseline="0">
              <a:solidFill>
                <a:schemeClr val="dk1"/>
              </a:solidFill>
              <a:latin typeface="+mn-lt"/>
              <a:ea typeface="+mn-ea"/>
              <a:cs typeface="+mn-cs"/>
            </a:rPr>
            <a:t>人の削減を目標に取り組んできた結果、目標を上回る職員</a:t>
          </a:r>
          <a:r>
            <a:rPr lang="en-US" altLang="ja-JP" sz="1100" b="0" i="0" baseline="0">
              <a:solidFill>
                <a:schemeClr val="dk1"/>
              </a:solidFill>
              <a:latin typeface="+mn-lt"/>
              <a:ea typeface="+mn-ea"/>
              <a:cs typeface="+mn-cs"/>
            </a:rPr>
            <a:t>173</a:t>
          </a:r>
          <a:r>
            <a:rPr lang="ja-JP" altLang="ja-JP" sz="1100" b="0" i="0" baseline="0">
              <a:solidFill>
                <a:schemeClr val="dk1"/>
              </a:solidFill>
              <a:latin typeface="+mn-lt"/>
              <a:ea typeface="+mn-ea"/>
              <a:cs typeface="+mn-cs"/>
            </a:rPr>
            <a:t>人の削減となった。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以降においては、業務量の増加、多様化、高度化する市民ニーズに的確に対応した行政サービスを提供できる体制を維持するために、「伊勢市職員の定員管理の基本的な考え方」に基づき、定員管理を行っ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17399</xdr:rowOff>
    </xdr:from>
    <xdr:to>
      <xdr:col>24</xdr:col>
      <xdr:colOff>558800</xdr:colOff>
      <xdr:row>66</xdr:row>
      <xdr:rowOff>46355</xdr:rowOff>
    </xdr:to>
    <xdr:cxnSp macro="">
      <xdr:nvCxnSpPr>
        <xdr:cNvPr id="315" name="直線コネクタ 314"/>
        <xdr:cNvCxnSpPr/>
      </xdr:nvCxnSpPr>
      <xdr:spPr>
        <a:xfrm>
          <a:off x="16179800" y="11333099"/>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10160</xdr:rowOff>
    </xdr:from>
    <xdr:to>
      <xdr:col>23</xdr:col>
      <xdr:colOff>406400</xdr:colOff>
      <xdr:row>66</xdr:row>
      <xdr:rowOff>17399</xdr:rowOff>
    </xdr:to>
    <xdr:cxnSp macro="">
      <xdr:nvCxnSpPr>
        <xdr:cNvPr id="318" name="直線コネクタ 317"/>
        <xdr:cNvCxnSpPr/>
      </xdr:nvCxnSpPr>
      <xdr:spPr>
        <a:xfrm>
          <a:off x="15290800" y="1132586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10160</xdr:rowOff>
    </xdr:from>
    <xdr:to>
      <xdr:col>22</xdr:col>
      <xdr:colOff>203200</xdr:colOff>
      <xdr:row>66</xdr:row>
      <xdr:rowOff>10160</xdr:rowOff>
    </xdr:to>
    <xdr:cxnSp macro="">
      <xdr:nvCxnSpPr>
        <xdr:cNvPr id="321" name="直線コネクタ 320"/>
        <xdr:cNvCxnSpPr/>
      </xdr:nvCxnSpPr>
      <xdr:spPr>
        <a:xfrm>
          <a:off x="14401800" y="1132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10160</xdr:rowOff>
    </xdr:from>
    <xdr:to>
      <xdr:col>21</xdr:col>
      <xdr:colOff>0</xdr:colOff>
      <xdr:row>66</xdr:row>
      <xdr:rowOff>58420</xdr:rowOff>
    </xdr:to>
    <xdr:cxnSp macro="">
      <xdr:nvCxnSpPr>
        <xdr:cNvPr id="324" name="直線コネクタ 323"/>
        <xdr:cNvCxnSpPr/>
      </xdr:nvCxnSpPr>
      <xdr:spPr>
        <a:xfrm flipV="1">
          <a:off x="13512800" y="1132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167005</xdr:rowOff>
    </xdr:from>
    <xdr:to>
      <xdr:col>24</xdr:col>
      <xdr:colOff>609600</xdr:colOff>
      <xdr:row>66</xdr:row>
      <xdr:rowOff>97155</xdr:rowOff>
    </xdr:to>
    <xdr:sp macro="" textlink="">
      <xdr:nvSpPr>
        <xdr:cNvPr id="334" name="円/楕円 333"/>
        <xdr:cNvSpPr/>
      </xdr:nvSpPr>
      <xdr:spPr>
        <a:xfrm>
          <a:off x="169672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139082</xdr:rowOff>
    </xdr:from>
    <xdr:ext cx="762000" cy="259045"/>
    <xdr:sp macro="" textlink="">
      <xdr:nvSpPr>
        <xdr:cNvPr id="335" name="定員管理の状況該当値テキスト"/>
        <xdr:cNvSpPr txBox="1"/>
      </xdr:nvSpPr>
      <xdr:spPr>
        <a:xfrm>
          <a:off x="17106900" y="1128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138049</xdr:rowOff>
    </xdr:from>
    <xdr:to>
      <xdr:col>23</xdr:col>
      <xdr:colOff>457200</xdr:colOff>
      <xdr:row>66</xdr:row>
      <xdr:rowOff>68199</xdr:rowOff>
    </xdr:to>
    <xdr:sp macro="" textlink="">
      <xdr:nvSpPr>
        <xdr:cNvPr id="336" name="円/楕円 335"/>
        <xdr:cNvSpPr/>
      </xdr:nvSpPr>
      <xdr:spPr>
        <a:xfrm>
          <a:off x="16129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52976</xdr:rowOff>
    </xdr:from>
    <xdr:ext cx="736600" cy="259045"/>
    <xdr:sp macro="" textlink="">
      <xdr:nvSpPr>
        <xdr:cNvPr id="337" name="テキスト ボックス 336"/>
        <xdr:cNvSpPr txBox="1"/>
      </xdr:nvSpPr>
      <xdr:spPr>
        <a:xfrm>
          <a:off x="15798800" y="11368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130810</xdr:rowOff>
    </xdr:from>
    <xdr:to>
      <xdr:col>22</xdr:col>
      <xdr:colOff>254000</xdr:colOff>
      <xdr:row>66</xdr:row>
      <xdr:rowOff>60960</xdr:rowOff>
    </xdr:to>
    <xdr:sp macro="" textlink="">
      <xdr:nvSpPr>
        <xdr:cNvPr id="338" name="円/楕円 337"/>
        <xdr:cNvSpPr/>
      </xdr:nvSpPr>
      <xdr:spPr>
        <a:xfrm>
          <a:off x="15240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45737</xdr:rowOff>
    </xdr:from>
    <xdr:ext cx="762000" cy="259045"/>
    <xdr:sp macro="" textlink="">
      <xdr:nvSpPr>
        <xdr:cNvPr id="339" name="テキスト ボックス 338"/>
        <xdr:cNvSpPr txBox="1"/>
      </xdr:nvSpPr>
      <xdr:spPr>
        <a:xfrm>
          <a:off x="14909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130810</xdr:rowOff>
    </xdr:from>
    <xdr:to>
      <xdr:col>21</xdr:col>
      <xdr:colOff>50800</xdr:colOff>
      <xdr:row>66</xdr:row>
      <xdr:rowOff>60960</xdr:rowOff>
    </xdr:to>
    <xdr:sp macro="" textlink="">
      <xdr:nvSpPr>
        <xdr:cNvPr id="340" name="円/楕円 339"/>
        <xdr:cNvSpPr/>
      </xdr:nvSpPr>
      <xdr:spPr>
        <a:xfrm>
          <a:off x="14351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45737</xdr:rowOff>
    </xdr:from>
    <xdr:ext cx="762000" cy="259045"/>
    <xdr:sp macro="" textlink="">
      <xdr:nvSpPr>
        <xdr:cNvPr id="341" name="テキスト ボックス 340"/>
        <xdr:cNvSpPr txBox="1"/>
      </xdr:nvSpPr>
      <xdr:spPr>
        <a:xfrm>
          <a:off x="14020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7620</xdr:rowOff>
    </xdr:from>
    <xdr:to>
      <xdr:col>19</xdr:col>
      <xdr:colOff>533400</xdr:colOff>
      <xdr:row>66</xdr:row>
      <xdr:rowOff>109220</xdr:rowOff>
    </xdr:to>
    <xdr:sp macro="" textlink="">
      <xdr:nvSpPr>
        <xdr:cNvPr id="342" name="円/楕円 341"/>
        <xdr:cNvSpPr/>
      </xdr:nvSpPr>
      <xdr:spPr>
        <a:xfrm>
          <a:off x="13462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93997</xdr:rowOff>
    </xdr:from>
    <xdr:ext cx="762000" cy="259045"/>
    <xdr:sp macro="" textlink="">
      <xdr:nvSpPr>
        <xdr:cNvPr id="343" name="テキスト ボックス 342"/>
        <xdr:cNvSpPr txBox="1"/>
      </xdr:nvSpPr>
      <xdr:spPr>
        <a:xfrm>
          <a:off x="13131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100" b="0" i="0" u="none" baseline="0">
              <a:solidFill>
                <a:sysClr val="windowText" lastClr="000000"/>
              </a:solidFill>
              <a:latin typeface="+mn-lt"/>
              <a:ea typeface="+mn-ea"/>
              <a:cs typeface="+mn-cs"/>
            </a:rPr>
            <a:t>普通交付税における基準財政需要額算入額の増など</a:t>
          </a:r>
          <a:r>
            <a:rPr lang="ja-JP" altLang="ja-JP" sz="1100" b="0" i="0" baseline="0">
              <a:solidFill>
                <a:schemeClr val="dk1"/>
              </a:solidFill>
              <a:latin typeface="+mn-lt"/>
              <a:ea typeface="+mn-ea"/>
              <a:cs typeface="+mn-cs"/>
            </a:rPr>
            <a:t>により、前年度より</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ポイント改善し、</a:t>
          </a:r>
          <a:r>
            <a:rPr lang="en-US" altLang="ja-JP" sz="1100" b="0" i="0" baseline="0">
              <a:solidFill>
                <a:schemeClr val="dk1"/>
              </a:solidFill>
              <a:latin typeface="+mn-lt"/>
              <a:ea typeface="+mn-ea"/>
              <a:cs typeface="+mn-cs"/>
            </a:rPr>
            <a:t>4.2</a:t>
          </a:r>
          <a:r>
            <a:rPr lang="ja-JP" altLang="ja-JP" sz="1100" b="0" i="0" baseline="0">
              <a:solidFill>
                <a:schemeClr val="dk1"/>
              </a:solidFill>
              <a:latin typeface="+mn-lt"/>
              <a:ea typeface="+mn-ea"/>
              <a:cs typeface="+mn-cs"/>
            </a:rPr>
            <a:t>％となった。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は、大型の建設事業が見込まれていることから市債発行額の増大が懸念される。将来的には、長期的な視点に立った適正な公債管理により、市債残高の縮減及び交付税措置見込額を考慮した公債費に占める実地方負担額の縮減に努め市債残高の減少を目指した財政運営に努める必要が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120015</xdr:rowOff>
    </xdr:from>
    <xdr:to>
      <xdr:col>24</xdr:col>
      <xdr:colOff>558800</xdr:colOff>
      <xdr:row>38</xdr:row>
      <xdr:rowOff>150178</xdr:rowOff>
    </xdr:to>
    <xdr:cxnSp macro="">
      <xdr:nvCxnSpPr>
        <xdr:cNvPr id="373" name="直線コネクタ 372"/>
        <xdr:cNvCxnSpPr/>
      </xdr:nvCxnSpPr>
      <xdr:spPr>
        <a:xfrm flipV="1">
          <a:off x="16179800" y="663511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150178</xdr:rowOff>
    </xdr:from>
    <xdr:to>
      <xdr:col>23</xdr:col>
      <xdr:colOff>406400</xdr:colOff>
      <xdr:row>39</xdr:row>
      <xdr:rowOff>20955</xdr:rowOff>
    </xdr:to>
    <xdr:cxnSp macro="">
      <xdr:nvCxnSpPr>
        <xdr:cNvPr id="376" name="直線コネクタ 375"/>
        <xdr:cNvCxnSpPr/>
      </xdr:nvCxnSpPr>
      <xdr:spPr>
        <a:xfrm flipV="1">
          <a:off x="15290800" y="66652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20955</xdr:rowOff>
    </xdr:from>
    <xdr:to>
      <xdr:col>22</xdr:col>
      <xdr:colOff>203200</xdr:colOff>
      <xdr:row>39</xdr:row>
      <xdr:rowOff>51118</xdr:rowOff>
    </xdr:to>
    <xdr:cxnSp macro="">
      <xdr:nvCxnSpPr>
        <xdr:cNvPr id="379" name="直線コネクタ 378"/>
        <xdr:cNvCxnSpPr/>
      </xdr:nvCxnSpPr>
      <xdr:spPr>
        <a:xfrm flipV="1">
          <a:off x="14401800" y="67075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51118</xdr:rowOff>
    </xdr:from>
    <xdr:to>
      <xdr:col>21</xdr:col>
      <xdr:colOff>0</xdr:colOff>
      <xdr:row>39</xdr:row>
      <xdr:rowOff>129540</xdr:rowOff>
    </xdr:to>
    <xdr:cxnSp macro="">
      <xdr:nvCxnSpPr>
        <xdr:cNvPr id="382" name="直線コネクタ 381"/>
        <xdr:cNvCxnSpPr/>
      </xdr:nvCxnSpPr>
      <xdr:spPr>
        <a:xfrm flipV="1">
          <a:off x="13512800" y="673766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6" name="テキスト ボックス 385"/>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392" name="円/楕円 391"/>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85742</xdr:rowOff>
    </xdr:from>
    <xdr:ext cx="762000" cy="259045"/>
    <xdr:sp macro="" textlink="">
      <xdr:nvSpPr>
        <xdr:cNvPr id="393"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99378</xdr:rowOff>
    </xdr:from>
    <xdr:to>
      <xdr:col>23</xdr:col>
      <xdr:colOff>457200</xdr:colOff>
      <xdr:row>39</xdr:row>
      <xdr:rowOff>29528</xdr:rowOff>
    </xdr:to>
    <xdr:sp macro="" textlink="">
      <xdr:nvSpPr>
        <xdr:cNvPr id="394" name="円/楕円 393"/>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39705</xdr:rowOff>
    </xdr:from>
    <xdr:ext cx="736600" cy="259045"/>
    <xdr:sp macro="" textlink="">
      <xdr:nvSpPr>
        <xdr:cNvPr id="395" name="テキスト ボックス 394"/>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141605</xdr:rowOff>
    </xdr:from>
    <xdr:to>
      <xdr:col>22</xdr:col>
      <xdr:colOff>254000</xdr:colOff>
      <xdr:row>39</xdr:row>
      <xdr:rowOff>71755</xdr:rowOff>
    </xdr:to>
    <xdr:sp macro="" textlink="">
      <xdr:nvSpPr>
        <xdr:cNvPr id="396" name="円/楕円 395"/>
        <xdr:cNvSpPr/>
      </xdr:nvSpPr>
      <xdr:spPr>
        <a:xfrm>
          <a:off x="15240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81932</xdr:rowOff>
    </xdr:from>
    <xdr:ext cx="762000" cy="259045"/>
    <xdr:sp macro="" textlink="">
      <xdr:nvSpPr>
        <xdr:cNvPr id="397" name="テキスト ボックス 396"/>
        <xdr:cNvSpPr txBox="1"/>
      </xdr:nvSpPr>
      <xdr:spPr>
        <a:xfrm>
          <a:off x="14909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318</xdr:rowOff>
    </xdr:from>
    <xdr:to>
      <xdr:col>21</xdr:col>
      <xdr:colOff>50800</xdr:colOff>
      <xdr:row>39</xdr:row>
      <xdr:rowOff>101918</xdr:rowOff>
    </xdr:to>
    <xdr:sp macro="" textlink="">
      <xdr:nvSpPr>
        <xdr:cNvPr id="398" name="円/楕円 397"/>
        <xdr:cNvSpPr/>
      </xdr:nvSpPr>
      <xdr:spPr>
        <a:xfrm>
          <a:off x="14351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112095</xdr:rowOff>
    </xdr:from>
    <xdr:ext cx="762000" cy="259045"/>
    <xdr:sp macro="" textlink="">
      <xdr:nvSpPr>
        <xdr:cNvPr id="399" name="テキスト ボックス 398"/>
        <xdr:cNvSpPr txBox="1"/>
      </xdr:nvSpPr>
      <xdr:spPr>
        <a:xfrm>
          <a:off x="14020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400" name="円/楕円 399"/>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19067</xdr:rowOff>
    </xdr:from>
    <xdr:ext cx="762000" cy="259045"/>
    <xdr:sp macro="" textlink="">
      <xdr:nvSpPr>
        <xdr:cNvPr id="401" name="テキスト ボックス 400"/>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控除額が将来負担額を上回ることとなったため、分子要因がなくなり、本年度も将来負担率は算定なしとなった。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今後も新規事業の実施については、取捨選択を行い、また行財政改革の推進等により公債費等義務的経費の削減に努めたい。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5"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6" name="フローチャート : 判断 435"/>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7" name="フローチャート : 判断 43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38" name="テキスト ボックス 43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39" name="フローチャート : 判断 43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0" name="テキスト ボックス 43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41" name="フローチャート : 判断 440"/>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2" name="テキスト ボックス 441"/>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3" name="フローチャート : 判断 442"/>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4" name="テキスト ボックス 443"/>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93430</xdr:rowOff>
    </xdr:from>
    <xdr:to>
      <xdr:col>19</xdr:col>
      <xdr:colOff>533400</xdr:colOff>
      <xdr:row>14</xdr:row>
      <xdr:rowOff>23580</xdr:rowOff>
    </xdr:to>
    <xdr:sp macro="" textlink="">
      <xdr:nvSpPr>
        <xdr:cNvPr id="450" name="円/楕円 449"/>
        <xdr:cNvSpPr/>
      </xdr:nvSpPr>
      <xdr:spPr>
        <a:xfrm>
          <a:off x="134620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33757</xdr:rowOff>
    </xdr:from>
    <xdr:ext cx="762000" cy="259045"/>
    <xdr:sp macro="" textlink="">
      <xdr:nvSpPr>
        <xdr:cNvPr id="451" name="テキスト ボックス 450"/>
        <xdr:cNvSpPr txBox="1"/>
      </xdr:nvSpPr>
      <xdr:spPr>
        <a:xfrm>
          <a:off x="13131800" y="20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129,764
128,928
208.35
51,987,944
49,269,190
2,046,584
30,383,790
51,411,022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人件費は</a:t>
          </a:r>
          <a:r>
            <a:rPr lang="ja-JP" altLang="en-US" sz="1100" b="0" i="0" u="none" baseline="0">
              <a:solidFill>
                <a:sysClr val="windowText" lastClr="000000"/>
              </a:solidFill>
              <a:latin typeface="+mn-lt"/>
              <a:ea typeface="+mn-ea"/>
              <a:cs typeface="+mn-cs"/>
            </a:rPr>
            <a:t>退職手当の減</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により前年比</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改善し、</a:t>
          </a:r>
          <a:r>
            <a:rPr lang="ja-JP" altLang="ja-JP" sz="1100" b="0" i="0" baseline="0">
              <a:solidFill>
                <a:schemeClr val="dk1"/>
              </a:solidFill>
              <a:latin typeface="+mn-lt"/>
              <a:ea typeface="+mn-ea"/>
              <a:cs typeface="+mn-cs"/>
            </a:rPr>
            <a:t>類似団体平均のほか全国平均も下回っ</a:t>
          </a:r>
          <a:r>
            <a:rPr lang="ja-JP" altLang="en-US" sz="1100" b="0" i="0" baseline="0">
              <a:solidFill>
                <a:schemeClr val="dk1"/>
              </a:solidFill>
              <a:latin typeface="+mn-lt"/>
              <a:ea typeface="+mn-ea"/>
              <a:cs typeface="+mn-cs"/>
            </a:rPr>
            <a:t>た。</a:t>
          </a:r>
          <a:r>
            <a:rPr lang="ja-JP" altLang="ja-JP" sz="1100" b="0" i="0" baseline="0">
              <a:solidFill>
                <a:schemeClr val="dk1"/>
              </a:solidFill>
              <a:latin typeface="+mn-lt"/>
              <a:ea typeface="+mn-ea"/>
              <a:cs typeface="+mn-cs"/>
            </a:rPr>
            <a:t>引き続き人件費の抑制に努める。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142240</xdr:rowOff>
    </xdr:to>
    <xdr:cxnSp macro="">
      <xdr:nvCxnSpPr>
        <xdr:cNvPr id="66" name="直線コネクタ 65"/>
        <xdr:cNvCxnSpPr/>
      </xdr:nvCxnSpPr>
      <xdr:spPr>
        <a:xfrm flipV="1">
          <a:off x="3987800" y="61772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142240</xdr:rowOff>
    </xdr:to>
    <xdr:cxnSp macro="">
      <xdr:nvCxnSpPr>
        <xdr:cNvPr id="69" name="直線コネクタ 68"/>
        <xdr:cNvCxnSpPr/>
      </xdr:nvCxnSpPr>
      <xdr:spPr>
        <a:xfrm>
          <a:off x="3098800" y="626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37</xdr:row>
      <xdr:rowOff>46990</xdr:rowOff>
    </xdr:to>
    <xdr:cxnSp macro="">
      <xdr:nvCxnSpPr>
        <xdr:cNvPr id="72" name="直線コネクタ 71"/>
        <xdr:cNvCxnSpPr/>
      </xdr:nvCxnSpPr>
      <xdr:spPr>
        <a:xfrm flipV="1">
          <a:off x="2209800" y="6261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69850</xdr:rowOff>
    </xdr:to>
    <xdr:cxnSp macro="">
      <xdr:nvCxnSpPr>
        <xdr:cNvPr id="75" name="直線コネクタ 74"/>
        <xdr:cNvCxnSpPr/>
      </xdr:nvCxnSpPr>
      <xdr:spPr>
        <a:xfrm flipV="1">
          <a:off x="1320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92" name="テキスト ボックス 91"/>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定員管理計画に基づく人件費の抑制及び業務の民間化等により、人件費から物件費へシフトされるなどの影響から悪化してきた。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指定管理者制度や業務の民間委託が定着化してきたことから、今後の物件費については、横ばいとなっていく見込である。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48079</xdr:rowOff>
    </xdr:to>
    <xdr:cxnSp macro="">
      <xdr:nvCxnSpPr>
        <xdr:cNvPr id="129" name="直線コネクタ 128"/>
        <xdr:cNvCxnSpPr/>
      </xdr:nvCxnSpPr>
      <xdr:spPr>
        <a:xfrm>
          <a:off x="15671800" y="28647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23586</xdr:rowOff>
    </xdr:from>
    <xdr:to>
      <xdr:col>22</xdr:col>
      <xdr:colOff>565150</xdr:colOff>
      <xdr:row>16</xdr:row>
      <xdr:rowOff>121557</xdr:rowOff>
    </xdr:to>
    <xdr:cxnSp macro="">
      <xdr:nvCxnSpPr>
        <xdr:cNvPr id="132" name="直線コネクタ 131"/>
        <xdr:cNvCxnSpPr/>
      </xdr:nvCxnSpPr>
      <xdr:spPr>
        <a:xfrm>
          <a:off x="14782800" y="2766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23586</xdr:rowOff>
    </xdr:from>
    <xdr:to>
      <xdr:col>21</xdr:col>
      <xdr:colOff>361950</xdr:colOff>
      <xdr:row>16</xdr:row>
      <xdr:rowOff>23586</xdr:rowOff>
    </xdr:to>
    <xdr:cxnSp macro="">
      <xdr:nvCxnSpPr>
        <xdr:cNvPr id="135" name="直線コネクタ 134"/>
        <xdr:cNvCxnSpPr/>
      </xdr:nvCxnSpPr>
      <xdr:spPr>
        <a:xfrm>
          <a:off x="13893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16</xdr:row>
      <xdr:rowOff>23586</xdr:rowOff>
    </xdr:to>
    <xdr:cxnSp macro="">
      <xdr:nvCxnSpPr>
        <xdr:cNvPr id="138" name="直線コネクタ 137"/>
        <xdr:cNvCxnSpPr/>
      </xdr:nvCxnSpPr>
      <xdr:spPr>
        <a:xfrm>
          <a:off x="13004800" y="2690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50" name="円/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51" name="テキスト ボックス 150"/>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144236</xdr:rowOff>
    </xdr:from>
    <xdr:to>
      <xdr:col>21</xdr:col>
      <xdr:colOff>412750</xdr:colOff>
      <xdr:row>16</xdr:row>
      <xdr:rowOff>74386</xdr:rowOff>
    </xdr:to>
    <xdr:sp macro="" textlink="">
      <xdr:nvSpPr>
        <xdr:cNvPr id="152" name="円/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4" name="円/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児童福祉や障害福祉サービスにおける給付費の増などにより、前年度に対し</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ポイント上昇し</a:t>
          </a:r>
          <a:r>
            <a:rPr lang="en-US" altLang="ja-JP" sz="1100" b="0" i="0" baseline="0">
              <a:solidFill>
                <a:schemeClr val="dk1"/>
              </a:solidFill>
              <a:latin typeface="+mn-lt"/>
              <a:ea typeface="+mn-ea"/>
              <a:cs typeface="+mn-cs"/>
            </a:rPr>
            <a:t>9.9%</a:t>
          </a:r>
          <a:r>
            <a:rPr lang="ja-JP" altLang="ja-JP" sz="1100" b="0" i="0" baseline="0">
              <a:solidFill>
                <a:schemeClr val="dk1"/>
              </a:solidFill>
              <a:latin typeface="+mn-lt"/>
              <a:ea typeface="+mn-ea"/>
              <a:cs typeface="+mn-cs"/>
            </a:rPr>
            <a:t>となった。今後も精査し、給付費の抑制に努めたい。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78015</xdr:rowOff>
    </xdr:to>
    <xdr:cxnSp macro="">
      <xdr:nvCxnSpPr>
        <xdr:cNvPr id="192" name="直線コネクタ 191"/>
        <xdr:cNvCxnSpPr/>
      </xdr:nvCxnSpPr>
      <xdr:spPr>
        <a:xfrm>
          <a:off x="3987800" y="92546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95" name="直線コネクタ 194"/>
        <xdr:cNvCxnSpPr/>
      </xdr:nvCxnSpPr>
      <xdr:spPr>
        <a:xfrm>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135165</xdr:rowOff>
    </xdr:to>
    <xdr:cxnSp macro="">
      <xdr:nvCxnSpPr>
        <xdr:cNvPr id="198" name="直線コネクタ 197"/>
        <xdr:cNvCxnSpPr/>
      </xdr:nvCxnSpPr>
      <xdr:spPr>
        <a:xfrm>
          <a:off x="2209800" y="9173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86178</xdr:rowOff>
    </xdr:to>
    <xdr:cxnSp macro="">
      <xdr:nvCxnSpPr>
        <xdr:cNvPr id="201" name="直線コネクタ 200"/>
        <xdr:cNvCxnSpPr/>
      </xdr:nvCxnSpPr>
      <xdr:spPr>
        <a:xfrm>
          <a:off x="1320800" y="9107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1" name="円/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3" name="円/楕円 212"/>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4" name="テキスト ボックス 213"/>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5" name="円/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7" name="円/楕円 216"/>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8" name="テキスト ボックス 217"/>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9" name="円/楕円 218"/>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20" name="テキスト ボックス 219"/>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その他の経費のうち繰出金において、</a:t>
          </a:r>
          <a:r>
            <a:rPr lang="ja-JP" altLang="en-US" sz="1100" b="0" i="0" baseline="0">
              <a:solidFill>
                <a:schemeClr val="dk1"/>
              </a:solidFill>
              <a:latin typeface="+mn-lt"/>
              <a:ea typeface="+mn-ea"/>
              <a:cs typeface="+mn-cs"/>
            </a:rPr>
            <a:t>国民健康保険、</a:t>
          </a:r>
          <a:r>
            <a:rPr lang="ja-JP" altLang="ja-JP" sz="1100" b="0" i="0" baseline="0">
              <a:solidFill>
                <a:schemeClr val="dk1"/>
              </a:solidFill>
              <a:latin typeface="+mn-lt"/>
              <a:ea typeface="+mn-ea"/>
              <a:cs typeface="+mn-cs"/>
            </a:rPr>
            <a:t>後期高齢者医療及び介護保険特別会計への繰出金</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増</a:t>
          </a:r>
          <a:r>
            <a:rPr lang="ja-JP" altLang="en-US" sz="1100" b="0" i="0" baseline="0">
              <a:solidFill>
                <a:schemeClr val="dk1"/>
              </a:solidFill>
              <a:latin typeface="+mn-lt"/>
              <a:ea typeface="+mn-ea"/>
              <a:cs typeface="+mn-cs"/>
            </a:rPr>
            <a:t>により</a:t>
          </a:r>
          <a:r>
            <a:rPr lang="ja-JP" altLang="ja-JP" sz="1100" b="0" i="0" baseline="0">
              <a:solidFill>
                <a:schemeClr val="dk1"/>
              </a:solidFill>
              <a:latin typeface="+mn-lt"/>
              <a:ea typeface="+mn-ea"/>
              <a:cs typeface="+mn-cs"/>
            </a:rPr>
            <a:t>、経常収支比率は前年度を</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a:t>
          </a:r>
          <a:r>
            <a:rPr lang="ja-JP" altLang="en-US" sz="1100" b="0" i="0" baseline="0">
              <a:solidFill>
                <a:schemeClr val="dk1"/>
              </a:solidFill>
              <a:latin typeface="+mn-lt"/>
              <a:ea typeface="+mn-ea"/>
              <a:cs typeface="+mn-cs"/>
            </a:rPr>
            <a:t>ト上回り</a:t>
          </a:r>
          <a:r>
            <a:rPr lang="en-US" altLang="ja-JP" sz="1100" b="0" i="0" baseline="0">
              <a:solidFill>
                <a:schemeClr val="dk1"/>
              </a:solidFill>
              <a:latin typeface="+mn-lt"/>
              <a:ea typeface="+mn-ea"/>
              <a:cs typeface="+mn-cs"/>
            </a:rPr>
            <a:t>11.5%</a:t>
          </a:r>
          <a:r>
            <a:rPr lang="ja-JP" altLang="ja-JP" sz="1100" b="0" i="0" baseline="0">
              <a:solidFill>
                <a:schemeClr val="dk1"/>
              </a:solidFill>
              <a:latin typeface="+mn-lt"/>
              <a:ea typeface="+mn-ea"/>
              <a:cs typeface="+mn-cs"/>
            </a:rPr>
            <a:t>となった。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今後も、介護保険の安定的な運営のための繰出金の増加が見込まれることから、長期的な視点に立った介護保険の運営に努める。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151493</xdr:rowOff>
    </xdr:from>
    <xdr:to>
      <xdr:col>24</xdr:col>
      <xdr:colOff>31750</xdr:colOff>
      <xdr:row>54</xdr:row>
      <xdr:rowOff>12700</xdr:rowOff>
    </xdr:to>
    <xdr:cxnSp macro="">
      <xdr:nvCxnSpPr>
        <xdr:cNvPr id="255" name="直線コネクタ 254"/>
        <xdr:cNvCxnSpPr/>
      </xdr:nvCxnSpPr>
      <xdr:spPr>
        <a:xfrm>
          <a:off x="15671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151493</xdr:rowOff>
    </xdr:from>
    <xdr:to>
      <xdr:col>22</xdr:col>
      <xdr:colOff>565150</xdr:colOff>
      <xdr:row>53</xdr:row>
      <xdr:rowOff>167822</xdr:rowOff>
    </xdr:to>
    <xdr:cxnSp macro="">
      <xdr:nvCxnSpPr>
        <xdr:cNvPr id="258" name="直線コネクタ 257"/>
        <xdr:cNvCxnSpPr/>
      </xdr:nvCxnSpPr>
      <xdr:spPr>
        <a:xfrm flipV="1">
          <a:off x="14782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167822</xdr:rowOff>
    </xdr:to>
    <xdr:cxnSp macro="">
      <xdr:nvCxnSpPr>
        <xdr:cNvPr id="261" name="直線コネクタ 260"/>
        <xdr:cNvCxnSpPr/>
      </xdr:nvCxnSpPr>
      <xdr:spPr>
        <a:xfrm>
          <a:off x="13893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64605</xdr:rowOff>
    </xdr:from>
    <xdr:ext cx="762000" cy="259045"/>
    <xdr:sp macro="" textlink="">
      <xdr:nvSpPr>
        <xdr:cNvPr id="263" name="テキスト ボックス 262"/>
        <xdr:cNvSpPr txBox="1"/>
      </xdr:nvSpPr>
      <xdr:spPr>
        <a:xfrm>
          <a:off x="14401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20865</xdr:rowOff>
    </xdr:from>
    <xdr:to>
      <xdr:col>20</xdr:col>
      <xdr:colOff>158750</xdr:colOff>
      <xdr:row>53</xdr:row>
      <xdr:rowOff>69850</xdr:rowOff>
    </xdr:to>
    <xdr:cxnSp macro="">
      <xdr:nvCxnSpPr>
        <xdr:cNvPr id="264" name="直線コネクタ 263"/>
        <xdr:cNvCxnSpPr/>
      </xdr:nvCxnSpPr>
      <xdr:spPr>
        <a:xfrm>
          <a:off x="13004800" y="9107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4" name="円/楕円 273"/>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5"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100693</xdr:rowOff>
    </xdr:from>
    <xdr:to>
      <xdr:col>22</xdr:col>
      <xdr:colOff>615950</xdr:colOff>
      <xdr:row>54</xdr:row>
      <xdr:rowOff>30843</xdr:rowOff>
    </xdr:to>
    <xdr:sp macro="" textlink="">
      <xdr:nvSpPr>
        <xdr:cNvPr id="276" name="円/楕円 275"/>
        <xdr:cNvSpPr/>
      </xdr:nvSpPr>
      <xdr:spPr>
        <a:xfrm>
          <a:off x="15621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41020</xdr:rowOff>
    </xdr:from>
    <xdr:ext cx="736600" cy="259045"/>
    <xdr:sp macro="" textlink="">
      <xdr:nvSpPr>
        <xdr:cNvPr id="277" name="テキスト ボックス 276"/>
        <xdr:cNvSpPr txBox="1"/>
      </xdr:nvSpPr>
      <xdr:spPr>
        <a:xfrm>
          <a:off x="15290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117022</xdr:rowOff>
    </xdr:from>
    <xdr:to>
      <xdr:col>21</xdr:col>
      <xdr:colOff>412750</xdr:colOff>
      <xdr:row>54</xdr:row>
      <xdr:rowOff>47172</xdr:rowOff>
    </xdr:to>
    <xdr:sp macro="" textlink="">
      <xdr:nvSpPr>
        <xdr:cNvPr id="278" name="円/楕円 277"/>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57349</xdr:rowOff>
    </xdr:from>
    <xdr:ext cx="762000" cy="259045"/>
    <xdr:sp macro="" textlink="">
      <xdr:nvSpPr>
        <xdr:cNvPr id="279" name="テキスト ボックス 278"/>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80" name="円/楕円 279"/>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81" name="テキスト ボックス 280"/>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141515</xdr:rowOff>
    </xdr:from>
    <xdr:to>
      <xdr:col>19</xdr:col>
      <xdr:colOff>6350</xdr:colOff>
      <xdr:row>53</xdr:row>
      <xdr:rowOff>71665</xdr:rowOff>
    </xdr:to>
    <xdr:sp macro="" textlink="">
      <xdr:nvSpPr>
        <xdr:cNvPr id="282" name="円/楕円 281"/>
        <xdr:cNvSpPr/>
      </xdr:nvSpPr>
      <xdr:spPr>
        <a:xfrm>
          <a:off x="12954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81842</xdr:rowOff>
    </xdr:from>
    <xdr:ext cx="762000" cy="259045"/>
    <xdr:sp macro="" textlink="">
      <xdr:nvSpPr>
        <xdr:cNvPr id="283" name="テキスト ボックス 282"/>
        <xdr:cNvSpPr txBox="1"/>
      </xdr:nvSpPr>
      <xdr:spPr>
        <a:xfrm>
          <a:off x="12623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今後、病院事業の施設更新（新病院の建設）が予定されており、経営改善に対する繰出（補助費）の増により、前年度を</a:t>
          </a:r>
          <a:r>
            <a:rPr lang="en-US" altLang="ja-JP" sz="1100" b="0" i="0" baseline="0">
              <a:solidFill>
                <a:schemeClr val="dk1"/>
              </a:solidFill>
              <a:latin typeface="+mn-lt"/>
              <a:ea typeface="+mn-ea"/>
              <a:cs typeface="+mn-cs"/>
            </a:rPr>
            <a:t>0.7</a:t>
          </a:r>
          <a:r>
            <a:rPr lang="ja-JP" altLang="ja-JP" sz="1100" b="0" i="0" baseline="0">
              <a:solidFill>
                <a:schemeClr val="dk1"/>
              </a:solidFill>
              <a:latin typeface="+mn-lt"/>
              <a:ea typeface="+mn-ea"/>
              <a:cs typeface="+mn-cs"/>
            </a:rPr>
            <a:t>ポイント上回り</a:t>
          </a:r>
          <a:r>
            <a:rPr lang="en-US" altLang="ja-JP" sz="1100" b="0" i="0" baseline="0">
              <a:solidFill>
                <a:schemeClr val="dk1"/>
              </a:solidFill>
              <a:latin typeface="+mn-lt"/>
              <a:ea typeface="+mn-ea"/>
              <a:cs typeface="+mn-cs"/>
            </a:rPr>
            <a:t>10.7</a:t>
          </a:r>
          <a:r>
            <a:rPr lang="ja-JP" altLang="ja-JP" sz="1100" b="0" i="0" baseline="0">
              <a:solidFill>
                <a:schemeClr val="dk1"/>
              </a:solidFill>
              <a:latin typeface="+mn-lt"/>
              <a:ea typeface="+mn-ea"/>
              <a:cs typeface="+mn-cs"/>
            </a:rPr>
            <a:t>％となった。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他の補助金・負担金を見直</a:t>
          </a:r>
          <a:r>
            <a:rPr lang="ja-JP" altLang="en-US" sz="1100" b="0" i="0" baseline="0">
              <a:solidFill>
                <a:schemeClr val="dk1"/>
              </a:solidFill>
              <a:latin typeface="+mn-lt"/>
              <a:ea typeface="+mn-ea"/>
              <a:cs typeface="+mn-cs"/>
            </a:rPr>
            <a:t>すなど</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一層の</a:t>
          </a:r>
          <a:r>
            <a:rPr lang="ja-JP" altLang="ja-JP" sz="1100" b="0" i="0" baseline="0">
              <a:solidFill>
                <a:schemeClr val="dk1"/>
              </a:solidFill>
              <a:latin typeface="+mn-lt"/>
              <a:ea typeface="+mn-ea"/>
              <a:cs typeface="+mn-cs"/>
            </a:rPr>
            <a:t>支出の抑制を図る。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25400</xdr:rowOff>
    </xdr:from>
    <xdr:to>
      <xdr:col>24</xdr:col>
      <xdr:colOff>31750</xdr:colOff>
      <xdr:row>38</xdr:row>
      <xdr:rowOff>114300</xdr:rowOff>
    </xdr:to>
    <xdr:cxnSp macro="">
      <xdr:nvCxnSpPr>
        <xdr:cNvPr id="316" name="直線コネクタ 315"/>
        <xdr:cNvCxnSpPr/>
      </xdr:nvCxnSpPr>
      <xdr:spPr>
        <a:xfrm>
          <a:off x="15671800" y="6540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120650</xdr:rowOff>
    </xdr:from>
    <xdr:to>
      <xdr:col>22</xdr:col>
      <xdr:colOff>565150</xdr:colOff>
      <xdr:row>38</xdr:row>
      <xdr:rowOff>25400</xdr:rowOff>
    </xdr:to>
    <xdr:cxnSp macro="">
      <xdr:nvCxnSpPr>
        <xdr:cNvPr id="319" name="直線コネクタ 318"/>
        <xdr:cNvCxnSpPr/>
      </xdr:nvCxnSpPr>
      <xdr:spPr>
        <a:xfrm>
          <a:off x="14782800" y="646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120650</xdr:rowOff>
    </xdr:from>
    <xdr:to>
      <xdr:col>21</xdr:col>
      <xdr:colOff>361950</xdr:colOff>
      <xdr:row>38</xdr:row>
      <xdr:rowOff>0</xdr:rowOff>
    </xdr:to>
    <xdr:cxnSp macro="">
      <xdr:nvCxnSpPr>
        <xdr:cNvPr id="322" name="直線コネクタ 321"/>
        <xdr:cNvCxnSpPr/>
      </xdr:nvCxnSpPr>
      <xdr:spPr>
        <a:xfrm flipV="1">
          <a:off x="13893800" y="646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0</xdr:rowOff>
    </xdr:from>
    <xdr:to>
      <xdr:col>20</xdr:col>
      <xdr:colOff>158750</xdr:colOff>
      <xdr:row>38</xdr:row>
      <xdr:rowOff>63500</xdr:rowOff>
    </xdr:to>
    <xdr:cxnSp macro="">
      <xdr:nvCxnSpPr>
        <xdr:cNvPr id="325" name="直線コネクタ 324"/>
        <xdr:cNvCxnSpPr/>
      </xdr:nvCxnSpPr>
      <xdr:spPr>
        <a:xfrm flipV="1">
          <a:off x="13004800" y="651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7" name="テキスト ボックス 32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63500</xdr:rowOff>
    </xdr:from>
    <xdr:to>
      <xdr:col>24</xdr:col>
      <xdr:colOff>82550</xdr:colOff>
      <xdr:row>38</xdr:row>
      <xdr:rowOff>165100</xdr:rowOff>
    </xdr:to>
    <xdr:sp macro="" textlink="">
      <xdr:nvSpPr>
        <xdr:cNvPr id="335" name="円/楕円 334"/>
        <xdr:cNvSpPr/>
      </xdr:nvSpPr>
      <xdr:spPr>
        <a:xfrm>
          <a:off x="16459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35577</xdr:rowOff>
    </xdr:from>
    <xdr:ext cx="762000" cy="259045"/>
    <xdr:sp macro="" textlink="">
      <xdr:nvSpPr>
        <xdr:cNvPr id="336" name="補助費等該当値テキスト"/>
        <xdr:cNvSpPr txBox="1"/>
      </xdr:nvSpPr>
      <xdr:spPr>
        <a:xfrm>
          <a:off x="16598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146050</xdr:rowOff>
    </xdr:from>
    <xdr:to>
      <xdr:col>22</xdr:col>
      <xdr:colOff>615950</xdr:colOff>
      <xdr:row>38</xdr:row>
      <xdr:rowOff>76200</xdr:rowOff>
    </xdr:to>
    <xdr:sp macro="" textlink="">
      <xdr:nvSpPr>
        <xdr:cNvPr id="337" name="円/楕円 336"/>
        <xdr:cNvSpPr/>
      </xdr:nvSpPr>
      <xdr:spPr>
        <a:xfrm>
          <a:off x="15621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60977</xdr:rowOff>
    </xdr:from>
    <xdr:ext cx="736600" cy="259045"/>
    <xdr:sp macro="" textlink="">
      <xdr:nvSpPr>
        <xdr:cNvPr id="338" name="テキスト ボックス 337"/>
        <xdr:cNvSpPr txBox="1"/>
      </xdr:nvSpPr>
      <xdr:spPr>
        <a:xfrm>
          <a:off x="15290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69850</xdr:rowOff>
    </xdr:from>
    <xdr:to>
      <xdr:col>21</xdr:col>
      <xdr:colOff>412750</xdr:colOff>
      <xdr:row>38</xdr:row>
      <xdr:rowOff>0</xdr:rowOff>
    </xdr:to>
    <xdr:sp macro="" textlink="">
      <xdr:nvSpPr>
        <xdr:cNvPr id="339" name="円/楕円 338"/>
        <xdr:cNvSpPr/>
      </xdr:nvSpPr>
      <xdr:spPr>
        <a:xfrm>
          <a:off x="14732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156227</xdr:rowOff>
    </xdr:from>
    <xdr:ext cx="762000" cy="259045"/>
    <xdr:sp macro="" textlink="">
      <xdr:nvSpPr>
        <xdr:cNvPr id="340" name="テキスト ボックス 339"/>
        <xdr:cNvSpPr txBox="1"/>
      </xdr:nvSpPr>
      <xdr:spPr>
        <a:xfrm>
          <a:off x="14401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120650</xdr:rowOff>
    </xdr:from>
    <xdr:to>
      <xdr:col>20</xdr:col>
      <xdr:colOff>209550</xdr:colOff>
      <xdr:row>38</xdr:row>
      <xdr:rowOff>50800</xdr:rowOff>
    </xdr:to>
    <xdr:sp macro="" textlink="">
      <xdr:nvSpPr>
        <xdr:cNvPr id="341" name="円/楕円 340"/>
        <xdr:cNvSpPr/>
      </xdr:nvSpPr>
      <xdr:spPr>
        <a:xfrm>
          <a:off x="13843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35577</xdr:rowOff>
    </xdr:from>
    <xdr:ext cx="762000" cy="259045"/>
    <xdr:sp macro="" textlink="">
      <xdr:nvSpPr>
        <xdr:cNvPr id="342" name="テキスト ボックス 341"/>
        <xdr:cNvSpPr txBox="1"/>
      </xdr:nvSpPr>
      <xdr:spPr>
        <a:xfrm>
          <a:off x="13512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43" name="円/楕円 342"/>
        <xdr:cNvSpPr/>
      </xdr:nvSpPr>
      <xdr:spPr>
        <a:xfrm>
          <a:off x="12954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44" name="テキスト ボックス 343"/>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元利償還額</a:t>
          </a:r>
          <a:r>
            <a:rPr lang="ja-JP" altLang="en-US" sz="1100" b="0" i="0" baseline="0">
              <a:solidFill>
                <a:schemeClr val="dk1"/>
              </a:solidFill>
              <a:latin typeface="+mn-lt"/>
              <a:ea typeface="+mn-ea"/>
              <a:cs typeface="+mn-cs"/>
            </a:rPr>
            <a:t>の微減により</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前年度に対し</a:t>
          </a:r>
          <a:r>
            <a:rPr lang="en-US" altLang="ja-JP" sz="1100" b="0" i="0" baseline="0">
              <a:solidFill>
                <a:schemeClr val="dk1"/>
              </a:solidFill>
              <a:latin typeface="+mn-lt"/>
              <a:ea typeface="+mn-ea"/>
              <a:cs typeface="+mn-cs"/>
            </a:rPr>
            <a:t>0.4</a:t>
          </a:r>
          <a:r>
            <a:rPr lang="ja-JP" altLang="en-US" sz="1100" b="0" i="0" baseline="0">
              <a:solidFill>
                <a:schemeClr val="dk1"/>
              </a:solidFill>
              <a:latin typeface="+mn-lt"/>
              <a:ea typeface="+mn-ea"/>
              <a:cs typeface="+mn-cs"/>
            </a:rPr>
            <a:t>ポイント改善した。</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臨時財政対策債など、国の制度上、地方財源不足の補てん等のために発行した地方債による影響や、</a:t>
          </a:r>
          <a:r>
            <a:rPr lang="ja-JP" altLang="en-US" sz="1100" b="0" i="0" baseline="0">
              <a:solidFill>
                <a:schemeClr val="dk1"/>
              </a:solidFill>
              <a:latin typeface="+mn-lt"/>
              <a:ea typeface="+mn-ea"/>
              <a:cs typeface="+mn-cs"/>
            </a:rPr>
            <a:t>今後計画されている大型の普通建設事業に伴う起債の増加</a:t>
          </a:r>
          <a:r>
            <a:rPr lang="ja-JP" altLang="ja-JP" sz="1100" b="0" i="0" baseline="0">
              <a:solidFill>
                <a:schemeClr val="dk1"/>
              </a:solidFill>
              <a:latin typeface="+mn-lt"/>
              <a:ea typeface="+mn-ea"/>
              <a:cs typeface="+mn-cs"/>
            </a:rPr>
            <a:t>も見込まれることから、計画的な削減が困難な状況ではあるが、長期的な視点に立った、適正な公債管理が必要である。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17272</xdr:rowOff>
    </xdr:to>
    <xdr:cxnSp macro="">
      <xdr:nvCxnSpPr>
        <xdr:cNvPr id="374" name="直線コネクタ 373"/>
        <xdr:cNvCxnSpPr/>
      </xdr:nvCxnSpPr>
      <xdr:spPr>
        <a:xfrm flipV="1">
          <a:off x="3987800" y="133720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26415</xdr:rowOff>
    </xdr:to>
    <xdr:cxnSp macro="">
      <xdr:nvCxnSpPr>
        <xdr:cNvPr id="377" name="直線コネクタ 376"/>
        <xdr:cNvCxnSpPr/>
      </xdr:nvCxnSpPr>
      <xdr:spPr>
        <a:xfrm flipV="1">
          <a:off x="3098800" y="13390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26415</xdr:rowOff>
    </xdr:to>
    <xdr:cxnSp macro="">
      <xdr:nvCxnSpPr>
        <xdr:cNvPr id="380" name="直線コネクタ 379"/>
        <xdr:cNvCxnSpPr/>
      </xdr:nvCxnSpPr>
      <xdr:spPr>
        <a:xfrm>
          <a:off x="2209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17272</xdr:rowOff>
    </xdr:to>
    <xdr:cxnSp macro="">
      <xdr:nvCxnSpPr>
        <xdr:cNvPr id="383" name="直線コネクタ 382"/>
        <xdr:cNvCxnSpPr/>
      </xdr:nvCxnSpPr>
      <xdr:spPr>
        <a:xfrm flipV="1">
          <a:off x="1320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93" name="円/楕円 392"/>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94"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95" name="円/楕円 394"/>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96" name="テキスト ボックス 395"/>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7" name="円/楕円 396"/>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8" name="テキスト ボックス 397"/>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9" name="円/楕円 398"/>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400" name="テキスト ボックス 399"/>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401" name="円/楕円 400"/>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402" name="テキスト ボックス 401"/>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公債費を除いた経常収支比率は前年度から</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ポイント上昇し、</a:t>
          </a:r>
          <a:r>
            <a:rPr lang="en-US" altLang="ja-JP" sz="1100" b="0" i="0" baseline="0">
              <a:solidFill>
                <a:schemeClr val="dk1"/>
              </a:solidFill>
              <a:latin typeface="+mn-lt"/>
              <a:ea typeface="+mn-ea"/>
              <a:cs typeface="+mn-cs"/>
            </a:rPr>
            <a:t>70.3</a:t>
          </a:r>
          <a:r>
            <a:rPr lang="ja-JP" altLang="ja-JP" sz="1100" b="0" i="0" baseline="0">
              <a:solidFill>
                <a:schemeClr val="dk1"/>
              </a:solidFill>
              <a:latin typeface="+mn-lt"/>
              <a:ea typeface="+mn-ea"/>
              <a:cs typeface="+mn-cs"/>
            </a:rPr>
            <a:t>％となった。</a:t>
          </a:r>
          <a:endParaRPr lang="ja-JP" altLang="ja-JP" sz="110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今後もより一層の歳入の確保と歳出の抑制などに努めたい。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xdr:rowOff>
    </xdr:from>
    <xdr:to>
      <xdr:col>24</xdr:col>
      <xdr:colOff>31750</xdr:colOff>
      <xdr:row>76</xdr:row>
      <xdr:rowOff>26415</xdr:rowOff>
    </xdr:to>
    <xdr:cxnSp macro="">
      <xdr:nvCxnSpPr>
        <xdr:cNvPr id="433" name="直線コネクタ 432"/>
        <xdr:cNvCxnSpPr/>
      </xdr:nvCxnSpPr>
      <xdr:spPr>
        <a:xfrm>
          <a:off x="15671800" y="130337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76</xdr:row>
      <xdr:rowOff>3556</xdr:rowOff>
    </xdr:to>
    <xdr:cxnSp macro="">
      <xdr:nvCxnSpPr>
        <xdr:cNvPr id="436" name="直線コネクタ 435"/>
        <xdr:cNvCxnSpPr/>
      </xdr:nvCxnSpPr>
      <xdr:spPr>
        <a:xfrm>
          <a:off x="14782800" y="129286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8" name="テキスト ボックス 437"/>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124714</xdr:rowOff>
    </xdr:to>
    <xdr:cxnSp macro="">
      <xdr:nvCxnSpPr>
        <xdr:cNvPr id="439" name="直線コネクタ 438"/>
        <xdr:cNvCxnSpPr/>
      </xdr:nvCxnSpPr>
      <xdr:spPr>
        <a:xfrm flipV="1">
          <a:off x="13893800" y="12928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1" name="テキスト ボックス 440"/>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75</xdr:row>
      <xdr:rowOff>124714</xdr:rowOff>
    </xdr:to>
    <xdr:cxnSp macro="">
      <xdr:nvCxnSpPr>
        <xdr:cNvPr id="442" name="直線コネクタ 441"/>
        <xdr:cNvCxnSpPr/>
      </xdr:nvCxnSpPr>
      <xdr:spPr>
        <a:xfrm>
          <a:off x="13004800" y="12956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4" name="テキスト ボックス 44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52" name="円/楕円 451"/>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53"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124206</xdr:rowOff>
    </xdr:from>
    <xdr:to>
      <xdr:col>22</xdr:col>
      <xdr:colOff>615950</xdr:colOff>
      <xdr:row>76</xdr:row>
      <xdr:rowOff>54356</xdr:rowOff>
    </xdr:to>
    <xdr:sp macro="" textlink="">
      <xdr:nvSpPr>
        <xdr:cNvPr id="454" name="円/楕円 453"/>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64533</xdr:rowOff>
    </xdr:from>
    <xdr:ext cx="736600" cy="259045"/>
    <xdr:sp macro="" textlink="">
      <xdr:nvSpPr>
        <xdr:cNvPr id="455" name="テキスト ボックス 454"/>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56" name="円/楕円 455"/>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57" name="テキスト ボックス 456"/>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73914</xdr:rowOff>
    </xdr:from>
    <xdr:to>
      <xdr:col>20</xdr:col>
      <xdr:colOff>209550</xdr:colOff>
      <xdr:row>76</xdr:row>
      <xdr:rowOff>4065</xdr:rowOff>
    </xdr:to>
    <xdr:sp macro="" textlink="">
      <xdr:nvSpPr>
        <xdr:cNvPr id="458" name="円/楕円 457"/>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14241</xdr:rowOff>
    </xdr:from>
    <xdr:ext cx="762000" cy="259045"/>
    <xdr:sp macro="" textlink="">
      <xdr:nvSpPr>
        <xdr:cNvPr id="459" name="テキスト ボックス 458"/>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60" name="円/楕円 459"/>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61" name="テキスト ボックス 460"/>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三重県伊勢市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56569</xdr:rowOff>
    </xdr:from>
    <xdr:to>
      <xdr:col>4</xdr:col>
      <xdr:colOff>1117600</xdr:colOff>
      <xdr:row>15</xdr:row>
      <xdr:rowOff>77535</xdr:rowOff>
    </xdr:to>
    <xdr:cxnSp macro="">
      <xdr:nvCxnSpPr>
        <xdr:cNvPr id="52" name="直線コネクタ 51"/>
        <xdr:cNvCxnSpPr/>
      </xdr:nvCxnSpPr>
      <xdr:spPr bwMode="auto">
        <a:xfrm flipV="1">
          <a:off x="5003800" y="2675944"/>
          <a:ext cx="647700" cy="2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77535</xdr:rowOff>
    </xdr:from>
    <xdr:to>
      <xdr:col>4</xdr:col>
      <xdr:colOff>469900</xdr:colOff>
      <xdr:row>15</xdr:row>
      <xdr:rowOff>145756</xdr:rowOff>
    </xdr:to>
    <xdr:cxnSp macro="">
      <xdr:nvCxnSpPr>
        <xdr:cNvPr id="55" name="直線コネクタ 54"/>
        <xdr:cNvCxnSpPr/>
      </xdr:nvCxnSpPr>
      <xdr:spPr bwMode="auto">
        <a:xfrm flipV="1">
          <a:off x="4305300" y="2696910"/>
          <a:ext cx="698500" cy="6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103008</xdr:rowOff>
    </xdr:from>
    <xdr:to>
      <xdr:col>3</xdr:col>
      <xdr:colOff>904875</xdr:colOff>
      <xdr:row>15</xdr:row>
      <xdr:rowOff>145756</xdr:rowOff>
    </xdr:to>
    <xdr:cxnSp macro="">
      <xdr:nvCxnSpPr>
        <xdr:cNvPr id="58" name="直線コネクタ 57"/>
        <xdr:cNvCxnSpPr/>
      </xdr:nvCxnSpPr>
      <xdr:spPr bwMode="auto">
        <a:xfrm>
          <a:off x="3606800" y="2722383"/>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77483</xdr:rowOff>
    </xdr:from>
    <xdr:ext cx="762000" cy="259045"/>
    <xdr:sp macro="" textlink="">
      <xdr:nvSpPr>
        <xdr:cNvPr id="60" name="テキスト ボックス 59"/>
        <xdr:cNvSpPr txBox="1"/>
      </xdr:nvSpPr>
      <xdr:spPr>
        <a:xfrm>
          <a:off x="3924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35897</xdr:rowOff>
    </xdr:from>
    <xdr:to>
      <xdr:col>3</xdr:col>
      <xdr:colOff>206375</xdr:colOff>
      <xdr:row>15</xdr:row>
      <xdr:rowOff>103008</xdr:rowOff>
    </xdr:to>
    <xdr:cxnSp macro="">
      <xdr:nvCxnSpPr>
        <xdr:cNvPr id="61" name="直線コネクタ 60"/>
        <xdr:cNvCxnSpPr/>
      </xdr:nvCxnSpPr>
      <xdr:spPr bwMode="auto">
        <a:xfrm>
          <a:off x="2908300" y="2655272"/>
          <a:ext cx="698500" cy="67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5769</xdr:rowOff>
    </xdr:from>
    <xdr:to>
      <xdr:col>5</xdr:col>
      <xdr:colOff>34925</xdr:colOff>
      <xdr:row>15</xdr:row>
      <xdr:rowOff>107369</xdr:rowOff>
    </xdr:to>
    <xdr:sp macro="" textlink="">
      <xdr:nvSpPr>
        <xdr:cNvPr id="71" name="円/楕円 70"/>
        <xdr:cNvSpPr/>
      </xdr:nvSpPr>
      <xdr:spPr bwMode="auto">
        <a:xfrm>
          <a:off x="5600700" y="262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22296</xdr:rowOff>
    </xdr:from>
    <xdr:ext cx="762000" cy="259045"/>
    <xdr:sp macro="" textlink="">
      <xdr:nvSpPr>
        <xdr:cNvPr id="72" name="人口1人当たり決算額の推移該当値テキスト130"/>
        <xdr:cNvSpPr txBox="1"/>
      </xdr:nvSpPr>
      <xdr:spPr>
        <a:xfrm>
          <a:off x="5740400" y="247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68,615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26735</xdr:rowOff>
    </xdr:from>
    <xdr:to>
      <xdr:col>4</xdr:col>
      <xdr:colOff>520700</xdr:colOff>
      <xdr:row>15</xdr:row>
      <xdr:rowOff>128335</xdr:rowOff>
    </xdr:to>
    <xdr:sp macro="" textlink="">
      <xdr:nvSpPr>
        <xdr:cNvPr id="73" name="円/楕円 72"/>
        <xdr:cNvSpPr/>
      </xdr:nvSpPr>
      <xdr:spPr bwMode="auto">
        <a:xfrm>
          <a:off x="4953000" y="264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138512</xdr:rowOff>
    </xdr:from>
    <xdr:ext cx="736600" cy="259045"/>
    <xdr:sp macro="" textlink="">
      <xdr:nvSpPr>
        <xdr:cNvPr id="74" name="テキスト ボックス 73"/>
        <xdr:cNvSpPr txBox="1"/>
      </xdr:nvSpPr>
      <xdr:spPr>
        <a:xfrm>
          <a:off x="4622800" y="2414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94956</xdr:rowOff>
    </xdr:from>
    <xdr:to>
      <xdr:col>3</xdr:col>
      <xdr:colOff>955675</xdr:colOff>
      <xdr:row>16</xdr:row>
      <xdr:rowOff>25106</xdr:rowOff>
    </xdr:to>
    <xdr:sp macro="" textlink="">
      <xdr:nvSpPr>
        <xdr:cNvPr id="75" name="円/楕円 74"/>
        <xdr:cNvSpPr/>
      </xdr:nvSpPr>
      <xdr:spPr bwMode="auto">
        <a:xfrm>
          <a:off x="4254500" y="271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35283</xdr:rowOff>
    </xdr:from>
    <xdr:ext cx="762000" cy="259045"/>
    <xdr:sp macro="" textlink="">
      <xdr:nvSpPr>
        <xdr:cNvPr id="76" name="テキスト ボックス 75"/>
        <xdr:cNvSpPr txBox="1"/>
      </xdr:nvSpPr>
      <xdr:spPr>
        <a:xfrm>
          <a:off x="3924300" y="248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52208</xdr:rowOff>
    </xdr:from>
    <xdr:to>
      <xdr:col>3</xdr:col>
      <xdr:colOff>257175</xdr:colOff>
      <xdr:row>15</xdr:row>
      <xdr:rowOff>153808</xdr:rowOff>
    </xdr:to>
    <xdr:sp macro="" textlink="">
      <xdr:nvSpPr>
        <xdr:cNvPr id="77" name="円/楕円 76"/>
        <xdr:cNvSpPr/>
      </xdr:nvSpPr>
      <xdr:spPr bwMode="auto">
        <a:xfrm>
          <a:off x="3556000" y="2671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163985</xdr:rowOff>
    </xdr:from>
    <xdr:ext cx="762000" cy="259045"/>
    <xdr:sp macro="" textlink="">
      <xdr:nvSpPr>
        <xdr:cNvPr id="78" name="テキスト ボックス 77"/>
        <xdr:cNvSpPr txBox="1"/>
      </xdr:nvSpPr>
      <xdr:spPr>
        <a:xfrm>
          <a:off x="3225800" y="244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156547</xdr:rowOff>
    </xdr:from>
    <xdr:to>
      <xdr:col>2</xdr:col>
      <xdr:colOff>692150</xdr:colOff>
      <xdr:row>15</xdr:row>
      <xdr:rowOff>86697</xdr:rowOff>
    </xdr:to>
    <xdr:sp macro="" textlink="">
      <xdr:nvSpPr>
        <xdr:cNvPr id="79" name="円/楕円 78"/>
        <xdr:cNvSpPr/>
      </xdr:nvSpPr>
      <xdr:spPr bwMode="auto">
        <a:xfrm>
          <a:off x="2857500" y="260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96874</xdr:rowOff>
    </xdr:from>
    <xdr:ext cx="762000" cy="259045"/>
    <xdr:sp macro="" textlink="">
      <xdr:nvSpPr>
        <xdr:cNvPr id="80" name="テキスト ボックス 79"/>
        <xdr:cNvSpPr txBox="1"/>
      </xdr:nvSpPr>
      <xdr:spPr>
        <a:xfrm>
          <a:off x="2527300" y="237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155384</xdr:rowOff>
    </xdr:from>
    <xdr:to>
      <xdr:col>4</xdr:col>
      <xdr:colOff>1117600</xdr:colOff>
      <xdr:row>37</xdr:row>
      <xdr:rowOff>172758</xdr:rowOff>
    </xdr:to>
    <xdr:cxnSp macro="">
      <xdr:nvCxnSpPr>
        <xdr:cNvPr id="114" name="直線コネクタ 113"/>
        <xdr:cNvCxnSpPr/>
      </xdr:nvCxnSpPr>
      <xdr:spPr bwMode="auto">
        <a:xfrm flipV="1">
          <a:off x="5003800" y="7280084"/>
          <a:ext cx="6477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28283</xdr:rowOff>
    </xdr:from>
    <xdr:to>
      <xdr:col>4</xdr:col>
      <xdr:colOff>469900</xdr:colOff>
      <xdr:row>37</xdr:row>
      <xdr:rowOff>172758</xdr:rowOff>
    </xdr:to>
    <xdr:cxnSp macro="">
      <xdr:nvCxnSpPr>
        <xdr:cNvPr id="117" name="直線コネクタ 116"/>
        <xdr:cNvCxnSpPr/>
      </xdr:nvCxnSpPr>
      <xdr:spPr bwMode="auto">
        <a:xfrm>
          <a:off x="4305300" y="7152983"/>
          <a:ext cx="698500" cy="144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28283</xdr:rowOff>
    </xdr:from>
    <xdr:to>
      <xdr:col>3</xdr:col>
      <xdr:colOff>904875</xdr:colOff>
      <xdr:row>37</xdr:row>
      <xdr:rowOff>72784</xdr:rowOff>
    </xdr:to>
    <xdr:cxnSp macro="">
      <xdr:nvCxnSpPr>
        <xdr:cNvPr id="120" name="直線コネクタ 119"/>
        <xdr:cNvCxnSpPr/>
      </xdr:nvCxnSpPr>
      <xdr:spPr bwMode="auto">
        <a:xfrm flipV="1">
          <a:off x="3606800" y="7152983"/>
          <a:ext cx="698500" cy="4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10719</xdr:rowOff>
    </xdr:from>
    <xdr:to>
      <xdr:col>3</xdr:col>
      <xdr:colOff>206375</xdr:colOff>
      <xdr:row>37</xdr:row>
      <xdr:rowOff>72784</xdr:rowOff>
    </xdr:to>
    <xdr:cxnSp macro="">
      <xdr:nvCxnSpPr>
        <xdr:cNvPr id="123" name="直線コネクタ 122"/>
        <xdr:cNvCxnSpPr/>
      </xdr:nvCxnSpPr>
      <xdr:spPr bwMode="auto">
        <a:xfrm>
          <a:off x="2908300" y="7135419"/>
          <a:ext cx="698500" cy="6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104584</xdr:rowOff>
    </xdr:from>
    <xdr:to>
      <xdr:col>5</xdr:col>
      <xdr:colOff>34925</xdr:colOff>
      <xdr:row>37</xdr:row>
      <xdr:rowOff>206184</xdr:rowOff>
    </xdr:to>
    <xdr:sp macro="" textlink="">
      <xdr:nvSpPr>
        <xdr:cNvPr id="133" name="円/楕円 132"/>
        <xdr:cNvSpPr/>
      </xdr:nvSpPr>
      <xdr:spPr bwMode="auto">
        <a:xfrm>
          <a:off x="5600700" y="7229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76661</xdr:rowOff>
    </xdr:from>
    <xdr:ext cx="762000" cy="259045"/>
    <xdr:sp macro="" textlink="">
      <xdr:nvSpPr>
        <xdr:cNvPr id="134" name="人口1人当たり決算額の推移該当値テキスト445"/>
        <xdr:cNvSpPr txBox="1"/>
      </xdr:nvSpPr>
      <xdr:spPr>
        <a:xfrm>
          <a:off x="5740400" y="720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121958</xdr:rowOff>
    </xdr:from>
    <xdr:to>
      <xdr:col>4</xdr:col>
      <xdr:colOff>520700</xdr:colOff>
      <xdr:row>37</xdr:row>
      <xdr:rowOff>223558</xdr:rowOff>
    </xdr:to>
    <xdr:sp macro="" textlink="">
      <xdr:nvSpPr>
        <xdr:cNvPr id="135" name="円/楕円 134"/>
        <xdr:cNvSpPr/>
      </xdr:nvSpPr>
      <xdr:spPr bwMode="auto">
        <a:xfrm>
          <a:off x="4953000" y="7246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208335</xdr:rowOff>
    </xdr:from>
    <xdr:ext cx="736600" cy="259045"/>
    <xdr:sp macro="" textlink="">
      <xdr:nvSpPr>
        <xdr:cNvPr id="136" name="テキスト ボックス 135"/>
        <xdr:cNvSpPr txBox="1"/>
      </xdr:nvSpPr>
      <xdr:spPr>
        <a:xfrm>
          <a:off x="4622800" y="73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148933</xdr:rowOff>
    </xdr:from>
    <xdr:to>
      <xdr:col>3</xdr:col>
      <xdr:colOff>955675</xdr:colOff>
      <xdr:row>37</xdr:row>
      <xdr:rowOff>79083</xdr:rowOff>
    </xdr:to>
    <xdr:sp macro="" textlink="">
      <xdr:nvSpPr>
        <xdr:cNvPr id="137" name="円/楕円 136"/>
        <xdr:cNvSpPr/>
      </xdr:nvSpPr>
      <xdr:spPr bwMode="auto">
        <a:xfrm>
          <a:off x="4254500" y="710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63860</xdr:rowOff>
    </xdr:from>
    <xdr:ext cx="762000" cy="259045"/>
    <xdr:sp macro="" textlink="">
      <xdr:nvSpPr>
        <xdr:cNvPr id="138" name="テキスト ボックス 137"/>
        <xdr:cNvSpPr txBox="1"/>
      </xdr:nvSpPr>
      <xdr:spPr>
        <a:xfrm>
          <a:off x="3924300" y="718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21984</xdr:rowOff>
    </xdr:from>
    <xdr:to>
      <xdr:col>3</xdr:col>
      <xdr:colOff>257175</xdr:colOff>
      <xdr:row>37</xdr:row>
      <xdr:rowOff>123584</xdr:rowOff>
    </xdr:to>
    <xdr:sp macro="" textlink="">
      <xdr:nvSpPr>
        <xdr:cNvPr id="139" name="円/楕円 138"/>
        <xdr:cNvSpPr/>
      </xdr:nvSpPr>
      <xdr:spPr bwMode="auto">
        <a:xfrm>
          <a:off x="3556000" y="714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108361</xdr:rowOff>
    </xdr:from>
    <xdr:ext cx="762000" cy="259045"/>
    <xdr:sp macro="" textlink="">
      <xdr:nvSpPr>
        <xdr:cNvPr id="140" name="テキスト ボックス 139"/>
        <xdr:cNvSpPr txBox="1"/>
      </xdr:nvSpPr>
      <xdr:spPr>
        <a:xfrm>
          <a:off x="3225800" y="723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131369</xdr:rowOff>
    </xdr:from>
    <xdr:to>
      <xdr:col>2</xdr:col>
      <xdr:colOff>692150</xdr:colOff>
      <xdr:row>37</xdr:row>
      <xdr:rowOff>61519</xdr:rowOff>
    </xdr:to>
    <xdr:sp macro="" textlink="">
      <xdr:nvSpPr>
        <xdr:cNvPr id="141" name="円/楕円 140"/>
        <xdr:cNvSpPr/>
      </xdr:nvSpPr>
      <xdr:spPr bwMode="auto">
        <a:xfrm>
          <a:off x="2857500" y="7084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46296</xdr:rowOff>
    </xdr:from>
    <xdr:ext cx="762000" cy="259045"/>
    <xdr:sp macro="" textlink="">
      <xdr:nvSpPr>
        <xdr:cNvPr id="142" name="テキスト ボックス 141"/>
        <xdr:cNvSpPr txBox="1"/>
      </xdr:nvSpPr>
      <xdr:spPr>
        <a:xfrm>
          <a:off x="2527300" y="717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129,764
128,928
208.35
51,987,944
49,269,190
2,046,584
30,383,790
51,411,022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77619</xdr:rowOff>
    </xdr:from>
    <xdr:to>
      <xdr:col>6</xdr:col>
      <xdr:colOff>511175</xdr:colOff>
      <xdr:row>33</xdr:row>
      <xdr:rowOff>164421</xdr:rowOff>
    </xdr:to>
    <xdr:cxnSp macro="">
      <xdr:nvCxnSpPr>
        <xdr:cNvPr id="63" name="直線コネクタ 62"/>
        <xdr:cNvCxnSpPr/>
      </xdr:nvCxnSpPr>
      <xdr:spPr>
        <a:xfrm>
          <a:off x="3797300" y="5735469"/>
          <a:ext cx="838200" cy="8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77619</xdr:rowOff>
    </xdr:from>
    <xdr:to>
      <xdr:col>5</xdr:col>
      <xdr:colOff>358775</xdr:colOff>
      <xdr:row>33</xdr:row>
      <xdr:rowOff>104038</xdr:rowOff>
    </xdr:to>
    <xdr:cxnSp macro="">
      <xdr:nvCxnSpPr>
        <xdr:cNvPr id="66" name="直線コネクタ 65"/>
        <xdr:cNvCxnSpPr/>
      </xdr:nvCxnSpPr>
      <xdr:spPr>
        <a:xfrm flipV="1">
          <a:off x="2908300" y="5735469"/>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35687</xdr:rowOff>
    </xdr:from>
    <xdr:to>
      <xdr:col>4</xdr:col>
      <xdr:colOff>155575</xdr:colOff>
      <xdr:row>33</xdr:row>
      <xdr:rowOff>104038</xdr:rowOff>
    </xdr:to>
    <xdr:cxnSp macro="">
      <xdr:nvCxnSpPr>
        <xdr:cNvPr id="69" name="直線コネクタ 68"/>
        <xdr:cNvCxnSpPr/>
      </xdr:nvCxnSpPr>
      <xdr:spPr>
        <a:xfrm>
          <a:off x="2019300" y="5693537"/>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4042</xdr:rowOff>
    </xdr:from>
    <xdr:to>
      <xdr:col>2</xdr:col>
      <xdr:colOff>638175</xdr:colOff>
      <xdr:row>33</xdr:row>
      <xdr:rowOff>35687</xdr:rowOff>
    </xdr:to>
    <xdr:cxnSp macro="">
      <xdr:nvCxnSpPr>
        <xdr:cNvPr id="72" name="直線コネクタ 71"/>
        <xdr:cNvCxnSpPr/>
      </xdr:nvCxnSpPr>
      <xdr:spPr>
        <a:xfrm>
          <a:off x="1130300" y="5661892"/>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113621</xdr:rowOff>
    </xdr:from>
    <xdr:to>
      <xdr:col>6</xdr:col>
      <xdr:colOff>561975</xdr:colOff>
      <xdr:row>34</xdr:row>
      <xdr:rowOff>43771</xdr:rowOff>
    </xdr:to>
    <xdr:sp macro="" textlink="">
      <xdr:nvSpPr>
        <xdr:cNvPr id="82" name="円/楕円 81"/>
        <xdr:cNvSpPr/>
      </xdr:nvSpPr>
      <xdr:spPr>
        <a:xfrm>
          <a:off x="4584700" y="57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136498</xdr:rowOff>
    </xdr:from>
    <xdr:ext cx="534377" cy="259045"/>
    <xdr:sp macro="" textlink="">
      <xdr:nvSpPr>
        <xdr:cNvPr id="83" name="人件費該当値テキスト"/>
        <xdr:cNvSpPr txBox="1"/>
      </xdr:nvSpPr>
      <xdr:spPr>
        <a:xfrm>
          <a:off x="4686300" y="56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26819</xdr:rowOff>
    </xdr:from>
    <xdr:to>
      <xdr:col>5</xdr:col>
      <xdr:colOff>409575</xdr:colOff>
      <xdr:row>33</xdr:row>
      <xdr:rowOff>128419</xdr:rowOff>
    </xdr:to>
    <xdr:sp macro="" textlink="">
      <xdr:nvSpPr>
        <xdr:cNvPr id="84" name="円/楕円 83"/>
        <xdr:cNvSpPr/>
      </xdr:nvSpPr>
      <xdr:spPr>
        <a:xfrm>
          <a:off x="3746500" y="56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144946</xdr:rowOff>
    </xdr:from>
    <xdr:ext cx="534377" cy="259045"/>
    <xdr:sp macro="" textlink="">
      <xdr:nvSpPr>
        <xdr:cNvPr id="85" name="テキスト ボックス 84"/>
        <xdr:cNvSpPr txBox="1"/>
      </xdr:nvSpPr>
      <xdr:spPr>
        <a:xfrm>
          <a:off x="3530111" y="54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53238</xdr:rowOff>
    </xdr:from>
    <xdr:to>
      <xdr:col>4</xdr:col>
      <xdr:colOff>206375</xdr:colOff>
      <xdr:row>33</xdr:row>
      <xdr:rowOff>154838</xdr:rowOff>
    </xdr:to>
    <xdr:sp macro="" textlink="">
      <xdr:nvSpPr>
        <xdr:cNvPr id="86" name="円/楕円 85"/>
        <xdr:cNvSpPr/>
      </xdr:nvSpPr>
      <xdr:spPr>
        <a:xfrm>
          <a:off x="2857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171365</xdr:rowOff>
    </xdr:from>
    <xdr:ext cx="534377" cy="259045"/>
    <xdr:sp macro="" textlink="">
      <xdr:nvSpPr>
        <xdr:cNvPr id="87" name="テキスト ボックス 86"/>
        <xdr:cNvSpPr txBox="1"/>
      </xdr:nvSpPr>
      <xdr:spPr>
        <a:xfrm>
          <a:off x="2641111" y="54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156337</xdr:rowOff>
    </xdr:from>
    <xdr:to>
      <xdr:col>3</xdr:col>
      <xdr:colOff>3175</xdr:colOff>
      <xdr:row>33</xdr:row>
      <xdr:rowOff>86487</xdr:rowOff>
    </xdr:to>
    <xdr:sp macro="" textlink="">
      <xdr:nvSpPr>
        <xdr:cNvPr id="88" name="円/楕円 87"/>
        <xdr:cNvSpPr/>
      </xdr:nvSpPr>
      <xdr:spPr>
        <a:xfrm>
          <a:off x="1968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103014</xdr:rowOff>
    </xdr:from>
    <xdr:ext cx="534377" cy="259045"/>
    <xdr:sp macro="" textlink="">
      <xdr:nvSpPr>
        <xdr:cNvPr id="89" name="テキスト ボックス 88"/>
        <xdr:cNvSpPr txBox="1"/>
      </xdr:nvSpPr>
      <xdr:spPr>
        <a:xfrm>
          <a:off x="1752111" y="54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124692</xdr:rowOff>
    </xdr:from>
    <xdr:to>
      <xdr:col>1</xdr:col>
      <xdr:colOff>485775</xdr:colOff>
      <xdr:row>33</xdr:row>
      <xdr:rowOff>54842</xdr:rowOff>
    </xdr:to>
    <xdr:sp macro="" textlink="">
      <xdr:nvSpPr>
        <xdr:cNvPr id="90" name="円/楕円 89"/>
        <xdr:cNvSpPr/>
      </xdr:nvSpPr>
      <xdr:spPr>
        <a:xfrm>
          <a:off x="1079500" y="56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71369</xdr:rowOff>
    </xdr:from>
    <xdr:ext cx="534377" cy="259045"/>
    <xdr:sp macro="" textlink="">
      <xdr:nvSpPr>
        <xdr:cNvPr id="91" name="テキスト ボックス 90"/>
        <xdr:cNvSpPr txBox="1"/>
      </xdr:nvSpPr>
      <xdr:spPr>
        <a:xfrm>
          <a:off x="863111" y="53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144958</xdr:rowOff>
    </xdr:from>
    <xdr:to>
      <xdr:col>6</xdr:col>
      <xdr:colOff>511175</xdr:colOff>
      <xdr:row>54</xdr:row>
      <xdr:rowOff>71310</xdr:rowOff>
    </xdr:to>
    <xdr:cxnSp macro="">
      <xdr:nvCxnSpPr>
        <xdr:cNvPr id="121" name="直線コネクタ 120"/>
        <xdr:cNvCxnSpPr/>
      </xdr:nvCxnSpPr>
      <xdr:spPr>
        <a:xfrm flipV="1">
          <a:off x="3797300" y="9231808"/>
          <a:ext cx="838200" cy="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71310</xdr:rowOff>
    </xdr:from>
    <xdr:to>
      <xdr:col>5</xdr:col>
      <xdr:colOff>358775</xdr:colOff>
      <xdr:row>55</xdr:row>
      <xdr:rowOff>7455</xdr:rowOff>
    </xdr:to>
    <xdr:cxnSp macro="">
      <xdr:nvCxnSpPr>
        <xdr:cNvPr id="124" name="直線コネクタ 123"/>
        <xdr:cNvCxnSpPr/>
      </xdr:nvCxnSpPr>
      <xdr:spPr>
        <a:xfrm flipV="1">
          <a:off x="2908300" y="9329610"/>
          <a:ext cx="889000" cy="10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1109</xdr:rowOff>
    </xdr:from>
    <xdr:ext cx="534377" cy="259045"/>
    <xdr:sp macro="" textlink="">
      <xdr:nvSpPr>
        <xdr:cNvPr id="126" name="テキスト ボックス 125"/>
        <xdr:cNvSpPr txBox="1"/>
      </xdr:nvSpPr>
      <xdr:spPr>
        <a:xfrm>
          <a:off x="3530111" y="94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7455</xdr:rowOff>
    </xdr:from>
    <xdr:to>
      <xdr:col>4</xdr:col>
      <xdr:colOff>155575</xdr:colOff>
      <xdr:row>55</xdr:row>
      <xdr:rowOff>79540</xdr:rowOff>
    </xdr:to>
    <xdr:cxnSp macro="">
      <xdr:nvCxnSpPr>
        <xdr:cNvPr id="127" name="直線コネクタ 126"/>
        <xdr:cNvCxnSpPr/>
      </xdr:nvCxnSpPr>
      <xdr:spPr>
        <a:xfrm flipV="1">
          <a:off x="2019300" y="9437205"/>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100169</xdr:rowOff>
    </xdr:from>
    <xdr:ext cx="534377" cy="259045"/>
    <xdr:sp macro="" textlink="">
      <xdr:nvSpPr>
        <xdr:cNvPr id="129" name="テキスト ボックス 128"/>
        <xdr:cNvSpPr txBox="1"/>
      </xdr:nvSpPr>
      <xdr:spPr>
        <a:xfrm>
          <a:off x="2641111" y="9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79540</xdr:rowOff>
    </xdr:from>
    <xdr:to>
      <xdr:col>2</xdr:col>
      <xdr:colOff>638175</xdr:colOff>
      <xdr:row>55</xdr:row>
      <xdr:rowOff>87465</xdr:rowOff>
    </xdr:to>
    <xdr:cxnSp macro="">
      <xdr:nvCxnSpPr>
        <xdr:cNvPr id="130" name="直線コネクタ 129"/>
        <xdr:cNvCxnSpPr/>
      </xdr:nvCxnSpPr>
      <xdr:spPr>
        <a:xfrm flipV="1">
          <a:off x="1130300" y="9509290"/>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126230</xdr:rowOff>
    </xdr:from>
    <xdr:ext cx="534377" cy="259045"/>
    <xdr:sp macro="" textlink="">
      <xdr:nvSpPr>
        <xdr:cNvPr id="132" name="テキスト ボックス 131"/>
        <xdr:cNvSpPr txBox="1"/>
      </xdr:nvSpPr>
      <xdr:spPr>
        <a:xfrm>
          <a:off x="1752111" y="9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94158</xdr:rowOff>
    </xdr:from>
    <xdr:to>
      <xdr:col>6</xdr:col>
      <xdr:colOff>561975</xdr:colOff>
      <xdr:row>54</xdr:row>
      <xdr:rowOff>24308</xdr:rowOff>
    </xdr:to>
    <xdr:sp macro="" textlink="">
      <xdr:nvSpPr>
        <xdr:cNvPr id="140" name="円/楕円 139"/>
        <xdr:cNvSpPr/>
      </xdr:nvSpPr>
      <xdr:spPr>
        <a:xfrm>
          <a:off x="4584700" y="91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117035</xdr:rowOff>
    </xdr:from>
    <xdr:ext cx="534377" cy="259045"/>
    <xdr:sp macro="" textlink="">
      <xdr:nvSpPr>
        <xdr:cNvPr id="141" name="物件費該当値テキスト"/>
        <xdr:cNvSpPr txBox="1"/>
      </xdr:nvSpPr>
      <xdr:spPr>
        <a:xfrm>
          <a:off x="4686300" y="90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54,362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20510</xdr:rowOff>
    </xdr:from>
    <xdr:to>
      <xdr:col>5</xdr:col>
      <xdr:colOff>409575</xdr:colOff>
      <xdr:row>54</xdr:row>
      <xdr:rowOff>122110</xdr:rowOff>
    </xdr:to>
    <xdr:sp macro="" textlink="">
      <xdr:nvSpPr>
        <xdr:cNvPr id="142" name="円/楕円 141"/>
        <xdr:cNvSpPr/>
      </xdr:nvSpPr>
      <xdr:spPr>
        <a:xfrm>
          <a:off x="3746500" y="92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138637</xdr:rowOff>
    </xdr:from>
    <xdr:ext cx="534377" cy="259045"/>
    <xdr:sp macro="" textlink="">
      <xdr:nvSpPr>
        <xdr:cNvPr id="143" name="テキスト ボックス 142"/>
        <xdr:cNvSpPr txBox="1"/>
      </xdr:nvSpPr>
      <xdr:spPr>
        <a:xfrm>
          <a:off x="3530111" y="90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128105</xdr:rowOff>
    </xdr:from>
    <xdr:to>
      <xdr:col>4</xdr:col>
      <xdr:colOff>206375</xdr:colOff>
      <xdr:row>55</xdr:row>
      <xdr:rowOff>58255</xdr:rowOff>
    </xdr:to>
    <xdr:sp macro="" textlink="">
      <xdr:nvSpPr>
        <xdr:cNvPr id="144" name="円/楕円 143"/>
        <xdr:cNvSpPr/>
      </xdr:nvSpPr>
      <xdr:spPr>
        <a:xfrm>
          <a:off x="2857500" y="93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74782</xdr:rowOff>
    </xdr:from>
    <xdr:ext cx="534377" cy="259045"/>
    <xdr:sp macro="" textlink="">
      <xdr:nvSpPr>
        <xdr:cNvPr id="145" name="テキスト ボックス 144"/>
        <xdr:cNvSpPr txBox="1"/>
      </xdr:nvSpPr>
      <xdr:spPr>
        <a:xfrm>
          <a:off x="2641111" y="9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28740</xdr:rowOff>
    </xdr:from>
    <xdr:to>
      <xdr:col>3</xdr:col>
      <xdr:colOff>3175</xdr:colOff>
      <xdr:row>55</xdr:row>
      <xdr:rowOff>130340</xdr:rowOff>
    </xdr:to>
    <xdr:sp macro="" textlink="">
      <xdr:nvSpPr>
        <xdr:cNvPr id="146" name="円/楕円 145"/>
        <xdr:cNvSpPr/>
      </xdr:nvSpPr>
      <xdr:spPr>
        <a:xfrm>
          <a:off x="19685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146867</xdr:rowOff>
    </xdr:from>
    <xdr:ext cx="534377" cy="259045"/>
    <xdr:sp macro="" textlink="">
      <xdr:nvSpPr>
        <xdr:cNvPr id="147" name="テキスト ボックス 146"/>
        <xdr:cNvSpPr txBox="1"/>
      </xdr:nvSpPr>
      <xdr:spPr>
        <a:xfrm>
          <a:off x="1752111" y="92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36665</xdr:rowOff>
    </xdr:from>
    <xdr:to>
      <xdr:col>1</xdr:col>
      <xdr:colOff>485775</xdr:colOff>
      <xdr:row>55</xdr:row>
      <xdr:rowOff>138265</xdr:rowOff>
    </xdr:to>
    <xdr:sp macro="" textlink="">
      <xdr:nvSpPr>
        <xdr:cNvPr id="148" name="円/楕円 147"/>
        <xdr:cNvSpPr/>
      </xdr:nvSpPr>
      <xdr:spPr>
        <a:xfrm>
          <a:off x="1079500" y="94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129392</xdr:rowOff>
    </xdr:from>
    <xdr:ext cx="534377" cy="259045"/>
    <xdr:sp macro="" textlink="">
      <xdr:nvSpPr>
        <xdr:cNvPr id="149" name="テキスト ボックス 148"/>
        <xdr:cNvSpPr txBox="1"/>
      </xdr:nvSpPr>
      <xdr:spPr>
        <a:xfrm>
          <a:off x="863111" y="95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36993</xdr:rowOff>
    </xdr:from>
    <xdr:to>
      <xdr:col>6</xdr:col>
      <xdr:colOff>511175</xdr:colOff>
      <xdr:row>77</xdr:row>
      <xdr:rowOff>42872</xdr:rowOff>
    </xdr:to>
    <xdr:cxnSp macro="">
      <xdr:nvCxnSpPr>
        <xdr:cNvPr id="180" name="直線コネクタ 179"/>
        <xdr:cNvCxnSpPr/>
      </xdr:nvCxnSpPr>
      <xdr:spPr>
        <a:xfrm flipV="1">
          <a:off x="3797300" y="13238643"/>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42872</xdr:rowOff>
    </xdr:from>
    <xdr:to>
      <xdr:col>5</xdr:col>
      <xdr:colOff>358775</xdr:colOff>
      <xdr:row>77</xdr:row>
      <xdr:rowOff>69977</xdr:rowOff>
    </xdr:to>
    <xdr:cxnSp macro="">
      <xdr:nvCxnSpPr>
        <xdr:cNvPr id="183" name="直線コネクタ 182"/>
        <xdr:cNvCxnSpPr/>
      </xdr:nvCxnSpPr>
      <xdr:spPr>
        <a:xfrm flipV="1">
          <a:off x="2908300" y="13244522"/>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11847</xdr:rowOff>
    </xdr:from>
    <xdr:to>
      <xdr:col>4</xdr:col>
      <xdr:colOff>155575</xdr:colOff>
      <xdr:row>77</xdr:row>
      <xdr:rowOff>69977</xdr:rowOff>
    </xdr:to>
    <xdr:cxnSp macro="">
      <xdr:nvCxnSpPr>
        <xdr:cNvPr id="186" name="直線コネクタ 185"/>
        <xdr:cNvCxnSpPr/>
      </xdr:nvCxnSpPr>
      <xdr:spPr>
        <a:xfrm>
          <a:off x="2019300" y="13213497"/>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11847</xdr:rowOff>
    </xdr:from>
    <xdr:to>
      <xdr:col>2</xdr:col>
      <xdr:colOff>638175</xdr:colOff>
      <xdr:row>77</xdr:row>
      <xdr:rowOff>40422</xdr:rowOff>
    </xdr:to>
    <xdr:cxnSp macro="">
      <xdr:nvCxnSpPr>
        <xdr:cNvPr id="189" name="直線コネクタ 188"/>
        <xdr:cNvCxnSpPr/>
      </xdr:nvCxnSpPr>
      <xdr:spPr>
        <a:xfrm flipV="1">
          <a:off x="1130300" y="1321349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157643</xdr:rowOff>
    </xdr:from>
    <xdr:to>
      <xdr:col>6</xdr:col>
      <xdr:colOff>561975</xdr:colOff>
      <xdr:row>77</xdr:row>
      <xdr:rowOff>87793</xdr:rowOff>
    </xdr:to>
    <xdr:sp macro="" textlink="">
      <xdr:nvSpPr>
        <xdr:cNvPr id="199" name="円/楕円 198"/>
        <xdr:cNvSpPr/>
      </xdr:nvSpPr>
      <xdr:spPr>
        <a:xfrm>
          <a:off x="4584700" y="131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136070</xdr:rowOff>
    </xdr:from>
    <xdr:ext cx="469744" cy="259045"/>
    <xdr:sp macro="" textlink="">
      <xdr:nvSpPr>
        <xdr:cNvPr id="200" name="維持補修費該当値テキスト"/>
        <xdr:cNvSpPr txBox="1"/>
      </xdr:nvSpPr>
      <xdr:spPr>
        <a:xfrm>
          <a:off x="4686300" y="1316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163522</xdr:rowOff>
    </xdr:from>
    <xdr:to>
      <xdr:col>5</xdr:col>
      <xdr:colOff>409575</xdr:colOff>
      <xdr:row>77</xdr:row>
      <xdr:rowOff>93672</xdr:rowOff>
    </xdr:to>
    <xdr:sp macro="" textlink="">
      <xdr:nvSpPr>
        <xdr:cNvPr id="201" name="円/楕円 200"/>
        <xdr:cNvSpPr/>
      </xdr:nvSpPr>
      <xdr:spPr>
        <a:xfrm>
          <a:off x="37465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84799</xdr:rowOff>
    </xdr:from>
    <xdr:ext cx="469744" cy="259045"/>
    <xdr:sp macro="" textlink="">
      <xdr:nvSpPr>
        <xdr:cNvPr id="202" name="テキスト ボックス 201"/>
        <xdr:cNvSpPr txBox="1"/>
      </xdr:nvSpPr>
      <xdr:spPr>
        <a:xfrm>
          <a:off x="3562427" y="1328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19177</xdr:rowOff>
    </xdr:from>
    <xdr:to>
      <xdr:col>4</xdr:col>
      <xdr:colOff>206375</xdr:colOff>
      <xdr:row>77</xdr:row>
      <xdr:rowOff>120777</xdr:rowOff>
    </xdr:to>
    <xdr:sp macro="" textlink="">
      <xdr:nvSpPr>
        <xdr:cNvPr id="203" name="円/楕円 202"/>
        <xdr:cNvSpPr/>
      </xdr:nvSpPr>
      <xdr:spPr>
        <a:xfrm>
          <a:off x="2857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111904</xdr:rowOff>
    </xdr:from>
    <xdr:ext cx="469744" cy="259045"/>
    <xdr:sp macro="" textlink="">
      <xdr:nvSpPr>
        <xdr:cNvPr id="204" name="テキスト ボックス 203"/>
        <xdr:cNvSpPr txBox="1"/>
      </xdr:nvSpPr>
      <xdr:spPr>
        <a:xfrm>
          <a:off x="2673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132497</xdr:rowOff>
    </xdr:from>
    <xdr:to>
      <xdr:col>3</xdr:col>
      <xdr:colOff>3175</xdr:colOff>
      <xdr:row>77</xdr:row>
      <xdr:rowOff>62647</xdr:rowOff>
    </xdr:to>
    <xdr:sp macro="" textlink="">
      <xdr:nvSpPr>
        <xdr:cNvPr id="205" name="円/楕円 204"/>
        <xdr:cNvSpPr/>
      </xdr:nvSpPr>
      <xdr:spPr>
        <a:xfrm>
          <a:off x="1968500" y="131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53774</xdr:rowOff>
    </xdr:from>
    <xdr:ext cx="469744" cy="259045"/>
    <xdr:sp macro="" textlink="">
      <xdr:nvSpPr>
        <xdr:cNvPr id="206" name="テキスト ボックス 205"/>
        <xdr:cNvSpPr txBox="1"/>
      </xdr:nvSpPr>
      <xdr:spPr>
        <a:xfrm>
          <a:off x="1784427" y="13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161072</xdr:rowOff>
    </xdr:from>
    <xdr:to>
      <xdr:col>1</xdr:col>
      <xdr:colOff>485775</xdr:colOff>
      <xdr:row>77</xdr:row>
      <xdr:rowOff>91222</xdr:rowOff>
    </xdr:to>
    <xdr:sp macro="" textlink="">
      <xdr:nvSpPr>
        <xdr:cNvPr id="207" name="円/楕円 206"/>
        <xdr:cNvSpPr/>
      </xdr:nvSpPr>
      <xdr:spPr>
        <a:xfrm>
          <a:off x="1079500" y="131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82349</xdr:rowOff>
    </xdr:from>
    <xdr:ext cx="469744" cy="259045"/>
    <xdr:sp macro="" textlink="">
      <xdr:nvSpPr>
        <xdr:cNvPr id="208" name="テキスト ボックス 207"/>
        <xdr:cNvSpPr txBox="1"/>
      </xdr:nvSpPr>
      <xdr:spPr>
        <a:xfrm>
          <a:off x="895427" y="1328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47848</xdr:rowOff>
    </xdr:from>
    <xdr:to>
      <xdr:col>6</xdr:col>
      <xdr:colOff>511175</xdr:colOff>
      <xdr:row>97</xdr:row>
      <xdr:rowOff>95062</xdr:rowOff>
    </xdr:to>
    <xdr:cxnSp macro="">
      <xdr:nvCxnSpPr>
        <xdr:cNvPr id="236" name="直線コネクタ 235"/>
        <xdr:cNvCxnSpPr/>
      </xdr:nvCxnSpPr>
      <xdr:spPr>
        <a:xfrm flipV="1">
          <a:off x="3797300" y="16678498"/>
          <a:ext cx="838200" cy="4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95062</xdr:rowOff>
    </xdr:from>
    <xdr:to>
      <xdr:col>5</xdr:col>
      <xdr:colOff>358775</xdr:colOff>
      <xdr:row>97</xdr:row>
      <xdr:rowOff>162682</xdr:rowOff>
    </xdr:to>
    <xdr:cxnSp macro="">
      <xdr:nvCxnSpPr>
        <xdr:cNvPr id="239" name="直線コネクタ 238"/>
        <xdr:cNvCxnSpPr/>
      </xdr:nvCxnSpPr>
      <xdr:spPr>
        <a:xfrm flipV="1">
          <a:off x="2908300" y="16725712"/>
          <a:ext cx="889000" cy="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162682</xdr:rowOff>
    </xdr:from>
    <xdr:to>
      <xdr:col>4</xdr:col>
      <xdr:colOff>155575</xdr:colOff>
      <xdr:row>98</xdr:row>
      <xdr:rowOff>8896</xdr:rowOff>
    </xdr:to>
    <xdr:cxnSp macro="">
      <xdr:nvCxnSpPr>
        <xdr:cNvPr id="242" name="直線コネクタ 241"/>
        <xdr:cNvCxnSpPr/>
      </xdr:nvCxnSpPr>
      <xdr:spPr>
        <a:xfrm flipV="1">
          <a:off x="2019300" y="16793332"/>
          <a:ext cx="889000" cy="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8896</xdr:rowOff>
    </xdr:from>
    <xdr:to>
      <xdr:col>2</xdr:col>
      <xdr:colOff>638175</xdr:colOff>
      <xdr:row>98</xdr:row>
      <xdr:rowOff>28845</xdr:rowOff>
    </xdr:to>
    <xdr:cxnSp macro="">
      <xdr:nvCxnSpPr>
        <xdr:cNvPr id="245" name="直線コネクタ 244"/>
        <xdr:cNvCxnSpPr/>
      </xdr:nvCxnSpPr>
      <xdr:spPr>
        <a:xfrm flipV="1">
          <a:off x="1130300" y="16810996"/>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168498</xdr:rowOff>
    </xdr:from>
    <xdr:to>
      <xdr:col>6</xdr:col>
      <xdr:colOff>561975</xdr:colOff>
      <xdr:row>97</xdr:row>
      <xdr:rowOff>98648</xdr:rowOff>
    </xdr:to>
    <xdr:sp macro="" textlink="">
      <xdr:nvSpPr>
        <xdr:cNvPr id="255" name="円/楕円 254"/>
        <xdr:cNvSpPr/>
      </xdr:nvSpPr>
      <xdr:spPr>
        <a:xfrm>
          <a:off x="4584700" y="166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146925</xdr:rowOff>
    </xdr:from>
    <xdr:ext cx="534377" cy="259045"/>
    <xdr:sp macro="" textlink="">
      <xdr:nvSpPr>
        <xdr:cNvPr id="256" name="扶助費該当値テキスト"/>
        <xdr:cNvSpPr txBox="1"/>
      </xdr:nvSpPr>
      <xdr:spPr>
        <a:xfrm>
          <a:off x="4686300" y="166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44262</xdr:rowOff>
    </xdr:from>
    <xdr:to>
      <xdr:col>5</xdr:col>
      <xdr:colOff>409575</xdr:colOff>
      <xdr:row>97</xdr:row>
      <xdr:rowOff>145862</xdr:rowOff>
    </xdr:to>
    <xdr:sp macro="" textlink="">
      <xdr:nvSpPr>
        <xdr:cNvPr id="257" name="円/楕円 256"/>
        <xdr:cNvSpPr/>
      </xdr:nvSpPr>
      <xdr:spPr>
        <a:xfrm>
          <a:off x="3746500" y="166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136989</xdr:rowOff>
    </xdr:from>
    <xdr:ext cx="534377" cy="259045"/>
    <xdr:sp macro="" textlink="">
      <xdr:nvSpPr>
        <xdr:cNvPr id="258" name="テキスト ボックス 257"/>
        <xdr:cNvSpPr txBox="1"/>
      </xdr:nvSpPr>
      <xdr:spPr>
        <a:xfrm>
          <a:off x="3530111" y="1676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111882</xdr:rowOff>
    </xdr:from>
    <xdr:to>
      <xdr:col>4</xdr:col>
      <xdr:colOff>206375</xdr:colOff>
      <xdr:row>98</xdr:row>
      <xdr:rowOff>42032</xdr:rowOff>
    </xdr:to>
    <xdr:sp macro="" textlink="">
      <xdr:nvSpPr>
        <xdr:cNvPr id="259" name="円/楕円 258"/>
        <xdr:cNvSpPr/>
      </xdr:nvSpPr>
      <xdr:spPr>
        <a:xfrm>
          <a:off x="2857500" y="167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33159</xdr:rowOff>
    </xdr:from>
    <xdr:ext cx="534377" cy="259045"/>
    <xdr:sp macro="" textlink="">
      <xdr:nvSpPr>
        <xdr:cNvPr id="260" name="テキスト ボックス 259"/>
        <xdr:cNvSpPr txBox="1"/>
      </xdr:nvSpPr>
      <xdr:spPr>
        <a:xfrm>
          <a:off x="2641111" y="168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129546</xdr:rowOff>
    </xdr:from>
    <xdr:to>
      <xdr:col>3</xdr:col>
      <xdr:colOff>3175</xdr:colOff>
      <xdr:row>98</xdr:row>
      <xdr:rowOff>59696</xdr:rowOff>
    </xdr:to>
    <xdr:sp macro="" textlink="">
      <xdr:nvSpPr>
        <xdr:cNvPr id="261" name="円/楕円 260"/>
        <xdr:cNvSpPr/>
      </xdr:nvSpPr>
      <xdr:spPr>
        <a:xfrm>
          <a:off x="1968500" y="16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50823</xdr:rowOff>
    </xdr:from>
    <xdr:ext cx="534377" cy="259045"/>
    <xdr:sp macro="" textlink="">
      <xdr:nvSpPr>
        <xdr:cNvPr id="262" name="テキスト ボックス 261"/>
        <xdr:cNvSpPr txBox="1"/>
      </xdr:nvSpPr>
      <xdr:spPr>
        <a:xfrm>
          <a:off x="1752111" y="168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149495</xdr:rowOff>
    </xdr:from>
    <xdr:to>
      <xdr:col>1</xdr:col>
      <xdr:colOff>485775</xdr:colOff>
      <xdr:row>98</xdr:row>
      <xdr:rowOff>79645</xdr:rowOff>
    </xdr:to>
    <xdr:sp macro="" textlink="">
      <xdr:nvSpPr>
        <xdr:cNvPr id="263" name="円/楕円 262"/>
        <xdr:cNvSpPr/>
      </xdr:nvSpPr>
      <xdr:spPr>
        <a:xfrm>
          <a:off x="1079500" y="1678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70772</xdr:rowOff>
    </xdr:from>
    <xdr:ext cx="534377" cy="259045"/>
    <xdr:sp macro="" textlink="">
      <xdr:nvSpPr>
        <xdr:cNvPr id="264" name="テキスト ボックス 263"/>
        <xdr:cNvSpPr txBox="1"/>
      </xdr:nvSpPr>
      <xdr:spPr>
        <a:xfrm>
          <a:off x="863111" y="168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12438</xdr:rowOff>
    </xdr:from>
    <xdr:to>
      <xdr:col>15</xdr:col>
      <xdr:colOff>180340</xdr:colOff>
      <xdr:row>37</xdr:row>
      <xdr:rowOff>33493</xdr:rowOff>
    </xdr:to>
    <xdr:cxnSp macro="">
      <xdr:nvCxnSpPr>
        <xdr:cNvPr id="286" name="直線コネクタ 285"/>
        <xdr:cNvCxnSpPr/>
      </xdr:nvCxnSpPr>
      <xdr:spPr>
        <a:xfrm flipV="1">
          <a:off x="10475595" y="5327388"/>
          <a:ext cx="1270" cy="104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37320</xdr:rowOff>
    </xdr:from>
    <xdr:ext cx="534377" cy="259045"/>
    <xdr:sp macro="" textlink="">
      <xdr:nvSpPr>
        <xdr:cNvPr id="287" name="補助費等最小値テキスト"/>
        <xdr:cNvSpPr txBox="1"/>
      </xdr:nvSpPr>
      <xdr:spPr>
        <a:xfrm>
          <a:off x="10528300" y="63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37</xdr:row>
      <xdr:rowOff>33493</xdr:rowOff>
    </xdr:from>
    <xdr:to>
      <xdr:col>15</xdr:col>
      <xdr:colOff>269875</xdr:colOff>
      <xdr:row>37</xdr:row>
      <xdr:rowOff>33493</xdr:rowOff>
    </xdr:to>
    <xdr:cxnSp macro="">
      <xdr:nvCxnSpPr>
        <xdr:cNvPr id="288" name="直線コネクタ 287"/>
        <xdr:cNvCxnSpPr/>
      </xdr:nvCxnSpPr>
      <xdr:spPr>
        <a:xfrm>
          <a:off x="10388600" y="637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130565</xdr:rowOff>
    </xdr:from>
    <xdr:ext cx="534377" cy="259045"/>
    <xdr:sp macro="" textlink="">
      <xdr:nvSpPr>
        <xdr:cNvPr id="289" name="補助費等最大値テキスト"/>
        <xdr:cNvSpPr txBox="1"/>
      </xdr:nvSpPr>
      <xdr:spPr>
        <a:xfrm>
          <a:off x="10528300" y="510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31</xdr:row>
      <xdr:rowOff>12438</xdr:rowOff>
    </xdr:from>
    <xdr:to>
      <xdr:col>15</xdr:col>
      <xdr:colOff>269875</xdr:colOff>
      <xdr:row>31</xdr:row>
      <xdr:rowOff>12438</xdr:rowOff>
    </xdr:to>
    <xdr:cxnSp macro="">
      <xdr:nvCxnSpPr>
        <xdr:cNvPr id="290" name="直線コネクタ 289"/>
        <xdr:cNvCxnSpPr/>
      </xdr:nvCxnSpPr>
      <xdr:spPr>
        <a:xfrm>
          <a:off x="10388600" y="532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55004</xdr:rowOff>
    </xdr:from>
    <xdr:to>
      <xdr:col>15</xdr:col>
      <xdr:colOff>180975</xdr:colOff>
      <xdr:row>32</xdr:row>
      <xdr:rowOff>159565</xdr:rowOff>
    </xdr:to>
    <xdr:cxnSp macro="">
      <xdr:nvCxnSpPr>
        <xdr:cNvPr id="291" name="直線コネクタ 290"/>
        <xdr:cNvCxnSpPr/>
      </xdr:nvCxnSpPr>
      <xdr:spPr>
        <a:xfrm flipV="1">
          <a:off x="9639300" y="5541404"/>
          <a:ext cx="8382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72082</xdr:rowOff>
    </xdr:from>
    <xdr:ext cx="534377" cy="259045"/>
    <xdr:sp macro="" textlink="">
      <xdr:nvSpPr>
        <xdr:cNvPr id="292" name="補助費等平均値テキスト"/>
        <xdr:cNvSpPr txBox="1"/>
      </xdr:nvSpPr>
      <xdr:spPr>
        <a:xfrm>
          <a:off x="10528300" y="590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93655</xdr:rowOff>
    </xdr:from>
    <xdr:to>
      <xdr:col>15</xdr:col>
      <xdr:colOff>231775</xdr:colOff>
      <xdr:row>35</xdr:row>
      <xdr:rowOff>23805</xdr:rowOff>
    </xdr:to>
    <xdr:sp macro="" textlink="">
      <xdr:nvSpPr>
        <xdr:cNvPr id="293" name="フローチャート : 判断 292"/>
        <xdr:cNvSpPr/>
      </xdr:nvSpPr>
      <xdr:spPr>
        <a:xfrm>
          <a:off x="104267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89865</xdr:rowOff>
    </xdr:from>
    <xdr:to>
      <xdr:col>14</xdr:col>
      <xdr:colOff>28575</xdr:colOff>
      <xdr:row>32</xdr:row>
      <xdr:rowOff>159565</xdr:rowOff>
    </xdr:to>
    <xdr:cxnSp macro="">
      <xdr:nvCxnSpPr>
        <xdr:cNvPr id="294" name="直線コネクタ 293"/>
        <xdr:cNvCxnSpPr/>
      </xdr:nvCxnSpPr>
      <xdr:spPr>
        <a:xfrm>
          <a:off x="8750300" y="5233365"/>
          <a:ext cx="889000" cy="4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41123</xdr:rowOff>
    </xdr:from>
    <xdr:to>
      <xdr:col>14</xdr:col>
      <xdr:colOff>79375</xdr:colOff>
      <xdr:row>34</xdr:row>
      <xdr:rowOff>142723</xdr:rowOff>
    </xdr:to>
    <xdr:sp macro="" textlink="">
      <xdr:nvSpPr>
        <xdr:cNvPr id="295" name="フローチャート : 判断 294"/>
        <xdr:cNvSpPr/>
      </xdr:nvSpPr>
      <xdr:spPr>
        <a:xfrm>
          <a:off x="9588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133850</xdr:rowOff>
    </xdr:from>
    <xdr:ext cx="534377" cy="259045"/>
    <xdr:sp macro="" textlink="">
      <xdr:nvSpPr>
        <xdr:cNvPr id="296" name="テキスト ボックス 295"/>
        <xdr:cNvSpPr txBox="1"/>
      </xdr:nvSpPr>
      <xdr:spPr>
        <a:xfrm>
          <a:off x="9372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89865</xdr:rowOff>
    </xdr:from>
    <xdr:to>
      <xdr:col>12</xdr:col>
      <xdr:colOff>511175</xdr:colOff>
      <xdr:row>33</xdr:row>
      <xdr:rowOff>18816</xdr:rowOff>
    </xdr:to>
    <xdr:cxnSp macro="">
      <xdr:nvCxnSpPr>
        <xdr:cNvPr id="297" name="直線コネクタ 296"/>
        <xdr:cNvCxnSpPr/>
      </xdr:nvCxnSpPr>
      <xdr:spPr>
        <a:xfrm flipV="1">
          <a:off x="7861300" y="5233365"/>
          <a:ext cx="889000" cy="4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38700</xdr:rowOff>
    </xdr:from>
    <xdr:to>
      <xdr:col>12</xdr:col>
      <xdr:colOff>561975</xdr:colOff>
      <xdr:row>34</xdr:row>
      <xdr:rowOff>140300</xdr:rowOff>
    </xdr:to>
    <xdr:sp macro="" textlink="">
      <xdr:nvSpPr>
        <xdr:cNvPr id="298" name="フローチャート : 判断 297"/>
        <xdr:cNvSpPr/>
      </xdr:nvSpPr>
      <xdr:spPr>
        <a:xfrm>
          <a:off x="8699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131427</xdr:rowOff>
    </xdr:from>
    <xdr:ext cx="534377" cy="259045"/>
    <xdr:sp macro="" textlink="">
      <xdr:nvSpPr>
        <xdr:cNvPr id="299" name="テキスト ボックス 298"/>
        <xdr:cNvSpPr txBox="1"/>
      </xdr:nvSpPr>
      <xdr:spPr>
        <a:xfrm>
          <a:off x="8483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148913</xdr:rowOff>
    </xdr:from>
    <xdr:to>
      <xdr:col>11</xdr:col>
      <xdr:colOff>307975</xdr:colOff>
      <xdr:row>33</xdr:row>
      <xdr:rowOff>18816</xdr:rowOff>
    </xdr:to>
    <xdr:cxnSp macro="">
      <xdr:nvCxnSpPr>
        <xdr:cNvPr id="300" name="直線コネクタ 299"/>
        <xdr:cNvCxnSpPr/>
      </xdr:nvCxnSpPr>
      <xdr:spPr>
        <a:xfrm>
          <a:off x="6972300" y="5635313"/>
          <a:ext cx="889000" cy="4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96489</xdr:rowOff>
    </xdr:from>
    <xdr:to>
      <xdr:col>11</xdr:col>
      <xdr:colOff>358775</xdr:colOff>
      <xdr:row>35</xdr:row>
      <xdr:rowOff>26639</xdr:rowOff>
    </xdr:to>
    <xdr:sp macro="" textlink="">
      <xdr:nvSpPr>
        <xdr:cNvPr id="301" name="フローチャート : 判断 300"/>
        <xdr:cNvSpPr/>
      </xdr:nvSpPr>
      <xdr:spPr>
        <a:xfrm>
          <a:off x="7810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17766</xdr:rowOff>
    </xdr:from>
    <xdr:ext cx="534377" cy="259045"/>
    <xdr:sp macro="" textlink="">
      <xdr:nvSpPr>
        <xdr:cNvPr id="302" name="テキスト ボックス 301"/>
        <xdr:cNvSpPr txBox="1"/>
      </xdr:nvSpPr>
      <xdr:spPr>
        <a:xfrm>
          <a:off x="7594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106251</xdr:rowOff>
    </xdr:from>
    <xdr:to>
      <xdr:col>10</xdr:col>
      <xdr:colOff>155575</xdr:colOff>
      <xdr:row>35</xdr:row>
      <xdr:rowOff>36401</xdr:rowOff>
    </xdr:to>
    <xdr:sp macro="" textlink="">
      <xdr:nvSpPr>
        <xdr:cNvPr id="303" name="フローチャート : 判断 302"/>
        <xdr:cNvSpPr/>
      </xdr:nvSpPr>
      <xdr:spPr>
        <a:xfrm>
          <a:off x="6921500" y="59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27528</xdr:rowOff>
    </xdr:from>
    <xdr:ext cx="534377" cy="259045"/>
    <xdr:sp macro="" textlink="">
      <xdr:nvSpPr>
        <xdr:cNvPr id="304" name="テキスト ボックス 303"/>
        <xdr:cNvSpPr txBox="1"/>
      </xdr:nvSpPr>
      <xdr:spPr>
        <a:xfrm>
          <a:off x="6705111" y="602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4204</xdr:rowOff>
    </xdr:from>
    <xdr:to>
      <xdr:col>15</xdr:col>
      <xdr:colOff>231775</xdr:colOff>
      <xdr:row>32</xdr:row>
      <xdr:rowOff>105804</xdr:rowOff>
    </xdr:to>
    <xdr:sp macro="" textlink="">
      <xdr:nvSpPr>
        <xdr:cNvPr id="310" name="円/楕円 309"/>
        <xdr:cNvSpPr/>
      </xdr:nvSpPr>
      <xdr:spPr>
        <a:xfrm>
          <a:off x="10426700" y="549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27081</xdr:rowOff>
    </xdr:from>
    <xdr:ext cx="534377" cy="259045"/>
    <xdr:sp macro="" textlink="">
      <xdr:nvSpPr>
        <xdr:cNvPr id="311" name="補助費等該当値テキスト"/>
        <xdr:cNvSpPr txBox="1"/>
      </xdr:nvSpPr>
      <xdr:spPr>
        <a:xfrm>
          <a:off x="10528300" y="534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48,705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108765</xdr:rowOff>
    </xdr:from>
    <xdr:to>
      <xdr:col>14</xdr:col>
      <xdr:colOff>79375</xdr:colOff>
      <xdr:row>33</xdr:row>
      <xdr:rowOff>38915</xdr:rowOff>
    </xdr:to>
    <xdr:sp macro="" textlink="">
      <xdr:nvSpPr>
        <xdr:cNvPr id="312" name="円/楕円 311"/>
        <xdr:cNvSpPr/>
      </xdr:nvSpPr>
      <xdr:spPr>
        <a:xfrm>
          <a:off x="9588500" y="55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55442</xdr:rowOff>
    </xdr:from>
    <xdr:ext cx="534377" cy="259045"/>
    <xdr:sp macro="" textlink="">
      <xdr:nvSpPr>
        <xdr:cNvPr id="313" name="テキスト ボックス 312"/>
        <xdr:cNvSpPr txBox="1"/>
      </xdr:nvSpPr>
      <xdr:spPr>
        <a:xfrm>
          <a:off x="9372111" y="53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44,131</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39065</xdr:rowOff>
    </xdr:from>
    <xdr:to>
      <xdr:col>12</xdr:col>
      <xdr:colOff>561975</xdr:colOff>
      <xdr:row>30</xdr:row>
      <xdr:rowOff>140665</xdr:rowOff>
    </xdr:to>
    <xdr:sp macro="" textlink="">
      <xdr:nvSpPr>
        <xdr:cNvPr id="314" name="円/楕円 313"/>
        <xdr:cNvSpPr/>
      </xdr:nvSpPr>
      <xdr:spPr>
        <a:xfrm>
          <a:off x="8699500" y="51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28</xdr:row>
      <xdr:rowOff>157192</xdr:rowOff>
    </xdr:from>
    <xdr:ext cx="534377" cy="259045"/>
    <xdr:sp macro="" textlink="">
      <xdr:nvSpPr>
        <xdr:cNvPr id="315" name="テキスト ボックス 314"/>
        <xdr:cNvSpPr txBox="1"/>
      </xdr:nvSpPr>
      <xdr:spPr>
        <a:xfrm>
          <a:off x="8483111" y="495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139466</xdr:rowOff>
    </xdr:from>
    <xdr:to>
      <xdr:col>11</xdr:col>
      <xdr:colOff>358775</xdr:colOff>
      <xdr:row>33</xdr:row>
      <xdr:rowOff>69616</xdr:rowOff>
    </xdr:to>
    <xdr:sp macro="" textlink="">
      <xdr:nvSpPr>
        <xdr:cNvPr id="316" name="円/楕円 315"/>
        <xdr:cNvSpPr/>
      </xdr:nvSpPr>
      <xdr:spPr>
        <a:xfrm>
          <a:off x="7810500" y="562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86143</xdr:rowOff>
    </xdr:from>
    <xdr:ext cx="534377" cy="259045"/>
    <xdr:sp macro="" textlink="">
      <xdr:nvSpPr>
        <xdr:cNvPr id="317" name="テキスト ボックス 316"/>
        <xdr:cNvSpPr txBox="1"/>
      </xdr:nvSpPr>
      <xdr:spPr>
        <a:xfrm>
          <a:off x="7594111" y="540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98113</xdr:rowOff>
    </xdr:from>
    <xdr:to>
      <xdr:col>10</xdr:col>
      <xdr:colOff>155575</xdr:colOff>
      <xdr:row>33</xdr:row>
      <xdr:rowOff>28263</xdr:rowOff>
    </xdr:to>
    <xdr:sp macro="" textlink="">
      <xdr:nvSpPr>
        <xdr:cNvPr id="318" name="円/楕円 317"/>
        <xdr:cNvSpPr/>
      </xdr:nvSpPr>
      <xdr:spPr>
        <a:xfrm>
          <a:off x="6921500" y="55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44790</xdr:rowOff>
    </xdr:from>
    <xdr:ext cx="534377" cy="259045"/>
    <xdr:sp macro="" textlink="">
      <xdr:nvSpPr>
        <xdr:cNvPr id="319" name="テキスト ボックス 318"/>
        <xdr:cNvSpPr txBox="1"/>
      </xdr:nvSpPr>
      <xdr:spPr>
        <a:xfrm>
          <a:off x="6705111" y="53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3" name="直線コネクタ 342"/>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4"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45" name="直線コネクタ 344"/>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46"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47" name="直線コネクタ 346"/>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128956</xdr:rowOff>
    </xdr:from>
    <xdr:to>
      <xdr:col>15</xdr:col>
      <xdr:colOff>180975</xdr:colOff>
      <xdr:row>56</xdr:row>
      <xdr:rowOff>73469</xdr:rowOff>
    </xdr:to>
    <xdr:cxnSp macro="">
      <xdr:nvCxnSpPr>
        <xdr:cNvPr id="348" name="直線コネクタ 347"/>
        <xdr:cNvCxnSpPr/>
      </xdr:nvCxnSpPr>
      <xdr:spPr>
        <a:xfrm flipV="1">
          <a:off x="9639300" y="9387256"/>
          <a:ext cx="838200" cy="28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49"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0" name="フローチャート : 判断 349"/>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152019</xdr:rowOff>
    </xdr:from>
    <xdr:to>
      <xdr:col>14</xdr:col>
      <xdr:colOff>28575</xdr:colOff>
      <xdr:row>56</xdr:row>
      <xdr:rowOff>73469</xdr:rowOff>
    </xdr:to>
    <xdr:cxnSp macro="">
      <xdr:nvCxnSpPr>
        <xdr:cNvPr id="351" name="直線コネクタ 350"/>
        <xdr:cNvCxnSpPr/>
      </xdr:nvCxnSpPr>
      <xdr:spPr>
        <a:xfrm>
          <a:off x="8750300" y="9581769"/>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2" name="フローチャート : 判断 351"/>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3" name="テキスト ボックス 352"/>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152019</xdr:rowOff>
    </xdr:from>
    <xdr:to>
      <xdr:col>12</xdr:col>
      <xdr:colOff>511175</xdr:colOff>
      <xdr:row>57</xdr:row>
      <xdr:rowOff>14936</xdr:rowOff>
    </xdr:to>
    <xdr:cxnSp macro="">
      <xdr:nvCxnSpPr>
        <xdr:cNvPr id="354" name="直線コネクタ 353"/>
        <xdr:cNvCxnSpPr/>
      </xdr:nvCxnSpPr>
      <xdr:spPr>
        <a:xfrm flipV="1">
          <a:off x="7861300" y="9581769"/>
          <a:ext cx="889000" cy="20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55" name="フローチャート : 判断 354"/>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56" name="テキスト ボックス 355"/>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14936</xdr:rowOff>
    </xdr:from>
    <xdr:to>
      <xdr:col>11</xdr:col>
      <xdr:colOff>307975</xdr:colOff>
      <xdr:row>57</xdr:row>
      <xdr:rowOff>26238</xdr:rowOff>
    </xdr:to>
    <xdr:cxnSp macro="">
      <xdr:nvCxnSpPr>
        <xdr:cNvPr id="357" name="直線コネクタ 356"/>
        <xdr:cNvCxnSpPr/>
      </xdr:nvCxnSpPr>
      <xdr:spPr>
        <a:xfrm flipV="1">
          <a:off x="6972300" y="9787586"/>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58" name="フローチャート : 判断 357"/>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59" name="テキスト ボックス 358"/>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0" name="フローチャート : 判断 359"/>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1" name="テキスト ボックス 360"/>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78156</xdr:rowOff>
    </xdr:from>
    <xdr:to>
      <xdr:col>15</xdr:col>
      <xdr:colOff>231775</xdr:colOff>
      <xdr:row>55</xdr:row>
      <xdr:rowOff>8306</xdr:rowOff>
    </xdr:to>
    <xdr:sp macro="" textlink="">
      <xdr:nvSpPr>
        <xdr:cNvPr id="367" name="円/楕円 366"/>
        <xdr:cNvSpPr/>
      </xdr:nvSpPr>
      <xdr:spPr>
        <a:xfrm>
          <a:off x="10426700" y="93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101033</xdr:rowOff>
    </xdr:from>
    <xdr:ext cx="534377" cy="259045"/>
    <xdr:sp macro="" textlink="">
      <xdr:nvSpPr>
        <xdr:cNvPr id="368" name="普通建設事業費該当値テキスト"/>
        <xdr:cNvSpPr txBox="1"/>
      </xdr:nvSpPr>
      <xdr:spPr>
        <a:xfrm>
          <a:off x="10528300" y="91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60,846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22669</xdr:rowOff>
    </xdr:from>
    <xdr:to>
      <xdr:col>14</xdr:col>
      <xdr:colOff>79375</xdr:colOff>
      <xdr:row>56</xdr:row>
      <xdr:rowOff>124269</xdr:rowOff>
    </xdr:to>
    <xdr:sp macro="" textlink="">
      <xdr:nvSpPr>
        <xdr:cNvPr id="369" name="円/楕円 368"/>
        <xdr:cNvSpPr/>
      </xdr:nvSpPr>
      <xdr:spPr>
        <a:xfrm>
          <a:off x="9588500" y="96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115396</xdr:rowOff>
    </xdr:from>
    <xdr:ext cx="534377" cy="259045"/>
    <xdr:sp macro="" textlink="">
      <xdr:nvSpPr>
        <xdr:cNvPr id="370" name="テキスト ボックス 369"/>
        <xdr:cNvSpPr txBox="1"/>
      </xdr:nvSpPr>
      <xdr:spPr>
        <a:xfrm>
          <a:off x="9372111" y="97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101219</xdr:rowOff>
    </xdr:from>
    <xdr:to>
      <xdr:col>12</xdr:col>
      <xdr:colOff>561975</xdr:colOff>
      <xdr:row>56</xdr:row>
      <xdr:rowOff>31369</xdr:rowOff>
    </xdr:to>
    <xdr:sp macro="" textlink="">
      <xdr:nvSpPr>
        <xdr:cNvPr id="371" name="円/楕円 370"/>
        <xdr:cNvSpPr/>
      </xdr:nvSpPr>
      <xdr:spPr>
        <a:xfrm>
          <a:off x="8699500" y="95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22496</xdr:rowOff>
    </xdr:from>
    <xdr:ext cx="534377" cy="259045"/>
    <xdr:sp macro="" textlink="">
      <xdr:nvSpPr>
        <xdr:cNvPr id="372" name="テキスト ボックス 371"/>
        <xdr:cNvSpPr txBox="1"/>
      </xdr:nvSpPr>
      <xdr:spPr>
        <a:xfrm>
          <a:off x="8483111" y="96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135586</xdr:rowOff>
    </xdr:from>
    <xdr:to>
      <xdr:col>11</xdr:col>
      <xdr:colOff>358775</xdr:colOff>
      <xdr:row>57</xdr:row>
      <xdr:rowOff>65736</xdr:rowOff>
    </xdr:to>
    <xdr:sp macro="" textlink="">
      <xdr:nvSpPr>
        <xdr:cNvPr id="373" name="円/楕円 372"/>
        <xdr:cNvSpPr/>
      </xdr:nvSpPr>
      <xdr:spPr>
        <a:xfrm>
          <a:off x="7810500" y="97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56863</xdr:rowOff>
    </xdr:from>
    <xdr:ext cx="534377" cy="259045"/>
    <xdr:sp macro="" textlink="">
      <xdr:nvSpPr>
        <xdr:cNvPr id="374" name="テキスト ボックス 373"/>
        <xdr:cNvSpPr txBox="1"/>
      </xdr:nvSpPr>
      <xdr:spPr>
        <a:xfrm>
          <a:off x="7594111" y="98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146888</xdr:rowOff>
    </xdr:from>
    <xdr:to>
      <xdr:col>10</xdr:col>
      <xdr:colOff>155575</xdr:colOff>
      <xdr:row>57</xdr:row>
      <xdr:rowOff>77038</xdr:rowOff>
    </xdr:to>
    <xdr:sp macro="" textlink="">
      <xdr:nvSpPr>
        <xdr:cNvPr id="375" name="円/楕円 374"/>
        <xdr:cNvSpPr/>
      </xdr:nvSpPr>
      <xdr:spPr>
        <a:xfrm>
          <a:off x="6921500" y="97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68165</xdr:rowOff>
    </xdr:from>
    <xdr:ext cx="534377" cy="259045"/>
    <xdr:sp macro="" textlink="">
      <xdr:nvSpPr>
        <xdr:cNvPr id="376" name="テキスト ボックス 375"/>
        <xdr:cNvSpPr txBox="1"/>
      </xdr:nvSpPr>
      <xdr:spPr>
        <a:xfrm>
          <a:off x="6705111" y="98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0" name="直線コネクタ 399"/>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1"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2" name="直線コネクタ 401"/>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3"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4" name="直線コネクタ 403"/>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65977</xdr:rowOff>
    </xdr:from>
    <xdr:to>
      <xdr:col>15</xdr:col>
      <xdr:colOff>180975</xdr:colOff>
      <xdr:row>77</xdr:row>
      <xdr:rowOff>8313</xdr:rowOff>
    </xdr:to>
    <xdr:cxnSp macro="">
      <xdr:nvCxnSpPr>
        <xdr:cNvPr id="405" name="直線コネクタ 404"/>
        <xdr:cNvCxnSpPr/>
      </xdr:nvCxnSpPr>
      <xdr:spPr>
        <a:xfrm flipV="1">
          <a:off x="9639300" y="12924727"/>
          <a:ext cx="838200" cy="28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147242</xdr:rowOff>
    </xdr:from>
    <xdr:ext cx="534377" cy="259045"/>
    <xdr:sp macro="" textlink="">
      <xdr:nvSpPr>
        <xdr:cNvPr id="406" name="普通建設事業費 （ うち新規整備　）平均値テキスト"/>
        <xdr:cNvSpPr txBox="1"/>
      </xdr:nvSpPr>
      <xdr:spPr>
        <a:xfrm>
          <a:off x="10528300" y="1317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07" name="フローチャート : 判断 406"/>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08" name="フローチャート : 判断 407"/>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09" name="テキスト ボックス 408"/>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15177</xdr:rowOff>
    </xdr:from>
    <xdr:to>
      <xdr:col>15</xdr:col>
      <xdr:colOff>231775</xdr:colOff>
      <xdr:row>75</xdr:row>
      <xdr:rowOff>116777</xdr:rowOff>
    </xdr:to>
    <xdr:sp macro="" textlink="">
      <xdr:nvSpPr>
        <xdr:cNvPr id="415" name="円/楕円 414"/>
        <xdr:cNvSpPr/>
      </xdr:nvSpPr>
      <xdr:spPr>
        <a:xfrm>
          <a:off x="10426700" y="128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38054</xdr:rowOff>
    </xdr:from>
    <xdr:ext cx="534377" cy="259045"/>
    <xdr:sp macro="" textlink="">
      <xdr:nvSpPr>
        <xdr:cNvPr id="416" name="普通建設事業費 （ うち新規整備　）該当値テキスト"/>
        <xdr:cNvSpPr txBox="1"/>
      </xdr:nvSpPr>
      <xdr:spPr>
        <a:xfrm>
          <a:off x="10528300" y="127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34,870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128963</xdr:rowOff>
    </xdr:from>
    <xdr:to>
      <xdr:col>14</xdr:col>
      <xdr:colOff>79375</xdr:colOff>
      <xdr:row>77</xdr:row>
      <xdr:rowOff>59113</xdr:rowOff>
    </xdr:to>
    <xdr:sp macro="" textlink="">
      <xdr:nvSpPr>
        <xdr:cNvPr id="417" name="円/楕円 416"/>
        <xdr:cNvSpPr/>
      </xdr:nvSpPr>
      <xdr:spPr>
        <a:xfrm>
          <a:off x="9588500" y="131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50240</xdr:rowOff>
    </xdr:from>
    <xdr:ext cx="534377" cy="259045"/>
    <xdr:sp macro="" textlink="">
      <xdr:nvSpPr>
        <xdr:cNvPr id="418" name="テキスト ボックス 417"/>
        <xdr:cNvSpPr txBox="1"/>
      </xdr:nvSpPr>
      <xdr:spPr>
        <a:xfrm>
          <a:off x="9372111" y="132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2" name="テキスト ボックス 43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4" name="テキスト ボックス 43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6" name="テキスト ボックス 43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0" name="直線コネクタ 439"/>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1"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2" name="直線コネクタ 441"/>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3"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4" name="直線コネクタ 443"/>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77819</xdr:rowOff>
    </xdr:from>
    <xdr:to>
      <xdr:col>15</xdr:col>
      <xdr:colOff>180975</xdr:colOff>
      <xdr:row>97</xdr:row>
      <xdr:rowOff>118143</xdr:rowOff>
    </xdr:to>
    <xdr:cxnSp macro="">
      <xdr:nvCxnSpPr>
        <xdr:cNvPr id="445" name="直線コネクタ 444"/>
        <xdr:cNvCxnSpPr/>
      </xdr:nvCxnSpPr>
      <xdr:spPr>
        <a:xfrm flipV="1">
          <a:off x="9639300" y="16537019"/>
          <a:ext cx="838200" cy="21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46"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47" name="フローチャート : 判断 446"/>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48" name="フローチャート : 判断 447"/>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49" name="テキスト ボックス 448"/>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27019</xdr:rowOff>
    </xdr:from>
    <xdr:to>
      <xdr:col>15</xdr:col>
      <xdr:colOff>231775</xdr:colOff>
      <xdr:row>96</xdr:row>
      <xdr:rowOff>128619</xdr:rowOff>
    </xdr:to>
    <xdr:sp macro="" textlink="">
      <xdr:nvSpPr>
        <xdr:cNvPr id="455" name="円/楕円 454"/>
        <xdr:cNvSpPr/>
      </xdr:nvSpPr>
      <xdr:spPr>
        <a:xfrm>
          <a:off x="10426700" y="164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5446</xdr:rowOff>
    </xdr:from>
    <xdr:ext cx="534377" cy="259045"/>
    <xdr:sp macro="" textlink="">
      <xdr:nvSpPr>
        <xdr:cNvPr id="456" name="普通建設事業費 （ うち更新整備　）該当値テキスト"/>
        <xdr:cNvSpPr txBox="1"/>
      </xdr:nvSpPr>
      <xdr:spPr>
        <a:xfrm>
          <a:off x="10528300" y="164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67343</xdr:rowOff>
    </xdr:from>
    <xdr:to>
      <xdr:col>14</xdr:col>
      <xdr:colOff>79375</xdr:colOff>
      <xdr:row>97</xdr:row>
      <xdr:rowOff>168943</xdr:rowOff>
    </xdr:to>
    <xdr:sp macro="" textlink="">
      <xdr:nvSpPr>
        <xdr:cNvPr id="457" name="円/楕円 456"/>
        <xdr:cNvSpPr/>
      </xdr:nvSpPr>
      <xdr:spPr>
        <a:xfrm>
          <a:off x="9588500" y="16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160070</xdr:rowOff>
    </xdr:from>
    <xdr:ext cx="469744" cy="259045"/>
    <xdr:sp macro="" textlink="">
      <xdr:nvSpPr>
        <xdr:cNvPr id="458" name="テキスト ボックス 457"/>
        <xdr:cNvSpPr txBox="1"/>
      </xdr:nvSpPr>
      <xdr:spPr>
        <a:xfrm>
          <a:off x="9404427" y="167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78" name="テキスト ボックス 477"/>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2" name="直線コネクタ 481"/>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85"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86" name="直線コネクタ 485"/>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169418</xdr:rowOff>
    </xdr:from>
    <xdr:to>
      <xdr:col>23</xdr:col>
      <xdr:colOff>517525</xdr:colOff>
      <xdr:row>39</xdr:row>
      <xdr:rowOff>35306</xdr:rowOff>
    </xdr:to>
    <xdr:cxnSp macro="">
      <xdr:nvCxnSpPr>
        <xdr:cNvPr id="487" name="直線コネクタ 486"/>
        <xdr:cNvCxnSpPr/>
      </xdr:nvCxnSpPr>
      <xdr:spPr>
        <a:xfrm flipV="1">
          <a:off x="15481300" y="6684518"/>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88"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89" name="フローチャート : 判断 488"/>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35306</xdr:rowOff>
    </xdr:from>
    <xdr:to>
      <xdr:col>22</xdr:col>
      <xdr:colOff>365125</xdr:colOff>
      <xdr:row>39</xdr:row>
      <xdr:rowOff>42545</xdr:rowOff>
    </xdr:to>
    <xdr:cxnSp macro="">
      <xdr:nvCxnSpPr>
        <xdr:cNvPr id="490" name="直線コネクタ 489"/>
        <xdr:cNvCxnSpPr/>
      </xdr:nvCxnSpPr>
      <xdr:spPr>
        <a:xfrm flipV="1">
          <a:off x="14592300" y="67218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1" name="フローチャート : 判断 490"/>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2" name="テキスト ボックス 491"/>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24638</xdr:rowOff>
    </xdr:from>
    <xdr:to>
      <xdr:col>21</xdr:col>
      <xdr:colOff>161925</xdr:colOff>
      <xdr:row>39</xdr:row>
      <xdr:rowOff>42545</xdr:rowOff>
    </xdr:to>
    <xdr:cxnSp macro="">
      <xdr:nvCxnSpPr>
        <xdr:cNvPr id="493" name="直線コネクタ 492"/>
        <xdr:cNvCxnSpPr/>
      </xdr:nvCxnSpPr>
      <xdr:spPr>
        <a:xfrm>
          <a:off x="13703300" y="671118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4" name="フローチャート : 判断 493"/>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495" name="テキスト ボックス 494"/>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107506</xdr:rowOff>
    </xdr:from>
    <xdr:to>
      <xdr:col>19</xdr:col>
      <xdr:colOff>644525</xdr:colOff>
      <xdr:row>39</xdr:row>
      <xdr:rowOff>24638</xdr:rowOff>
    </xdr:to>
    <xdr:cxnSp macro="">
      <xdr:nvCxnSpPr>
        <xdr:cNvPr id="496" name="直線コネクタ 495"/>
        <xdr:cNvCxnSpPr/>
      </xdr:nvCxnSpPr>
      <xdr:spPr>
        <a:xfrm>
          <a:off x="12814300" y="6622606"/>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497" name="フローチャート : 判断 496"/>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498" name="テキスト ボックス 497"/>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499" name="フローチャート : 判断 498"/>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0" name="テキスト ボックス 499"/>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118618</xdr:rowOff>
    </xdr:from>
    <xdr:to>
      <xdr:col>23</xdr:col>
      <xdr:colOff>568325</xdr:colOff>
      <xdr:row>39</xdr:row>
      <xdr:rowOff>48768</xdr:rowOff>
    </xdr:to>
    <xdr:sp macro="" textlink="">
      <xdr:nvSpPr>
        <xdr:cNvPr id="506" name="円/楕円 505"/>
        <xdr:cNvSpPr/>
      </xdr:nvSpPr>
      <xdr:spPr>
        <a:xfrm>
          <a:off x="16268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52658</xdr:rowOff>
    </xdr:from>
    <xdr:ext cx="378565" cy="259045"/>
    <xdr:sp macro="" textlink="">
      <xdr:nvSpPr>
        <xdr:cNvPr id="507" name="災害復旧事業費該当値テキスト"/>
        <xdr:cNvSpPr txBox="1"/>
      </xdr:nvSpPr>
      <xdr:spPr>
        <a:xfrm>
          <a:off x="16370300" y="65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155956</xdr:rowOff>
    </xdr:from>
    <xdr:to>
      <xdr:col>22</xdr:col>
      <xdr:colOff>415925</xdr:colOff>
      <xdr:row>39</xdr:row>
      <xdr:rowOff>86106</xdr:rowOff>
    </xdr:to>
    <xdr:sp macro="" textlink="">
      <xdr:nvSpPr>
        <xdr:cNvPr id="508" name="円/楕円 507"/>
        <xdr:cNvSpPr/>
      </xdr:nvSpPr>
      <xdr:spPr>
        <a:xfrm>
          <a:off x="15430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77233</xdr:rowOff>
    </xdr:from>
    <xdr:ext cx="313932" cy="259045"/>
    <xdr:sp macro="" textlink="">
      <xdr:nvSpPr>
        <xdr:cNvPr id="509" name="テキスト ボックス 508"/>
        <xdr:cNvSpPr txBox="1"/>
      </xdr:nvSpPr>
      <xdr:spPr>
        <a:xfrm>
          <a:off x="15324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163195</xdr:rowOff>
    </xdr:from>
    <xdr:to>
      <xdr:col>21</xdr:col>
      <xdr:colOff>212725</xdr:colOff>
      <xdr:row>39</xdr:row>
      <xdr:rowOff>93345</xdr:rowOff>
    </xdr:to>
    <xdr:sp macro="" textlink="">
      <xdr:nvSpPr>
        <xdr:cNvPr id="510" name="円/楕円 509"/>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84472</xdr:rowOff>
    </xdr:from>
    <xdr:ext cx="313932" cy="259045"/>
    <xdr:sp macro="" textlink="">
      <xdr:nvSpPr>
        <xdr:cNvPr id="511" name="テキスト ボックス 510"/>
        <xdr:cNvSpPr txBox="1"/>
      </xdr:nvSpPr>
      <xdr:spPr>
        <a:xfrm>
          <a:off x="14435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145288</xdr:rowOff>
    </xdr:from>
    <xdr:to>
      <xdr:col>20</xdr:col>
      <xdr:colOff>9525</xdr:colOff>
      <xdr:row>39</xdr:row>
      <xdr:rowOff>75438</xdr:rowOff>
    </xdr:to>
    <xdr:sp macro="" textlink="">
      <xdr:nvSpPr>
        <xdr:cNvPr id="512" name="円/楕円 511"/>
        <xdr:cNvSpPr/>
      </xdr:nvSpPr>
      <xdr:spPr>
        <a:xfrm>
          <a:off x="13652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66565</xdr:rowOff>
    </xdr:from>
    <xdr:ext cx="378565" cy="259045"/>
    <xdr:sp macro="" textlink="">
      <xdr:nvSpPr>
        <xdr:cNvPr id="513" name="テキスト ボックス 512"/>
        <xdr:cNvSpPr txBox="1"/>
      </xdr:nvSpPr>
      <xdr:spPr>
        <a:xfrm>
          <a:off x="13514017" y="675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56706</xdr:rowOff>
    </xdr:from>
    <xdr:to>
      <xdr:col>18</xdr:col>
      <xdr:colOff>492125</xdr:colOff>
      <xdr:row>38</xdr:row>
      <xdr:rowOff>158306</xdr:rowOff>
    </xdr:to>
    <xdr:sp macro="" textlink="">
      <xdr:nvSpPr>
        <xdr:cNvPr id="514" name="円/楕円 513"/>
        <xdr:cNvSpPr/>
      </xdr:nvSpPr>
      <xdr:spPr>
        <a:xfrm>
          <a:off x="12763500" y="65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149433</xdr:rowOff>
    </xdr:from>
    <xdr:ext cx="378565" cy="259045"/>
    <xdr:sp macro="" textlink="">
      <xdr:nvSpPr>
        <xdr:cNvPr id="515" name="テキスト ボックス 514"/>
        <xdr:cNvSpPr txBox="1"/>
      </xdr:nvSpPr>
      <xdr:spPr>
        <a:xfrm>
          <a:off x="12625017" y="666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0" name="直線コネクタ 589"/>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1"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2" name="直線コネクタ 591"/>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3"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4" name="直線コネクタ 593"/>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105786</xdr:rowOff>
    </xdr:from>
    <xdr:to>
      <xdr:col>23</xdr:col>
      <xdr:colOff>517525</xdr:colOff>
      <xdr:row>75</xdr:row>
      <xdr:rowOff>107337</xdr:rowOff>
    </xdr:to>
    <xdr:cxnSp macro="">
      <xdr:nvCxnSpPr>
        <xdr:cNvPr id="595" name="直線コネクタ 594"/>
        <xdr:cNvCxnSpPr/>
      </xdr:nvCxnSpPr>
      <xdr:spPr>
        <a:xfrm flipV="1">
          <a:off x="15481300" y="12964536"/>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596"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597" name="フローチャート : 判断 596"/>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107173</xdr:rowOff>
    </xdr:from>
    <xdr:to>
      <xdr:col>22</xdr:col>
      <xdr:colOff>365125</xdr:colOff>
      <xdr:row>75</xdr:row>
      <xdr:rowOff>107337</xdr:rowOff>
    </xdr:to>
    <xdr:cxnSp macro="">
      <xdr:nvCxnSpPr>
        <xdr:cNvPr id="598" name="直線コネクタ 597"/>
        <xdr:cNvCxnSpPr/>
      </xdr:nvCxnSpPr>
      <xdr:spPr>
        <a:xfrm>
          <a:off x="14592300" y="1296592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599" name="フローチャート : 判断 598"/>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0" name="テキスト ボックス 599"/>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107173</xdr:rowOff>
    </xdr:from>
    <xdr:to>
      <xdr:col>21</xdr:col>
      <xdr:colOff>161925</xdr:colOff>
      <xdr:row>75</xdr:row>
      <xdr:rowOff>141219</xdr:rowOff>
    </xdr:to>
    <xdr:cxnSp macro="">
      <xdr:nvCxnSpPr>
        <xdr:cNvPr id="601" name="直線コネクタ 600"/>
        <xdr:cNvCxnSpPr/>
      </xdr:nvCxnSpPr>
      <xdr:spPr>
        <a:xfrm flipV="1">
          <a:off x="13703300" y="12965923"/>
          <a:ext cx="889000" cy="3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2" name="フローチャート : 判断 601"/>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3" name="テキスト ボックス 602"/>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130278</xdr:rowOff>
    </xdr:from>
    <xdr:to>
      <xdr:col>19</xdr:col>
      <xdr:colOff>644525</xdr:colOff>
      <xdr:row>75</xdr:row>
      <xdr:rowOff>141219</xdr:rowOff>
    </xdr:to>
    <xdr:cxnSp macro="">
      <xdr:nvCxnSpPr>
        <xdr:cNvPr id="604" name="直線コネクタ 603"/>
        <xdr:cNvCxnSpPr/>
      </xdr:nvCxnSpPr>
      <xdr:spPr>
        <a:xfrm>
          <a:off x="12814300" y="12989028"/>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05" name="フローチャート : 判断 604"/>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06" name="テキスト ボックス 605"/>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07" name="フローチャート : 判断 606"/>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08" name="テキスト ボックス 607"/>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54986</xdr:rowOff>
    </xdr:from>
    <xdr:to>
      <xdr:col>23</xdr:col>
      <xdr:colOff>568325</xdr:colOff>
      <xdr:row>75</xdr:row>
      <xdr:rowOff>156586</xdr:rowOff>
    </xdr:to>
    <xdr:sp macro="" textlink="">
      <xdr:nvSpPr>
        <xdr:cNvPr id="614" name="円/楕円 613"/>
        <xdr:cNvSpPr/>
      </xdr:nvSpPr>
      <xdr:spPr>
        <a:xfrm>
          <a:off x="16268700" y="129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77863</xdr:rowOff>
    </xdr:from>
    <xdr:ext cx="534377" cy="259045"/>
    <xdr:sp macro="" textlink="">
      <xdr:nvSpPr>
        <xdr:cNvPr id="615" name="公債費該当値テキスト"/>
        <xdr:cNvSpPr txBox="1"/>
      </xdr:nvSpPr>
      <xdr:spPr>
        <a:xfrm>
          <a:off x="16370300" y="127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56537</xdr:rowOff>
    </xdr:from>
    <xdr:to>
      <xdr:col>22</xdr:col>
      <xdr:colOff>415925</xdr:colOff>
      <xdr:row>75</xdr:row>
      <xdr:rowOff>158136</xdr:rowOff>
    </xdr:to>
    <xdr:sp macro="" textlink="">
      <xdr:nvSpPr>
        <xdr:cNvPr id="616" name="円/楕円 615"/>
        <xdr:cNvSpPr/>
      </xdr:nvSpPr>
      <xdr:spPr>
        <a:xfrm>
          <a:off x="15430500" y="12915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3214</xdr:rowOff>
    </xdr:from>
    <xdr:ext cx="534377" cy="259045"/>
    <xdr:sp macro="" textlink="">
      <xdr:nvSpPr>
        <xdr:cNvPr id="617" name="テキスト ボックス 616"/>
        <xdr:cNvSpPr txBox="1"/>
      </xdr:nvSpPr>
      <xdr:spPr>
        <a:xfrm>
          <a:off x="15214111" y="126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56373</xdr:rowOff>
    </xdr:from>
    <xdr:to>
      <xdr:col>21</xdr:col>
      <xdr:colOff>212725</xdr:colOff>
      <xdr:row>75</xdr:row>
      <xdr:rowOff>157973</xdr:rowOff>
    </xdr:to>
    <xdr:sp macro="" textlink="">
      <xdr:nvSpPr>
        <xdr:cNvPr id="618" name="円/楕円 617"/>
        <xdr:cNvSpPr/>
      </xdr:nvSpPr>
      <xdr:spPr>
        <a:xfrm>
          <a:off x="14541500" y="129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3050</xdr:rowOff>
    </xdr:from>
    <xdr:ext cx="534377" cy="259045"/>
    <xdr:sp macro="" textlink="">
      <xdr:nvSpPr>
        <xdr:cNvPr id="619" name="テキスト ボックス 618"/>
        <xdr:cNvSpPr txBox="1"/>
      </xdr:nvSpPr>
      <xdr:spPr>
        <a:xfrm>
          <a:off x="14325111" y="1269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90419</xdr:rowOff>
    </xdr:from>
    <xdr:to>
      <xdr:col>20</xdr:col>
      <xdr:colOff>9525</xdr:colOff>
      <xdr:row>76</xdr:row>
      <xdr:rowOff>20569</xdr:rowOff>
    </xdr:to>
    <xdr:sp macro="" textlink="">
      <xdr:nvSpPr>
        <xdr:cNvPr id="620" name="円/楕円 619"/>
        <xdr:cNvSpPr/>
      </xdr:nvSpPr>
      <xdr:spPr>
        <a:xfrm>
          <a:off x="13652500" y="129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37096</xdr:rowOff>
    </xdr:from>
    <xdr:ext cx="534377" cy="259045"/>
    <xdr:sp macro="" textlink="">
      <xdr:nvSpPr>
        <xdr:cNvPr id="621" name="テキスト ボックス 620"/>
        <xdr:cNvSpPr txBox="1"/>
      </xdr:nvSpPr>
      <xdr:spPr>
        <a:xfrm>
          <a:off x="13436111" y="127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79478</xdr:rowOff>
    </xdr:from>
    <xdr:to>
      <xdr:col>18</xdr:col>
      <xdr:colOff>492125</xdr:colOff>
      <xdr:row>76</xdr:row>
      <xdr:rowOff>9627</xdr:rowOff>
    </xdr:to>
    <xdr:sp macro="" textlink="">
      <xdr:nvSpPr>
        <xdr:cNvPr id="622" name="円/楕円 621"/>
        <xdr:cNvSpPr/>
      </xdr:nvSpPr>
      <xdr:spPr>
        <a:xfrm>
          <a:off x="12763500" y="12938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26155</xdr:rowOff>
    </xdr:from>
    <xdr:ext cx="534377" cy="259045"/>
    <xdr:sp macro="" textlink="">
      <xdr:nvSpPr>
        <xdr:cNvPr id="623" name="テキスト ボックス 622"/>
        <xdr:cNvSpPr txBox="1"/>
      </xdr:nvSpPr>
      <xdr:spPr>
        <a:xfrm>
          <a:off x="12547111" y="1271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4" name="直線コネクタ 63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5" name="テキスト ボックス 63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6" name="直線コネクタ 63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7" name="テキスト ボックス 63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0" name="直線コネクタ 63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1" name="テキスト ボックス 64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2" name="直線コネクタ 64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3" name="テキスト ボックス 64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47" name="直線コネクタ 646"/>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48"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49" name="直線コネクタ 648"/>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0"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1" name="直線コネクタ 650"/>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32463</xdr:rowOff>
    </xdr:from>
    <xdr:to>
      <xdr:col>23</xdr:col>
      <xdr:colOff>517525</xdr:colOff>
      <xdr:row>99</xdr:row>
      <xdr:rowOff>35785</xdr:rowOff>
    </xdr:to>
    <xdr:cxnSp macro="">
      <xdr:nvCxnSpPr>
        <xdr:cNvPr id="652" name="直線コネクタ 651"/>
        <xdr:cNvCxnSpPr/>
      </xdr:nvCxnSpPr>
      <xdr:spPr>
        <a:xfrm>
          <a:off x="15481300" y="17006013"/>
          <a:ext cx="8382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3"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4" name="フローチャート : 判断 653"/>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32463</xdr:rowOff>
    </xdr:from>
    <xdr:to>
      <xdr:col>22</xdr:col>
      <xdr:colOff>365125</xdr:colOff>
      <xdr:row>99</xdr:row>
      <xdr:rowOff>33882</xdr:rowOff>
    </xdr:to>
    <xdr:cxnSp macro="">
      <xdr:nvCxnSpPr>
        <xdr:cNvPr id="655" name="直線コネクタ 654"/>
        <xdr:cNvCxnSpPr/>
      </xdr:nvCxnSpPr>
      <xdr:spPr>
        <a:xfrm flipV="1">
          <a:off x="14592300" y="17006013"/>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56" name="フローチャート : 判断 655"/>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57" name="テキスト ボックス 656"/>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9641</xdr:rowOff>
    </xdr:from>
    <xdr:to>
      <xdr:col>21</xdr:col>
      <xdr:colOff>161925</xdr:colOff>
      <xdr:row>99</xdr:row>
      <xdr:rowOff>33882</xdr:rowOff>
    </xdr:to>
    <xdr:cxnSp macro="">
      <xdr:nvCxnSpPr>
        <xdr:cNvPr id="658" name="直線コネクタ 657"/>
        <xdr:cNvCxnSpPr/>
      </xdr:nvCxnSpPr>
      <xdr:spPr>
        <a:xfrm>
          <a:off x="13703300" y="16983191"/>
          <a:ext cx="889000" cy="2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59" name="フローチャート : 判断 658"/>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0" name="テキスト ボックス 659"/>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2784</xdr:rowOff>
    </xdr:from>
    <xdr:to>
      <xdr:col>19</xdr:col>
      <xdr:colOff>644525</xdr:colOff>
      <xdr:row>99</xdr:row>
      <xdr:rowOff>9641</xdr:rowOff>
    </xdr:to>
    <xdr:cxnSp macro="">
      <xdr:nvCxnSpPr>
        <xdr:cNvPr id="661" name="直線コネクタ 660"/>
        <xdr:cNvCxnSpPr/>
      </xdr:nvCxnSpPr>
      <xdr:spPr>
        <a:xfrm>
          <a:off x="12814300" y="1697633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2" name="フローチャート : 判断 661"/>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3" name="テキスト ボックス 662"/>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4" name="フローチャート : 判断 663"/>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65" name="テキスト ボックス 664"/>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156435</xdr:rowOff>
    </xdr:from>
    <xdr:to>
      <xdr:col>23</xdr:col>
      <xdr:colOff>568325</xdr:colOff>
      <xdr:row>99</xdr:row>
      <xdr:rowOff>86585</xdr:rowOff>
    </xdr:to>
    <xdr:sp macro="" textlink="">
      <xdr:nvSpPr>
        <xdr:cNvPr id="671" name="円/楕円 670"/>
        <xdr:cNvSpPr/>
      </xdr:nvSpPr>
      <xdr:spPr>
        <a:xfrm>
          <a:off x="16268700" y="169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71362</xdr:rowOff>
    </xdr:from>
    <xdr:ext cx="469744" cy="259045"/>
    <xdr:sp macro="" textlink="">
      <xdr:nvSpPr>
        <xdr:cNvPr id="672" name="積立金該当値テキスト"/>
        <xdr:cNvSpPr txBox="1"/>
      </xdr:nvSpPr>
      <xdr:spPr>
        <a:xfrm>
          <a:off x="16370300" y="1687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153113</xdr:rowOff>
    </xdr:from>
    <xdr:to>
      <xdr:col>22</xdr:col>
      <xdr:colOff>415925</xdr:colOff>
      <xdr:row>99</xdr:row>
      <xdr:rowOff>83263</xdr:rowOff>
    </xdr:to>
    <xdr:sp macro="" textlink="">
      <xdr:nvSpPr>
        <xdr:cNvPr id="673" name="円/楕円 672"/>
        <xdr:cNvSpPr/>
      </xdr:nvSpPr>
      <xdr:spPr>
        <a:xfrm>
          <a:off x="15430500" y="169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74390</xdr:rowOff>
    </xdr:from>
    <xdr:ext cx="469744" cy="259045"/>
    <xdr:sp macro="" textlink="">
      <xdr:nvSpPr>
        <xdr:cNvPr id="674" name="テキスト ボックス 673"/>
        <xdr:cNvSpPr txBox="1"/>
      </xdr:nvSpPr>
      <xdr:spPr>
        <a:xfrm>
          <a:off x="15246427" y="1704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154532</xdr:rowOff>
    </xdr:from>
    <xdr:to>
      <xdr:col>21</xdr:col>
      <xdr:colOff>212725</xdr:colOff>
      <xdr:row>99</xdr:row>
      <xdr:rowOff>84682</xdr:rowOff>
    </xdr:to>
    <xdr:sp macro="" textlink="">
      <xdr:nvSpPr>
        <xdr:cNvPr id="675" name="円/楕円 674"/>
        <xdr:cNvSpPr/>
      </xdr:nvSpPr>
      <xdr:spPr>
        <a:xfrm>
          <a:off x="14541500" y="16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75809</xdr:rowOff>
    </xdr:from>
    <xdr:ext cx="469744" cy="259045"/>
    <xdr:sp macro="" textlink="">
      <xdr:nvSpPr>
        <xdr:cNvPr id="676" name="テキスト ボックス 675"/>
        <xdr:cNvSpPr txBox="1"/>
      </xdr:nvSpPr>
      <xdr:spPr>
        <a:xfrm>
          <a:off x="14357427" y="170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130291</xdr:rowOff>
    </xdr:from>
    <xdr:to>
      <xdr:col>20</xdr:col>
      <xdr:colOff>9525</xdr:colOff>
      <xdr:row>99</xdr:row>
      <xdr:rowOff>60441</xdr:rowOff>
    </xdr:to>
    <xdr:sp macro="" textlink="">
      <xdr:nvSpPr>
        <xdr:cNvPr id="677" name="円/楕円 676"/>
        <xdr:cNvSpPr/>
      </xdr:nvSpPr>
      <xdr:spPr>
        <a:xfrm>
          <a:off x="13652500" y="16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51568</xdr:rowOff>
    </xdr:from>
    <xdr:ext cx="469744" cy="259045"/>
    <xdr:sp macro="" textlink="">
      <xdr:nvSpPr>
        <xdr:cNvPr id="678" name="テキスト ボックス 677"/>
        <xdr:cNvSpPr txBox="1"/>
      </xdr:nvSpPr>
      <xdr:spPr>
        <a:xfrm>
          <a:off x="13468427" y="170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123434</xdr:rowOff>
    </xdr:from>
    <xdr:to>
      <xdr:col>18</xdr:col>
      <xdr:colOff>492125</xdr:colOff>
      <xdr:row>99</xdr:row>
      <xdr:rowOff>53584</xdr:rowOff>
    </xdr:to>
    <xdr:sp macro="" textlink="">
      <xdr:nvSpPr>
        <xdr:cNvPr id="679" name="円/楕円 678"/>
        <xdr:cNvSpPr/>
      </xdr:nvSpPr>
      <xdr:spPr>
        <a:xfrm>
          <a:off x="12763500" y="169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44711</xdr:rowOff>
    </xdr:from>
    <xdr:ext cx="469744" cy="259045"/>
    <xdr:sp macro="" textlink="">
      <xdr:nvSpPr>
        <xdr:cNvPr id="680" name="テキスト ボックス 679"/>
        <xdr:cNvSpPr txBox="1"/>
      </xdr:nvSpPr>
      <xdr:spPr>
        <a:xfrm>
          <a:off x="12579427" y="1701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4" name="テキスト ボックス 69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6" name="テキスト ボックス 69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8" name="テキスト ボックス 69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0" name="テキスト ボックス 69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2" name="直線コネクタ 701"/>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05"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06" name="直線コネクタ 705"/>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96952</xdr:rowOff>
    </xdr:from>
    <xdr:to>
      <xdr:col>32</xdr:col>
      <xdr:colOff>187325</xdr:colOff>
      <xdr:row>38</xdr:row>
      <xdr:rowOff>37973</xdr:rowOff>
    </xdr:to>
    <xdr:cxnSp macro="">
      <xdr:nvCxnSpPr>
        <xdr:cNvPr id="707" name="直線コネクタ 706"/>
        <xdr:cNvCxnSpPr/>
      </xdr:nvCxnSpPr>
      <xdr:spPr>
        <a:xfrm>
          <a:off x="21323300" y="6440602"/>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08"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09" name="フローチャート : 判断 708"/>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32944</xdr:rowOff>
    </xdr:from>
    <xdr:to>
      <xdr:col>31</xdr:col>
      <xdr:colOff>34925</xdr:colOff>
      <xdr:row>37</xdr:row>
      <xdr:rowOff>96952</xdr:rowOff>
    </xdr:to>
    <xdr:cxnSp macro="">
      <xdr:nvCxnSpPr>
        <xdr:cNvPr id="710" name="直線コネクタ 709"/>
        <xdr:cNvCxnSpPr/>
      </xdr:nvCxnSpPr>
      <xdr:spPr>
        <a:xfrm>
          <a:off x="20434300" y="637659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1" name="フローチャート : 判断 710"/>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2" name="テキスト ボックス 711"/>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117754</xdr:rowOff>
    </xdr:from>
    <xdr:to>
      <xdr:col>29</xdr:col>
      <xdr:colOff>517525</xdr:colOff>
      <xdr:row>37</xdr:row>
      <xdr:rowOff>32944</xdr:rowOff>
    </xdr:to>
    <xdr:cxnSp macro="">
      <xdr:nvCxnSpPr>
        <xdr:cNvPr id="713" name="直線コネクタ 712"/>
        <xdr:cNvCxnSpPr/>
      </xdr:nvCxnSpPr>
      <xdr:spPr>
        <a:xfrm>
          <a:off x="19545300" y="5947054"/>
          <a:ext cx="889000" cy="4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4" name="フローチャート : 判断 713"/>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15" name="テキスト ボックス 714"/>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117754</xdr:rowOff>
    </xdr:from>
    <xdr:to>
      <xdr:col>28</xdr:col>
      <xdr:colOff>314325</xdr:colOff>
      <xdr:row>36</xdr:row>
      <xdr:rowOff>136499</xdr:rowOff>
    </xdr:to>
    <xdr:cxnSp macro="">
      <xdr:nvCxnSpPr>
        <xdr:cNvPr id="716" name="直線コネクタ 715"/>
        <xdr:cNvCxnSpPr/>
      </xdr:nvCxnSpPr>
      <xdr:spPr>
        <a:xfrm flipV="1">
          <a:off x="18656300" y="5947054"/>
          <a:ext cx="889000" cy="36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17" name="フローチャート : 判断 716"/>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69156</xdr:rowOff>
    </xdr:from>
    <xdr:ext cx="469744" cy="259045"/>
    <xdr:sp macro="" textlink="">
      <xdr:nvSpPr>
        <xdr:cNvPr id="718" name="テキスト ボックス 717"/>
        <xdr:cNvSpPr txBox="1"/>
      </xdr:nvSpPr>
      <xdr:spPr>
        <a:xfrm>
          <a:off x="19310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19" name="フローチャート : 判断 718"/>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126077</xdr:rowOff>
    </xdr:from>
    <xdr:ext cx="378565" cy="259045"/>
    <xdr:sp macro="" textlink="">
      <xdr:nvSpPr>
        <xdr:cNvPr id="720" name="テキスト ボックス 719"/>
        <xdr:cNvSpPr txBox="1"/>
      </xdr:nvSpPr>
      <xdr:spPr>
        <a:xfrm>
          <a:off x="18467017" y="646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158623</xdr:rowOff>
    </xdr:from>
    <xdr:to>
      <xdr:col>32</xdr:col>
      <xdr:colOff>238125</xdr:colOff>
      <xdr:row>38</xdr:row>
      <xdr:rowOff>88773</xdr:rowOff>
    </xdr:to>
    <xdr:sp macro="" textlink="">
      <xdr:nvSpPr>
        <xdr:cNvPr id="726" name="円/楕円 725"/>
        <xdr:cNvSpPr/>
      </xdr:nvSpPr>
      <xdr:spPr>
        <a:xfrm>
          <a:off x="221107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73550</xdr:rowOff>
    </xdr:from>
    <xdr:ext cx="378565" cy="259045"/>
    <xdr:sp macro="" textlink="">
      <xdr:nvSpPr>
        <xdr:cNvPr id="727" name="投資及び出資金該当値テキスト"/>
        <xdr:cNvSpPr txBox="1"/>
      </xdr:nvSpPr>
      <xdr:spPr>
        <a:xfrm>
          <a:off x="22212300" y="641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46152</xdr:rowOff>
    </xdr:from>
    <xdr:to>
      <xdr:col>31</xdr:col>
      <xdr:colOff>85725</xdr:colOff>
      <xdr:row>37</xdr:row>
      <xdr:rowOff>147752</xdr:rowOff>
    </xdr:to>
    <xdr:sp macro="" textlink="">
      <xdr:nvSpPr>
        <xdr:cNvPr id="728" name="円/楕円 727"/>
        <xdr:cNvSpPr/>
      </xdr:nvSpPr>
      <xdr:spPr>
        <a:xfrm>
          <a:off x="212725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138878</xdr:rowOff>
    </xdr:from>
    <xdr:ext cx="378565" cy="259045"/>
    <xdr:sp macro="" textlink="">
      <xdr:nvSpPr>
        <xdr:cNvPr id="729" name="テキスト ボックス 728"/>
        <xdr:cNvSpPr txBox="1"/>
      </xdr:nvSpPr>
      <xdr:spPr>
        <a:xfrm>
          <a:off x="21134017" y="648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153594</xdr:rowOff>
    </xdr:from>
    <xdr:to>
      <xdr:col>29</xdr:col>
      <xdr:colOff>568325</xdr:colOff>
      <xdr:row>37</xdr:row>
      <xdr:rowOff>83744</xdr:rowOff>
    </xdr:to>
    <xdr:sp macro="" textlink="">
      <xdr:nvSpPr>
        <xdr:cNvPr id="730" name="円/楕円 729"/>
        <xdr:cNvSpPr/>
      </xdr:nvSpPr>
      <xdr:spPr>
        <a:xfrm>
          <a:off x="20383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74871</xdr:rowOff>
    </xdr:from>
    <xdr:ext cx="469744" cy="259045"/>
    <xdr:sp macro="" textlink="">
      <xdr:nvSpPr>
        <xdr:cNvPr id="731" name="テキスト ボックス 730"/>
        <xdr:cNvSpPr txBox="1"/>
      </xdr:nvSpPr>
      <xdr:spPr>
        <a:xfrm>
          <a:off x="20199427" y="641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66954</xdr:rowOff>
    </xdr:from>
    <xdr:to>
      <xdr:col>28</xdr:col>
      <xdr:colOff>365125</xdr:colOff>
      <xdr:row>34</xdr:row>
      <xdr:rowOff>168554</xdr:rowOff>
    </xdr:to>
    <xdr:sp macro="" textlink="">
      <xdr:nvSpPr>
        <xdr:cNvPr id="732" name="円/楕円 731"/>
        <xdr:cNvSpPr/>
      </xdr:nvSpPr>
      <xdr:spPr>
        <a:xfrm>
          <a:off x="19494500" y="5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13631</xdr:rowOff>
    </xdr:from>
    <xdr:ext cx="469744" cy="259045"/>
    <xdr:sp macro="" textlink="">
      <xdr:nvSpPr>
        <xdr:cNvPr id="733" name="テキスト ボックス 732"/>
        <xdr:cNvSpPr txBox="1"/>
      </xdr:nvSpPr>
      <xdr:spPr>
        <a:xfrm>
          <a:off x="19310427" y="56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85699</xdr:rowOff>
    </xdr:from>
    <xdr:to>
      <xdr:col>27</xdr:col>
      <xdr:colOff>161925</xdr:colOff>
      <xdr:row>37</xdr:row>
      <xdr:rowOff>15849</xdr:rowOff>
    </xdr:to>
    <xdr:sp macro="" textlink="">
      <xdr:nvSpPr>
        <xdr:cNvPr id="734" name="円/楕円 733"/>
        <xdr:cNvSpPr/>
      </xdr:nvSpPr>
      <xdr:spPr>
        <a:xfrm>
          <a:off x="18605500" y="62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32376</xdr:rowOff>
    </xdr:from>
    <xdr:ext cx="469744" cy="259045"/>
    <xdr:sp macro="" textlink="">
      <xdr:nvSpPr>
        <xdr:cNvPr id="735" name="テキスト ボックス 734"/>
        <xdr:cNvSpPr txBox="1"/>
      </xdr:nvSpPr>
      <xdr:spPr>
        <a:xfrm>
          <a:off x="18421427" y="603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9" name="テキスト ボックス 74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3" name="テキスト ボックス 75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59" name="直線コネクタ 758"/>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1" name="直線コネクタ 76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2"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3" name="直線コネクタ 762"/>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41173</xdr:rowOff>
    </xdr:from>
    <xdr:to>
      <xdr:col>32</xdr:col>
      <xdr:colOff>187325</xdr:colOff>
      <xdr:row>59</xdr:row>
      <xdr:rowOff>41249</xdr:rowOff>
    </xdr:to>
    <xdr:cxnSp macro="">
      <xdr:nvCxnSpPr>
        <xdr:cNvPr id="764" name="直線コネクタ 763"/>
        <xdr:cNvCxnSpPr/>
      </xdr:nvCxnSpPr>
      <xdr:spPr>
        <a:xfrm flipV="1">
          <a:off x="21323300" y="1015672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65"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66" name="フローチャート : 判断 765"/>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41249</xdr:rowOff>
    </xdr:from>
    <xdr:to>
      <xdr:col>31</xdr:col>
      <xdr:colOff>34925</xdr:colOff>
      <xdr:row>59</xdr:row>
      <xdr:rowOff>43079</xdr:rowOff>
    </xdr:to>
    <xdr:cxnSp macro="">
      <xdr:nvCxnSpPr>
        <xdr:cNvPr id="767" name="直線コネクタ 766"/>
        <xdr:cNvCxnSpPr/>
      </xdr:nvCxnSpPr>
      <xdr:spPr>
        <a:xfrm flipV="1">
          <a:off x="20434300" y="1015679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68" name="フローチャート : 判断 767"/>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69" name="テキスト ボックス 768"/>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42469</xdr:rowOff>
    </xdr:from>
    <xdr:to>
      <xdr:col>29</xdr:col>
      <xdr:colOff>517525</xdr:colOff>
      <xdr:row>59</xdr:row>
      <xdr:rowOff>43079</xdr:rowOff>
    </xdr:to>
    <xdr:cxnSp macro="">
      <xdr:nvCxnSpPr>
        <xdr:cNvPr id="770" name="直線コネクタ 769"/>
        <xdr:cNvCxnSpPr/>
      </xdr:nvCxnSpPr>
      <xdr:spPr>
        <a:xfrm>
          <a:off x="19545300" y="1015801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1" name="フローチャート : 判断 770"/>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2" name="テキスト ボックス 771"/>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38430</xdr:rowOff>
    </xdr:from>
    <xdr:to>
      <xdr:col>28</xdr:col>
      <xdr:colOff>314325</xdr:colOff>
      <xdr:row>59</xdr:row>
      <xdr:rowOff>42469</xdr:rowOff>
    </xdr:to>
    <xdr:cxnSp macro="">
      <xdr:nvCxnSpPr>
        <xdr:cNvPr id="773" name="直線コネクタ 772"/>
        <xdr:cNvCxnSpPr/>
      </xdr:nvCxnSpPr>
      <xdr:spPr>
        <a:xfrm>
          <a:off x="18656300" y="10153980"/>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4" name="フローチャート : 判断 773"/>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75" name="テキスト ボックス 774"/>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76" name="フローチャート : 判断 775"/>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77" name="テキスト ボックス 776"/>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161823</xdr:rowOff>
    </xdr:from>
    <xdr:to>
      <xdr:col>32</xdr:col>
      <xdr:colOff>238125</xdr:colOff>
      <xdr:row>59</xdr:row>
      <xdr:rowOff>91973</xdr:rowOff>
    </xdr:to>
    <xdr:sp macro="" textlink="">
      <xdr:nvSpPr>
        <xdr:cNvPr id="783" name="円/楕円 782"/>
        <xdr:cNvSpPr/>
      </xdr:nvSpPr>
      <xdr:spPr>
        <a:xfrm>
          <a:off x="221107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76750</xdr:rowOff>
    </xdr:from>
    <xdr:ext cx="313932" cy="259045"/>
    <xdr:sp macro="" textlink="">
      <xdr:nvSpPr>
        <xdr:cNvPr id="784" name="貸付金該当値テキスト"/>
        <xdr:cNvSpPr txBox="1"/>
      </xdr:nvSpPr>
      <xdr:spPr>
        <a:xfrm>
          <a:off x="22212300" y="10020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161899</xdr:rowOff>
    </xdr:from>
    <xdr:to>
      <xdr:col>31</xdr:col>
      <xdr:colOff>85725</xdr:colOff>
      <xdr:row>59</xdr:row>
      <xdr:rowOff>92049</xdr:rowOff>
    </xdr:to>
    <xdr:sp macro="" textlink="">
      <xdr:nvSpPr>
        <xdr:cNvPr id="785" name="円/楕円 784"/>
        <xdr:cNvSpPr/>
      </xdr:nvSpPr>
      <xdr:spPr>
        <a:xfrm>
          <a:off x="21272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83176</xdr:rowOff>
    </xdr:from>
    <xdr:ext cx="313932" cy="259045"/>
    <xdr:sp macro="" textlink="">
      <xdr:nvSpPr>
        <xdr:cNvPr id="786" name="テキスト ボックス 785"/>
        <xdr:cNvSpPr txBox="1"/>
      </xdr:nvSpPr>
      <xdr:spPr>
        <a:xfrm>
          <a:off x="21166333" y="1019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163729</xdr:rowOff>
    </xdr:from>
    <xdr:to>
      <xdr:col>29</xdr:col>
      <xdr:colOff>568325</xdr:colOff>
      <xdr:row>59</xdr:row>
      <xdr:rowOff>93879</xdr:rowOff>
    </xdr:to>
    <xdr:sp macro="" textlink="">
      <xdr:nvSpPr>
        <xdr:cNvPr id="787" name="円/楕円 786"/>
        <xdr:cNvSpPr/>
      </xdr:nvSpPr>
      <xdr:spPr>
        <a:xfrm>
          <a:off x="20383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85006</xdr:rowOff>
    </xdr:from>
    <xdr:ext cx="313932" cy="259045"/>
    <xdr:sp macro="" textlink="">
      <xdr:nvSpPr>
        <xdr:cNvPr id="788" name="テキスト ボックス 787"/>
        <xdr:cNvSpPr txBox="1"/>
      </xdr:nvSpPr>
      <xdr:spPr>
        <a:xfrm>
          <a:off x="20277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163119</xdr:rowOff>
    </xdr:from>
    <xdr:to>
      <xdr:col>28</xdr:col>
      <xdr:colOff>365125</xdr:colOff>
      <xdr:row>59</xdr:row>
      <xdr:rowOff>93269</xdr:rowOff>
    </xdr:to>
    <xdr:sp macro="" textlink="">
      <xdr:nvSpPr>
        <xdr:cNvPr id="789" name="円/楕円 788"/>
        <xdr:cNvSpPr/>
      </xdr:nvSpPr>
      <xdr:spPr>
        <a:xfrm>
          <a:off x="19494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84396</xdr:rowOff>
    </xdr:from>
    <xdr:ext cx="313932" cy="259045"/>
    <xdr:sp macro="" textlink="">
      <xdr:nvSpPr>
        <xdr:cNvPr id="790" name="テキスト ボックス 789"/>
        <xdr:cNvSpPr txBox="1"/>
      </xdr:nvSpPr>
      <xdr:spPr>
        <a:xfrm>
          <a:off x="19388333" y="1019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159080</xdr:rowOff>
    </xdr:from>
    <xdr:to>
      <xdr:col>27</xdr:col>
      <xdr:colOff>161925</xdr:colOff>
      <xdr:row>59</xdr:row>
      <xdr:rowOff>89230</xdr:rowOff>
    </xdr:to>
    <xdr:sp macro="" textlink="">
      <xdr:nvSpPr>
        <xdr:cNvPr id="791" name="円/楕円 790"/>
        <xdr:cNvSpPr/>
      </xdr:nvSpPr>
      <xdr:spPr>
        <a:xfrm>
          <a:off x="18605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80357</xdr:rowOff>
    </xdr:from>
    <xdr:ext cx="313932" cy="259045"/>
    <xdr:sp macro="" textlink="">
      <xdr:nvSpPr>
        <xdr:cNvPr id="792" name="テキスト ボックス 791"/>
        <xdr:cNvSpPr txBox="1"/>
      </xdr:nvSpPr>
      <xdr:spPr>
        <a:xfrm>
          <a:off x="18499333" y="10195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4" name="直線コネクタ 80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5" name="テキスト ボックス 80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6" name="直線コネクタ 80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7" name="テキスト ボックス 80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8" name="直線コネクタ 80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9" name="テキスト ボックス 80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0" name="直線コネクタ 80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1" name="テキスト ボックス 81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3" name="テキスト ボックス 81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15" name="直線コネクタ 814"/>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16"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17" name="直線コネクタ 816"/>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18"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19" name="直線コネクタ 818"/>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56215</xdr:rowOff>
    </xdr:from>
    <xdr:to>
      <xdr:col>32</xdr:col>
      <xdr:colOff>187325</xdr:colOff>
      <xdr:row>75</xdr:row>
      <xdr:rowOff>143906</xdr:rowOff>
    </xdr:to>
    <xdr:cxnSp macro="">
      <xdr:nvCxnSpPr>
        <xdr:cNvPr id="820" name="直線コネクタ 819"/>
        <xdr:cNvCxnSpPr/>
      </xdr:nvCxnSpPr>
      <xdr:spPr>
        <a:xfrm flipV="1">
          <a:off x="21323300" y="12914965"/>
          <a:ext cx="838200" cy="8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1"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2" name="フローチャート : 判断 821"/>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143906</xdr:rowOff>
    </xdr:from>
    <xdr:to>
      <xdr:col>31</xdr:col>
      <xdr:colOff>34925</xdr:colOff>
      <xdr:row>75</xdr:row>
      <xdr:rowOff>162423</xdr:rowOff>
    </xdr:to>
    <xdr:cxnSp macro="">
      <xdr:nvCxnSpPr>
        <xdr:cNvPr id="823" name="直線コネクタ 822"/>
        <xdr:cNvCxnSpPr/>
      </xdr:nvCxnSpPr>
      <xdr:spPr>
        <a:xfrm flipV="1">
          <a:off x="20434300" y="13002656"/>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4" name="フローチャート : 判断 823"/>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25" name="テキスト ボックス 824"/>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162423</xdr:rowOff>
    </xdr:from>
    <xdr:to>
      <xdr:col>29</xdr:col>
      <xdr:colOff>517525</xdr:colOff>
      <xdr:row>76</xdr:row>
      <xdr:rowOff>51780</xdr:rowOff>
    </xdr:to>
    <xdr:cxnSp macro="">
      <xdr:nvCxnSpPr>
        <xdr:cNvPr id="826" name="直線コネクタ 825"/>
        <xdr:cNvCxnSpPr/>
      </xdr:nvCxnSpPr>
      <xdr:spPr>
        <a:xfrm flipV="1">
          <a:off x="19545300" y="1302117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27" name="フローチャート : 判断 826"/>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28" name="テキスト ボックス 827"/>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116703</xdr:rowOff>
    </xdr:from>
    <xdr:to>
      <xdr:col>28</xdr:col>
      <xdr:colOff>314325</xdr:colOff>
      <xdr:row>76</xdr:row>
      <xdr:rowOff>51780</xdr:rowOff>
    </xdr:to>
    <xdr:cxnSp macro="">
      <xdr:nvCxnSpPr>
        <xdr:cNvPr id="829" name="直線コネクタ 828"/>
        <xdr:cNvCxnSpPr/>
      </xdr:nvCxnSpPr>
      <xdr:spPr>
        <a:xfrm>
          <a:off x="18656300" y="12975453"/>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0" name="フローチャート : 判断 829"/>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1" name="テキスト ボックス 830"/>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2" name="フローチャート : 判断 831"/>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3" name="テキスト ボックス 832"/>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5415</xdr:rowOff>
    </xdr:from>
    <xdr:to>
      <xdr:col>32</xdr:col>
      <xdr:colOff>238125</xdr:colOff>
      <xdr:row>75</xdr:row>
      <xdr:rowOff>107015</xdr:rowOff>
    </xdr:to>
    <xdr:sp macro="" textlink="">
      <xdr:nvSpPr>
        <xdr:cNvPr id="839" name="円/楕円 838"/>
        <xdr:cNvSpPr/>
      </xdr:nvSpPr>
      <xdr:spPr>
        <a:xfrm>
          <a:off x="22110700" y="1286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155292</xdr:rowOff>
    </xdr:from>
    <xdr:ext cx="534377" cy="259045"/>
    <xdr:sp macro="" textlink="">
      <xdr:nvSpPr>
        <xdr:cNvPr id="840" name="繰出金該当値テキスト"/>
        <xdr:cNvSpPr txBox="1"/>
      </xdr:nvSpPr>
      <xdr:spPr>
        <a:xfrm>
          <a:off x="22212300" y="12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33,076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93106</xdr:rowOff>
    </xdr:from>
    <xdr:to>
      <xdr:col>31</xdr:col>
      <xdr:colOff>85725</xdr:colOff>
      <xdr:row>76</xdr:row>
      <xdr:rowOff>23256</xdr:rowOff>
    </xdr:to>
    <xdr:sp macro="" textlink="">
      <xdr:nvSpPr>
        <xdr:cNvPr id="841" name="円/楕円 840"/>
        <xdr:cNvSpPr/>
      </xdr:nvSpPr>
      <xdr:spPr>
        <a:xfrm>
          <a:off x="21272500" y="129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14383</xdr:rowOff>
    </xdr:from>
    <xdr:ext cx="534377" cy="259045"/>
    <xdr:sp macro="" textlink="">
      <xdr:nvSpPr>
        <xdr:cNvPr id="842" name="テキスト ボックス 841"/>
        <xdr:cNvSpPr txBox="1"/>
      </xdr:nvSpPr>
      <xdr:spPr>
        <a:xfrm>
          <a:off x="21056111" y="130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111623</xdr:rowOff>
    </xdr:from>
    <xdr:to>
      <xdr:col>29</xdr:col>
      <xdr:colOff>568325</xdr:colOff>
      <xdr:row>76</xdr:row>
      <xdr:rowOff>41773</xdr:rowOff>
    </xdr:to>
    <xdr:sp macro="" textlink="">
      <xdr:nvSpPr>
        <xdr:cNvPr id="843" name="円/楕円 842"/>
        <xdr:cNvSpPr/>
      </xdr:nvSpPr>
      <xdr:spPr>
        <a:xfrm>
          <a:off x="20383500" y="129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32900</xdr:rowOff>
    </xdr:from>
    <xdr:ext cx="534377" cy="259045"/>
    <xdr:sp macro="" textlink="">
      <xdr:nvSpPr>
        <xdr:cNvPr id="844" name="テキスト ボックス 843"/>
        <xdr:cNvSpPr txBox="1"/>
      </xdr:nvSpPr>
      <xdr:spPr>
        <a:xfrm>
          <a:off x="20167111" y="130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980</xdr:rowOff>
    </xdr:from>
    <xdr:to>
      <xdr:col>28</xdr:col>
      <xdr:colOff>365125</xdr:colOff>
      <xdr:row>76</xdr:row>
      <xdr:rowOff>102580</xdr:rowOff>
    </xdr:to>
    <xdr:sp macro="" textlink="">
      <xdr:nvSpPr>
        <xdr:cNvPr id="845" name="円/楕円 844"/>
        <xdr:cNvSpPr/>
      </xdr:nvSpPr>
      <xdr:spPr>
        <a:xfrm>
          <a:off x="19494500" y="130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93707</xdr:rowOff>
    </xdr:from>
    <xdr:ext cx="534377" cy="259045"/>
    <xdr:sp macro="" textlink="">
      <xdr:nvSpPr>
        <xdr:cNvPr id="846" name="テキスト ボックス 845"/>
        <xdr:cNvSpPr txBox="1"/>
      </xdr:nvSpPr>
      <xdr:spPr>
        <a:xfrm>
          <a:off x="19278111" y="131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65903</xdr:rowOff>
    </xdr:from>
    <xdr:to>
      <xdr:col>27</xdr:col>
      <xdr:colOff>161925</xdr:colOff>
      <xdr:row>75</xdr:row>
      <xdr:rowOff>167503</xdr:rowOff>
    </xdr:to>
    <xdr:sp macro="" textlink="">
      <xdr:nvSpPr>
        <xdr:cNvPr id="847" name="円/楕円 846"/>
        <xdr:cNvSpPr/>
      </xdr:nvSpPr>
      <xdr:spPr>
        <a:xfrm>
          <a:off x="18605500" y="1292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158630</xdr:rowOff>
    </xdr:from>
    <xdr:ext cx="534377" cy="259045"/>
    <xdr:sp macro="" textlink="">
      <xdr:nvSpPr>
        <xdr:cNvPr id="848" name="テキスト ボックス 847"/>
        <xdr:cNvSpPr txBox="1"/>
      </xdr:nvSpPr>
      <xdr:spPr>
        <a:xfrm>
          <a:off x="18389111" y="130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9" name="直線コネクタ 85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0" name="テキスト ボックス 85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1" name="直線コネクタ 86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2" name="テキスト ボックス 86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3" name="直線コネクタ 86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4" name="テキスト ボックス 86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5" name="直線コネクタ 86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6" name="テキスト ボックス 86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0" name="直線コネクタ 86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2" name="直線コネクタ 87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4" name="直線コネクタ 87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5" name="直線コネクタ 87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7" name="フローチャート : 判断 87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8" name="直線コネクタ 87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9" name="フローチャート : 判断 87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0" name="テキスト ボックス 87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1" name="直線コネクタ 88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2" name="フローチャート : 判断 88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3" name="テキスト ボックス 88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4" name="直線コネクタ 88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5" name="フローチャート : 判断 88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6" name="テキスト ボックス 88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7" name="フローチャート : 判断 88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8" name="テキスト ボックス 88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円/楕円 89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6" name="円/楕円 89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7" name="テキスト ボックス 89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8" name="円/楕円 89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9" name="テキスト ボックス 89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0" name="円/楕円 89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円/楕円 90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補助費等において、病院事業会計の経営改善に対する繰出の増等により、類似団体内平均を</a:t>
          </a:r>
          <a:r>
            <a:rPr kumimoji="1" lang="en-US" altLang="ja-JP" sz="1100">
              <a:latin typeface="ＭＳ Ｐゴシック"/>
            </a:rPr>
            <a:t>18,913</a:t>
          </a:r>
          <a:r>
            <a:rPr kumimoji="1" lang="ja-JP" altLang="en-US" sz="1100">
              <a:latin typeface="ＭＳ Ｐゴシック"/>
            </a:rPr>
            <a:t>円上回った。</a:t>
          </a:r>
          <a:endParaRPr kumimoji="1" lang="en-US" altLang="ja-JP" sz="1100">
            <a:latin typeface="ＭＳ Ｐゴシック"/>
          </a:endParaRPr>
        </a:p>
        <a:p>
          <a:r>
            <a:rPr kumimoji="1" lang="ja-JP" altLang="en-US" sz="1100">
              <a:latin typeface="ＭＳ Ｐゴシック"/>
            </a:rPr>
            <a:t>また、普通建設事業費においても、統合校整備事業や消防本部庁舎新設事業等により、</a:t>
          </a:r>
          <a:r>
            <a:rPr kumimoji="1" lang="ja-JP" altLang="ja-JP" sz="1100">
              <a:solidFill>
                <a:schemeClr val="dk1"/>
              </a:solidFill>
              <a:latin typeface="+mn-lt"/>
              <a:ea typeface="+mn-ea"/>
              <a:cs typeface="+mn-cs"/>
            </a:rPr>
            <a:t>類似団体内平均を</a:t>
          </a:r>
          <a:r>
            <a:rPr kumimoji="1" lang="en-US" altLang="ja-JP" sz="1100">
              <a:latin typeface="ＭＳ Ｐゴシック"/>
            </a:rPr>
            <a:t>16,579</a:t>
          </a:r>
          <a:r>
            <a:rPr kumimoji="1" lang="ja-JP" altLang="en-US" sz="1100">
              <a:latin typeface="ＭＳ Ｐゴシック"/>
            </a:rPr>
            <a:t>円上回った。今後も大型の建設事業が想定されるため、より一層の歳出削減に努める必要がある。</a:t>
          </a:r>
          <a:endParaRPr kumimoji="1" lang="en-US" altLang="ja-JP" sz="1100">
            <a:latin typeface="ＭＳ Ｐゴシック"/>
          </a:endParaRPr>
        </a:p>
        <a:p>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129,764
128,928
208.35
51,987,944
49,269,190
2,046,584
30,383,790
51,411,022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11684</xdr:rowOff>
    </xdr:from>
    <xdr:to>
      <xdr:col>6</xdr:col>
      <xdr:colOff>511175</xdr:colOff>
      <xdr:row>35</xdr:row>
      <xdr:rowOff>111125</xdr:rowOff>
    </xdr:to>
    <xdr:cxnSp macro="">
      <xdr:nvCxnSpPr>
        <xdr:cNvPr id="57" name="直線コネクタ 56"/>
        <xdr:cNvCxnSpPr/>
      </xdr:nvCxnSpPr>
      <xdr:spPr>
        <a:xfrm flipV="1">
          <a:off x="3797300" y="6012434"/>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111125</xdr:rowOff>
    </xdr:from>
    <xdr:to>
      <xdr:col>5</xdr:col>
      <xdr:colOff>358775</xdr:colOff>
      <xdr:row>36</xdr:row>
      <xdr:rowOff>21399</xdr:rowOff>
    </xdr:to>
    <xdr:cxnSp macro="">
      <xdr:nvCxnSpPr>
        <xdr:cNvPr id="60" name="直線コネクタ 59"/>
        <xdr:cNvCxnSpPr/>
      </xdr:nvCxnSpPr>
      <xdr:spPr>
        <a:xfrm flipV="1">
          <a:off x="2908300" y="6111875"/>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136842</xdr:rowOff>
    </xdr:from>
    <xdr:to>
      <xdr:col>4</xdr:col>
      <xdr:colOff>155575</xdr:colOff>
      <xdr:row>36</xdr:row>
      <xdr:rowOff>21399</xdr:rowOff>
    </xdr:to>
    <xdr:cxnSp macro="">
      <xdr:nvCxnSpPr>
        <xdr:cNvPr id="63" name="直線コネクタ 62"/>
        <xdr:cNvCxnSpPr/>
      </xdr:nvCxnSpPr>
      <xdr:spPr>
        <a:xfrm>
          <a:off x="2019300" y="6137592"/>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121412</xdr:rowOff>
    </xdr:from>
    <xdr:to>
      <xdr:col>2</xdr:col>
      <xdr:colOff>638175</xdr:colOff>
      <xdr:row>35</xdr:row>
      <xdr:rowOff>136842</xdr:rowOff>
    </xdr:to>
    <xdr:cxnSp macro="">
      <xdr:nvCxnSpPr>
        <xdr:cNvPr id="66" name="直線コネクタ 65"/>
        <xdr:cNvCxnSpPr/>
      </xdr:nvCxnSpPr>
      <xdr:spPr>
        <a:xfrm>
          <a:off x="1130300" y="5950712"/>
          <a:ext cx="889000" cy="18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132334</xdr:rowOff>
    </xdr:from>
    <xdr:to>
      <xdr:col>6</xdr:col>
      <xdr:colOff>561975</xdr:colOff>
      <xdr:row>35</xdr:row>
      <xdr:rowOff>62484</xdr:rowOff>
    </xdr:to>
    <xdr:sp macro="" textlink="">
      <xdr:nvSpPr>
        <xdr:cNvPr id="76" name="円/楕円 75"/>
        <xdr:cNvSpPr/>
      </xdr:nvSpPr>
      <xdr:spPr>
        <a:xfrm>
          <a:off x="45847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155211</xdr:rowOff>
    </xdr:from>
    <xdr:ext cx="469744" cy="259045"/>
    <xdr:sp macro="" textlink="">
      <xdr:nvSpPr>
        <xdr:cNvPr id="77" name="議会費該当値テキスト"/>
        <xdr:cNvSpPr txBox="1"/>
      </xdr:nvSpPr>
      <xdr:spPr>
        <a:xfrm>
          <a:off x="4686300"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60325</xdr:rowOff>
    </xdr:from>
    <xdr:to>
      <xdr:col>5</xdr:col>
      <xdr:colOff>409575</xdr:colOff>
      <xdr:row>35</xdr:row>
      <xdr:rowOff>161925</xdr:rowOff>
    </xdr:to>
    <xdr:sp macro="" textlink="">
      <xdr:nvSpPr>
        <xdr:cNvPr id="78" name="円/楕円 77"/>
        <xdr:cNvSpPr/>
      </xdr:nvSpPr>
      <xdr:spPr>
        <a:xfrm>
          <a:off x="3746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153052</xdr:rowOff>
    </xdr:from>
    <xdr:ext cx="469744" cy="259045"/>
    <xdr:sp macro="" textlink="">
      <xdr:nvSpPr>
        <xdr:cNvPr id="79" name="テキスト ボックス 78"/>
        <xdr:cNvSpPr txBox="1"/>
      </xdr:nvSpPr>
      <xdr:spPr>
        <a:xfrm>
          <a:off x="35624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142049</xdr:rowOff>
    </xdr:from>
    <xdr:to>
      <xdr:col>4</xdr:col>
      <xdr:colOff>206375</xdr:colOff>
      <xdr:row>36</xdr:row>
      <xdr:rowOff>72199</xdr:rowOff>
    </xdr:to>
    <xdr:sp macro="" textlink="">
      <xdr:nvSpPr>
        <xdr:cNvPr id="80" name="円/楕円 79"/>
        <xdr:cNvSpPr/>
      </xdr:nvSpPr>
      <xdr:spPr>
        <a:xfrm>
          <a:off x="28575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63326</xdr:rowOff>
    </xdr:from>
    <xdr:ext cx="469744" cy="259045"/>
    <xdr:sp macro="" textlink="">
      <xdr:nvSpPr>
        <xdr:cNvPr id="81" name="テキスト ボックス 80"/>
        <xdr:cNvSpPr txBox="1"/>
      </xdr:nvSpPr>
      <xdr:spPr>
        <a:xfrm>
          <a:off x="2673427" y="623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86042</xdr:rowOff>
    </xdr:from>
    <xdr:to>
      <xdr:col>3</xdr:col>
      <xdr:colOff>3175</xdr:colOff>
      <xdr:row>36</xdr:row>
      <xdr:rowOff>16192</xdr:rowOff>
    </xdr:to>
    <xdr:sp macro="" textlink="">
      <xdr:nvSpPr>
        <xdr:cNvPr id="82" name="円/楕円 81"/>
        <xdr:cNvSpPr/>
      </xdr:nvSpPr>
      <xdr:spPr>
        <a:xfrm>
          <a:off x="1968500" y="6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7319</xdr:rowOff>
    </xdr:from>
    <xdr:ext cx="469744" cy="259045"/>
    <xdr:sp macro="" textlink="">
      <xdr:nvSpPr>
        <xdr:cNvPr id="83" name="テキスト ボックス 82"/>
        <xdr:cNvSpPr txBox="1"/>
      </xdr:nvSpPr>
      <xdr:spPr>
        <a:xfrm>
          <a:off x="1784427" y="617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70612</xdr:rowOff>
    </xdr:from>
    <xdr:to>
      <xdr:col>1</xdr:col>
      <xdr:colOff>485775</xdr:colOff>
      <xdr:row>35</xdr:row>
      <xdr:rowOff>762</xdr:rowOff>
    </xdr:to>
    <xdr:sp macro="" textlink="">
      <xdr:nvSpPr>
        <xdr:cNvPr id="84" name="円/楕円 83"/>
        <xdr:cNvSpPr/>
      </xdr:nvSpPr>
      <xdr:spPr>
        <a:xfrm>
          <a:off x="1079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163339</xdr:rowOff>
    </xdr:from>
    <xdr:ext cx="469744" cy="259045"/>
    <xdr:sp macro="" textlink="">
      <xdr:nvSpPr>
        <xdr:cNvPr id="85" name="テキスト ボックス 84"/>
        <xdr:cNvSpPr txBox="1"/>
      </xdr:nvSpPr>
      <xdr:spPr>
        <a:xfrm>
          <a:off x="895427"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65777</xdr:rowOff>
    </xdr:from>
    <xdr:to>
      <xdr:col>6</xdr:col>
      <xdr:colOff>511175</xdr:colOff>
      <xdr:row>58</xdr:row>
      <xdr:rowOff>70917</xdr:rowOff>
    </xdr:to>
    <xdr:cxnSp macro="">
      <xdr:nvCxnSpPr>
        <xdr:cNvPr id="116" name="直線コネクタ 115"/>
        <xdr:cNvCxnSpPr/>
      </xdr:nvCxnSpPr>
      <xdr:spPr>
        <a:xfrm flipV="1">
          <a:off x="3797300" y="10009877"/>
          <a:ext cx="8382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48678</xdr:rowOff>
    </xdr:from>
    <xdr:to>
      <xdr:col>5</xdr:col>
      <xdr:colOff>358775</xdr:colOff>
      <xdr:row>58</xdr:row>
      <xdr:rowOff>70917</xdr:rowOff>
    </xdr:to>
    <xdr:cxnSp macro="">
      <xdr:nvCxnSpPr>
        <xdr:cNvPr id="119" name="直線コネクタ 118"/>
        <xdr:cNvCxnSpPr/>
      </xdr:nvCxnSpPr>
      <xdr:spPr>
        <a:xfrm>
          <a:off x="2908300" y="9992778"/>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45295</xdr:rowOff>
    </xdr:from>
    <xdr:to>
      <xdr:col>4</xdr:col>
      <xdr:colOff>155575</xdr:colOff>
      <xdr:row>58</xdr:row>
      <xdr:rowOff>48678</xdr:rowOff>
    </xdr:to>
    <xdr:cxnSp macro="">
      <xdr:nvCxnSpPr>
        <xdr:cNvPr id="122" name="直線コネクタ 121"/>
        <xdr:cNvCxnSpPr/>
      </xdr:nvCxnSpPr>
      <xdr:spPr>
        <a:xfrm>
          <a:off x="2019300" y="9989395"/>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36000</xdr:rowOff>
    </xdr:from>
    <xdr:to>
      <xdr:col>2</xdr:col>
      <xdr:colOff>638175</xdr:colOff>
      <xdr:row>58</xdr:row>
      <xdr:rowOff>45295</xdr:rowOff>
    </xdr:to>
    <xdr:cxnSp macro="">
      <xdr:nvCxnSpPr>
        <xdr:cNvPr id="125" name="直線コネクタ 124"/>
        <xdr:cNvCxnSpPr/>
      </xdr:nvCxnSpPr>
      <xdr:spPr>
        <a:xfrm>
          <a:off x="1130300" y="9980100"/>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14977</xdr:rowOff>
    </xdr:from>
    <xdr:to>
      <xdr:col>6</xdr:col>
      <xdr:colOff>561975</xdr:colOff>
      <xdr:row>58</xdr:row>
      <xdr:rowOff>116577</xdr:rowOff>
    </xdr:to>
    <xdr:sp macro="" textlink="">
      <xdr:nvSpPr>
        <xdr:cNvPr id="135" name="円/楕円 134"/>
        <xdr:cNvSpPr/>
      </xdr:nvSpPr>
      <xdr:spPr>
        <a:xfrm>
          <a:off x="4584700" y="99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101354</xdr:rowOff>
    </xdr:from>
    <xdr:ext cx="534377" cy="259045"/>
    <xdr:sp macro="" textlink="">
      <xdr:nvSpPr>
        <xdr:cNvPr id="136" name="総務費該当値テキスト"/>
        <xdr:cNvSpPr txBox="1"/>
      </xdr:nvSpPr>
      <xdr:spPr>
        <a:xfrm>
          <a:off x="4686300" y="98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20117</xdr:rowOff>
    </xdr:from>
    <xdr:to>
      <xdr:col>5</xdr:col>
      <xdr:colOff>409575</xdr:colOff>
      <xdr:row>58</xdr:row>
      <xdr:rowOff>121717</xdr:rowOff>
    </xdr:to>
    <xdr:sp macro="" textlink="">
      <xdr:nvSpPr>
        <xdr:cNvPr id="137" name="円/楕円 136"/>
        <xdr:cNvSpPr/>
      </xdr:nvSpPr>
      <xdr:spPr>
        <a:xfrm>
          <a:off x="3746500" y="99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112844</xdr:rowOff>
    </xdr:from>
    <xdr:ext cx="534377" cy="259045"/>
    <xdr:sp macro="" textlink="">
      <xdr:nvSpPr>
        <xdr:cNvPr id="138" name="テキスト ボックス 137"/>
        <xdr:cNvSpPr txBox="1"/>
      </xdr:nvSpPr>
      <xdr:spPr>
        <a:xfrm>
          <a:off x="3530111" y="1005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169328</xdr:rowOff>
    </xdr:from>
    <xdr:to>
      <xdr:col>4</xdr:col>
      <xdr:colOff>206375</xdr:colOff>
      <xdr:row>58</xdr:row>
      <xdr:rowOff>99478</xdr:rowOff>
    </xdr:to>
    <xdr:sp macro="" textlink="">
      <xdr:nvSpPr>
        <xdr:cNvPr id="139" name="円/楕円 138"/>
        <xdr:cNvSpPr/>
      </xdr:nvSpPr>
      <xdr:spPr>
        <a:xfrm>
          <a:off x="2857500" y="99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90605</xdr:rowOff>
    </xdr:from>
    <xdr:ext cx="534377" cy="259045"/>
    <xdr:sp macro="" textlink="">
      <xdr:nvSpPr>
        <xdr:cNvPr id="140" name="テキスト ボックス 139"/>
        <xdr:cNvSpPr txBox="1"/>
      </xdr:nvSpPr>
      <xdr:spPr>
        <a:xfrm>
          <a:off x="2641111" y="100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165945</xdr:rowOff>
    </xdr:from>
    <xdr:to>
      <xdr:col>3</xdr:col>
      <xdr:colOff>3175</xdr:colOff>
      <xdr:row>58</xdr:row>
      <xdr:rowOff>96095</xdr:rowOff>
    </xdr:to>
    <xdr:sp macro="" textlink="">
      <xdr:nvSpPr>
        <xdr:cNvPr id="141" name="円/楕円 140"/>
        <xdr:cNvSpPr/>
      </xdr:nvSpPr>
      <xdr:spPr>
        <a:xfrm>
          <a:off x="1968500" y="99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87222</xdr:rowOff>
    </xdr:from>
    <xdr:ext cx="534377" cy="259045"/>
    <xdr:sp macro="" textlink="">
      <xdr:nvSpPr>
        <xdr:cNvPr id="142" name="テキスト ボックス 141"/>
        <xdr:cNvSpPr txBox="1"/>
      </xdr:nvSpPr>
      <xdr:spPr>
        <a:xfrm>
          <a:off x="1752111" y="100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156650</xdr:rowOff>
    </xdr:from>
    <xdr:to>
      <xdr:col>1</xdr:col>
      <xdr:colOff>485775</xdr:colOff>
      <xdr:row>58</xdr:row>
      <xdr:rowOff>86800</xdr:rowOff>
    </xdr:to>
    <xdr:sp macro="" textlink="">
      <xdr:nvSpPr>
        <xdr:cNvPr id="143" name="円/楕円 142"/>
        <xdr:cNvSpPr/>
      </xdr:nvSpPr>
      <xdr:spPr>
        <a:xfrm>
          <a:off x="1079500" y="99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77927</xdr:rowOff>
    </xdr:from>
    <xdr:ext cx="534377" cy="259045"/>
    <xdr:sp macro="" textlink="">
      <xdr:nvSpPr>
        <xdr:cNvPr id="144" name="テキスト ボックス 143"/>
        <xdr:cNvSpPr txBox="1"/>
      </xdr:nvSpPr>
      <xdr:spPr>
        <a:xfrm>
          <a:off x="863111" y="100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145807</xdr:rowOff>
    </xdr:from>
    <xdr:to>
      <xdr:col>6</xdr:col>
      <xdr:colOff>511175</xdr:colOff>
      <xdr:row>77</xdr:row>
      <xdr:rowOff>29308</xdr:rowOff>
    </xdr:to>
    <xdr:cxnSp macro="">
      <xdr:nvCxnSpPr>
        <xdr:cNvPr id="176" name="直線コネクタ 175"/>
        <xdr:cNvCxnSpPr/>
      </xdr:nvCxnSpPr>
      <xdr:spPr>
        <a:xfrm flipV="1">
          <a:off x="3797300" y="13176007"/>
          <a:ext cx="838200" cy="5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29308</xdr:rowOff>
    </xdr:from>
    <xdr:to>
      <xdr:col>5</xdr:col>
      <xdr:colOff>358775</xdr:colOff>
      <xdr:row>77</xdr:row>
      <xdr:rowOff>95396</xdr:rowOff>
    </xdr:to>
    <xdr:cxnSp macro="">
      <xdr:nvCxnSpPr>
        <xdr:cNvPr id="179" name="直線コネクタ 178"/>
        <xdr:cNvCxnSpPr/>
      </xdr:nvCxnSpPr>
      <xdr:spPr>
        <a:xfrm flipV="1">
          <a:off x="2908300" y="13230958"/>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95396</xdr:rowOff>
    </xdr:from>
    <xdr:to>
      <xdr:col>4</xdr:col>
      <xdr:colOff>155575</xdr:colOff>
      <xdr:row>77</xdr:row>
      <xdr:rowOff>129696</xdr:rowOff>
    </xdr:to>
    <xdr:cxnSp macro="">
      <xdr:nvCxnSpPr>
        <xdr:cNvPr id="182" name="直線コネクタ 181"/>
        <xdr:cNvCxnSpPr/>
      </xdr:nvCxnSpPr>
      <xdr:spPr>
        <a:xfrm flipV="1">
          <a:off x="2019300" y="13297046"/>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129696</xdr:rowOff>
    </xdr:from>
    <xdr:to>
      <xdr:col>2</xdr:col>
      <xdr:colOff>638175</xdr:colOff>
      <xdr:row>77</xdr:row>
      <xdr:rowOff>143064</xdr:rowOff>
    </xdr:to>
    <xdr:cxnSp macro="">
      <xdr:nvCxnSpPr>
        <xdr:cNvPr id="185" name="直線コネクタ 184"/>
        <xdr:cNvCxnSpPr/>
      </xdr:nvCxnSpPr>
      <xdr:spPr>
        <a:xfrm flipV="1">
          <a:off x="1130300" y="13331346"/>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95007</xdr:rowOff>
    </xdr:from>
    <xdr:to>
      <xdr:col>6</xdr:col>
      <xdr:colOff>561975</xdr:colOff>
      <xdr:row>77</xdr:row>
      <xdr:rowOff>25157</xdr:rowOff>
    </xdr:to>
    <xdr:sp macro="" textlink="">
      <xdr:nvSpPr>
        <xdr:cNvPr id="195" name="円/楕円 194"/>
        <xdr:cNvSpPr/>
      </xdr:nvSpPr>
      <xdr:spPr>
        <a:xfrm>
          <a:off x="4584700" y="131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73434</xdr:rowOff>
    </xdr:from>
    <xdr:ext cx="599010" cy="259045"/>
    <xdr:sp macro="" textlink="">
      <xdr:nvSpPr>
        <xdr:cNvPr id="196" name="民生費該当値テキスト"/>
        <xdr:cNvSpPr txBox="1"/>
      </xdr:nvSpPr>
      <xdr:spPr>
        <a:xfrm>
          <a:off x="4686300" y="1310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149958</xdr:rowOff>
    </xdr:from>
    <xdr:to>
      <xdr:col>5</xdr:col>
      <xdr:colOff>409575</xdr:colOff>
      <xdr:row>77</xdr:row>
      <xdr:rowOff>80108</xdr:rowOff>
    </xdr:to>
    <xdr:sp macro="" textlink="">
      <xdr:nvSpPr>
        <xdr:cNvPr id="197" name="円/楕円 196"/>
        <xdr:cNvSpPr/>
      </xdr:nvSpPr>
      <xdr:spPr>
        <a:xfrm>
          <a:off x="3746500" y="131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71235</xdr:rowOff>
    </xdr:from>
    <xdr:ext cx="599010" cy="259045"/>
    <xdr:sp macro="" textlink="">
      <xdr:nvSpPr>
        <xdr:cNvPr id="198" name="テキスト ボックス 197"/>
        <xdr:cNvSpPr txBox="1"/>
      </xdr:nvSpPr>
      <xdr:spPr>
        <a:xfrm>
          <a:off x="3497794" y="1327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44596</xdr:rowOff>
    </xdr:from>
    <xdr:to>
      <xdr:col>4</xdr:col>
      <xdr:colOff>206375</xdr:colOff>
      <xdr:row>77</xdr:row>
      <xdr:rowOff>146196</xdr:rowOff>
    </xdr:to>
    <xdr:sp macro="" textlink="">
      <xdr:nvSpPr>
        <xdr:cNvPr id="199" name="円/楕円 198"/>
        <xdr:cNvSpPr/>
      </xdr:nvSpPr>
      <xdr:spPr>
        <a:xfrm>
          <a:off x="2857500" y="132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137323</xdr:rowOff>
    </xdr:from>
    <xdr:ext cx="599010" cy="259045"/>
    <xdr:sp macro="" textlink="">
      <xdr:nvSpPr>
        <xdr:cNvPr id="200" name="テキスト ボックス 199"/>
        <xdr:cNvSpPr txBox="1"/>
      </xdr:nvSpPr>
      <xdr:spPr>
        <a:xfrm>
          <a:off x="2608794" y="133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78896</xdr:rowOff>
    </xdr:from>
    <xdr:to>
      <xdr:col>3</xdr:col>
      <xdr:colOff>3175</xdr:colOff>
      <xdr:row>78</xdr:row>
      <xdr:rowOff>9046</xdr:rowOff>
    </xdr:to>
    <xdr:sp macro="" textlink="">
      <xdr:nvSpPr>
        <xdr:cNvPr id="201" name="円/楕円 200"/>
        <xdr:cNvSpPr/>
      </xdr:nvSpPr>
      <xdr:spPr>
        <a:xfrm>
          <a:off x="1968500" y="132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173</xdr:rowOff>
    </xdr:from>
    <xdr:ext cx="599010" cy="259045"/>
    <xdr:sp macro="" textlink="">
      <xdr:nvSpPr>
        <xdr:cNvPr id="202" name="テキスト ボックス 201"/>
        <xdr:cNvSpPr txBox="1"/>
      </xdr:nvSpPr>
      <xdr:spPr>
        <a:xfrm>
          <a:off x="1719794" y="1337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92264</xdr:rowOff>
    </xdr:from>
    <xdr:to>
      <xdr:col>1</xdr:col>
      <xdr:colOff>485775</xdr:colOff>
      <xdr:row>78</xdr:row>
      <xdr:rowOff>22414</xdr:rowOff>
    </xdr:to>
    <xdr:sp macro="" textlink="">
      <xdr:nvSpPr>
        <xdr:cNvPr id="203" name="円/楕円 202"/>
        <xdr:cNvSpPr/>
      </xdr:nvSpPr>
      <xdr:spPr>
        <a:xfrm>
          <a:off x="1079500" y="132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13541</xdr:rowOff>
    </xdr:from>
    <xdr:ext cx="599010" cy="259045"/>
    <xdr:sp macro="" textlink="">
      <xdr:nvSpPr>
        <xdr:cNvPr id="204" name="テキスト ボックス 203"/>
        <xdr:cNvSpPr txBox="1"/>
      </xdr:nvSpPr>
      <xdr:spPr>
        <a:xfrm>
          <a:off x="830794" y="1338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129344</xdr:rowOff>
    </xdr:from>
    <xdr:to>
      <xdr:col>6</xdr:col>
      <xdr:colOff>511175</xdr:colOff>
      <xdr:row>97</xdr:row>
      <xdr:rowOff>10906</xdr:rowOff>
    </xdr:to>
    <xdr:cxnSp macro="">
      <xdr:nvCxnSpPr>
        <xdr:cNvPr id="232" name="直線コネクタ 231"/>
        <xdr:cNvCxnSpPr/>
      </xdr:nvCxnSpPr>
      <xdr:spPr>
        <a:xfrm flipV="1">
          <a:off x="3797300" y="16588544"/>
          <a:ext cx="8382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10906</xdr:rowOff>
    </xdr:from>
    <xdr:to>
      <xdr:col>5</xdr:col>
      <xdr:colOff>358775</xdr:colOff>
      <xdr:row>97</xdr:row>
      <xdr:rowOff>35435</xdr:rowOff>
    </xdr:to>
    <xdr:cxnSp macro="">
      <xdr:nvCxnSpPr>
        <xdr:cNvPr id="235" name="直線コネクタ 234"/>
        <xdr:cNvCxnSpPr/>
      </xdr:nvCxnSpPr>
      <xdr:spPr>
        <a:xfrm flipV="1">
          <a:off x="2908300" y="16641556"/>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157806</xdr:rowOff>
    </xdr:from>
    <xdr:to>
      <xdr:col>4</xdr:col>
      <xdr:colOff>155575</xdr:colOff>
      <xdr:row>97</xdr:row>
      <xdr:rowOff>35435</xdr:rowOff>
    </xdr:to>
    <xdr:cxnSp macro="">
      <xdr:nvCxnSpPr>
        <xdr:cNvPr id="238" name="直線コネクタ 237"/>
        <xdr:cNvCxnSpPr/>
      </xdr:nvCxnSpPr>
      <xdr:spPr>
        <a:xfrm>
          <a:off x="2019300" y="16617006"/>
          <a:ext cx="889000" cy="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0" name="テキスト ボックス 239"/>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26132</xdr:rowOff>
    </xdr:from>
    <xdr:to>
      <xdr:col>2</xdr:col>
      <xdr:colOff>638175</xdr:colOff>
      <xdr:row>96</xdr:row>
      <xdr:rowOff>157806</xdr:rowOff>
    </xdr:to>
    <xdr:cxnSp macro="">
      <xdr:nvCxnSpPr>
        <xdr:cNvPr id="241" name="直線コネクタ 240"/>
        <xdr:cNvCxnSpPr/>
      </xdr:nvCxnSpPr>
      <xdr:spPr>
        <a:xfrm>
          <a:off x="1130300" y="16485332"/>
          <a:ext cx="8890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3" name="テキスト ボックス 242"/>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45" name="テキスト ボックス 244"/>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78544</xdr:rowOff>
    </xdr:from>
    <xdr:to>
      <xdr:col>6</xdr:col>
      <xdr:colOff>561975</xdr:colOff>
      <xdr:row>97</xdr:row>
      <xdr:rowOff>8694</xdr:rowOff>
    </xdr:to>
    <xdr:sp macro="" textlink="">
      <xdr:nvSpPr>
        <xdr:cNvPr id="251" name="円/楕円 250"/>
        <xdr:cNvSpPr/>
      </xdr:nvSpPr>
      <xdr:spPr>
        <a:xfrm>
          <a:off x="4584700" y="16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101421</xdr:rowOff>
    </xdr:from>
    <xdr:ext cx="534377" cy="259045"/>
    <xdr:sp macro="" textlink="">
      <xdr:nvSpPr>
        <xdr:cNvPr id="252" name="衛生費該当値テキスト"/>
        <xdr:cNvSpPr txBox="1"/>
      </xdr:nvSpPr>
      <xdr:spPr>
        <a:xfrm>
          <a:off x="4686300" y="163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131556</xdr:rowOff>
    </xdr:from>
    <xdr:to>
      <xdr:col>5</xdr:col>
      <xdr:colOff>409575</xdr:colOff>
      <xdr:row>97</xdr:row>
      <xdr:rowOff>61706</xdr:rowOff>
    </xdr:to>
    <xdr:sp macro="" textlink="">
      <xdr:nvSpPr>
        <xdr:cNvPr id="253" name="円/楕円 252"/>
        <xdr:cNvSpPr/>
      </xdr:nvSpPr>
      <xdr:spPr>
        <a:xfrm>
          <a:off x="3746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78233</xdr:rowOff>
    </xdr:from>
    <xdr:ext cx="534377" cy="259045"/>
    <xdr:sp macro="" textlink="">
      <xdr:nvSpPr>
        <xdr:cNvPr id="254" name="テキスト ボックス 253"/>
        <xdr:cNvSpPr txBox="1"/>
      </xdr:nvSpPr>
      <xdr:spPr>
        <a:xfrm>
          <a:off x="3530111" y="163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156085</xdr:rowOff>
    </xdr:from>
    <xdr:to>
      <xdr:col>4</xdr:col>
      <xdr:colOff>206375</xdr:colOff>
      <xdr:row>97</xdr:row>
      <xdr:rowOff>86235</xdr:rowOff>
    </xdr:to>
    <xdr:sp macro="" textlink="">
      <xdr:nvSpPr>
        <xdr:cNvPr id="255" name="円/楕円 254"/>
        <xdr:cNvSpPr/>
      </xdr:nvSpPr>
      <xdr:spPr>
        <a:xfrm>
          <a:off x="2857500" y="166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102762</xdr:rowOff>
    </xdr:from>
    <xdr:ext cx="534377" cy="259045"/>
    <xdr:sp macro="" textlink="">
      <xdr:nvSpPr>
        <xdr:cNvPr id="256" name="テキスト ボックス 255"/>
        <xdr:cNvSpPr txBox="1"/>
      </xdr:nvSpPr>
      <xdr:spPr>
        <a:xfrm>
          <a:off x="2641111" y="163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107006</xdr:rowOff>
    </xdr:from>
    <xdr:to>
      <xdr:col>3</xdr:col>
      <xdr:colOff>3175</xdr:colOff>
      <xdr:row>97</xdr:row>
      <xdr:rowOff>37156</xdr:rowOff>
    </xdr:to>
    <xdr:sp macro="" textlink="">
      <xdr:nvSpPr>
        <xdr:cNvPr id="257" name="円/楕円 256"/>
        <xdr:cNvSpPr/>
      </xdr:nvSpPr>
      <xdr:spPr>
        <a:xfrm>
          <a:off x="1968500" y="165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53683</xdr:rowOff>
    </xdr:from>
    <xdr:ext cx="534377" cy="259045"/>
    <xdr:sp macro="" textlink="">
      <xdr:nvSpPr>
        <xdr:cNvPr id="258" name="テキスト ボックス 257"/>
        <xdr:cNvSpPr txBox="1"/>
      </xdr:nvSpPr>
      <xdr:spPr>
        <a:xfrm>
          <a:off x="1752111" y="163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146782</xdr:rowOff>
    </xdr:from>
    <xdr:to>
      <xdr:col>1</xdr:col>
      <xdr:colOff>485775</xdr:colOff>
      <xdr:row>96</xdr:row>
      <xdr:rowOff>76932</xdr:rowOff>
    </xdr:to>
    <xdr:sp macro="" textlink="">
      <xdr:nvSpPr>
        <xdr:cNvPr id="259" name="円/楕円 258"/>
        <xdr:cNvSpPr/>
      </xdr:nvSpPr>
      <xdr:spPr>
        <a:xfrm>
          <a:off x="1079500" y="164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93459</xdr:rowOff>
    </xdr:from>
    <xdr:ext cx="534377" cy="259045"/>
    <xdr:sp macro="" textlink="">
      <xdr:nvSpPr>
        <xdr:cNvPr id="260" name="テキスト ボックス 259"/>
        <xdr:cNvSpPr txBox="1"/>
      </xdr:nvSpPr>
      <xdr:spPr>
        <a:xfrm>
          <a:off x="863111" y="1620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151816</xdr:rowOff>
    </xdr:from>
    <xdr:to>
      <xdr:col>15</xdr:col>
      <xdr:colOff>180975</xdr:colOff>
      <xdr:row>37</xdr:row>
      <xdr:rowOff>164388</xdr:rowOff>
    </xdr:to>
    <xdr:cxnSp macro="">
      <xdr:nvCxnSpPr>
        <xdr:cNvPr id="287" name="直線コネクタ 286"/>
        <xdr:cNvCxnSpPr/>
      </xdr:nvCxnSpPr>
      <xdr:spPr>
        <a:xfrm>
          <a:off x="9639300" y="6495466"/>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83007</xdr:rowOff>
    </xdr:from>
    <xdr:to>
      <xdr:col>14</xdr:col>
      <xdr:colOff>28575</xdr:colOff>
      <xdr:row>37</xdr:row>
      <xdr:rowOff>151816</xdr:rowOff>
    </xdr:to>
    <xdr:cxnSp macro="">
      <xdr:nvCxnSpPr>
        <xdr:cNvPr id="290" name="直線コネクタ 289"/>
        <xdr:cNvCxnSpPr/>
      </xdr:nvCxnSpPr>
      <xdr:spPr>
        <a:xfrm>
          <a:off x="8750300" y="6426657"/>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111125</xdr:rowOff>
    </xdr:from>
    <xdr:to>
      <xdr:col>12</xdr:col>
      <xdr:colOff>511175</xdr:colOff>
      <xdr:row>37</xdr:row>
      <xdr:rowOff>83007</xdr:rowOff>
    </xdr:to>
    <xdr:cxnSp macro="">
      <xdr:nvCxnSpPr>
        <xdr:cNvPr id="293" name="直線コネクタ 292"/>
        <xdr:cNvCxnSpPr/>
      </xdr:nvCxnSpPr>
      <xdr:spPr>
        <a:xfrm>
          <a:off x="7861300" y="6283325"/>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111125</xdr:rowOff>
    </xdr:from>
    <xdr:to>
      <xdr:col>11</xdr:col>
      <xdr:colOff>307975</xdr:colOff>
      <xdr:row>37</xdr:row>
      <xdr:rowOff>8941</xdr:rowOff>
    </xdr:to>
    <xdr:cxnSp macro="">
      <xdr:nvCxnSpPr>
        <xdr:cNvPr id="296" name="直線コネクタ 295"/>
        <xdr:cNvCxnSpPr/>
      </xdr:nvCxnSpPr>
      <xdr:spPr>
        <a:xfrm flipV="1">
          <a:off x="6972300" y="6283325"/>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113589</xdr:rowOff>
    </xdr:from>
    <xdr:to>
      <xdr:col>15</xdr:col>
      <xdr:colOff>231775</xdr:colOff>
      <xdr:row>38</xdr:row>
      <xdr:rowOff>43738</xdr:rowOff>
    </xdr:to>
    <xdr:sp macro="" textlink="">
      <xdr:nvSpPr>
        <xdr:cNvPr id="306" name="円/楕円 305"/>
        <xdr:cNvSpPr/>
      </xdr:nvSpPr>
      <xdr:spPr>
        <a:xfrm>
          <a:off x="104267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92016</xdr:rowOff>
    </xdr:from>
    <xdr:ext cx="378565" cy="259045"/>
    <xdr:sp macro="" textlink="">
      <xdr:nvSpPr>
        <xdr:cNvPr id="307" name="労働費該当値テキスト"/>
        <xdr:cNvSpPr txBox="1"/>
      </xdr:nvSpPr>
      <xdr:spPr>
        <a:xfrm>
          <a:off x="10528300" y="6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101016</xdr:rowOff>
    </xdr:from>
    <xdr:to>
      <xdr:col>14</xdr:col>
      <xdr:colOff>79375</xdr:colOff>
      <xdr:row>38</xdr:row>
      <xdr:rowOff>31166</xdr:rowOff>
    </xdr:to>
    <xdr:sp macro="" textlink="">
      <xdr:nvSpPr>
        <xdr:cNvPr id="308" name="円/楕円 307"/>
        <xdr:cNvSpPr/>
      </xdr:nvSpPr>
      <xdr:spPr>
        <a:xfrm>
          <a:off x="9588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22293</xdr:rowOff>
    </xdr:from>
    <xdr:ext cx="378565" cy="259045"/>
    <xdr:sp macro="" textlink="">
      <xdr:nvSpPr>
        <xdr:cNvPr id="309" name="テキスト ボックス 308"/>
        <xdr:cNvSpPr txBox="1"/>
      </xdr:nvSpPr>
      <xdr:spPr>
        <a:xfrm>
          <a:off x="9450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32207</xdr:rowOff>
    </xdr:from>
    <xdr:to>
      <xdr:col>12</xdr:col>
      <xdr:colOff>561975</xdr:colOff>
      <xdr:row>37</xdr:row>
      <xdr:rowOff>133807</xdr:rowOff>
    </xdr:to>
    <xdr:sp macro="" textlink="">
      <xdr:nvSpPr>
        <xdr:cNvPr id="310" name="円/楕円 309"/>
        <xdr:cNvSpPr/>
      </xdr:nvSpPr>
      <xdr:spPr>
        <a:xfrm>
          <a:off x="86995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124934</xdr:rowOff>
    </xdr:from>
    <xdr:ext cx="378565" cy="259045"/>
    <xdr:sp macro="" textlink="">
      <xdr:nvSpPr>
        <xdr:cNvPr id="311" name="テキスト ボックス 310"/>
        <xdr:cNvSpPr txBox="1"/>
      </xdr:nvSpPr>
      <xdr:spPr>
        <a:xfrm>
          <a:off x="8561017" y="64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60325</xdr:rowOff>
    </xdr:from>
    <xdr:to>
      <xdr:col>11</xdr:col>
      <xdr:colOff>358775</xdr:colOff>
      <xdr:row>36</xdr:row>
      <xdr:rowOff>161925</xdr:rowOff>
    </xdr:to>
    <xdr:sp macro="" textlink="">
      <xdr:nvSpPr>
        <xdr:cNvPr id="312" name="円/楕円 311"/>
        <xdr:cNvSpPr/>
      </xdr:nvSpPr>
      <xdr:spPr>
        <a:xfrm>
          <a:off x="7810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153052</xdr:rowOff>
    </xdr:from>
    <xdr:ext cx="469744" cy="259045"/>
    <xdr:sp macro="" textlink="">
      <xdr:nvSpPr>
        <xdr:cNvPr id="313" name="テキスト ボックス 312"/>
        <xdr:cNvSpPr txBox="1"/>
      </xdr:nvSpPr>
      <xdr:spPr>
        <a:xfrm>
          <a:off x="7626427"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129591</xdr:rowOff>
    </xdr:from>
    <xdr:to>
      <xdr:col>10</xdr:col>
      <xdr:colOff>155575</xdr:colOff>
      <xdr:row>37</xdr:row>
      <xdr:rowOff>59741</xdr:rowOff>
    </xdr:to>
    <xdr:sp macro="" textlink="">
      <xdr:nvSpPr>
        <xdr:cNvPr id="314" name="円/楕円 313"/>
        <xdr:cNvSpPr/>
      </xdr:nvSpPr>
      <xdr:spPr>
        <a:xfrm>
          <a:off x="6921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50868</xdr:rowOff>
    </xdr:from>
    <xdr:ext cx="469744" cy="259045"/>
    <xdr:sp macro="" textlink="">
      <xdr:nvSpPr>
        <xdr:cNvPr id="315" name="テキスト ボックス 314"/>
        <xdr:cNvSpPr txBox="1"/>
      </xdr:nvSpPr>
      <xdr:spPr>
        <a:xfrm>
          <a:off x="6737427"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56627</xdr:rowOff>
    </xdr:from>
    <xdr:to>
      <xdr:col>15</xdr:col>
      <xdr:colOff>180340</xdr:colOff>
      <xdr:row>58</xdr:row>
      <xdr:rowOff>137734</xdr:rowOff>
    </xdr:to>
    <xdr:cxnSp macro="">
      <xdr:nvCxnSpPr>
        <xdr:cNvPr id="337" name="直線コネクタ 336"/>
        <xdr:cNvCxnSpPr/>
      </xdr:nvCxnSpPr>
      <xdr:spPr>
        <a:xfrm flipV="1">
          <a:off x="10475595" y="9486377"/>
          <a:ext cx="1270" cy="59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141561</xdr:rowOff>
    </xdr:from>
    <xdr:ext cx="313932" cy="259045"/>
    <xdr:sp macro="" textlink="">
      <xdr:nvSpPr>
        <xdr:cNvPr id="338" name="農林水産業費最小値テキスト"/>
        <xdr:cNvSpPr txBox="1"/>
      </xdr:nvSpPr>
      <xdr:spPr>
        <a:xfrm>
          <a:off x="10528300" y="10085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58</xdr:row>
      <xdr:rowOff>137734</xdr:rowOff>
    </xdr:from>
    <xdr:to>
      <xdr:col>15</xdr:col>
      <xdr:colOff>269875</xdr:colOff>
      <xdr:row>58</xdr:row>
      <xdr:rowOff>137734</xdr:rowOff>
    </xdr:to>
    <xdr:cxnSp macro="">
      <xdr:nvCxnSpPr>
        <xdr:cNvPr id="339" name="直線コネクタ 338"/>
        <xdr:cNvCxnSpPr/>
      </xdr:nvCxnSpPr>
      <xdr:spPr>
        <a:xfrm>
          <a:off x="10388600" y="100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3304</xdr:rowOff>
    </xdr:from>
    <xdr:ext cx="534377" cy="259045"/>
    <xdr:sp macro="" textlink="">
      <xdr:nvSpPr>
        <xdr:cNvPr id="340" name="農林水産業費最大値テキスト"/>
        <xdr:cNvSpPr txBox="1"/>
      </xdr:nvSpPr>
      <xdr:spPr>
        <a:xfrm>
          <a:off x="10528300" y="92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55</xdr:row>
      <xdr:rowOff>56627</xdr:rowOff>
    </xdr:from>
    <xdr:to>
      <xdr:col>15</xdr:col>
      <xdr:colOff>269875</xdr:colOff>
      <xdr:row>55</xdr:row>
      <xdr:rowOff>56627</xdr:rowOff>
    </xdr:to>
    <xdr:cxnSp macro="">
      <xdr:nvCxnSpPr>
        <xdr:cNvPr id="341" name="直線コネクタ 340"/>
        <xdr:cNvCxnSpPr/>
      </xdr:nvCxnSpPr>
      <xdr:spPr>
        <a:xfrm>
          <a:off x="10388600" y="94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7021</xdr:rowOff>
    </xdr:from>
    <xdr:to>
      <xdr:col>15</xdr:col>
      <xdr:colOff>180975</xdr:colOff>
      <xdr:row>57</xdr:row>
      <xdr:rowOff>22840</xdr:rowOff>
    </xdr:to>
    <xdr:cxnSp macro="">
      <xdr:nvCxnSpPr>
        <xdr:cNvPr id="342" name="直線コネクタ 341"/>
        <xdr:cNvCxnSpPr/>
      </xdr:nvCxnSpPr>
      <xdr:spPr>
        <a:xfrm>
          <a:off x="9639300" y="9779671"/>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85615</xdr:rowOff>
    </xdr:from>
    <xdr:ext cx="469744" cy="259045"/>
    <xdr:sp macro="" textlink="">
      <xdr:nvSpPr>
        <xdr:cNvPr id="343" name="農林水産業費平均値テキスト"/>
        <xdr:cNvSpPr txBox="1"/>
      </xdr:nvSpPr>
      <xdr:spPr>
        <a:xfrm>
          <a:off x="10528300" y="9858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107188</xdr:rowOff>
    </xdr:from>
    <xdr:to>
      <xdr:col>15</xdr:col>
      <xdr:colOff>231775</xdr:colOff>
      <xdr:row>58</xdr:row>
      <xdr:rowOff>37338</xdr:rowOff>
    </xdr:to>
    <xdr:sp macro="" textlink="">
      <xdr:nvSpPr>
        <xdr:cNvPr id="344" name="フローチャート : 判断 343"/>
        <xdr:cNvSpPr/>
      </xdr:nvSpPr>
      <xdr:spPr>
        <a:xfrm>
          <a:off x="104267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26132</xdr:rowOff>
    </xdr:from>
    <xdr:to>
      <xdr:col>14</xdr:col>
      <xdr:colOff>28575</xdr:colOff>
      <xdr:row>57</xdr:row>
      <xdr:rowOff>7021</xdr:rowOff>
    </xdr:to>
    <xdr:cxnSp macro="">
      <xdr:nvCxnSpPr>
        <xdr:cNvPr id="345" name="直線コネクタ 344"/>
        <xdr:cNvCxnSpPr/>
      </xdr:nvCxnSpPr>
      <xdr:spPr>
        <a:xfrm>
          <a:off x="8750300" y="8941532"/>
          <a:ext cx="889000" cy="8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50953</xdr:rowOff>
    </xdr:from>
    <xdr:to>
      <xdr:col>14</xdr:col>
      <xdr:colOff>79375</xdr:colOff>
      <xdr:row>56</xdr:row>
      <xdr:rowOff>152553</xdr:rowOff>
    </xdr:to>
    <xdr:sp macro="" textlink="">
      <xdr:nvSpPr>
        <xdr:cNvPr id="346" name="フローチャート : 判断 345"/>
        <xdr:cNvSpPr/>
      </xdr:nvSpPr>
      <xdr:spPr>
        <a:xfrm>
          <a:off x="9588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169080</xdr:rowOff>
    </xdr:from>
    <xdr:ext cx="469744" cy="259045"/>
    <xdr:sp macro="" textlink="">
      <xdr:nvSpPr>
        <xdr:cNvPr id="347" name="テキスト ボックス 346"/>
        <xdr:cNvSpPr txBox="1"/>
      </xdr:nvSpPr>
      <xdr:spPr>
        <a:xfrm>
          <a:off x="9404427"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26132</xdr:rowOff>
    </xdr:from>
    <xdr:to>
      <xdr:col>12</xdr:col>
      <xdr:colOff>511175</xdr:colOff>
      <xdr:row>57</xdr:row>
      <xdr:rowOff>17125</xdr:rowOff>
    </xdr:to>
    <xdr:cxnSp macro="">
      <xdr:nvCxnSpPr>
        <xdr:cNvPr id="348" name="直線コネクタ 347"/>
        <xdr:cNvCxnSpPr/>
      </xdr:nvCxnSpPr>
      <xdr:spPr>
        <a:xfrm flipV="1">
          <a:off x="7861300" y="8941532"/>
          <a:ext cx="889000" cy="84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93472</xdr:rowOff>
    </xdr:from>
    <xdr:to>
      <xdr:col>12</xdr:col>
      <xdr:colOff>561975</xdr:colOff>
      <xdr:row>57</xdr:row>
      <xdr:rowOff>23622</xdr:rowOff>
    </xdr:to>
    <xdr:sp macro="" textlink="">
      <xdr:nvSpPr>
        <xdr:cNvPr id="349" name="フローチャート : 判断 348"/>
        <xdr:cNvSpPr/>
      </xdr:nvSpPr>
      <xdr:spPr>
        <a:xfrm>
          <a:off x="8699500" y="96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14749</xdr:rowOff>
    </xdr:from>
    <xdr:ext cx="469744" cy="259045"/>
    <xdr:sp macro="" textlink="">
      <xdr:nvSpPr>
        <xdr:cNvPr id="350" name="テキスト ボックス 349"/>
        <xdr:cNvSpPr txBox="1"/>
      </xdr:nvSpPr>
      <xdr:spPr>
        <a:xfrm>
          <a:off x="8515427" y="978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106828</xdr:rowOff>
    </xdr:from>
    <xdr:to>
      <xdr:col>11</xdr:col>
      <xdr:colOff>307975</xdr:colOff>
      <xdr:row>57</xdr:row>
      <xdr:rowOff>17125</xdr:rowOff>
    </xdr:to>
    <xdr:cxnSp macro="">
      <xdr:nvCxnSpPr>
        <xdr:cNvPr id="351" name="直線コネクタ 350"/>
        <xdr:cNvCxnSpPr/>
      </xdr:nvCxnSpPr>
      <xdr:spPr>
        <a:xfrm>
          <a:off x="6972300" y="9708028"/>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114000</xdr:rowOff>
    </xdr:from>
    <xdr:to>
      <xdr:col>11</xdr:col>
      <xdr:colOff>358775</xdr:colOff>
      <xdr:row>57</xdr:row>
      <xdr:rowOff>44150</xdr:rowOff>
    </xdr:to>
    <xdr:sp macro="" textlink="">
      <xdr:nvSpPr>
        <xdr:cNvPr id="352" name="フローチャート : 判断 351"/>
        <xdr:cNvSpPr/>
      </xdr:nvSpPr>
      <xdr:spPr>
        <a:xfrm>
          <a:off x="7810500" y="97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60677</xdr:rowOff>
    </xdr:from>
    <xdr:ext cx="469744" cy="259045"/>
    <xdr:sp macro="" textlink="">
      <xdr:nvSpPr>
        <xdr:cNvPr id="353" name="テキスト ボックス 352"/>
        <xdr:cNvSpPr txBox="1"/>
      </xdr:nvSpPr>
      <xdr:spPr>
        <a:xfrm>
          <a:off x="7626427" y="94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119852</xdr:rowOff>
    </xdr:from>
    <xdr:to>
      <xdr:col>10</xdr:col>
      <xdr:colOff>155575</xdr:colOff>
      <xdr:row>57</xdr:row>
      <xdr:rowOff>50002</xdr:rowOff>
    </xdr:to>
    <xdr:sp macro="" textlink="">
      <xdr:nvSpPr>
        <xdr:cNvPr id="354" name="フローチャート : 判断 353"/>
        <xdr:cNvSpPr/>
      </xdr:nvSpPr>
      <xdr:spPr>
        <a:xfrm>
          <a:off x="6921500" y="97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41129</xdr:rowOff>
    </xdr:from>
    <xdr:ext cx="469744" cy="259045"/>
    <xdr:sp macro="" textlink="">
      <xdr:nvSpPr>
        <xdr:cNvPr id="355" name="テキスト ボックス 354"/>
        <xdr:cNvSpPr txBox="1"/>
      </xdr:nvSpPr>
      <xdr:spPr>
        <a:xfrm>
          <a:off x="6737427" y="981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143490</xdr:rowOff>
    </xdr:from>
    <xdr:to>
      <xdr:col>15</xdr:col>
      <xdr:colOff>231775</xdr:colOff>
      <xdr:row>57</xdr:row>
      <xdr:rowOff>73640</xdr:rowOff>
    </xdr:to>
    <xdr:sp macro="" textlink="">
      <xdr:nvSpPr>
        <xdr:cNvPr id="361" name="円/楕円 360"/>
        <xdr:cNvSpPr/>
      </xdr:nvSpPr>
      <xdr:spPr>
        <a:xfrm>
          <a:off x="10426700" y="97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166367</xdr:rowOff>
    </xdr:from>
    <xdr:ext cx="469744" cy="259045"/>
    <xdr:sp macro="" textlink="">
      <xdr:nvSpPr>
        <xdr:cNvPr id="362" name="農林水産業費該当値テキスト"/>
        <xdr:cNvSpPr txBox="1"/>
      </xdr:nvSpPr>
      <xdr:spPr>
        <a:xfrm>
          <a:off x="10528300" y="95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127671</xdr:rowOff>
    </xdr:from>
    <xdr:to>
      <xdr:col>14</xdr:col>
      <xdr:colOff>79375</xdr:colOff>
      <xdr:row>57</xdr:row>
      <xdr:rowOff>57821</xdr:rowOff>
    </xdr:to>
    <xdr:sp macro="" textlink="">
      <xdr:nvSpPr>
        <xdr:cNvPr id="363" name="円/楕円 362"/>
        <xdr:cNvSpPr/>
      </xdr:nvSpPr>
      <xdr:spPr>
        <a:xfrm>
          <a:off x="9588500" y="97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48948</xdr:rowOff>
    </xdr:from>
    <xdr:ext cx="469744" cy="259045"/>
    <xdr:sp macro="" textlink="">
      <xdr:nvSpPr>
        <xdr:cNvPr id="364" name="テキスト ボックス 363"/>
        <xdr:cNvSpPr txBox="1"/>
      </xdr:nvSpPr>
      <xdr:spPr>
        <a:xfrm>
          <a:off x="9404427" y="982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146782</xdr:rowOff>
    </xdr:from>
    <xdr:to>
      <xdr:col>12</xdr:col>
      <xdr:colOff>561975</xdr:colOff>
      <xdr:row>52</xdr:row>
      <xdr:rowOff>76932</xdr:rowOff>
    </xdr:to>
    <xdr:sp macro="" textlink="">
      <xdr:nvSpPr>
        <xdr:cNvPr id="365" name="円/楕円 364"/>
        <xdr:cNvSpPr/>
      </xdr:nvSpPr>
      <xdr:spPr>
        <a:xfrm>
          <a:off x="8699500" y="88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93459</xdr:rowOff>
    </xdr:from>
    <xdr:ext cx="534377" cy="259045"/>
    <xdr:sp macro="" textlink="">
      <xdr:nvSpPr>
        <xdr:cNvPr id="366" name="テキスト ボックス 365"/>
        <xdr:cNvSpPr txBox="1"/>
      </xdr:nvSpPr>
      <xdr:spPr>
        <a:xfrm>
          <a:off x="8483111" y="866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137775</xdr:rowOff>
    </xdr:from>
    <xdr:to>
      <xdr:col>11</xdr:col>
      <xdr:colOff>358775</xdr:colOff>
      <xdr:row>57</xdr:row>
      <xdr:rowOff>67925</xdr:rowOff>
    </xdr:to>
    <xdr:sp macro="" textlink="">
      <xdr:nvSpPr>
        <xdr:cNvPr id="367" name="円/楕円 366"/>
        <xdr:cNvSpPr/>
      </xdr:nvSpPr>
      <xdr:spPr>
        <a:xfrm>
          <a:off x="7810500" y="97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59052</xdr:rowOff>
    </xdr:from>
    <xdr:ext cx="469744" cy="259045"/>
    <xdr:sp macro="" textlink="">
      <xdr:nvSpPr>
        <xdr:cNvPr id="368" name="テキスト ボックス 367"/>
        <xdr:cNvSpPr txBox="1"/>
      </xdr:nvSpPr>
      <xdr:spPr>
        <a:xfrm>
          <a:off x="7626427" y="98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56028</xdr:rowOff>
    </xdr:from>
    <xdr:to>
      <xdr:col>10</xdr:col>
      <xdr:colOff>155575</xdr:colOff>
      <xdr:row>56</xdr:row>
      <xdr:rowOff>157628</xdr:rowOff>
    </xdr:to>
    <xdr:sp macro="" textlink="">
      <xdr:nvSpPr>
        <xdr:cNvPr id="369" name="円/楕円 368"/>
        <xdr:cNvSpPr/>
      </xdr:nvSpPr>
      <xdr:spPr>
        <a:xfrm>
          <a:off x="6921500" y="96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2705</xdr:rowOff>
    </xdr:from>
    <xdr:ext cx="469744" cy="259045"/>
    <xdr:sp macro="" textlink="">
      <xdr:nvSpPr>
        <xdr:cNvPr id="370" name="テキスト ボックス 369"/>
        <xdr:cNvSpPr txBox="1"/>
      </xdr:nvSpPr>
      <xdr:spPr>
        <a:xfrm>
          <a:off x="6737427" y="943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86" name="テキスト ボックス 38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0" name="直線コネクタ 389"/>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1"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2" name="直線コネクタ 391"/>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3"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4" name="直線コネクタ 393"/>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39345</xdr:rowOff>
    </xdr:from>
    <xdr:to>
      <xdr:col>15</xdr:col>
      <xdr:colOff>180975</xdr:colOff>
      <xdr:row>76</xdr:row>
      <xdr:rowOff>23800</xdr:rowOff>
    </xdr:to>
    <xdr:cxnSp macro="">
      <xdr:nvCxnSpPr>
        <xdr:cNvPr id="395" name="直線コネクタ 394"/>
        <xdr:cNvCxnSpPr/>
      </xdr:nvCxnSpPr>
      <xdr:spPr>
        <a:xfrm flipV="1">
          <a:off x="9639300" y="12898095"/>
          <a:ext cx="8382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396"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397" name="フローチャート : 判断 396"/>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115925</xdr:rowOff>
    </xdr:from>
    <xdr:to>
      <xdr:col>14</xdr:col>
      <xdr:colOff>28575</xdr:colOff>
      <xdr:row>76</xdr:row>
      <xdr:rowOff>23800</xdr:rowOff>
    </xdr:to>
    <xdr:cxnSp macro="">
      <xdr:nvCxnSpPr>
        <xdr:cNvPr id="398" name="直線コネクタ 397"/>
        <xdr:cNvCxnSpPr/>
      </xdr:nvCxnSpPr>
      <xdr:spPr>
        <a:xfrm>
          <a:off x="8750300" y="12974675"/>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399" name="フローチャート : 判断 398"/>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0" name="テキスト ボックス 399"/>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115925</xdr:rowOff>
    </xdr:from>
    <xdr:to>
      <xdr:col>12</xdr:col>
      <xdr:colOff>511175</xdr:colOff>
      <xdr:row>76</xdr:row>
      <xdr:rowOff>16999</xdr:rowOff>
    </xdr:to>
    <xdr:cxnSp macro="">
      <xdr:nvCxnSpPr>
        <xdr:cNvPr id="401" name="直線コネクタ 400"/>
        <xdr:cNvCxnSpPr/>
      </xdr:nvCxnSpPr>
      <xdr:spPr>
        <a:xfrm flipV="1">
          <a:off x="7861300" y="12974675"/>
          <a:ext cx="889000" cy="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2" name="フローチャート : 判断 401"/>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3" name="テキスト ボックス 402"/>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16999</xdr:rowOff>
    </xdr:from>
    <xdr:to>
      <xdr:col>11</xdr:col>
      <xdr:colOff>307975</xdr:colOff>
      <xdr:row>77</xdr:row>
      <xdr:rowOff>5398</xdr:rowOff>
    </xdr:to>
    <xdr:cxnSp macro="">
      <xdr:nvCxnSpPr>
        <xdr:cNvPr id="404" name="直線コネクタ 403"/>
        <xdr:cNvCxnSpPr/>
      </xdr:nvCxnSpPr>
      <xdr:spPr>
        <a:xfrm flipV="1">
          <a:off x="6972300" y="13047199"/>
          <a:ext cx="889000" cy="15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5" name="フローチャート : 判断 404"/>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06" name="テキスト ボックス 405"/>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07" name="フローチャート : 判断 406"/>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08" name="テキスト ボックス 407"/>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159995</xdr:rowOff>
    </xdr:from>
    <xdr:to>
      <xdr:col>15</xdr:col>
      <xdr:colOff>231775</xdr:colOff>
      <xdr:row>75</xdr:row>
      <xdr:rowOff>90145</xdr:rowOff>
    </xdr:to>
    <xdr:sp macro="" textlink="">
      <xdr:nvSpPr>
        <xdr:cNvPr id="414" name="円/楕円 413"/>
        <xdr:cNvSpPr/>
      </xdr:nvSpPr>
      <xdr:spPr>
        <a:xfrm>
          <a:off x="10426700" y="12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11422</xdr:rowOff>
    </xdr:from>
    <xdr:ext cx="469744" cy="259045"/>
    <xdr:sp macro="" textlink="">
      <xdr:nvSpPr>
        <xdr:cNvPr id="415" name="商工費該当値テキスト"/>
        <xdr:cNvSpPr txBox="1"/>
      </xdr:nvSpPr>
      <xdr:spPr>
        <a:xfrm>
          <a:off x="10528300" y="126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144450</xdr:rowOff>
    </xdr:from>
    <xdr:to>
      <xdr:col>14</xdr:col>
      <xdr:colOff>79375</xdr:colOff>
      <xdr:row>76</xdr:row>
      <xdr:rowOff>74600</xdr:rowOff>
    </xdr:to>
    <xdr:sp macro="" textlink="">
      <xdr:nvSpPr>
        <xdr:cNvPr id="416" name="円/楕円 415"/>
        <xdr:cNvSpPr/>
      </xdr:nvSpPr>
      <xdr:spPr>
        <a:xfrm>
          <a:off x="9588500" y="130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65727</xdr:rowOff>
    </xdr:from>
    <xdr:ext cx="469744" cy="259045"/>
    <xdr:sp macro="" textlink="">
      <xdr:nvSpPr>
        <xdr:cNvPr id="417" name="テキスト ボックス 416"/>
        <xdr:cNvSpPr txBox="1"/>
      </xdr:nvSpPr>
      <xdr:spPr>
        <a:xfrm>
          <a:off x="9404427" y="130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65125</xdr:rowOff>
    </xdr:from>
    <xdr:to>
      <xdr:col>12</xdr:col>
      <xdr:colOff>561975</xdr:colOff>
      <xdr:row>75</xdr:row>
      <xdr:rowOff>166725</xdr:rowOff>
    </xdr:to>
    <xdr:sp macro="" textlink="">
      <xdr:nvSpPr>
        <xdr:cNvPr id="418" name="円/楕円 417"/>
        <xdr:cNvSpPr/>
      </xdr:nvSpPr>
      <xdr:spPr>
        <a:xfrm>
          <a:off x="8699500" y="129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157853</xdr:rowOff>
    </xdr:from>
    <xdr:ext cx="469744" cy="259045"/>
    <xdr:sp macro="" textlink="">
      <xdr:nvSpPr>
        <xdr:cNvPr id="419" name="テキスト ボックス 418"/>
        <xdr:cNvSpPr txBox="1"/>
      </xdr:nvSpPr>
      <xdr:spPr>
        <a:xfrm>
          <a:off x="8515427" y="1301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137649</xdr:rowOff>
    </xdr:from>
    <xdr:to>
      <xdr:col>11</xdr:col>
      <xdr:colOff>358775</xdr:colOff>
      <xdr:row>76</xdr:row>
      <xdr:rowOff>67799</xdr:rowOff>
    </xdr:to>
    <xdr:sp macro="" textlink="">
      <xdr:nvSpPr>
        <xdr:cNvPr id="420" name="円/楕円 419"/>
        <xdr:cNvSpPr/>
      </xdr:nvSpPr>
      <xdr:spPr>
        <a:xfrm>
          <a:off x="7810500" y="129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58926</xdr:rowOff>
    </xdr:from>
    <xdr:ext cx="469744" cy="259045"/>
    <xdr:sp macro="" textlink="">
      <xdr:nvSpPr>
        <xdr:cNvPr id="421" name="テキスト ボックス 420"/>
        <xdr:cNvSpPr txBox="1"/>
      </xdr:nvSpPr>
      <xdr:spPr>
        <a:xfrm>
          <a:off x="7626427" y="1308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126048</xdr:rowOff>
    </xdr:from>
    <xdr:to>
      <xdr:col>10</xdr:col>
      <xdr:colOff>155575</xdr:colOff>
      <xdr:row>77</xdr:row>
      <xdr:rowOff>56198</xdr:rowOff>
    </xdr:to>
    <xdr:sp macro="" textlink="">
      <xdr:nvSpPr>
        <xdr:cNvPr id="422" name="円/楕円 421"/>
        <xdr:cNvSpPr/>
      </xdr:nvSpPr>
      <xdr:spPr>
        <a:xfrm>
          <a:off x="6921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47325</xdr:rowOff>
    </xdr:from>
    <xdr:ext cx="469744" cy="259045"/>
    <xdr:sp macro="" textlink="">
      <xdr:nvSpPr>
        <xdr:cNvPr id="423" name="テキスト ボックス 422"/>
        <xdr:cNvSpPr txBox="1"/>
      </xdr:nvSpPr>
      <xdr:spPr>
        <a:xfrm>
          <a:off x="6737427" y="1324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6" name="テキスト ボックス 43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0" name="直線コネクタ 449"/>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1"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2" name="直線コネクタ 451"/>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3"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4" name="直線コネクタ 453"/>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121608</xdr:rowOff>
    </xdr:from>
    <xdr:to>
      <xdr:col>15</xdr:col>
      <xdr:colOff>180975</xdr:colOff>
      <xdr:row>95</xdr:row>
      <xdr:rowOff>142900</xdr:rowOff>
    </xdr:to>
    <xdr:cxnSp macro="">
      <xdr:nvCxnSpPr>
        <xdr:cNvPr id="455" name="直線コネクタ 454"/>
        <xdr:cNvCxnSpPr/>
      </xdr:nvCxnSpPr>
      <xdr:spPr>
        <a:xfrm flipV="1">
          <a:off x="9639300" y="16409358"/>
          <a:ext cx="8382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27486</xdr:rowOff>
    </xdr:from>
    <xdr:ext cx="534377" cy="259045"/>
    <xdr:sp macro="" textlink="">
      <xdr:nvSpPr>
        <xdr:cNvPr id="456" name="土木費平均値テキスト"/>
        <xdr:cNvSpPr txBox="1"/>
      </xdr:nvSpPr>
      <xdr:spPr>
        <a:xfrm>
          <a:off x="10528300" y="16486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57" name="フローチャート : 判断 456"/>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169352</xdr:rowOff>
    </xdr:from>
    <xdr:to>
      <xdr:col>14</xdr:col>
      <xdr:colOff>28575</xdr:colOff>
      <xdr:row>95</xdr:row>
      <xdr:rowOff>142900</xdr:rowOff>
    </xdr:to>
    <xdr:cxnSp macro="">
      <xdr:nvCxnSpPr>
        <xdr:cNvPr id="458" name="直線コネクタ 457"/>
        <xdr:cNvCxnSpPr/>
      </xdr:nvCxnSpPr>
      <xdr:spPr>
        <a:xfrm>
          <a:off x="8750300" y="16285652"/>
          <a:ext cx="8890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59" name="フローチャート : 判断 458"/>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0" name="テキスト ボックス 459"/>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169352</xdr:rowOff>
    </xdr:from>
    <xdr:to>
      <xdr:col>12</xdr:col>
      <xdr:colOff>511175</xdr:colOff>
      <xdr:row>96</xdr:row>
      <xdr:rowOff>61356</xdr:rowOff>
    </xdr:to>
    <xdr:cxnSp macro="">
      <xdr:nvCxnSpPr>
        <xdr:cNvPr id="461" name="直線コネクタ 460"/>
        <xdr:cNvCxnSpPr/>
      </xdr:nvCxnSpPr>
      <xdr:spPr>
        <a:xfrm flipV="1">
          <a:off x="7861300" y="16285652"/>
          <a:ext cx="889000" cy="2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2" name="フローチャート : 判断 461"/>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77091</xdr:rowOff>
    </xdr:from>
    <xdr:ext cx="534377" cy="259045"/>
    <xdr:sp macro="" textlink="">
      <xdr:nvSpPr>
        <xdr:cNvPr id="463" name="テキスト ボックス 462"/>
        <xdr:cNvSpPr txBox="1"/>
      </xdr:nvSpPr>
      <xdr:spPr>
        <a:xfrm>
          <a:off x="8483111" y="16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124450</xdr:rowOff>
    </xdr:from>
    <xdr:to>
      <xdr:col>11</xdr:col>
      <xdr:colOff>307975</xdr:colOff>
      <xdr:row>96</xdr:row>
      <xdr:rowOff>61356</xdr:rowOff>
    </xdr:to>
    <xdr:cxnSp macro="">
      <xdr:nvCxnSpPr>
        <xdr:cNvPr id="464" name="直線コネクタ 463"/>
        <xdr:cNvCxnSpPr/>
      </xdr:nvCxnSpPr>
      <xdr:spPr>
        <a:xfrm>
          <a:off x="6972300" y="16412200"/>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5" name="フローチャート : 判断 464"/>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66" name="テキスト ボックス 465"/>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67" name="フローチャート : 判断 466"/>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3841</xdr:rowOff>
    </xdr:from>
    <xdr:ext cx="534377" cy="259045"/>
    <xdr:sp macro="" textlink="">
      <xdr:nvSpPr>
        <xdr:cNvPr id="468" name="テキスト ボックス 467"/>
        <xdr:cNvSpPr txBox="1"/>
      </xdr:nvSpPr>
      <xdr:spPr>
        <a:xfrm>
          <a:off x="6705111" y="16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70808</xdr:rowOff>
    </xdr:from>
    <xdr:to>
      <xdr:col>15</xdr:col>
      <xdr:colOff>231775</xdr:colOff>
      <xdr:row>96</xdr:row>
      <xdr:rowOff>958</xdr:rowOff>
    </xdr:to>
    <xdr:sp macro="" textlink="">
      <xdr:nvSpPr>
        <xdr:cNvPr id="474" name="円/楕円 473"/>
        <xdr:cNvSpPr/>
      </xdr:nvSpPr>
      <xdr:spPr>
        <a:xfrm>
          <a:off x="10426700" y="163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93685</xdr:rowOff>
    </xdr:from>
    <xdr:ext cx="534377" cy="259045"/>
    <xdr:sp macro="" textlink="">
      <xdr:nvSpPr>
        <xdr:cNvPr id="475" name="土木費該当値テキスト"/>
        <xdr:cNvSpPr txBox="1"/>
      </xdr:nvSpPr>
      <xdr:spPr>
        <a:xfrm>
          <a:off x="10528300" y="162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92100</xdr:rowOff>
    </xdr:from>
    <xdr:to>
      <xdr:col>14</xdr:col>
      <xdr:colOff>79375</xdr:colOff>
      <xdr:row>96</xdr:row>
      <xdr:rowOff>22250</xdr:rowOff>
    </xdr:to>
    <xdr:sp macro="" textlink="">
      <xdr:nvSpPr>
        <xdr:cNvPr id="476" name="円/楕円 475"/>
        <xdr:cNvSpPr/>
      </xdr:nvSpPr>
      <xdr:spPr>
        <a:xfrm>
          <a:off x="9588500" y="163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13377</xdr:rowOff>
    </xdr:from>
    <xdr:ext cx="534377" cy="259045"/>
    <xdr:sp macro="" textlink="">
      <xdr:nvSpPr>
        <xdr:cNvPr id="477" name="テキスト ボックス 476"/>
        <xdr:cNvSpPr txBox="1"/>
      </xdr:nvSpPr>
      <xdr:spPr>
        <a:xfrm>
          <a:off x="9372111" y="164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118552</xdr:rowOff>
    </xdr:from>
    <xdr:to>
      <xdr:col>12</xdr:col>
      <xdr:colOff>561975</xdr:colOff>
      <xdr:row>95</xdr:row>
      <xdr:rowOff>48702</xdr:rowOff>
    </xdr:to>
    <xdr:sp macro="" textlink="">
      <xdr:nvSpPr>
        <xdr:cNvPr id="478" name="円/楕円 477"/>
        <xdr:cNvSpPr/>
      </xdr:nvSpPr>
      <xdr:spPr>
        <a:xfrm>
          <a:off x="8699500" y="1623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65229</xdr:rowOff>
    </xdr:from>
    <xdr:ext cx="534377" cy="259045"/>
    <xdr:sp macro="" textlink="">
      <xdr:nvSpPr>
        <xdr:cNvPr id="479" name="テキスト ボックス 478"/>
        <xdr:cNvSpPr txBox="1"/>
      </xdr:nvSpPr>
      <xdr:spPr>
        <a:xfrm>
          <a:off x="8483111" y="1601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10556</xdr:rowOff>
    </xdr:from>
    <xdr:to>
      <xdr:col>11</xdr:col>
      <xdr:colOff>358775</xdr:colOff>
      <xdr:row>96</xdr:row>
      <xdr:rowOff>112156</xdr:rowOff>
    </xdr:to>
    <xdr:sp macro="" textlink="">
      <xdr:nvSpPr>
        <xdr:cNvPr id="480" name="円/楕円 479"/>
        <xdr:cNvSpPr/>
      </xdr:nvSpPr>
      <xdr:spPr>
        <a:xfrm>
          <a:off x="7810500" y="164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103283</xdr:rowOff>
    </xdr:from>
    <xdr:ext cx="534377" cy="259045"/>
    <xdr:sp macro="" textlink="">
      <xdr:nvSpPr>
        <xdr:cNvPr id="481" name="テキスト ボックス 480"/>
        <xdr:cNvSpPr txBox="1"/>
      </xdr:nvSpPr>
      <xdr:spPr>
        <a:xfrm>
          <a:off x="7594111" y="165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73650</xdr:rowOff>
    </xdr:from>
    <xdr:to>
      <xdr:col>10</xdr:col>
      <xdr:colOff>155575</xdr:colOff>
      <xdr:row>96</xdr:row>
      <xdr:rowOff>3800</xdr:rowOff>
    </xdr:to>
    <xdr:sp macro="" textlink="">
      <xdr:nvSpPr>
        <xdr:cNvPr id="482" name="円/楕円 481"/>
        <xdr:cNvSpPr/>
      </xdr:nvSpPr>
      <xdr:spPr>
        <a:xfrm>
          <a:off x="6921500" y="163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20327</xdr:rowOff>
    </xdr:from>
    <xdr:ext cx="534377" cy="259045"/>
    <xdr:sp macro="" textlink="">
      <xdr:nvSpPr>
        <xdr:cNvPr id="483" name="テキスト ボックス 482"/>
        <xdr:cNvSpPr txBox="1"/>
      </xdr:nvSpPr>
      <xdr:spPr>
        <a:xfrm>
          <a:off x="6705111" y="1613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06" name="直線コネクタ 505"/>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07"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08" name="直線コネクタ 507"/>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09"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0" name="直線コネクタ 509"/>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146833</xdr:rowOff>
    </xdr:from>
    <xdr:to>
      <xdr:col>23</xdr:col>
      <xdr:colOff>517525</xdr:colOff>
      <xdr:row>35</xdr:row>
      <xdr:rowOff>69931</xdr:rowOff>
    </xdr:to>
    <xdr:cxnSp macro="">
      <xdr:nvCxnSpPr>
        <xdr:cNvPr id="511" name="直線コネクタ 510"/>
        <xdr:cNvCxnSpPr/>
      </xdr:nvCxnSpPr>
      <xdr:spPr>
        <a:xfrm flipV="1">
          <a:off x="15481300" y="5290333"/>
          <a:ext cx="838200" cy="78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164894</xdr:rowOff>
    </xdr:from>
    <xdr:ext cx="534377" cy="259045"/>
    <xdr:sp macro="" textlink="">
      <xdr:nvSpPr>
        <xdr:cNvPr id="512" name="消防費平均値テキスト"/>
        <xdr:cNvSpPr txBox="1"/>
      </xdr:nvSpPr>
      <xdr:spPr>
        <a:xfrm>
          <a:off x="16370300" y="6337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3" name="フローチャート : 判断 512"/>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69931</xdr:rowOff>
    </xdr:from>
    <xdr:to>
      <xdr:col>22</xdr:col>
      <xdr:colOff>365125</xdr:colOff>
      <xdr:row>36</xdr:row>
      <xdr:rowOff>30155</xdr:rowOff>
    </xdr:to>
    <xdr:cxnSp macro="">
      <xdr:nvCxnSpPr>
        <xdr:cNvPr id="514" name="直線コネクタ 513"/>
        <xdr:cNvCxnSpPr/>
      </xdr:nvCxnSpPr>
      <xdr:spPr>
        <a:xfrm flipV="1">
          <a:off x="14592300" y="6070681"/>
          <a:ext cx="8890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5" name="フローチャート : 判断 514"/>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16" name="テキスト ボックス 515"/>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152684</xdr:rowOff>
    </xdr:from>
    <xdr:to>
      <xdr:col>21</xdr:col>
      <xdr:colOff>161925</xdr:colOff>
      <xdr:row>36</xdr:row>
      <xdr:rowOff>30155</xdr:rowOff>
    </xdr:to>
    <xdr:cxnSp macro="">
      <xdr:nvCxnSpPr>
        <xdr:cNvPr id="517" name="直線コネクタ 516"/>
        <xdr:cNvCxnSpPr/>
      </xdr:nvCxnSpPr>
      <xdr:spPr>
        <a:xfrm>
          <a:off x="13703300" y="6153434"/>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8" name="フローチャート : 判断 517"/>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19" name="テキスト ボックス 518"/>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152684</xdr:rowOff>
    </xdr:from>
    <xdr:to>
      <xdr:col>19</xdr:col>
      <xdr:colOff>644525</xdr:colOff>
      <xdr:row>36</xdr:row>
      <xdr:rowOff>77109</xdr:rowOff>
    </xdr:to>
    <xdr:cxnSp macro="">
      <xdr:nvCxnSpPr>
        <xdr:cNvPr id="520" name="直線コネクタ 519"/>
        <xdr:cNvCxnSpPr/>
      </xdr:nvCxnSpPr>
      <xdr:spPr>
        <a:xfrm flipV="1">
          <a:off x="12814300" y="6153434"/>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1" name="フローチャート : 判断 520"/>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2" name="テキスト ボックス 521"/>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3" name="フローチャート : 判断 522"/>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4" name="テキスト ボックス 523"/>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96033</xdr:rowOff>
    </xdr:from>
    <xdr:to>
      <xdr:col>23</xdr:col>
      <xdr:colOff>568325</xdr:colOff>
      <xdr:row>31</xdr:row>
      <xdr:rowOff>26183</xdr:rowOff>
    </xdr:to>
    <xdr:sp macro="" textlink="">
      <xdr:nvSpPr>
        <xdr:cNvPr id="530" name="円/楕円 529"/>
        <xdr:cNvSpPr/>
      </xdr:nvSpPr>
      <xdr:spPr>
        <a:xfrm>
          <a:off x="16268700" y="52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118910</xdr:rowOff>
    </xdr:from>
    <xdr:ext cx="534377" cy="259045"/>
    <xdr:sp macro="" textlink="">
      <xdr:nvSpPr>
        <xdr:cNvPr id="531" name="消防費該当値テキスト"/>
        <xdr:cNvSpPr txBox="1"/>
      </xdr:nvSpPr>
      <xdr:spPr>
        <a:xfrm>
          <a:off x="16370300" y="509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39,844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19131</xdr:rowOff>
    </xdr:from>
    <xdr:to>
      <xdr:col>22</xdr:col>
      <xdr:colOff>415925</xdr:colOff>
      <xdr:row>35</xdr:row>
      <xdr:rowOff>120731</xdr:rowOff>
    </xdr:to>
    <xdr:sp macro="" textlink="">
      <xdr:nvSpPr>
        <xdr:cNvPr id="532" name="円/楕円 531"/>
        <xdr:cNvSpPr/>
      </xdr:nvSpPr>
      <xdr:spPr>
        <a:xfrm>
          <a:off x="15430500" y="6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137258</xdr:rowOff>
    </xdr:from>
    <xdr:ext cx="534377" cy="259045"/>
    <xdr:sp macro="" textlink="">
      <xdr:nvSpPr>
        <xdr:cNvPr id="533" name="テキスト ボックス 532"/>
        <xdr:cNvSpPr txBox="1"/>
      </xdr:nvSpPr>
      <xdr:spPr>
        <a:xfrm>
          <a:off x="15214111" y="57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150805</xdr:rowOff>
    </xdr:from>
    <xdr:to>
      <xdr:col>21</xdr:col>
      <xdr:colOff>212725</xdr:colOff>
      <xdr:row>36</xdr:row>
      <xdr:rowOff>80955</xdr:rowOff>
    </xdr:to>
    <xdr:sp macro="" textlink="">
      <xdr:nvSpPr>
        <xdr:cNvPr id="534" name="円/楕円 533"/>
        <xdr:cNvSpPr/>
      </xdr:nvSpPr>
      <xdr:spPr>
        <a:xfrm>
          <a:off x="14541500" y="61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97482</xdr:rowOff>
    </xdr:from>
    <xdr:ext cx="534377" cy="259045"/>
    <xdr:sp macro="" textlink="">
      <xdr:nvSpPr>
        <xdr:cNvPr id="535" name="テキスト ボックス 534"/>
        <xdr:cNvSpPr txBox="1"/>
      </xdr:nvSpPr>
      <xdr:spPr>
        <a:xfrm>
          <a:off x="14325111" y="59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101884</xdr:rowOff>
    </xdr:from>
    <xdr:to>
      <xdr:col>20</xdr:col>
      <xdr:colOff>9525</xdr:colOff>
      <xdr:row>36</xdr:row>
      <xdr:rowOff>32034</xdr:rowOff>
    </xdr:to>
    <xdr:sp macro="" textlink="">
      <xdr:nvSpPr>
        <xdr:cNvPr id="536" name="円/楕円 535"/>
        <xdr:cNvSpPr/>
      </xdr:nvSpPr>
      <xdr:spPr>
        <a:xfrm>
          <a:off x="13652500" y="61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48561</xdr:rowOff>
    </xdr:from>
    <xdr:ext cx="534377" cy="259045"/>
    <xdr:sp macro="" textlink="">
      <xdr:nvSpPr>
        <xdr:cNvPr id="537" name="テキスト ボックス 536"/>
        <xdr:cNvSpPr txBox="1"/>
      </xdr:nvSpPr>
      <xdr:spPr>
        <a:xfrm>
          <a:off x="13436111" y="58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26309</xdr:rowOff>
    </xdr:from>
    <xdr:to>
      <xdr:col>18</xdr:col>
      <xdr:colOff>492125</xdr:colOff>
      <xdr:row>36</xdr:row>
      <xdr:rowOff>127909</xdr:rowOff>
    </xdr:to>
    <xdr:sp macro="" textlink="">
      <xdr:nvSpPr>
        <xdr:cNvPr id="538" name="円/楕円 537"/>
        <xdr:cNvSpPr/>
      </xdr:nvSpPr>
      <xdr:spPr>
        <a:xfrm>
          <a:off x="12763500" y="61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144436</xdr:rowOff>
    </xdr:from>
    <xdr:ext cx="534377" cy="259045"/>
    <xdr:sp macro="" textlink="">
      <xdr:nvSpPr>
        <xdr:cNvPr id="539" name="テキスト ボックス 538"/>
        <xdr:cNvSpPr txBox="1"/>
      </xdr:nvSpPr>
      <xdr:spPr>
        <a:xfrm>
          <a:off x="12547111" y="597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2" name="直線コネクタ 561"/>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3"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4" name="直線コネクタ 563"/>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5"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66" name="直線コネクタ 565"/>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39665</xdr:rowOff>
    </xdr:from>
    <xdr:to>
      <xdr:col>23</xdr:col>
      <xdr:colOff>517525</xdr:colOff>
      <xdr:row>56</xdr:row>
      <xdr:rowOff>105090</xdr:rowOff>
    </xdr:to>
    <xdr:cxnSp macro="">
      <xdr:nvCxnSpPr>
        <xdr:cNvPr id="567" name="直線コネクタ 566"/>
        <xdr:cNvCxnSpPr/>
      </xdr:nvCxnSpPr>
      <xdr:spPr>
        <a:xfrm flipV="1">
          <a:off x="15481300" y="9640865"/>
          <a:ext cx="8382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68"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69" name="フローチャート : 判断 568"/>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105090</xdr:rowOff>
    </xdr:from>
    <xdr:to>
      <xdr:col>22</xdr:col>
      <xdr:colOff>365125</xdr:colOff>
      <xdr:row>56</xdr:row>
      <xdr:rowOff>125824</xdr:rowOff>
    </xdr:to>
    <xdr:cxnSp macro="">
      <xdr:nvCxnSpPr>
        <xdr:cNvPr id="570" name="直線コネクタ 569"/>
        <xdr:cNvCxnSpPr/>
      </xdr:nvCxnSpPr>
      <xdr:spPr>
        <a:xfrm flipV="1">
          <a:off x="14592300" y="9706290"/>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1" name="フローチャート : 判断 570"/>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2" name="テキスト ボックス 571"/>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125824</xdr:rowOff>
    </xdr:from>
    <xdr:to>
      <xdr:col>21</xdr:col>
      <xdr:colOff>161925</xdr:colOff>
      <xdr:row>57</xdr:row>
      <xdr:rowOff>108839</xdr:rowOff>
    </xdr:to>
    <xdr:cxnSp macro="">
      <xdr:nvCxnSpPr>
        <xdr:cNvPr id="573" name="直線コネクタ 572"/>
        <xdr:cNvCxnSpPr/>
      </xdr:nvCxnSpPr>
      <xdr:spPr>
        <a:xfrm flipV="1">
          <a:off x="13703300" y="9727024"/>
          <a:ext cx="889000" cy="1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4" name="フローチャート : 判断 573"/>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5" name="テキスト ボックス 574"/>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108839</xdr:rowOff>
    </xdr:from>
    <xdr:to>
      <xdr:col>19</xdr:col>
      <xdr:colOff>644525</xdr:colOff>
      <xdr:row>58</xdr:row>
      <xdr:rowOff>35482</xdr:rowOff>
    </xdr:to>
    <xdr:cxnSp macro="">
      <xdr:nvCxnSpPr>
        <xdr:cNvPr id="576" name="直線コネクタ 575"/>
        <xdr:cNvCxnSpPr/>
      </xdr:nvCxnSpPr>
      <xdr:spPr>
        <a:xfrm flipV="1">
          <a:off x="12814300" y="9881489"/>
          <a:ext cx="889000" cy="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7" name="フローチャート : 判断 576"/>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8" name="テキスト ボックス 577"/>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79" name="フローチャート : 判断 578"/>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0" name="テキスト ボックス 579"/>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160315</xdr:rowOff>
    </xdr:from>
    <xdr:to>
      <xdr:col>23</xdr:col>
      <xdr:colOff>568325</xdr:colOff>
      <xdr:row>56</xdr:row>
      <xdr:rowOff>90465</xdr:rowOff>
    </xdr:to>
    <xdr:sp macro="" textlink="">
      <xdr:nvSpPr>
        <xdr:cNvPr id="586" name="円/楕円 585"/>
        <xdr:cNvSpPr/>
      </xdr:nvSpPr>
      <xdr:spPr>
        <a:xfrm>
          <a:off x="162687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138742</xdr:rowOff>
    </xdr:from>
    <xdr:ext cx="534377" cy="259045"/>
    <xdr:sp macro="" textlink="">
      <xdr:nvSpPr>
        <xdr:cNvPr id="587" name="教育費該当値テキスト"/>
        <xdr:cNvSpPr txBox="1"/>
      </xdr:nvSpPr>
      <xdr:spPr>
        <a:xfrm>
          <a:off x="16370300" y="9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54290</xdr:rowOff>
    </xdr:from>
    <xdr:to>
      <xdr:col>22</xdr:col>
      <xdr:colOff>415925</xdr:colOff>
      <xdr:row>56</xdr:row>
      <xdr:rowOff>155890</xdr:rowOff>
    </xdr:to>
    <xdr:sp macro="" textlink="">
      <xdr:nvSpPr>
        <xdr:cNvPr id="588" name="円/楕円 587"/>
        <xdr:cNvSpPr/>
      </xdr:nvSpPr>
      <xdr:spPr>
        <a:xfrm>
          <a:off x="15430500" y="96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147017</xdr:rowOff>
    </xdr:from>
    <xdr:ext cx="534377" cy="259045"/>
    <xdr:sp macro="" textlink="">
      <xdr:nvSpPr>
        <xdr:cNvPr id="589" name="テキスト ボックス 588"/>
        <xdr:cNvSpPr txBox="1"/>
      </xdr:nvSpPr>
      <xdr:spPr>
        <a:xfrm>
          <a:off x="15214111" y="97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75024</xdr:rowOff>
    </xdr:from>
    <xdr:to>
      <xdr:col>21</xdr:col>
      <xdr:colOff>212725</xdr:colOff>
      <xdr:row>57</xdr:row>
      <xdr:rowOff>5174</xdr:rowOff>
    </xdr:to>
    <xdr:sp macro="" textlink="">
      <xdr:nvSpPr>
        <xdr:cNvPr id="590" name="円/楕円 589"/>
        <xdr:cNvSpPr/>
      </xdr:nvSpPr>
      <xdr:spPr>
        <a:xfrm>
          <a:off x="14541500" y="96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167751</xdr:rowOff>
    </xdr:from>
    <xdr:ext cx="534377" cy="259045"/>
    <xdr:sp macro="" textlink="">
      <xdr:nvSpPr>
        <xdr:cNvPr id="591" name="テキスト ボックス 590"/>
        <xdr:cNvSpPr txBox="1"/>
      </xdr:nvSpPr>
      <xdr:spPr>
        <a:xfrm>
          <a:off x="14325111" y="97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58039</xdr:rowOff>
    </xdr:from>
    <xdr:to>
      <xdr:col>20</xdr:col>
      <xdr:colOff>9525</xdr:colOff>
      <xdr:row>57</xdr:row>
      <xdr:rowOff>159639</xdr:rowOff>
    </xdr:to>
    <xdr:sp macro="" textlink="">
      <xdr:nvSpPr>
        <xdr:cNvPr id="592" name="円/楕円 591"/>
        <xdr:cNvSpPr/>
      </xdr:nvSpPr>
      <xdr:spPr>
        <a:xfrm>
          <a:off x="13652500" y="98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150766</xdr:rowOff>
    </xdr:from>
    <xdr:ext cx="534377" cy="259045"/>
    <xdr:sp macro="" textlink="">
      <xdr:nvSpPr>
        <xdr:cNvPr id="593" name="テキスト ボックス 592"/>
        <xdr:cNvSpPr txBox="1"/>
      </xdr:nvSpPr>
      <xdr:spPr>
        <a:xfrm>
          <a:off x="13436111" y="9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156132</xdr:rowOff>
    </xdr:from>
    <xdr:to>
      <xdr:col>18</xdr:col>
      <xdr:colOff>492125</xdr:colOff>
      <xdr:row>58</xdr:row>
      <xdr:rowOff>86282</xdr:rowOff>
    </xdr:to>
    <xdr:sp macro="" textlink="">
      <xdr:nvSpPr>
        <xdr:cNvPr id="594" name="円/楕円 593"/>
        <xdr:cNvSpPr/>
      </xdr:nvSpPr>
      <xdr:spPr>
        <a:xfrm>
          <a:off x="12763500" y="99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77409</xdr:rowOff>
    </xdr:from>
    <xdr:ext cx="534377" cy="259045"/>
    <xdr:sp macro="" textlink="">
      <xdr:nvSpPr>
        <xdr:cNvPr id="595" name="テキスト ボックス 594"/>
        <xdr:cNvSpPr txBox="1"/>
      </xdr:nvSpPr>
      <xdr:spPr>
        <a:xfrm>
          <a:off x="12547111" y="100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3" name="テキスト ボックス 61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5" name="テキスト ボックス 614"/>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19" name="直線コネクタ 618"/>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2"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3" name="直線コネクタ 622"/>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169418</xdr:rowOff>
    </xdr:from>
    <xdr:to>
      <xdr:col>23</xdr:col>
      <xdr:colOff>517525</xdr:colOff>
      <xdr:row>79</xdr:row>
      <xdr:rowOff>35306</xdr:rowOff>
    </xdr:to>
    <xdr:cxnSp macro="">
      <xdr:nvCxnSpPr>
        <xdr:cNvPr id="624" name="直線コネクタ 623"/>
        <xdr:cNvCxnSpPr/>
      </xdr:nvCxnSpPr>
      <xdr:spPr>
        <a:xfrm flipV="1">
          <a:off x="15481300" y="13542518"/>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5"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26" name="フローチャート : 判断 625"/>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35306</xdr:rowOff>
    </xdr:from>
    <xdr:to>
      <xdr:col>22</xdr:col>
      <xdr:colOff>365125</xdr:colOff>
      <xdr:row>79</xdr:row>
      <xdr:rowOff>42545</xdr:rowOff>
    </xdr:to>
    <xdr:cxnSp macro="">
      <xdr:nvCxnSpPr>
        <xdr:cNvPr id="627" name="直線コネクタ 626"/>
        <xdr:cNvCxnSpPr/>
      </xdr:nvCxnSpPr>
      <xdr:spPr>
        <a:xfrm flipV="1">
          <a:off x="14592300" y="135798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28" name="フローチャート : 判断 627"/>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29" name="テキスト ボックス 628"/>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24637</xdr:rowOff>
    </xdr:from>
    <xdr:to>
      <xdr:col>21</xdr:col>
      <xdr:colOff>161925</xdr:colOff>
      <xdr:row>79</xdr:row>
      <xdr:rowOff>42545</xdr:rowOff>
    </xdr:to>
    <xdr:cxnSp macro="">
      <xdr:nvCxnSpPr>
        <xdr:cNvPr id="630" name="直線コネクタ 629"/>
        <xdr:cNvCxnSpPr/>
      </xdr:nvCxnSpPr>
      <xdr:spPr>
        <a:xfrm>
          <a:off x="13703300" y="13569187"/>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1" name="フローチャート : 判断 630"/>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2" name="テキスト ボックス 631"/>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107505</xdr:rowOff>
    </xdr:from>
    <xdr:to>
      <xdr:col>19</xdr:col>
      <xdr:colOff>644525</xdr:colOff>
      <xdr:row>79</xdr:row>
      <xdr:rowOff>24637</xdr:rowOff>
    </xdr:to>
    <xdr:cxnSp macro="">
      <xdr:nvCxnSpPr>
        <xdr:cNvPr id="633" name="直線コネクタ 632"/>
        <xdr:cNvCxnSpPr/>
      </xdr:nvCxnSpPr>
      <xdr:spPr>
        <a:xfrm>
          <a:off x="12814300" y="13480605"/>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4" name="フローチャート : 判断 633"/>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5" name="テキスト ボックス 634"/>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36" name="フローチャート : 判断 635"/>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37" name="テキスト ボックス 636"/>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118618</xdr:rowOff>
    </xdr:from>
    <xdr:to>
      <xdr:col>23</xdr:col>
      <xdr:colOff>568325</xdr:colOff>
      <xdr:row>79</xdr:row>
      <xdr:rowOff>48768</xdr:rowOff>
    </xdr:to>
    <xdr:sp macro="" textlink="">
      <xdr:nvSpPr>
        <xdr:cNvPr id="643" name="円/楕円 642"/>
        <xdr:cNvSpPr/>
      </xdr:nvSpPr>
      <xdr:spPr>
        <a:xfrm>
          <a:off x="162687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52658</xdr:rowOff>
    </xdr:from>
    <xdr:ext cx="378565" cy="259045"/>
    <xdr:sp macro="" textlink="">
      <xdr:nvSpPr>
        <xdr:cNvPr id="644" name="災害復旧費該当値テキスト"/>
        <xdr:cNvSpPr txBox="1"/>
      </xdr:nvSpPr>
      <xdr:spPr>
        <a:xfrm>
          <a:off x="16370300" y="1342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155956</xdr:rowOff>
    </xdr:from>
    <xdr:to>
      <xdr:col>22</xdr:col>
      <xdr:colOff>415925</xdr:colOff>
      <xdr:row>79</xdr:row>
      <xdr:rowOff>86106</xdr:rowOff>
    </xdr:to>
    <xdr:sp macro="" textlink="">
      <xdr:nvSpPr>
        <xdr:cNvPr id="645" name="円/楕円 644"/>
        <xdr:cNvSpPr/>
      </xdr:nvSpPr>
      <xdr:spPr>
        <a:xfrm>
          <a:off x="15430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77233</xdr:rowOff>
    </xdr:from>
    <xdr:ext cx="313932" cy="259045"/>
    <xdr:sp macro="" textlink="">
      <xdr:nvSpPr>
        <xdr:cNvPr id="646" name="テキスト ボックス 645"/>
        <xdr:cNvSpPr txBox="1"/>
      </xdr:nvSpPr>
      <xdr:spPr>
        <a:xfrm>
          <a:off x="15324333" y="13621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163195</xdr:rowOff>
    </xdr:from>
    <xdr:to>
      <xdr:col>21</xdr:col>
      <xdr:colOff>212725</xdr:colOff>
      <xdr:row>79</xdr:row>
      <xdr:rowOff>93345</xdr:rowOff>
    </xdr:to>
    <xdr:sp macro="" textlink="">
      <xdr:nvSpPr>
        <xdr:cNvPr id="647" name="円/楕円 646"/>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84472</xdr:rowOff>
    </xdr:from>
    <xdr:ext cx="313932" cy="259045"/>
    <xdr:sp macro="" textlink="">
      <xdr:nvSpPr>
        <xdr:cNvPr id="648" name="テキスト ボックス 647"/>
        <xdr:cNvSpPr txBox="1"/>
      </xdr:nvSpPr>
      <xdr:spPr>
        <a:xfrm>
          <a:off x="14435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145287</xdr:rowOff>
    </xdr:from>
    <xdr:to>
      <xdr:col>20</xdr:col>
      <xdr:colOff>9525</xdr:colOff>
      <xdr:row>79</xdr:row>
      <xdr:rowOff>75437</xdr:rowOff>
    </xdr:to>
    <xdr:sp macro="" textlink="">
      <xdr:nvSpPr>
        <xdr:cNvPr id="649" name="円/楕円 648"/>
        <xdr:cNvSpPr/>
      </xdr:nvSpPr>
      <xdr:spPr>
        <a:xfrm>
          <a:off x="136525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66564</xdr:rowOff>
    </xdr:from>
    <xdr:ext cx="378565" cy="259045"/>
    <xdr:sp macro="" textlink="">
      <xdr:nvSpPr>
        <xdr:cNvPr id="650" name="テキスト ボックス 649"/>
        <xdr:cNvSpPr txBox="1"/>
      </xdr:nvSpPr>
      <xdr:spPr>
        <a:xfrm>
          <a:off x="13514017" y="1361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56705</xdr:rowOff>
    </xdr:from>
    <xdr:to>
      <xdr:col>18</xdr:col>
      <xdr:colOff>492125</xdr:colOff>
      <xdr:row>78</xdr:row>
      <xdr:rowOff>158305</xdr:rowOff>
    </xdr:to>
    <xdr:sp macro="" textlink="">
      <xdr:nvSpPr>
        <xdr:cNvPr id="651" name="円/楕円 650"/>
        <xdr:cNvSpPr/>
      </xdr:nvSpPr>
      <xdr:spPr>
        <a:xfrm>
          <a:off x="12763500" y="134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149432</xdr:rowOff>
    </xdr:from>
    <xdr:ext cx="378565" cy="259045"/>
    <xdr:sp macro="" textlink="">
      <xdr:nvSpPr>
        <xdr:cNvPr id="652" name="テキスト ボックス 651"/>
        <xdr:cNvSpPr txBox="1"/>
      </xdr:nvSpPr>
      <xdr:spPr>
        <a:xfrm>
          <a:off x="12625017" y="1352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78" name="直線コネクタ 677"/>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79"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0" name="直線コネクタ 679"/>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1"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2" name="直線コネクタ 681"/>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105786</xdr:rowOff>
    </xdr:from>
    <xdr:to>
      <xdr:col>23</xdr:col>
      <xdr:colOff>517525</xdr:colOff>
      <xdr:row>95</xdr:row>
      <xdr:rowOff>107336</xdr:rowOff>
    </xdr:to>
    <xdr:cxnSp macro="">
      <xdr:nvCxnSpPr>
        <xdr:cNvPr id="683" name="直線コネクタ 682"/>
        <xdr:cNvCxnSpPr/>
      </xdr:nvCxnSpPr>
      <xdr:spPr>
        <a:xfrm flipV="1">
          <a:off x="15481300" y="16393536"/>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4"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5" name="フローチャート : 判断 684"/>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107173</xdr:rowOff>
    </xdr:from>
    <xdr:to>
      <xdr:col>22</xdr:col>
      <xdr:colOff>365125</xdr:colOff>
      <xdr:row>95</xdr:row>
      <xdr:rowOff>107336</xdr:rowOff>
    </xdr:to>
    <xdr:cxnSp macro="">
      <xdr:nvCxnSpPr>
        <xdr:cNvPr id="686" name="直線コネクタ 685"/>
        <xdr:cNvCxnSpPr/>
      </xdr:nvCxnSpPr>
      <xdr:spPr>
        <a:xfrm>
          <a:off x="14592300" y="1639492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87" name="フローチャート : 判断 686"/>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88" name="テキスト ボックス 687"/>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107173</xdr:rowOff>
    </xdr:from>
    <xdr:to>
      <xdr:col>21</xdr:col>
      <xdr:colOff>161925</xdr:colOff>
      <xdr:row>95</xdr:row>
      <xdr:rowOff>141219</xdr:rowOff>
    </xdr:to>
    <xdr:cxnSp macro="">
      <xdr:nvCxnSpPr>
        <xdr:cNvPr id="689" name="直線コネクタ 688"/>
        <xdr:cNvCxnSpPr/>
      </xdr:nvCxnSpPr>
      <xdr:spPr>
        <a:xfrm flipV="1">
          <a:off x="13703300" y="16394923"/>
          <a:ext cx="889000" cy="3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0" name="フローチャート : 判断 689"/>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1" name="テキスト ボックス 690"/>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130279</xdr:rowOff>
    </xdr:from>
    <xdr:to>
      <xdr:col>19</xdr:col>
      <xdr:colOff>644525</xdr:colOff>
      <xdr:row>95</xdr:row>
      <xdr:rowOff>141219</xdr:rowOff>
    </xdr:to>
    <xdr:cxnSp macro="">
      <xdr:nvCxnSpPr>
        <xdr:cNvPr id="692" name="直線コネクタ 691"/>
        <xdr:cNvCxnSpPr/>
      </xdr:nvCxnSpPr>
      <xdr:spPr>
        <a:xfrm>
          <a:off x="12814300" y="16418029"/>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3" name="フローチャート : 判断 692"/>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4" name="テキスト ボックス 693"/>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5" name="フローチャート : 判断 694"/>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696" name="テキスト ボックス 695"/>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54986</xdr:rowOff>
    </xdr:from>
    <xdr:to>
      <xdr:col>23</xdr:col>
      <xdr:colOff>568325</xdr:colOff>
      <xdr:row>95</xdr:row>
      <xdr:rowOff>156586</xdr:rowOff>
    </xdr:to>
    <xdr:sp macro="" textlink="">
      <xdr:nvSpPr>
        <xdr:cNvPr id="702" name="円/楕円 701"/>
        <xdr:cNvSpPr/>
      </xdr:nvSpPr>
      <xdr:spPr>
        <a:xfrm>
          <a:off x="16268700" y="163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77863</xdr:rowOff>
    </xdr:from>
    <xdr:ext cx="534377" cy="259045"/>
    <xdr:sp macro="" textlink="">
      <xdr:nvSpPr>
        <xdr:cNvPr id="703" name="公債費該当値テキスト"/>
        <xdr:cNvSpPr txBox="1"/>
      </xdr:nvSpPr>
      <xdr:spPr>
        <a:xfrm>
          <a:off x="16370300" y="161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56536</xdr:rowOff>
    </xdr:from>
    <xdr:to>
      <xdr:col>22</xdr:col>
      <xdr:colOff>415925</xdr:colOff>
      <xdr:row>95</xdr:row>
      <xdr:rowOff>158136</xdr:rowOff>
    </xdr:to>
    <xdr:sp macro="" textlink="">
      <xdr:nvSpPr>
        <xdr:cNvPr id="704" name="円/楕円 703"/>
        <xdr:cNvSpPr/>
      </xdr:nvSpPr>
      <xdr:spPr>
        <a:xfrm>
          <a:off x="15430500" y="163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3213</xdr:rowOff>
    </xdr:from>
    <xdr:ext cx="534377" cy="259045"/>
    <xdr:sp macro="" textlink="">
      <xdr:nvSpPr>
        <xdr:cNvPr id="705" name="テキスト ボックス 704"/>
        <xdr:cNvSpPr txBox="1"/>
      </xdr:nvSpPr>
      <xdr:spPr>
        <a:xfrm>
          <a:off x="15214111" y="1611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56373</xdr:rowOff>
    </xdr:from>
    <xdr:to>
      <xdr:col>21</xdr:col>
      <xdr:colOff>212725</xdr:colOff>
      <xdr:row>95</xdr:row>
      <xdr:rowOff>157973</xdr:rowOff>
    </xdr:to>
    <xdr:sp macro="" textlink="">
      <xdr:nvSpPr>
        <xdr:cNvPr id="706" name="円/楕円 705"/>
        <xdr:cNvSpPr/>
      </xdr:nvSpPr>
      <xdr:spPr>
        <a:xfrm>
          <a:off x="14541500" y="163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3050</xdr:rowOff>
    </xdr:from>
    <xdr:ext cx="534377" cy="259045"/>
    <xdr:sp macro="" textlink="">
      <xdr:nvSpPr>
        <xdr:cNvPr id="707" name="テキスト ボックス 706"/>
        <xdr:cNvSpPr txBox="1"/>
      </xdr:nvSpPr>
      <xdr:spPr>
        <a:xfrm>
          <a:off x="14325111" y="161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90419</xdr:rowOff>
    </xdr:from>
    <xdr:to>
      <xdr:col>20</xdr:col>
      <xdr:colOff>9525</xdr:colOff>
      <xdr:row>96</xdr:row>
      <xdr:rowOff>20569</xdr:rowOff>
    </xdr:to>
    <xdr:sp macro="" textlink="">
      <xdr:nvSpPr>
        <xdr:cNvPr id="708" name="円/楕円 707"/>
        <xdr:cNvSpPr/>
      </xdr:nvSpPr>
      <xdr:spPr>
        <a:xfrm>
          <a:off x="13652500" y="163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37096</xdr:rowOff>
    </xdr:from>
    <xdr:ext cx="534377" cy="259045"/>
    <xdr:sp macro="" textlink="">
      <xdr:nvSpPr>
        <xdr:cNvPr id="709" name="テキスト ボックス 708"/>
        <xdr:cNvSpPr txBox="1"/>
      </xdr:nvSpPr>
      <xdr:spPr>
        <a:xfrm>
          <a:off x="13436111" y="161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79479</xdr:rowOff>
    </xdr:from>
    <xdr:to>
      <xdr:col>18</xdr:col>
      <xdr:colOff>492125</xdr:colOff>
      <xdr:row>96</xdr:row>
      <xdr:rowOff>9629</xdr:rowOff>
    </xdr:to>
    <xdr:sp macro="" textlink="">
      <xdr:nvSpPr>
        <xdr:cNvPr id="710" name="円/楕円 709"/>
        <xdr:cNvSpPr/>
      </xdr:nvSpPr>
      <xdr:spPr>
        <a:xfrm>
          <a:off x="12763500" y="163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26156</xdr:rowOff>
    </xdr:from>
    <xdr:ext cx="534377" cy="259045"/>
    <xdr:sp macro="" textlink="">
      <xdr:nvSpPr>
        <xdr:cNvPr id="711" name="テキスト ボックス 710"/>
        <xdr:cNvSpPr txBox="1"/>
      </xdr:nvSpPr>
      <xdr:spPr>
        <a:xfrm>
          <a:off x="12547111" y="1614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5" name="直線コネクタ 734"/>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36"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38"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39" name="直線コネクタ 738"/>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1"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2" name="フローチャート : 判断 741"/>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4" name="フローチャート : 判断 743"/>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5" name="テキスト ボックス 744"/>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47" name="フローチャート : 判断 746"/>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48" name="テキスト ボックス 747"/>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0" name="フローチャート : 判断 749"/>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1" name="テキスト ボックス 750"/>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2" name="フローチャート : 判断 751"/>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3" name="テキスト ボックス 752"/>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0"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3" name="円/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4" name="テキスト ボックス 76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2" name="テキスト ボックス 78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4" name="テキスト ボックス 78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6" name="テキスト ボックス 78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0" name="直線コネクタ 78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7" name="フローチャート : 判断 79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9" name="フローチャート : 判断 79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0" name="テキスト ボックス 79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2" name="フローチャート :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3" name="テキスト ボックス 80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5" name="フローチャート : 判断 804"/>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6" name="テキスト ボックス 805"/>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7" name="フローチャート : 判断 80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8" name="テキスト ボックス 80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4" name="円/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6" name="円/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7" name="テキスト ボックス 816"/>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8" name="円/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9" name="テキスト ボックス 818"/>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0" name="円/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1" name="テキスト ボックス 82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2" name="円/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3" name="テキスト ボックス 82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消防費において、</a:t>
          </a:r>
          <a:r>
            <a:rPr kumimoji="1" lang="ja-JP" altLang="ja-JP" sz="1100">
              <a:solidFill>
                <a:schemeClr val="dk1"/>
              </a:solidFill>
              <a:latin typeface="+mn-lt"/>
              <a:ea typeface="+mn-ea"/>
              <a:cs typeface="+mn-cs"/>
            </a:rPr>
            <a:t>消防本部庁舎新設事業等により</a:t>
          </a:r>
          <a:r>
            <a:rPr kumimoji="1" lang="ja-JP" altLang="en-US" sz="1100">
              <a:solidFill>
                <a:schemeClr val="dk1"/>
              </a:solidFill>
              <a:latin typeface="ＭＳ Ｐゴシック"/>
              <a:ea typeface="+mn-ea"/>
              <a:cs typeface="+mn-cs"/>
            </a:rPr>
            <a:t>前年度</a:t>
          </a:r>
          <a:r>
            <a:rPr kumimoji="1" lang="ja-JP" altLang="en-US" sz="1100">
              <a:latin typeface="ＭＳ Ｐゴシック"/>
            </a:rPr>
            <a:t>費</a:t>
          </a:r>
          <a:r>
            <a:rPr kumimoji="1" lang="en-US" altLang="ja-JP" sz="1100">
              <a:latin typeface="ＭＳ Ｐゴシック"/>
            </a:rPr>
            <a:t>17,068</a:t>
          </a:r>
          <a:r>
            <a:rPr kumimoji="1" lang="ja-JP" altLang="en-US" sz="1100">
              <a:latin typeface="ＭＳ Ｐゴシック"/>
            </a:rPr>
            <a:t>円の増、類似団体内平均よりも</a:t>
          </a:r>
          <a:r>
            <a:rPr kumimoji="1" lang="en-US" altLang="ja-JP" sz="1100">
              <a:latin typeface="ＭＳ Ｐゴシック"/>
            </a:rPr>
            <a:t>24,478</a:t>
          </a:r>
          <a:r>
            <a:rPr kumimoji="1" lang="ja-JP" altLang="en-US" sz="1100">
              <a:latin typeface="ＭＳ Ｐゴシック"/>
            </a:rPr>
            <a:t>円上回ったが、その他の費目においては概ね類似団体内平均と同程度となっている。</a:t>
          </a:r>
          <a:endParaRPr kumimoji="1" lang="en-US" altLang="ja-JP" sz="1100">
            <a:latin typeface="ＭＳ Ｐゴシック"/>
          </a:endParaRPr>
        </a:p>
        <a:p>
          <a:r>
            <a:rPr kumimoji="1" lang="ja-JP" altLang="en-US" sz="1100">
              <a:latin typeface="ＭＳ Ｐゴシック"/>
            </a:rPr>
            <a:t>今後、教育費等において建設事業の増によるコスト増が懸念されるため、一層の歳出抑制に努めたい。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財政調整基金は平成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年度以降は取り崩しはなく、剰余金の積立ができたことから、標準財政規模に占める財政調整基金の割合は増加している。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年度及び</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年度においては、実質収支はプラスであるが、実質単年度収支ではマイナスとなった。</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病院事業会計については、慢性的な医師不足等により赤字運営が続いていたが、新病院建設の方針等が決定したことにより、経営改善に向けた取組みを支援するため、一般会計からの繰出を増額した。平成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年度から黒字に転じたが、今後も更なる経営改善を進める必要がある。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その他の会計については黒字で推移はしているが、健全な財政状況を維持するため、長期的な視点に立ち事業の推進を図る。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51987944</v>
      </c>
      <c r="BO4" s="379"/>
      <c r="BP4" s="379"/>
      <c r="BQ4" s="379"/>
      <c r="BR4" s="379"/>
      <c r="BS4" s="379"/>
      <c r="BT4" s="379"/>
      <c r="BU4" s="380"/>
      <c r="BV4" s="378">
        <v>47898393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6.7</v>
      </c>
      <c r="CU4" s="385"/>
      <c r="CV4" s="385"/>
      <c r="CW4" s="385"/>
      <c r="CX4" s="385"/>
      <c r="CY4" s="385"/>
      <c r="CZ4" s="385"/>
      <c r="DA4" s="386"/>
      <c r="DB4" s="384">
        <v>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49269190</v>
      </c>
      <c r="BO5" s="416"/>
      <c r="BP5" s="416"/>
      <c r="BQ5" s="416"/>
      <c r="BR5" s="416"/>
      <c r="BS5" s="416"/>
      <c r="BT5" s="416"/>
      <c r="BU5" s="417"/>
      <c r="BV5" s="415">
        <v>45561250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87.5</v>
      </c>
      <c r="CU5" s="413"/>
      <c r="CV5" s="413"/>
      <c r="CW5" s="413"/>
      <c r="CX5" s="413"/>
      <c r="CY5" s="413"/>
      <c r="CZ5" s="413"/>
      <c r="DA5" s="414"/>
      <c r="DB5" s="412">
        <v>87.4</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2718754</v>
      </c>
      <c r="BO6" s="416"/>
      <c r="BP6" s="416"/>
      <c r="BQ6" s="416"/>
      <c r="BR6" s="416"/>
      <c r="BS6" s="416"/>
      <c r="BT6" s="416"/>
      <c r="BU6" s="417"/>
      <c r="BV6" s="415">
        <v>2337143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94.1</v>
      </c>
      <c r="CU6" s="453"/>
      <c r="CV6" s="453"/>
      <c r="CW6" s="453"/>
      <c r="CX6" s="453"/>
      <c r="CY6" s="453"/>
      <c r="CZ6" s="453"/>
      <c r="DA6" s="454"/>
      <c r="DB6" s="452">
        <v>94.4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672170</v>
      </c>
      <c r="BO7" s="416"/>
      <c r="BP7" s="416"/>
      <c r="BQ7" s="416"/>
      <c r="BR7" s="416"/>
      <c r="BS7" s="416"/>
      <c r="BT7" s="416"/>
      <c r="BU7" s="417"/>
      <c r="BV7" s="415">
        <v>239401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30383790</v>
      </c>
      <c r="CU7" s="416"/>
      <c r="CV7" s="416"/>
      <c r="CW7" s="416"/>
      <c r="CX7" s="416"/>
      <c r="CY7" s="416"/>
      <c r="CZ7" s="416"/>
      <c r="DA7" s="417"/>
      <c r="DB7" s="415">
        <v>30010075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2046584</v>
      </c>
      <c r="BO8" s="416"/>
      <c r="BP8" s="416"/>
      <c r="BQ8" s="416"/>
      <c r="BR8" s="416"/>
      <c r="BS8" s="416"/>
      <c r="BT8" s="416"/>
      <c r="BU8" s="417"/>
      <c r="BV8" s="415">
        <v>2097742</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0.63</v>
      </c>
      <c r="CU8" s="456"/>
      <c r="CV8" s="456"/>
      <c r="CW8" s="456"/>
      <c r="CX8" s="456"/>
      <c r="CY8" s="456"/>
      <c r="CZ8" s="456"/>
      <c r="DA8" s="457"/>
      <c r="DB8" s="455">
        <v>0.63</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127817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92</v>
      </c>
      <c r="AV9" s="448"/>
      <c r="AW9" s="448"/>
      <c r="AX9" s="448"/>
      <c r="AY9" s="449" t="s">
        <v>99</v>
      </c>
      <c r="AZ9" s="450"/>
      <c r="BA9" s="450"/>
      <c r="BB9" s="450"/>
      <c r="BC9" s="450"/>
      <c r="BD9" s="450"/>
      <c r="BE9" s="450"/>
      <c r="BF9" s="450"/>
      <c r="BG9" s="450"/>
      <c r="BH9" s="450"/>
      <c r="BI9" s="450"/>
      <c r="BJ9" s="450"/>
      <c r="BK9" s="450"/>
      <c r="BL9" s="450"/>
      <c r="BM9" s="451"/>
      <c r="BN9" s="415">
        <v>-51158</v>
      </c>
      <c r="BO9" s="416"/>
      <c r="BP9" s="416"/>
      <c r="BQ9" s="416"/>
      <c r="BR9" s="416"/>
      <c r="BS9" s="416"/>
      <c r="BT9" s="416"/>
      <c r="BU9" s="417"/>
      <c r="BV9" s="415">
        <v>430552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14.8</v>
      </c>
      <c r="CU9" s="413"/>
      <c r="CV9" s="413"/>
      <c r="CW9" s="413"/>
      <c r="CX9" s="413"/>
      <c r="CY9" s="413"/>
      <c r="CZ9" s="413"/>
      <c r="DA9" s="414"/>
      <c r="DB9" s="412">
        <v>15.3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130271</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8037</v>
      </c>
      <c r="BO10" s="416"/>
      <c r="BP10" s="416"/>
      <c r="BQ10" s="416"/>
      <c r="BR10" s="416"/>
      <c r="BS10" s="416"/>
      <c r="BT10" s="416"/>
      <c r="BU10" s="417"/>
      <c r="BV10" s="415">
        <v>153119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129764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128928</v>
      </c>
      <c r="S13" s="497"/>
      <c r="T13" s="497"/>
      <c r="U13" s="497"/>
      <c r="V13" s="498"/>
      <c r="W13" s="431" t="s">
        <v>119</v>
      </c>
      <c r="X13" s="432"/>
      <c r="Y13" s="432"/>
      <c r="Z13" s="432"/>
      <c r="AA13" s="432"/>
      <c r="AB13" s="422"/>
      <c r="AC13" s="466">
        <v>1896</v>
      </c>
      <c r="AD13" s="467"/>
      <c r="AE13" s="467"/>
      <c r="AF13" s="467"/>
      <c r="AG13" s="506"/>
      <c r="AH13" s="466">
        <v>2443</v>
      </c>
      <c r="AI13" s="467"/>
      <c r="AJ13" s="467"/>
      <c r="AK13" s="467"/>
      <c r="AL13" s="468"/>
      <c r="AM13" s="444" t="s">
        <v>120</v>
      </c>
      <c r="AN13" s="445"/>
      <c r="AO13" s="445"/>
      <c r="AP13" s="445"/>
      <c r="AQ13" s="445"/>
      <c r="AR13" s="445"/>
      <c r="AS13" s="445"/>
      <c r="AT13" s="446"/>
      <c r="AU13" s="447" t="s">
        <v>92</v>
      </c>
      <c r="AV13" s="448"/>
      <c r="AW13" s="448"/>
      <c r="AX13" s="448"/>
      <c r="AY13" s="449" t="s">
        <v>121</v>
      </c>
      <c r="AZ13" s="450"/>
      <c r="BA13" s="450"/>
      <c r="BB13" s="450"/>
      <c r="BC13" s="450"/>
      <c r="BD13" s="450"/>
      <c r="BE13" s="450"/>
      <c r="BF13" s="450"/>
      <c r="BG13" s="450"/>
      <c r="BH13" s="450"/>
      <c r="BI13" s="450"/>
      <c r="BJ13" s="450"/>
      <c r="BK13" s="450"/>
      <c r="BL13" s="450"/>
      <c r="BM13" s="451"/>
      <c r="BN13" s="415">
        <v>-43121</v>
      </c>
      <c r="BO13" s="416"/>
      <c r="BP13" s="416"/>
      <c r="BQ13" s="416"/>
      <c r="BR13" s="416"/>
      <c r="BS13" s="416"/>
      <c r="BT13" s="416"/>
      <c r="BU13" s="417"/>
      <c r="BV13" s="415">
        <v>583671</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4.2</v>
      </c>
      <c r="CU13" s="413"/>
      <c r="CV13" s="413"/>
      <c r="CW13" s="413"/>
      <c r="CX13" s="413"/>
      <c r="CY13" s="413"/>
      <c r="CZ13" s="413"/>
      <c r="DA13" s="414"/>
      <c r="DB13" s="412">
        <v>4.7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130865</v>
      </c>
      <c r="S14" s="497"/>
      <c r="T14" s="497"/>
      <c r="U14" s="497"/>
      <c r="V14" s="498"/>
      <c r="W14" s="405"/>
      <c r="X14" s="406"/>
      <c r="Y14" s="406"/>
      <c r="Z14" s="406"/>
      <c r="AA14" s="406"/>
      <c r="AB14" s="395"/>
      <c r="AC14" s="499">
        <v>3.2</v>
      </c>
      <c r="AD14" s="500"/>
      <c r="AE14" s="500"/>
      <c r="AF14" s="500"/>
      <c r="AG14" s="501"/>
      <c r="AH14" s="499">
        <v>3.7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129979</v>
      </c>
      <c r="S15" s="497"/>
      <c r="T15" s="497"/>
      <c r="U15" s="497"/>
      <c r="V15" s="498"/>
      <c r="W15" s="431" t="s">
        <v>125</v>
      </c>
      <c r="X15" s="432"/>
      <c r="Y15" s="432"/>
      <c r="Z15" s="432"/>
      <c r="AA15" s="432"/>
      <c r="AB15" s="422"/>
      <c r="AC15" s="466">
        <v>16752</v>
      </c>
      <c r="AD15" s="467"/>
      <c r="AE15" s="467"/>
      <c r="AF15" s="467"/>
      <c r="AG15" s="506"/>
      <c r="AH15" s="466">
        <v>19386</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14324085</v>
      </c>
      <c r="BO15" s="379"/>
      <c r="BP15" s="379"/>
      <c r="BQ15" s="379"/>
      <c r="BR15" s="379"/>
      <c r="BS15" s="379"/>
      <c r="BT15" s="379"/>
      <c r="BU15" s="380"/>
      <c r="BV15" s="378">
        <v>13707805</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28.1</v>
      </c>
      <c r="AD16" s="500"/>
      <c r="AE16" s="500"/>
      <c r="AF16" s="500"/>
      <c r="AG16" s="501"/>
      <c r="AH16" s="499">
        <v>29.5</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22623388</v>
      </c>
      <c r="BO16" s="416"/>
      <c r="BP16" s="416"/>
      <c r="BQ16" s="416"/>
      <c r="BR16" s="416"/>
      <c r="BS16" s="416"/>
      <c r="BT16" s="416"/>
      <c r="BU16" s="417"/>
      <c r="BV16" s="415">
        <v>21647610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40912</v>
      </c>
      <c r="AD17" s="467"/>
      <c r="AE17" s="467"/>
      <c r="AF17" s="467"/>
      <c r="AG17" s="506"/>
      <c r="AH17" s="466">
        <v>43129</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18280718</v>
      </c>
      <c r="BO17" s="416"/>
      <c r="BP17" s="416"/>
      <c r="BQ17" s="416"/>
      <c r="BR17" s="416"/>
      <c r="BS17" s="416"/>
      <c r="BT17" s="416"/>
      <c r="BU17" s="417"/>
      <c r="BV17" s="415">
        <v>17657449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208.35</v>
      </c>
      <c r="M18" s="528"/>
      <c r="N18" s="528"/>
      <c r="O18" s="528"/>
      <c r="P18" s="528"/>
      <c r="Q18" s="528"/>
      <c r="R18" s="529"/>
      <c r="S18" s="529"/>
      <c r="T18" s="529"/>
      <c r="U18" s="529"/>
      <c r="V18" s="530"/>
      <c r="W18" s="433"/>
      <c r="X18" s="434"/>
      <c r="Y18" s="434"/>
      <c r="Z18" s="434"/>
      <c r="AA18" s="434"/>
      <c r="AB18" s="425"/>
      <c r="AC18" s="531">
        <v>68.7</v>
      </c>
      <c r="AD18" s="532"/>
      <c r="AE18" s="532"/>
      <c r="AF18" s="532"/>
      <c r="AG18" s="533"/>
      <c r="AH18" s="531">
        <v>65.7</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27065950</v>
      </c>
      <c r="BO18" s="416"/>
      <c r="BP18" s="416"/>
      <c r="BQ18" s="416"/>
      <c r="BR18" s="416"/>
      <c r="BS18" s="416"/>
      <c r="BT18" s="416"/>
      <c r="BU18" s="417"/>
      <c r="BV18" s="415">
        <v>26675933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613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35997900</v>
      </c>
      <c r="BO19" s="416"/>
      <c r="BP19" s="416"/>
      <c r="BQ19" s="416"/>
      <c r="BR19" s="416"/>
      <c r="BS19" s="416"/>
      <c r="BT19" s="416"/>
      <c r="BU19" s="417"/>
      <c r="BV19" s="415">
        <v>34996339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50938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51411022</v>
      </c>
      <c r="BO23" s="416"/>
      <c r="BP23" s="416"/>
      <c r="BQ23" s="416"/>
      <c r="BR23" s="416"/>
      <c r="BS23" s="416"/>
      <c r="BT23" s="416"/>
      <c r="BU23" s="417"/>
      <c r="BV23" s="415">
        <v>49489576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10060</v>
      </c>
      <c r="R24" s="467"/>
      <c r="S24" s="467"/>
      <c r="T24" s="467"/>
      <c r="U24" s="467"/>
      <c r="V24" s="506"/>
      <c r="W24" s="561"/>
      <c r="X24" s="549"/>
      <c r="Y24" s="550"/>
      <c r="Z24" s="465" t="s">
        <v>148</v>
      </c>
      <c r="AA24" s="445"/>
      <c r="AB24" s="445"/>
      <c r="AC24" s="445"/>
      <c r="AD24" s="445"/>
      <c r="AE24" s="445"/>
      <c r="AF24" s="445"/>
      <c r="AG24" s="446"/>
      <c r="AH24" s="466">
        <v>932</v>
      </c>
      <c r="AI24" s="467"/>
      <c r="AJ24" s="467"/>
      <c r="AK24" s="467"/>
      <c r="AL24" s="506"/>
      <c r="AM24" s="466">
        <v>2931140</v>
      </c>
      <c r="AN24" s="467"/>
      <c r="AO24" s="467"/>
      <c r="AP24" s="467"/>
      <c r="AQ24" s="467"/>
      <c r="AR24" s="506"/>
      <c r="AS24" s="466">
        <v>3145</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35007119</v>
      </c>
      <c r="BO24" s="416"/>
      <c r="BP24" s="416"/>
      <c r="BQ24" s="416"/>
      <c r="BR24" s="416"/>
      <c r="BS24" s="416"/>
      <c r="BT24" s="416"/>
      <c r="BU24" s="417"/>
      <c r="BV24" s="415">
        <v>35482287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2</v>
      </c>
      <c r="M25" s="467"/>
      <c r="N25" s="467"/>
      <c r="O25" s="467"/>
      <c r="P25" s="506"/>
      <c r="Q25" s="466">
        <v>7800</v>
      </c>
      <c r="R25" s="467"/>
      <c r="S25" s="467"/>
      <c r="T25" s="467"/>
      <c r="U25" s="467"/>
      <c r="V25" s="506"/>
      <c r="W25" s="561"/>
      <c r="X25" s="549"/>
      <c r="Y25" s="550"/>
      <c r="Z25" s="465" t="s">
        <v>151</v>
      </c>
      <c r="AA25" s="445"/>
      <c r="AB25" s="445"/>
      <c r="AC25" s="445"/>
      <c r="AD25" s="445"/>
      <c r="AE25" s="445"/>
      <c r="AF25" s="445"/>
      <c r="AG25" s="446"/>
      <c r="AH25" s="466">
        <v>199</v>
      </c>
      <c r="AI25" s="467"/>
      <c r="AJ25" s="467"/>
      <c r="AK25" s="467"/>
      <c r="AL25" s="506"/>
      <c r="AM25" s="466">
        <v>598393</v>
      </c>
      <c r="AN25" s="467"/>
      <c r="AO25" s="467"/>
      <c r="AP25" s="467"/>
      <c r="AQ25" s="467"/>
      <c r="AR25" s="506"/>
      <c r="AS25" s="466">
        <v>3007</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3607019</v>
      </c>
      <c r="BO25" s="379"/>
      <c r="BP25" s="379"/>
      <c r="BQ25" s="379"/>
      <c r="BR25" s="379"/>
      <c r="BS25" s="379"/>
      <c r="BT25" s="379"/>
      <c r="BU25" s="380"/>
      <c r="BV25" s="378">
        <v>3488014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6780</v>
      </c>
      <c r="R26" s="467"/>
      <c r="S26" s="467"/>
      <c r="T26" s="467"/>
      <c r="U26" s="467"/>
      <c r="V26" s="506"/>
      <c r="W26" s="561"/>
      <c r="X26" s="549"/>
      <c r="Y26" s="550"/>
      <c r="Z26" s="465" t="s">
        <v>154</v>
      </c>
      <c r="AA26" s="571"/>
      <c r="AB26" s="571"/>
      <c r="AC26" s="571"/>
      <c r="AD26" s="571"/>
      <c r="AE26" s="571"/>
      <c r="AF26" s="571"/>
      <c r="AG26" s="572"/>
      <c r="AH26" s="466">
        <v>113</v>
      </c>
      <c r="AI26" s="467"/>
      <c r="AJ26" s="467"/>
      <c r="AK26" s="467"/>
      <c r="AL26" s="506"/>
      <c r="AM26" s="466">
        <v>378437</v>
      </c>
      <c r="AN26" s="467"/>
      <c r="AO26" s="467"/>
      <c r="AP26" s="467"/>
      <c r="AQ26" s="467"/>
      <c r="AR26" s="506"/>
      <c r="AS26" s="466">
        <v>3349</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156</v>
      </c>
      <c r="BO26" s="416"/>
      <c r="BP26" s="416"/>
      <c r="BQ26" s="416"/>
      <c r="BR26" s="416"/>
      <c r="BS26" s="416"/>
      <c r="BT26" s="416"/>
      <c r="BU26" s="417"/>
      <c r="BV26" s="415" t="s">
        <v>156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5640</v>
      </c>
      <c r="R27" s="467"/>
      <c r="S27" s="467"/>
      <c r="T27" s="467"/>
      <c r="U27" s="467"/>
      <c r="V27" s="506"/>
      <c r="W27" s="561"/>
      <c r="X27" s="549"/>
      <c r="Y27" s="550"/>
      <c r="Z27" s="465" t="s">
        <v>158</v>
      </c>
      <c r="AA27" s="445"/>
      <c r="AB27" s="445"/>
      <c r="AC27" s="445"/>
      <c r="AD27" s="445"/>
      <c r="AE27" s="445"/>
      <c r="AF27" s="445"/>
      <c r="AG27" s="446"/>
      <c r="AH27" s="466">
        <v>22</v>
      </c>
      <c r="AI27" s="467"/>
      <c r="AJ27" s="467"/>
      <c r="AK27" s="467"/>
      <c r="AL27" s="506"/>
      <c r="AM27" s="466">
        <v>78246</v>
      </c>
      <c r="AN27" s="467"/>
      <c r="AO27" s="467"/>
      <c r="AP27" s="467"/>
      <c r="AQ27" s="467"/>
      <c r="AR27" s="506"/>
      <c r="AS27" s="466">
        <v>3557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3212337</v>
      </c>
      <c r="BO27" s="585"/>
      <c r="BP27" s="585"/>
      <c r="BQ27" s="585"/>
      <c r="BR27" s="585"/>
      <c r="BS27" s="585"/>
      <c r="BT27" s="585"/>
      <c r="BU27" s="586"/>
      <c r="BV27" s="584">
        <v>3211949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5060</v>
      </c>
      <c r="R28" s="467"/>
      <c r="S28" s="467"/>
      <c r="T28" s="467"/>
      <c r="U28" s="467"/>
      <c r="V28" s="506"/>
      <c r="W28" s="561"/>
      <c r="X28" s="549"/>
      <c r="Y28" s="550"/>
      <c r="Z28" s="465" t="s">
        <v>161</v>
      </c>
      <c r="AA28" s="445"/>
      <c r="AB28" s="445"/>
      <c r="AC28" s="445"/>
      <c r="AD28" s="445"/>
      <c r="AE28" s="445"/>
      <c r="AF28" s="445"/>
      <c r="AG28" s="446"/>
      <c r="AH28" s="466" t="s">
        <v>156</v>
      </c>
      <c r="AI28" s="467"/>
      <c r="AJ28" s="467"/>
      <c r="AK28" s="467"/>
      <c r="AL28" s="506"/>
      <c r="AM28" s="466" t="s">
        <v>156</v>
      </c>
      <c r="AN28" s="467"/>
      <c r="AO28" s="467"/>
      <c r="AP28" s="467"/>
      <c r="AQ28" s="467"/>
      <c r="AR28" s="506"/>
      <c r="AS28" s="466" t="s">
        <v>156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13321827</v>
      </c>
      <c r="BO28" s="379"/>
      <c r="BP28" s="379"/>
      <c r="BQ28" s="379"/>
      <c r="BR28" s="379"/>
      <c r="BS28" s="379"/>
      <c r="BT28" s="379"/>
      <c r="BU28" s="380"/>
      <c r="BV28" s="378">
        <v>12213790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26</v>
      </c>
      <c r="M29" s="467"/>
      <c r="N29" s="467"/>
      <c r="O29" s="467"/>
      <c r="P29" s="506"/>
      <c r="Q29" s="466">
        <v>4480</v>
      </c>
      <c r="R29" s="467"/>
      <c r="S29" s="467"/>
      <c r="T29" s="467"/>
      <c r="U29" s="467"/>
      <c r="V29" s="506"/>
      <c r="W29" s="562"/>
      <c r="X29" s="563"/>
      <c r="Y29" s="564"/>
      <c r="Z29" s="465" t="s">
        <v>165</v>
      </c>
      <c r="AA29" s="445"/>
      <c r="AB29" s="445"/>
      <c r="AC29" s="445"/>
      <c r="AD29" s="445"/>
      <c r="AE29" s="445"/>
      <c r="AF29" s="445"/>
      <c r="AG29" s="446"/>
      <c r="AH29" s="466">
        <v>954</v>
      </c>
      <c r="AI29" s="467"/>
      <c r="AJ29" s="467"/>
      <c r="AK29" s="467"/>
      <c r="AL29" s="506"/>
      <c r="AM29" s="466">
        <v>3009386</v>
      </c>
      <c r="AN29" s="467"/>
      <c r="AO29" s="467"/>
      <c r="AP29" s="467"/>
      <c r="AQ29" s="467"/>
      <c r="AR29" s="506"/>
      <c r="AS29" s="466">
        <v>3154</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1162046</v>
      </c>
      <c r="BO29" s="416"/>
      <c r="BP29" s="416"/>
      <c r="BQ29" s="416"/>
      <c r="BR29" s="416"/>
      <c r="BS29" s="416"/>
      <c r="BT29" s="416"/>
      <c r="BU29" s="417"/>
      <c r="BV29" s="415">
        <v>1161155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6135558</v>
      </c>
      <c r="BO30" s="585"/>
      <c r="BP30" s="585"/>
      <c r="BQ30" s="585"/>
      <c r="BR30" s="585"/>
      <c r="BS30" s="585"/>
      <c r="BT30" s="585"/>
      <c r="BU30" s="586"/>
      <c r="BV30" s="584">
        <v>6047897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病院事業会計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わたらい老人福祉施設組合（一般会計）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伊勢志摩総合地方卸売市場</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わたらい老人福祉施設組合（特別養護老人ホーム高砂寮特別会計）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伊勢市土地開発公社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土地取得特別会計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介護保険特別会計(保険事業勘定)</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IF('各会計、関係団体の財政状況及び健全化判断比率'!B34="","",'各会計、関係団体の財政状況及び健全化判断比率'!B34)</f>
        <v>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わたらい老人福祉施設組合（指定通所介護事業所高砂寮特別会計）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観光交通対策特別会計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わたらい老人福祉施設組合（特別養護老人ホーム真砂寮特別会計）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わたらい老人福祉施設組合（特別養護老人ホームわたらい緑清苑特別会計）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三重県市町総合事務組合（一般会計）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三重県市町総合事務組合（共同研修特別会計）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三重県市町総合事務組合（デジタル地図特別会計）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三重県市町総合事務組合（物品特別会計）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三重県市町総合事務組合（退職手当特別会計）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526</v>
      </c>
      <c r="D34" s="1181"/>
      <c r="E34" s="1182"/>
      <c r="F34" s="32">
        <v>11.72</v>
      </c>
      <c r="G34" s="33">
        <v>11.92</v>
      </c>
      <c r="H34" s="33">
        <v>11.88</v>
      </c>
      <c r="I34" s="33">
        <v>10.76</v>
      </c>
      <c r="J34" s="34">
        <v>9.99</v>
      </c>
      <c r="K34" s="22"/>
      <c r="L34" s="22"/>
      <c r="M34" s="22"/>
      <c r="N34" s="22"/>
      <c r="O34" s="22"/>
      <c r="P34" s="22"/>
    </row>
    <row r="35" spans="1:16" ht="39" customHeight="1" x14ac:dyDescent="0.15">
      <c r="A35" s="22"/>
      <c r="B35" s="35"/>
      <c r="C35" s="1175" t="s">
        <v>527</v>
      </c>
      <c r="D35" s="1176"/>
      <c r="E35" s="1177"/>
      <c r="F35" s="36">
        <v>6.49</v>
      </c>
      <c r="G35" s="37">
        <v>6.81</v>
      </c>
      <c r="H35" s="37">
        <v>6.83</v>
      </c>
      <c r="I35" s="37">
        <v>7.76</v>
      </c>
      <c r="J35" s="38">
        <v>7.62</v>
      </c>
      <c r="K35" s="22"/>
      <c r="L35" s="22"/>
      <c r="M35" s="22"/>
      <c r="N35" s="22"/>
      <c r="O35" s="22"/>
      <c r="P35" s="22"/>
    </row>
    <row r="36" spans="1:16" ht="39" customHeight="1" x14ac:dyDescent="0.15">
      <c r="A36" s="22"/>
      <c r="B36" s="35"/>
      <c r="C36" s="1175" t="s">
        <v>528</v>
      </c>
      <c r="D36" s="1176"/>
      <c r="E36" s="1177"/>
      <c r="F36" s="36">
        <v>6.6</v>
      </c>
      <c r="G36" s="37">
        <v>7.01</v>
      </c>
      <c r="H36" s="37">
        <v>5.56</v>
      </c>
      <c r="I36" s="37">
        <v>6.98</v>
      </c>
      <c r="J36" s="38">
        <v>6.73</v>
      </c>
      <c r="K36" s="22"/>
      <c r="L36" s="22"/>
      <c r="M36" s="22"/>
      <c r="N36" s="22"/>
      <c r="O36" s="22"/>
      <c r="P36" s="22"/>
    </row>
    <row r="37" spans="1:16" ht="39" customHeight="1" x14ac:dyDescent="0.15">
      <c r="A37" s="22"/>
      <c r="B37" s="35"/>
      <c r="C37" s="1175" t="s">
        <v>529</v>
      </c>
      <c r="D37" s="1176"/>
      <c r="E37" s="1177"/>
      <c r="F37" s="36">
        <v>0.51</v>
      </c>
      <c r="G37" s="37">
        <v>0.97</v>
      </c>
      <c r="H37" s="37">
        <v>1.0900000000000001</v>
      </c>
      <c r="I37" s="37">
        <v>1.26</v>
      </c>
      <c r="J37" s="38">
        <v>1.4</v>
      </c>
      <c r="K37" s="22"/>
      <c r="L37" s="22"/>
      <c r="M37" s="22"/>
      <c r="N37" s="22"/>
      <c r="O37" s="22"/>
      <c r="P37" s="22"/>
    </row>
    <row r="38" spans="1:16" ht="39" customHeight="1" x14ac:dyDescent="0.15">
      <c r="A38" s="22"/>
      <c r="B38" s="35"/>
      <c r="C38" s="1175" t="s">
        <v>530</v>
      </c>
      <c r="D38" s="1176"/>
      <c r="E38" s="1177"/>
      <c r="F38" s="36">
        <v>2.75</v>
      </c>
      <c r="G38" s="37">
        <v>2.21</v>
      </c>
      <c r="H38" s="37">
        <v>1.76</v>
      </c>
      <c r="I38" s="37">
        <v>2.91</v>
      </c>
      <c r="J38" s="38">
        <v>1.24</v>
      </c>
      <c r="K38" s="22"/>
      <c r="L38" s="22"/>
      <c r="M38" s="22"/>
      <c r="N38" s="22"/>
      <c r="O38" s="22"/>
      <c r="P38" s="22"/>
    </row>
    <row r="39" spans="1:16" ht="39" customHeight="1" x14ac:dyDescent="0.15">
      <c r="A39" s="22"/>
      <c r="B39" s="35"/>
      <c r="C39" s="1175" t="s">
        <v>531</v>
      </c>
      <c r="D39" s="1176"/>
      <c r="E39" s="1177"/>
      <c r="F39" s="36" t="s">
        <v>532</v>
      </c>
      <c r="G39" s="37">
        <v>0.55000000000000004</v>
      </c>
      <c r="H39" s="37">
        <v>0.74</v>
      </c>
      <c r="I39" s="37">
        <v>0.73</v>
      </c>
      <c r="J39" s="38">
        <v>0.99</v>
      </c>
      <c r="K39" s="22"/>
      <c r="L39" s="22"/>
      <c r="M39" s="22"/>
      <c r="N39" s="22"/>
      <c r="O39" s="22"/>
      <c r="P39" s="22"/>
    </row>
    <row r="40" spans="1:16" ht="39" customHeight="1" x14ac:dyDescent="0.15">
      <c r="A40" s="22"/>
      <c r="B40" s="35"/>
      <c r="C40" s="1175" t="s">
        <v>533</v>
      </c>
      <c r="D40" s="1176"/>
      <c r="E40" s="1177"/>
      <c r="F40" s="36">
        <v>0</v>
      </c>
      <c r="G40" s="37">
        <v>0.3</v>
      </c>
      <c r="H40" s="37">
        <v>0.69</v>
      </c>
      <c r="I40" s="37">
        <v>0.49</v>
      </c>
      <c r="J40" s="38">
        <v>0.47</v>
      </c>
      <c r="K40" s="22"/>
      <c r="L40" s="22"/>
      <c r="M40" s="22"/>
      <c r="N40" s="22"/>
      <c r="O40" s="22"/>
      <c r="P40" s="22"/>
    </row>
    <row r="41" spans="1:16" ht="39" customHeight="1" x14ac:dyDescent="0.15">
      <c r="A41" s="22"/>
      <c r="B41" s="35"/>
      <c r="C41" s="1175" t="s">
        <v>534</v>
      </c>
      <c r="D41" s="1176"/>
      <c r="E41" s="1177"/>
      <c r="F41" s="36">
        <v>0.1</v>
      </c>
      <c r="G41" s="37">
        <v>0.13</v>
      </c>
      <c r="H41" s="37">
        <v>0.11</v>
      </c>
      <c r="I41" s="37">
        <v>0.14000000000000001</v>
      </c>
      <c r="J41" s="38">
        <v>0.14000000000000001</v>
      </c>
      <c r="K41" s="22"/>
      <c r="L41" s="22"/>
      <c r="M41" s="22"/>
      <c r="N41" s="22"/>
      <c r="O41" s="22"/>
      <c r="P41" s="22"/>
    </row>
    <row r="42" spans="1:16" ht="39" customHeight="1" x14ac:dyDescent="0.15">
      <c r="A42" s="22"/>
      <c r="B42" s="39"/>
      <c r="C42" s="1175" t="s">
        <v>535</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536</v>
      </c>
      <c r="D43" s="1179"/>
      <c r="E43" s="1180"/>
      <c r="F43" s="41">
        <v>0.09</v>
      </c>
      <c r="G43" s="42">
        <v>0.1</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5284</v>
      </c>
      <c r="L45" s="60">
        <v>5204</v>
      </c>
      <c r="M45" s="60">
        <v>5459</v>
      </c>
      <c r="N45" s="60">
        <v>5429</v>
      </c>
      <c r="O45" s="61">
        <v>5395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1418</v>
      </c>
      <c r="L48" s="64">
        <v>1399</v>
      </c>
      <c r="M48" s="64">
        <v>1425</v>
      </c>
      <c r="N48" s="64">
        <v>1327</v>
      </c>
      <c r="O48" s="65">
        <v>1405</v>
      </c>
      <c r="P48" s="48"/>
      <c r="Q48" s="48"/>
      <c r="R48" s="48"/>
      <c r="S48" s="48"/>
      <c r="T48" s="48"/>
      <c r="U48" s="48"/>
    </row>
    <row r="49" spans="1:21" ht="30.75" customHeight="1" x14ac:dyDescent="0.15">
      <c r="A49" s="48"/>
      <c r="B49" s="1193"/>
      <c r="C49" s="1194"/>
      <c r="D49" s="62"/>
      <c r="E49" s="1185" t="s">
        <v>16</v>
      </c>
      <c r="F49" s="1185"/>
      <c r="G49" s="1185"/>
      <c r="H49" s="1185"/>
      <c r="I49" s="1185"/>
      <c r="J49" s="1186"/>
      <c r="K49" s="63">
        <v>273</v>
      </c>
      <c r="L49" s="64">
        <v>348</v>
      </c>
      <c r="M49" s="64">
        <v>481</v>
      </c>
      <c r="N49" s="64">
        <v>324</v>
      </c>
      <c r="O49" s="65">
        <v>369</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5519</v>
      </c>
      <c r="L52" s="64">
        <v>5707</v>
      </c>
      <c r="M52" s="64">
        <v>5972</v>
      </c>
      <c r="N52" s="64">
        <v>6190</v>
      </c>
      <c r="O52" s="65">
        <v>6227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1456</v>
      </c>
      <c r="L53" s="69">
        <v>1244</v>
      </c>
      <c r="M53" s="69">
        <v>1393</v>
      </c>
      <c r="N53" s="69">
        <v>890</v>
      </c>
      <c r="O53" s="70">
        <v>942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99" t="s">
        <v>24</v>
      </c>
      <c r="C41" s="1200"/>
      <c r="D41" s="81"/>
      <c r="E41" s="1205" t="s">
        <v>25</v>
      </c>
      <c r="F41" s="1205"/>
      <c r="G41" s="1205"/>
      <c r="H41" s="1206"/>
      <c r="I41" s="82">
        <v>48096</v>
      </c>
      <c r="J41" s="83">
        <v>48259</v>
      </c>
      <c r="K41" s="83">
        <v>49698</v>
      </c>
      <c r="L41" s="83">
        <v>49490</v>
      </c>
      <c r="M41" s="84">
        <v>51411</v>
      </c>
    </row>
    <row r="42" spans="2:13" ht="27.75" customHeight="1" x14ac:dyDescent="0.15">
      <c r="B42" s="1201"/>
      <c r="C42" s="1202"/>
      <c r="D42" s="85"/>
      <c r="E42" s="1207" t="s">
        <v>26</v>
      </c>
      <c r="F42" s="1207"/>
      <c r="G42" s="1207"/>
      <c r="H42" s="1208"/>
      <c r="I42" s="86" t="s">
        <v>480</v>
      </c>
      <c r="J42" s="87" t="s">
        <v>480</v>
      </c>
      <c r="K42" s="87" t="s">
        <v>480</v>
      </c>
      <c r="L42" s="87" t="s">
        <v>480</v>
      </c>
      <c r="M42" s="88" t="s">
        <v>480</v>
      </c>
    </row>
    <row r="43" spans="2:13" ht="27.75" customHeight="1" x14ac:dyDescent="0.15">
      <c r="B43" s="1201"/>
      <c r="C43" s="1202"/>
      <c r="D43" s="85"/>
      <c r="E43" s="1207" t="s">
        <v>27</v>
      </c>
      <c r="F43" s="1207"/>
      <c r="G43" s="1207"/>
      <c r="H43" s="1208"/>
      <c r="I43" s="86">
        <v>27445</v>
      </c>
      <c r="J43" s="87">
        <v>26858</v>
      </c>
      <c r="K43" s="87">
        <v>27345</v>
      </c>
      <c r="L43" s="87">
        <v>26575</v>
      </c>
      <c r="M43" s="88">
        <v>25443</v>
      </c>
    </row>
    <row r="44" spans="2:13" ht="27.75" customHeight="1" x14ac:dyDescent="0.15">
      <c r="B44" s="1201"/>
      <c r="C44" s="1202"/>
      <c r="D44" s="85"/>
      <c r="E44" s="1207" t="s">
        <v>28</v>
      </c>
      <c r="F44" s="1207"/>
      <c r="G44" s="1207"/>
      <c r="H44" s="1208"/>
      <c r="I44" s="86">
        <v>3182</v>
      </c>
      <c r="J44" s="87">
        <v>2857</v>
      </c>
      <c r="K44" s="87">
        <v>2419</v>
      </c>
      <c r="L44" s="87">
        <v>2204</v>
      </c>
      <c r="M44" s="88">
        <v>1857</v>
      </c>
    </row>
    <row r="45" spans="2:13" ht="27.75" customHeight="1" x14ac:dyDescent="0.15">
      <c r="B45" s="1201"/>
      <c r="C45" s="1202"/>
      <c r="D45" s="85"/>
      <c r="E45" s="1207" t="s">
        <v>29</v>
      </c>
      <c r="F45" s="1207"/>
      <c r="G45" s="1207"/>
      <c r="H45" s="1208"/>
      <c r="I45" s="86">
        <v>8840</v>
      </c>
      <c r="J45" s="87">
        <v>8383</v>
      </c>
      <c r="K45" s="87">
        <v>8176</v>
      </c>
      <c r="L45" s="87">
        <v>7459</v>
      </c>
      <c r="M45" s="88">
        <v>7455</v>
      </c>
    </row>
    <row r="46" spans="2:13" ht="27.75" customHeight="1" x14ac:dyDescent="0.15">
      <c r="B46" s="1201"/>
      <c r="C46" s="1202"/>
      <c r="D46" s="85"/>
      <c r="E46" s="1207" t="s">
        <v>30</v>
      </c>
      <c r="F46" s="1207"/>
      <c r="G46" s="1207"/>
      <c r="H46" s="1208"/>
      <c r="I46" s="86">
        <v>1259</v>
      </c>
      <c r="J46" s="87">
        <v>993</v>
      </c>
      <c r="K46" s="87">
        <v>749</v>
      </c>
      <c r="L46" s="87">
        <v>418</v>
      </c>
      <c r="M46" s="88" t="s">
        <v>480</v>
      </c>
    </row>
    <row r="47" spans="2:13" ht="27.75" customHeight="1" x14ac:dyDescent="0.15">
      <c r="B47" s="1201"/>
      <c r="C47" s="1202"/>
      <c r="D47" s="85"/>
      <c r="E47" s="1207" t="s">
        <v>31</v>
      </c>
      <c r="F47" s="1207"/>
      <c r="G47" s="1207"/>
      <c r="H47" s="1208"/>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9" t="s">
        <v>33</v>
      </c>
      <c r="C49" s="1210"/>
      <c r="D49" s="89"/>
      <c r="E49" s="1207" t="s">
        <v>34</v>
      </c>
      <c r="F49" s="1207"/>
      <c r="G49" s="1207"/>
      <c r="H49" s="1208"/>
      <c r="I49" s="86">
        <v>15092</v>
      </c>
      <c r="J49" s="87">
        <v>17566</v>
      </c>
      <c r="K49" s="87">
        <v>19233</v>
      </c>
      <c r="L49" s="87">
        <v>19848</v>
      </c>
      <c r="M49" s="88">
        <v>21264</v>
      </c>
    </row>
    <row r="50" spans="2:13" ht="27.75" customHeight="1" x14ac:dyDescent="0.15">
      <c r="B50" s="1201"/>
      <c r="C50" s="1202"/>
      <c r="D50" s="85"/>
      <c r="E50" s="1207" t="s">
        <v>35</v>
      </c>
      <c r="F50" s="1207"/>
      <c r="G50" s="1207"/>
      <c r="H50" s="1208"/>
      <c r="I50" s="86">
        <v>20793</v>
      </c>
      <c r="J50" s="87">
        <v>19889</v>
      </c>
      <c r="K50" s="87">
        <v>19792</v>
      </c>
      <c r="L50" s="87">
        <v>17541</v>
      </c>
      <c r="M50" s="88">
        <v>15776</v>
      </c>
    </row>
    <row r="51" spans="2:13" ht="27.75" customHeight="1" x14ac:dyDescent="0.15">
      <c r="B51" s="1203"/>
      <c r="C51" s="1204"/>
      <c r="D51" s="85"/>
      <c r="E51" s="1207" t="s">
        <v>36</v>
      </c>
      <c r="F51" s="1207"/>
      <c r="G51" s="1207"/>
      <c r="H51" s="1208"/>
      <c r="I51" s="86">
        <v>52859</v>
      </c>
      <c r="J51" s="87">
        <v>53815</v>
      </c>
      <c r="K51" s="87">
        <v>54701</v>
      </c>
      <c r="L51" s="87">
        <v>54921</v>
      </c>
      <c r="M51" s="88">
        <v>56415</v>
      </c>
    </row>
    <row r="52" spans="2:13" ht="27.75" customHeight="1" thickBot="1" x14ac:dyDescent="0.2">
      <c r="B52" s="1211" t="s">
        <v>37</v>
      </c>
      <c r="C52" s="1212"/>
      <c r="D52" s="90"/>
      <c r="E52" s="1213" t="s">
        <v>38</v>
      </c>
      <c r="F52" s="1213"/>
      <c r="G52" s="1213"/>
      <c r="H52" s="1214"/>
      <c r="I52" s="91">
        <v>79</v>
      </c>
      <c r="J52" s="92">
        <v>-3920</v>
      </c>
      <c r="K52" s="92">
        <v>-5341</v>
      </c>
      <c r="L52" s="92">
        <v>-6163</v>
      </c>
      <c r="M52" s="93">
        <v>-7288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570</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571</v>
      </c>
    </row>
    <row r="50" spans="1:17" x14ac:dyDescent="0.15">
      <c r="B50" s="248"/>
      <c r="C50" s="244"/>
      <c r="D50" s="244"/>
      <c r="E50" s="244"/>
      <c r="F50" s="244"/>
      <c r="G50" s="1236"/>
      <c r="H50" s="1237"/>
      <c r="I50" s="1237"/>
      <c r="J50" s="1238"/>
      <c r="K50" s="354" t="s">
        <v>519</v>
      </c>
      <c r="L50" s="354" t="s">
        <v>520</v>
      </c>
      <c r="M50" s="354" t="s">
        <v>521</v>
      </c>
      <c r="N50" s="354" t="s">
        <v>522</v>
      </c>
      <c r="O50" s="354" t="s">
        <v>523</v>
      </c>
    </row>
    <row r="51" spans="1:17" x14ac:dyDescent="0.15">
      <c r="B51" s="248"/>
      <c r="C51" s="244"/>
      <c r="D51" s="244"/>
      <c r="E51" s="244"/>
      <c r="F51" s="244"/>
      <c r="G51" s="1239" t="s">
        <v>572</v>
      </c>
      <c r="H51" s="1240"/>
      <c r="I51" s="1245" t="s">
        <v>573</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574</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575</v>
      </c>
      <c r="H55" s="1220"/>
      <c r="I55" s="1225" t="s">
        <v>573</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576</v>
      </c>
      <c r="C63" s="244"/>
      <c r="D63" s="244"/>
      <c r="E63" s="244"/>
      <c r="F63" s="244"/>
      <c r="G63" s="244"/>
      <c r="H63" s="244"/>
      <c r="I63" s="244"/>
      <c r="J63" s="244"/>
      <c r="K63" s="244"/>
      <c r="L63" s="244"/>
      <c r="M63" s="244"/>
      <c r="N63" s="244"/>
      <c r="O63" s="244"/>
    </row>
    <row r="64" spans="1:17" x14ac:dyDescent="0.15">
      <c r="B64" s="248"/>
      <c r="C64" s="244"/>
      <c r="D64" s="244"/>
      <c r="E64" s="244"/>
      <c r="F64" s="244"/>
      <c r="G64" s="351" t="s">
        <v>570</v>
      </c>
      <c r="I64" s="352"/>
      <c r="J64" s="352"/>
      <c r="K64" s="352"/>
      <c r="L64" s="244"/>
      <c r="M64" s="244"/>
      <c r="N64" s="244"/>
      <c r="O64" s="244"/>
    </row>
    <row r="65" spans="2:30" x14ac:dyDescent="0.15">
      <c r="B65" s="248"/>
      <c r="C65" s="244"/>
      <c r="D65" s="244"/>
      <c r="E65" s="244"/>
      <c r="F65" s="244"/>
      <c r="G65" s="1227" t="s">
        <v>579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577</v>
      </c>
      <c r="I71" s="368"/>
      <c r="J71" s="364"/>
      <c r="K71" s="364"/>
      <c r="L71" s="365"/>
      <c r="M71" s="364"/>
      <c r="N71" s="365"/>
      <c r="O71" s="366"/>
    </row>
    <row r="72" spans="2:30" x14ac:dyDescent="0.15">
      <c r="B72" s="248"/>
      <c r="C72" s="244"/>
      <c r="D72" s="244"/>
      <c r="E72" s="244"/>
      <c r="F72" s="244"/>
      <c r="G72" s="1236"/>
      <c r="H72" s="1237"/>
      <c r="I72" s="1237"/>
      <c r="J72" s="1238"/>
      <c r="K72" s="354" t="s">
        <v>519</v>
      </c>
      <c r="L72" s="354" t="s">
        <v>520</v>
      </c>
      <c r="M72" s="354" t="s">
        <v>521</v>
      </c>
      <c r="N72" s="354" t="s">
        <v>522</v>
      </c>
      <c r="O72" s="354" t="s">
        <v>523</v>
      </c>
    </row>
    <row r="73" spans="2:30" x14ac:dyDescent="0.15">
      <c r="B73" s="248"/>
      <c r="C73" s="244"/>
      <c r="D73" s="244"/>
      <c r="E73" s="244"/>
      <c r="F73" s="244"/>
      <c r="G73" s="1239" t="s">
        <v>572</v>
      </c>
      <c r="H73" s="1240"/>
      <c r="I73" s="1245" t="s">
        <v>573</v>
      </c>
      <c r="J73" s="1245"/>
      <c r="K73" s="1226">
        <v>0.3</v>
      </c>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578</v>
      </c>
      <c r="J75" s="1225"/>
      <c r="K75" s="1247">
        <v>7.2</v>
      </c>
      <c r="L75" s="1247">
        <v>5.9</v>
      </c>
      <c r="M75" s="1247">
        <v>5.4</v>
      </c>
      <c r="N75" s="1247">
        <v>4.7</v>
      </c>
      <c r="O75" s="1247">
        <v>4.2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575</v>
      </c>
      <c r="H77" s="1220"/>
      <c r="I77" s="1225" t="s">
        <v>573</v>
      </c>
      <c r="J77" s="1225"/>
      <c r="K77" s="1226">
        <v>55.5</v>
      </c>
      <c r="L77" s="1226">
        <v>46.1</v>
      </c>
      <c r="M77" s="1215">
        <v>37.6</v>
      </c>
      <c r="N77" s="1215">
        <v>33.799999999999997</v>
      </c>
      <c r="O77" s="1215">
        <v>17.8</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578</v>
      </c>
      <c r="J79" s="1217"/>
      <c r="K79" s="1218">
        <v>9.3000000000000007</v>
      </c>
      <c r="L79" s="1218">
        <v>8.5</v>
      </c>
      <c r="M79" s="1218">
        <v>7.9</v>
      </c>
      <c r="N79" s="1218">
        <v>7.1</v>
      </c>
      <c r="O79" s="1218">
        <v>5.3</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28434</v>
      </c>
      <c r="E3" s="116"/>
      <c r="F3" s="117">
        <v>41433</v>
      </c>
      <c r="G3" s="118"/>
      <c r="H3" s="119"/>
    </row>
    <row r="4" spans="1:8" x14ac:dyDescent="0.15">
      <c r="A4" s="120"/>
      <c r="B4" s="121"/>
      <c r="C4" s="122"/>
      <c r="D4" s="123">
        <v>12891</v>
      </c>
      <c r="E4" s="124"/>
      <c r="F4" s="125">
        <v>22351</v>
      </c>
      <c r="G4" s="126"/>
      <c r="H4" s="127"/>
    </row>
    <row r="5" spans="1:8" x14ac:dyDescent="0.15">
      <c r="A5" s="108" t="s">
        <v>513</v>
      </c>
      <c r="B5" s="113"/>
      <c r="C5" s="114"/>
      <c r="D5" s="115">
        <v>29324</v>
      </c>
      <c r="E5" s="116"/>
      <c r="F5" s="117">
        <v>43493</v>
      </c>
      <c r="G5" s="118"/>
      <c r="H5" s="119"/>
    </row>
    <row r="6" spans="1:8" x14ac:dyDescent="0.15">
      <c r="A6" s="120"/>
      <c r="B6" s="121"/>
      <c r="C6" s="122"/>
      <c r="D6" s="123">
        <v>10891</v>
      </c>
      <c r="E6" s="124"/>
      <c r="F6" s="125">
        <v>23254</v>
      </c>
      <c r="G6" s="126"/>
      <c r="H6" s="127"/>
    </row>
    <row r="7" spans="1:8" x14ac:dyDescent="0.15">
      <c r="A7" s="108" t="s">
        <v>514</v>
      </c>
      <c r="B7" s="113"/>
      <c r="C7" s="114"/>
      <c r="D7" s="115">
        <v>45530</v>
      </c>
      <c r="E7" s="116"/>
      <c r="F7" s="117">
        <v>50840</v>
      </c>
      <c r="G7" s="118"/>
      <c r="H7" s="119"/>
    </row>
    <row r="8" spans="1:8" x14ac:dyDescent="0.15">
      <c r="A8" s="120"/>
      <c r="B8" s="121"/>
      <c r="C8" s="122"/>
      <c r="D8" s="123">
        <v>22963</v>
      </c>
      <c r="E8" s="124"/>
      <c r="F8" s="125">
        <v>25367</v>
      </c>
      <c r="G8" s="126"/>
      <c r="H8" s="127"/>
    </row>
    <row r="9" spans="1:8" x14ac:dyDescent="0.15">
      <c r="A9" s="108" t="s">
        <v>515</v>
      </c>
      <c r="B9" s="113"/>
      <c r="C9" s="114"/>
      <c r="D9" s="115">
        <v>38215</v>
      </c>
      <c r="E9" s="116"/>
      <c r="F9" s="117">
        <v>53605</v>
      </c>
      <c r="G9" s="118"/>
      <c r="H9" s="119"/>
    </row>
    <row r="10" spans="1:8" x14ac:dyDescent="0.15">
      <c r="A10" s="120"/>
      <c r="B10" s="121"/>
      <c r="C10" s="122"/>
      <c r="D10" s="123">
        <v>24057</v>
      </c>
      <c r="E10" s="124"/>
      <c r="F10" s="125">
        <v>28343</v>
      </c>
      <c r="G10" s="126"/>
      <c r="H10" s="127"/>
    </row>
    <row r="11" spans="1:8" x14ac:dyDescent="0.15">
      <c r="A11" s="108" t="s">
        <v>516</v>
      </c>
      <c r="B11" s="113"/>
      <c r="C11" s="114"/>
      <c r="D11" s="115">
        <v>60846</v>
      </c>
      <c r="E11" s="116"/>
      <c r="F11" s="117">
        <v>44267</v>
      </c>
      <c r="G11" s="118"/>
      <c r="H11" s="119"/>
    </row>
    <row r="12" spans="1:8" x14ac:dyDescent="0.15">
      <c r="A12" s="120"/>
      <c r="B12" s="121"/>
      <c r="C12" s="128"/>
      <c r="D12" s="123">
        <v>41511</v>
      </c>
      <c r="E12" s="124"/>
      <c r="F12" s="125">
        <v>26161</v>
      </c>
      <c r="G12" s="126"/>
      <c r="H12" s="127"/>
    </row>
    <row r="13" spans="1:8" x14ac:dyDescent="0.15">
      <c r="A13" s="108"/>
      <c r="B13" s="113"/>
      <c r="C13" s="129"/>
      <c r="D13" s="130">
        <v>40470</v>
      </c>
      <c r="E13" s="131"/>
      <c r="F13" s="132">
        <v>46728</v>
      </c>
      <c r="G13" s="133"/>
      <c r="H13" s="119"/>
    </row>
    <row r="14" spans="1:8" x14ac:dyDescent="0.15">
      <c r="A14" s="120"/>
      <c r="B14" s="121"/>
      <c r="C14" s="122"/>
      <c r="D14" s="123">
        <v>22463</v>
      </c>
      <c r="E14" s="124"/>
      <c r="F14" s="125">
        <v>25095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6.65</v>
      </c>
      <c r="C19" s="134">
        <f>ROUND(VALUE(SUBSTITUTE(実質収支比率等に係る経年分析!G$48,"▲","-")),2)</f>
        <v>7.07</v>
      </c>
      <c r="D19" s="134">
        <f>ROUND(VALUE(SUBSTITUTE(実質収支比率等に係る経年分析!H$48,"▲","-")),2)</f>
        <v>5.57</v>
      </c>
      <c r="E19" s="134">
        <f>ROUND(VALUE(SUBSTITUTE(実質収支比率等に係る経年分析!I$48,"▲","-")),2)</f>
        <v>6.99</v>
      </c>
      <c r="F19" s="134">
        <f>ROUND(VALUE(SUBSTITUTE(実質収支比率等に係る経年分析!J$48,"▲","-")),2)</f>
        <v>6.74</v>
      </c>
    </row>
    <row r="20" spans="1:11" x14ac:dyDescent="0.15">
      <c r="A20" s="134" t="s">
        <v>43</v>
      </c>
      <c r="B20" s="134">
        <f>ROUND(VALUE(SUBSTITUTE(実質収支比率等に係る経年分析!F$47,"▲","-")),2)</f>
        <v>29.57</v>
      </c>
      <c r="C20" s="134">
        <f>ROUND(VALUE(SUBSTITUTE(実質収支比率等に係る経年分析!G$47,"▲","-")),2)</f>
        <v>34.590000000000003</v>
      </c>
      <c r="D20" s="134">
        <f>ROUND(VALUE(SUBSTITUTE(実質収支比率等に係る経年分析!H$47,"▲","-")),2)</f>
        <v>37.5</v>
      </c>
      <c r="E20" s="134">
        <f>ROUND(VALUE(SUBSTITUTE(実質収支比率等に係る経年分析!I$47,"▲","-")),2)</f>
        <v>40.700000000000003</v>
      </c>
      <c r="F20" s="134">
        <f>ROUND(VALUE(SUBSTITUTE(実質収支比率等に係る経年分析!J$47,"▲","-")),2)</f>
        <v>43.85</v>
      </c>
    </row>
    <row r="21" spans="1:11" x14ac:dyDescent="0.15">
      <c r="A21" s="134" t="s">
        <v>44</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-1.33</v>
      </c>
      <c r="E21" s="134">
        <f>IF(ISNUMBER(VALUE(SUBSTITUTE(実質収支比率等に係る経年分析!I$49,"▲","-"))),ROUND(VALUE(SUBSTITUTE(実質収支比率等に係る経年分析!I$49,"▲","-")),2),NA())</f>
        <v>1.94</v>
      </c>
      <c r="F21" s="134">
        <f>IF(ISNUMBER(VALUE(SUBSTITUTE(実質収支比率等に係る経年分析!J$49,"▲","-"))),ROUND(VALUE(SUBSTITUTE(実質収支比率等に係る経年分析!J$49,"▲","-")),2),NA())</f>
        <v>-0.14000000000000001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x14ac:dyDescent="0.15">
      <c r="A30" s="135" t="str">
        <f>IF(連結実質赤字比率に係る赤字・黒字の構成分析!C$40="",NA(),連結実質赤字比率に係る赤字・黒字の構成分析!C$40)</f>
        <v>観光交通対策特別会計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0.47</v>
      </c>
    </row>
    <row r="31" spans="1:11" x14ac:dyDescent="0.15">
      <c r="A31" s="135" t="str">
        <f>IF(連結実質赤字比率に係る赤字・黒字の構成分析!C$39="",NA(),連結実質赤字比率に係る赤字・黒字の構成分析!C$39)</f>
        <v>病院事業会計</v>
      </c>
      <c r="B31" s="135">
        <f>IF(ROUND(VALUE(SUBSTITUTE(連結実質赤字比率に係る赤字・黒字の構成分析!F$39,"▲", "-")), 2) &lt; 0, ABS(ROUND(VALUE(SUBSTITUTE(連結実質赤字比率に係る赤字・黒字の構成分析!F$39,"▲", "-")), 2)), NA())</f>
        <v>0.26</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0.99</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1.24</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6.73</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5519</v>
      </c>
      <c r="E42" s="136"/>
      <c r="F42" s="136"/>
      <c r="G42" s="136">
        <f>'実質公債費比率（分子）の構造'!L$52</f>
        <v>5707</v>
      </c>
      <c r="H42" s="136"/>
      <c r="I42" s="136"/>
      <c r="J42" s="136">
        <f>'実質公債費比率（分子）の構造'!M$52</f>
        <v>5972</v>
      </c>
      <c r="K42" s="136"/>
      <c r="L42" s="136"/>
      <c r="M42" s="136">
        <f>'実質公債費比率（分子）の構造'!N$52</f>
        <v>6190</v>
      </c>
      <c r="N42" s="136"/>
      <c r="O42" s="136"/>
      <c r="P42" s="136">
        <f>'実質公債費比率（分子）の構造'!O$52</f>
        <v>6227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273</v>
      </c>
      <c r="C45" s="136"/>
      <c r="D45" s="136"/>
      <c r="E45" s="136">
        <f>'実質公債費比率（分子）の構造'!L$49</f>
        <v>348</v>
      </c>
      <c r="F45" s="136"/>
      <c r="G45" s="136"/>
      <c r="H45" s="136">
        <f>'実質公債費比率（分子）の構造'!M$49</f>
        <v>481</v>
      </c>
      <c r="I45" s="136"/>
      <c r="J45" s="136"/>
      <c r="K45" s="136">
        <f>'実質公債費比率（分子）の構造'!N$49</f>
        <v>324</v>
      </c>
      <c r="L45" s="136"/>
      <c r="M45" s="136"/>
      <c r="N45" s="136">
        <f>'実質公債費比率（分子）の構造'!O$49</f>
        <v>369</v>
      </c>
      <c r="O45" s="136"/>
      <c r="P45" s="136"/>
    </row>
    <row r="46" spans="1:16" x14ac:dyDescent="0.15">
      <c r="A46" s="136" t="s">
        <v>55</v>
      </c>
      <c r="B46" s="136">
        <f>'実質公債費比率（分子）の構造'!K$48</f>
        <v>1418</v>
      </c>
      <c r="C46" s="136"/>
      <c r="D46" s="136"/>
      <c r="E46" s="136">
        <f>'実質公債費比率（分子）の構造'!L$48</f>
        <v>1399</v>
      </c>
      <c r="F46" s="136"/>
      <c r="G46" s="136"/>
      <c r="H46" s="136">
        <f>'実質公債費比率（分子）の構造'!M$48</f>
        <v>1425</v>
      </c>
      <c r="I46" s="136"/>
      <c r="J46" s="136"/>
      <c r="K46" s="136">
        <f>'実質公債費比率（分子）の構造'!N$48</f>
        <v>1327</v>
      </c>
      <c r="L46" s="136"/>
      <c r="M46" s="136"/>
      <c r="N46" s="136">
        <f>'実質公債費比率（分子）の構造'!O$48</f>
        <v>1405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5284</v>
      </c>
      <c r="C49" s="136"/>
      <c r="D49" s="136"/>
      <c r="E49" s="136">
        <f>'実質公債費比率（分子）の構造'!L$45</f>
        <v>5204</v>
      </c>
      <c r="F49" s="136"/>
      <c r="G49" s="136"/>
      <c r="H49" s="136">
        <f>'実質公債費比率（分子）の構造'!M$45</f>
        <v>5459</v>
      </c>
      <c r="I49" s="136"/>
      <c r="J49" s="136"/>
      <c r="K49" s="136">
        <f>'実質公債費比率（分子）の構造'!N$45</f>
        <v>5429</v>
      </c>
      <c r="L49" s="136"/>
      <c r="M49" s="136"/>
      <c r="N49" s="136">
        <f>'実質公債費比率（分子）の構造'!O$45</f>
        <v>5395</v>
      </c>
      <c r="O49" s="136"/>
      <c r="P49" s="136"/>
    </row>
    <row r="50" spans="1:16" x14ac:dyDescent="0.15">
      <c r="A50" s="136" t="s">
        <v>59</v>
      </c>
      <c r="B50" s="136" t="e">
        <f>NA()</f>
        <v>#N/A</v>
      </c>
      <c r="C50" s="136">
        <f>IF(ISNUMBER('実質公債費比率（分子）の構造'!K$53),'実質公債費比率（分子）の構造'!K$53,NA())</f>
        <v>1456</v>
      </c>
      <c r="D50" s="136" t="e">
        <f>NA()</f>
        <v>#N/A</v>
      </c>
      <c r="E50" s="136" t="e">
        <f>NA()</f>
        <v>#N/A</v>
      </c>
      <c r="F50" s="136">
        <f>IF(ISNUMBER('実質公債費比率（分子）の構造'!L$53),'実質公債費比率（分子）の構造'!L$53,NA())</f>
        <v>1244</v>
      </c>
      <c r="G50" s="136" t="e">
        <f>NA()</f>
        <v>#N/A</v>
      </c>
      <c r="H50" s="136" t="e">
        <f>NA()</f>
        <v>#N/A</v>
      </c>
      <c r="I50" s="136">
        <f>IF(ISNUMBER('実質公債費比率（分子）の構造'!M$53),'実質公債費比率（分子）の構造'!M$53,NA())</f>
        <v>1393</v>
      </c>
      <c r="J50" s="136" t="e">
        <f>NA()</f>
        <v>#N/A</v>
      </c>
      <c r="K50" s="136" t="e">
        <f>NA()</f>
        <v>#N/A</v>
      </c>
      <c r="L50" s="136">
        <f>IF(ISNUMBER('実質公債費比率（分子）の構造'!N$53),'実質公債費比率（分子）の構造'!N$53,NA())</f>
        <v>890</v>
      </c>
      <c r="M50" s="136" t="e">
        <f>NA()</f>
        <v>#N/A</v>
      </c>
      <c r="N50" s="136" t="e">
        <f>NA()</f>
        <v>#N/A</v>
      </c>
      <c r="O50" s="136">
        <f>IF(ISNUMBER('実質公債費比率（分子）の構造'!O$53),'実質公債費比率（分子）の構造'!O$53,NA())</f>
        <v>942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52859</v>
      </c>
      <c r="E56" s="135"/>
      <c r="F56" s="135"/>
      <c r="G56" s="135">
        <f>'将来負担比率（分子）の構造'!J$51</f>
        <v>53815</v>
      </c>
      <c r="H56" s="135"/>
      <c r="I56" s="135"/>
      <c r="J56" s="135">
        <f>'将来負担比率（分子）の構造'!K$51</f>
        <v>54701</v>
      </c>
      <c r="K56" s="135"/>
      <c r="L56" s="135"/>
      <c r="M56" s="135">
        <f>'将来負担比率（分子）の構造'!L$51</f>
        <v>54921</v>
      </c>
      <c r="N56" s="135"/>
      <c r="O56" s="135"/>
      <c r="P56" s="135">
        <f>'将来負担比率（分子）の構造'!M$51</f>
        <v>56415</v>
      </c>
    </row>
    <row r="57" spans="1:16" x14ac:dyDescent="0.15">
      <c r="A57" s="135" t="s">
        <v>35</v>
      </c>
      <c r="B57" s="135"/>
      <c r="C57" s="135"/>
      <c r="D57" s="135">
        <f>'将来負担比率（分子）の構造'!I$50</f>
        <v>20793</v>
      </c>
      <c r="E57" s="135"/>
      <c r="F57" s="135"/>
      <c r="G57" s="135">
        <f>'将来負担比率（分子）の構造'!J$50</f>
        <v>19889</v>
      </c>
      <c r="H57" s="135"/>
      <c r="I57" s="135"/>
      <c r="J57" s="135">
        <f>'将来負担比率（分子）の構造'!K$50</f>
        <v>19792</v>
      </c>
      <c r="K57" s="135"/>
      <c r="L57" s="135"/>
      <c r="M57" s="135">
        <f>'将来負担比率（分子）の構造'!L$50</f>
        <v>17541</v>
      </c>
      <c r="N57" s="135"/>
      <c r="O57" s="135"/>
      <c r="P57" s="135">
        <f>'将来負担比率（分子）の構造'!M$50</f>
        <v>15776</v>
      </c>
    </row>
    <row r="58" spans="1:16" x14ac:dyDescent="0.15">
      <c r="A58" s="135" t="s">
        <v>34</v>
      </c>
      <c r="B58" s="135"/>
      <c r="C58" s="135"/>
      <c r="D58" s="135">
        <f>'将来負担比率（分子）の構造'!I$49</f>
        <v>15092</v>
      </c>
      <c r="E58" s="135"/>
      <c r="F58" s="135"/>
      <c r="G58" s="135">
        <f>'将来負担比率（分子）の構造'!J$49</f>
        <v>17566</v>
      </c>
      <c r="H58" s="135"/>
      <c r="I58" s="135"/>
      <c r="J58" s="135">
        <f>'将来負担比率（分子）の構造'!K$49</f>
        <v>19233</v>
      </c>
      <c r="K58" s="135"/>
      <c r="L58" s="135"/>
      <c r="M58" s="135">
        <f>'将来負担比率（分子）の構造'!L$49</f>
        <v>19848</v>
      </c>
      <c r="N58" s="135"/>
      <c r="O58" s="135"/>
      <c r="P58" s="135">
        <f>'将来負担比率（分子）の構造'!M$49</f>
        <v>21264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1259</v>
      </c>
      <c r="C61" s="135"/>
      <c r="D61" s="135"/>
      <c r="E61" s="135">
        <f>'将来負担比率（分子）の構造'!J$46</f>
        <v>993</v>
      </c>
      <c r="F61" s="135"/>
      <c r="G61" s="135"/>
      <c r="H61" s="135">
        <f>'将来負担比率（分子）の構造'!K$46</f>
        <v>749</v>
      </c>
      <c r="I61" s="135"/>
      <c r="J61" s="135"/>
      <c r="K61" s="135">
        <f>'将来負担比率（分子）の構造'!L$46</f>
        <v>418</v>
      </c>
      <c r="L61" s="135"/>
      <c r="M61" s="135"/>
      <c r="N61" s="135" t="str">
        <f>'将来負担比率（分子）の構造'!M$46</f>
        <v>-</v>
      </c>
      <c r="O61" s="135"/>
      <c r="P61" s="135"/>
    </row>
    <row r="62" spans="1:16" x14ac:dyDescent="0.15">
      <c r="A62" s="135" t="s">
        <v>29</v>
      </c>
      <c r="B62" s="135">
        <f>'将来負担比率（分子）の構造'!I$45</f>
        <v>8840</v>
      </c>
      <c r="C62" s="135"/>
      <c r="D62" s="135"/>
      <c r="E62" s="135">
        <f>'将来負担比率（分子）の構造'!J$45</f>
        <v>8383</v>
      </c>
      <c r="F62" s="135"/>
      <c r="G62" s="135"/>
      <c r="H62" s="135">
        <f>'将来負担比率（分子）の構造'!K$45</f>
        <v>8176</v>
      </c>
      <c r="I62" s="135"/>
      <c r="J62" s="135"/>
      <c r="K62" s="135">
        <f>'将来負担比率（分子）の構造'!L$45</f>
        <v>7459</v>
      </c>
      <c r="L62" s="135"/>
      <c r="M62" s="135"/>
      <c r="N62" s="135">
        <f>'将来負担比率（分子）の構造'!M$45</f>
        <v>7455</v>
      </c>
      <c r="O62" s="135"/>
      <c r="P62" s="135"/>
    </row>
    <row r="63" spans="1:16" x14ac:dyDescent="0.15">
      <c r="A63" s="135" t="s">
        <v>28</v>
      </c>
      <c r="B63" s="135">
        <f>'将来負担比率（分子）の構造'!I$44</f>
        <v>3182</v>
      </c>
      <c r="C63" s="135"/>
      <c r="D63" s="135"/>
      <c r="E63" s="135">
        <f>'将来負担比率（分子）の構造'!J$44</f>
        <v>2857</v>
      </c>
      <c r="F63" s="135"/>
      <c r="G63" s="135"/>
      <c r="H63" s="135">
        <f>'将来負担比率（分子）の構造'!K$44</f>
        <v>2419</v>
      </c>
      <c r="I63" s="135"/>
      <c r="J63" s="135"/>
      <c r="K63" s="135">
        <f>'将来負担比率（分子）の構造'!L$44</f>
        <v>2204</v>
      </c>
      <c r="L63" s="135"/>
      <c r="M63" s="135"/>
      <c r="N63" s="135">
        <f>'将来負担比率（分子）の構造'!M$44</f>
        <v>1857</v>
      </c>
      <c r="O63" s="135"/>
      <c r="P63" s="135"/>
    </row>
    <row r="64" spans="1:16" x14ac:dyDescent="0.15">
      <c r="A64" s="135" t="s">
        <v>27</v>
      </c>
      <c r="B64" s="135">
        <f>'将来負担比率（分子）の構造'!I$43</f>
        <v>27445</v>
      </c>
      <c r="C64" s="135"/>
      <c r="D64" s="135"/>
      <c r="E64" s="135">
        <f>'将来負担比率（分子）の構造'!J$43</f>
        <v>26858</v>
      </c>
      <c r="F64" s="135"/>
      <c r="G64" s="135"/>
      <c r="H64" s="135">
        <f>'将来負担比率（分子）の構造'!K$43</f>
        <v>27345</v>
      </c>
      <c r="I64" s="135"/>
      <c r="J64" s="135"/>
      <c r="K64" s="135">
        <f>'将来負担比率（分子）の構造'!L$43</f>
        <v>26575</v>
      </c>
      <c r="L64" s="135"/>
      <c r="M64" s="135"/>
      <c r="N64" s="135">
        <f>'将来負担比率（分子）の構造'!M$43</f>
        <v>25443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48096</v>
      </c>
      <c r="C66" s="135"/>
      <c r="D66" s="135"/>
      <c r="E66" s="135">
        <f>'将来負担比率（分子）の構造'!J$41</f>
        <v>48259</v>
      </c>
      <c r="F66" s="135"/>
      <c r="G66" s="135"/>
      <c r="H66" s="135">
        <f>'将来負担比率（分子）の構造'!K$41</f>
        <v>49698</v>
      </c>
      <c r="I66" s="135"/>
      <c r="J66" s="135"/>
      <c r="K66" s="135">
        <f>'将来負担比率（分子）の構造'!L$41</f>
        <v>49490</v>
      </c>
      <c r="L66" s="135"/>
      <c r="M66" s="135"/>
      <c r="N66" s="135">
        <f>'将来負担比率（分子）の構造'!M$41</f>
        <v>51411</v>
      </c>
      <c r="O66" s="135"/>
      <c r="P66" s="135"/>
    </row>
    <row r="67" spans="1:16" x14ac:dyDescent="0.15">
      <c r="A67" s="135" t="s">
        <v>63</v>
      </c>
      <c r="B67" s="135" t="e">
        <f>NA()</f>
        <v>#N/A</v>
      </c>
      <c r="C67" s="135">
        <f>IF(ISNUMBER('将来負担比率（分子）の構造'!I$52), IF('将来負担比率（分子）の構造'!I$52 &lt; 0, 0, '将来負担比率（分子）の構造'!I$52), NA())</f>
        <v>79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16933911</v>
      </c>
      <c r="S5" s="613"/>
      <c r="T5" s="613"/>
      <c r="U5" s="613"/>
      <c r="V5" s="613"/>
      <c r="W5" s="613"/>
      <c r="X5" s="613"/>
      <c r="Y5" s="614"/>
      <c r="Z5" s="615">
        <v>32.6</v>
      </c>
      <c r="AA5" s="615"/>
      <c r="AB5" s="615"/>
      <c r="AC5" s="615"/>
      <c r="AD5" s="616">
        <v>15491321</v>
      </c>
      <c r="AE5" s="616"/>
      <c r="AF5" s="616"/>
      <c r="AG5" s="616"/>
      <c r="AH5" s="616"/>
      <c r="AI5" s="616"/>
      <c r="AJ5" s="616"/>
      <c r="AK5" s="616"/>
      <c r="AL5" s="617">
        <v>53.9</v>
      </c>
      <c r="AM5" s="618"/>
      <c r="AN5" s="618"/>
      <c r="AO5" s="619"/>
      <c r="AP5" s="609" t="s">
        <v>204</v>
      </c>
      <c r="AQ5" s="610"/>
      <c r="AR5" s="610"/>
      <c r="AS5" s="610"/>
      <c r="AT5" s="610"/>
      <c r="AU5" s="610"/>
      <c r="AV5" s="610"/>
      <c r="AW5" s="610"/>
      <c r="AX5" s="610"/>
      <c r="AY5" s="610"/>
      <c r="AZ5" s="610"/>
      <c r="BA5" s="610"/>
      <c r="BB5" s="610"/>
      <c r="BC5" s="610"/>
      <c r="BD5" s="610"/>
      <c r="BE5" s="610"/>
      <c r="BF5" s="611"/>
      <c r="BG5" s="623">
        <v>15469052</v>
      </c>
      <c r="BH5" s="624"/>
      <c r="BI5" s="624"/>
      <c r="BJ5" s="624"/>
      <c r="BK5" s="624"/>
      <c r="BL5" s="624"/>
      <c r="BM5" s="624"/>
      <c r="BN5" s="625"/>
      <c r="BO5" s="626">
        <v>91.3</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358187</v>
      </c>
      <c r="S6" s="624"/>
      <c r="T6" s="624"/>
      <c r="U6" s="624"/>
      <c r="V6" s="624"/>
      <c r="W6" s="624"/>
      <c r="X6" s="624"/>
      <c r="Y6" s="625"/>
      <c r="Z6" s="626">
        <v>0.7</v>
      </c>
      <c r="AA6" s="626"/>
      <c r="AB6" s="626"/>
      <c r="AC6" s="626"/>
      <c r="AD6" s="627">
        <v>358187</v>
      </c>
      <c r="AE6" s="627"/>
      <c r="AF6" s="627"/>
      <c r="AG6" s="627"/>
      <c r="AH6" s="627"/>
      <c r="AI6" s="627"/>
      <c r="AJ6" s="627"/>
      <c r="AK6" s="627"/>
      <c r="AL6" s="628">
        <v>1.2</v>
      </c>
      <c r="AM6" s="629"/>
      <c r="AN6" s="629"/>
      <c r="AO6" s="630"/>
      <c r="AP6" s="620" t="s">
        <v>210</v>
      </c>
      <c r="AQ6" s="621"/>
      <c r="AR6" s="621"/>
      <c r="AS6" s="621"/>
      <c r="AT6" s="621"/>
      <c r="AU6" s="621"/>
      <c r="AV6" s="621"/>
      <c r="AW6" s="621"/>
      <c r="AX6" s="621"/>
      <c r="AY6" s="621"/>
      <c r="AZ6" s="621"/>
      <c r="BA6" s="621"/>
      <c r="BB6" s="621"/>
      <c r="BC6" s="621"/>
      <c r="BD6" s="621"/>
      <c r="BE6" s="621"/>
      <c r="BF6" s="622"/>
      <c r="BG6" s="623">
        <v>15469052</v>
      </c>
      <c r="BH6" s="624"/>
      <c r="BI6" s="624"/>
      <c r="BJ6" s="624"/>
      <c r="BK6" s="624"/>
      <c r="BL6" s="624"/>
      <c r="BM6" s="624"/>
      <c r="BN6" s="625"/>
      <c r="BO6" s="626">
        <v>91.3</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379450</v>
      </c>
      <c r="CS6" s="624"/>
      <c r="CT6" s="624"/>
      <c r="CU6" s="624"/>
      <c r="CV6" s="624"/>
      <c r="CW6" s="624"/>
      <c r="CX6" s="624"/>
      <c r="CY6" s="625"/>
      <c r="CZ6" s="626">
        <v>0.8</v>
      </c>
      <c r="DA6" s="626"/>
      <c r="DB6" s="626"/>
      <c r="DC6" s="626"/>
      <c r="DD6" s="632" t="s">
        <v>205</v>
      </c>
      <c r="DE6" s="624"/>
      <c r="DF6" s="624"/>
      <c r="DG6" s="624"/>
      <c r="DH6" s="624"/>
      <c r="DI6" s="624"/>
      <c r="DJ6" s="624"/>
      <c r="DK6" s="624"/>
      <c r="DL6" s="624"/>
      <c r="DM6" s="624"/>
      <c r="DN6" s="624"/>
      <c r="DO6" s="624"/>
      <c r="DP6" s="625"/>
      <c r="DQ6" s="632">
        <v>379450</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33930</v>
      </c>
      <c r="S7" s="624"/>
      <c r="T7" s="624"/>
      <c r="U7" s="624"/>
      <c r="V7" s="624"/>
      <c r="W7" s="624"/>
      <c r="X7" s="624"/>
      <c r="Y7" s="625"/>
      <c r="Z7" s="626">
        <v>0.1</v>
      </c>
      <c r="AA7" s="626"/>
      <c r="AB7" s="626"/>
      <c r="AC7" s="626"/>
      <c r="AD7" s="627">
        <v>33930</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7452160</v>
      </c>
      <c r="BH7" s="624"/>
      <c r="BI7" s="624"/>
      <c r="BJ7" s="624"/>
      <c r="BK7" s="624"/>
      <c r="BL7" s="624"/>
      <c r="BM7" s="624"/>
      <c r="BN7" s="625"/>
      <c r="BO7" s="626">
        <v>44</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4063901</v>
      </c>
      <c r="CS7" s="624"/>
      <c r="CT7" s="624"/>
      <c r="CU7" s="624"/>
      <c r="CV7" s="624"/>
      <c r="CW7" s="624"/>
      <c r="CX7" s="624"/>
      <c r="CY7" s="625"/>
      <c r="CZ7" s="626">
        <v>8.1999999999999993</v>
      </c>
      <c r="DA7" s="626"/>
      <c r="DB7" s="626"/>
      <c r="DC7" s="626"/>
      <c r="DD7" s="632">
        <v>204231</v>
      </c>
      <c r="DE7" s="624"/>
      <c r="DF7" s="624"/>
      <c r="DG7" s="624"/>
      <c r="DH7" s="624"/>
      <c r="DI7" s="624"/>
      <c r="DJ7" s="624"/>
      <c r="DK7" s="624"/>
      <c r="DL7" s="624"/>
      <c r="DM7" s="624"/>
      <c r="DN7" s="624"/>
      <c r="DO7" s="624"/>
      <c r="DP7" s="625"/>
      <c r="DQ7" s="632">
        <v>3452664</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115466</v>
      </c>
      <c r="S8" s="624"/>
      <c r="T8" s="624"/>
      <c r="U8" s="624"/>
      <c r="V8" s="624"/>
      <c r="W8" s="624"/>
      <c r="X8" s="624"/>
      <c r="Y8" s="625"/>
      <c r="Z8" s="626">
        <v>0.2</v>
      </c>
      <c r="AA8" s="626"/>
      <c r="AB8" s="626"/>
      <c r="AC8" s="626"/>
      <c r="AD8" s="627">
        <v>115466</v>
      </c>
      <c r="AE8" s="627"/>
      <c r="AF8" s="627"/>
      <c r="AG8" s="627"/>
      <c r="AH8" s="627"/>
      <c r="AI8" s="627"/>
      <c r="AJ8" s="627"/>
      <c r="AK8" s="627"/>
      <c r="AL8" s="628">
        <v>0.4</v>
      </c>
      <c r="AM8" s="629"/>
      <c r="AN8" s="629"/>
      <c r="AO8" s="630"/>
      <c r="AP8" s="620" t="s">
        <v>216</v>
      </c>
      <c r="AQ8" s="621"/>
      <c r="AR8" s="621"/>
      <c r="AS8" s="621"/>
      <c r="AT8" s="621"/>
      <c r="AU8" s="621"/>
      <c r="AV8" s="621"/>
      <c r="AW8" s="621"/>
      <c r="AX8" s="621"/>
      <c r="AY8" s="621"/>
      <c r="AZ8" s="621"/>
      <c r="BA8" s="621"/>
      <c r="BB8" s="621"/>
      <c r="BC8" s="621"/>
      <c r="BD8" s="621"/>
      <c r="BE8" s="621"/>
      <c r="BF8" s="622"/>
      <c r="BG8" s="623">
        <v>225436</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17250709</v>
      </c>
      <c r="CS8" s="624"/>
      <c r="CT8" s="624"/>
      <c r="CU8" s="624"/>
      <c r="CV8" s="624"/>
      <c r="CW8" s="624"/>
      <c r="CX8" s="624"/>
      <c r="CY8" s="625"/>
      <c r="CZ8" s="626">
        <v>35</v>
      </c>
      <c r="DA8" s="626"/>
      <c r="DB8" s="626"/>
      <c r="DC8" s="626"/>
      <c r="DD8" s="632">
        <v>304827</v>
      </c>
      <c r="DE8" s="624"/>
      <c r="DF8" s="624"/>
      <c r="DG8" s="624"/>
      <c r="DH8" s="624"/>
      <c r="DI8" s="624"/>
      <c r="DJ8" s="624"/>
      <c r="DK8" s="624"/>
      <c r="DL8" s="624"/>
      <c r="DM8" s="624"/>
      <c r="DN8" s="624"/>
      <c r="DO8" s="624"/>
      <c r="DP8" s="625"/>
      <c r="DQ8" s="632">
        <v>9087940</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104958</v>
      </c>
      <c r="S9" s="624"/>
      <c r="T9" s="624"/>
      <c r="U9" s="624"/>
      <c r="V9" s="624"/>
      <c r="W9" s="624"/>
      <c r="X9" s="624"/>
      <c r="Y9" s="625"/>
      <c r="Z9" s="626">
        <v>0.2</v>
      </c>
      <c r="AA9" s="626"/>
      <c r="AB9" s="626"/>
      <c r="AC9" s="626"/>
      <c r="AD9" s="627">
        <v>104958</v>
      </c>
      <c r="AE9" s="627"/>
      <c r="AF9" s="627"/>
      <c r="AG9" s="627"/>
      <c r="AH9" s="627"/>
      <c r="AI9" s="627"/>
      <c r="AJ9" s="627"/>
      <c r="AK9" s="627"/>
      <c r="AL9" s="628">
        <v>0.4</v>
      </c>
      <c r="AM9" s="629"/>
      <c r="AN9" s="629"/>
      <c r="AO9" s="630"/>
      <c r="AP9" s="620" t="s">
        <v>219</v>
      </c>
      <c r="AQ9" s="621"/>
      <c r="AR9" s="621"/>
      <c r="AS9" s="621"/>
      <c r="AT9" s="621"/>
      <c r="AU9" s="621"/>
      <c r="AV9" s="621"/>
      <c r="AW9" s="621"/>
      <c r="AX9" s="621"/>
      <c r="AY9" s="621"/>
      <c r="AZ9" s="621"/>
      <c r="BA9" s="621"/>
      <c r="BB9" s="621"/>
      <c r="BC9" s="621"/>
      <c r="BD9" s="621"/>
      <c r="BE9" s="621"/>
      <c r="BF9" s="622"/>
      <c r="BG9" s="623">
        <v>6130209</v>
      </c>
      <c r="BH9" s="624"/>
      <c r="BI9" s="624"/>
      <c r="BJ9" s="624"/>
      <c r="BK9" s="624"/>
      <c r="BL9" s="624"/>
      <c r="BM9" s="624"/>
      <c r="BN9" s="625"/>
      <c r="BO9" s="626">
        <v>36.200000000000003</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4600576</v>
      </c>
      <c r="CS9" s="624"/>
      <c r="CT9" s="624"/>
      <c r="CU9" s="624"/>
      <c r="CV9" s="624"/>
      <c r="CW9" s="624"/>
      <c r="CX9" s="624"/>
      <c r="CY9" s="625"/>
      <c r="CZ9" s="626">
        <v>9.3000000000000007</v>
      </c>
      <c r="DA9" s="626"/>
      <c r="DB9" s="626"/>
      <c r="DC9" s="626"/>
      <c r="DD9" s="632">
        <v>117471</v>
      </c>
      <c r="DE9" s="624"/>
      <c r="DF9" s="624"/>
      <c r="DG9" s="624"/>
      <c r="DH9" s="624"/>
      <c r="DI9" s="624"/>
      <c r="DJ9" s="624"/>
      <c r="DK9" s="624"/>
      <c r="DL9" s="624"/>
      <c r="DM9" s="624"/>
      <c r="DN9" s="624"/>
      <c r="DO9" s="624"/>
      <c r="DP9" s="625"/>
      <c r="DQ9" s="632">
        <v>4241936</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2402030</v>
      </c>
      <c r="S10" s="624"/>
      <c r="T10" s="624"/>
      <c r="U10" s="624"/>
      <c r="V10" s="624"/>
      <c r="W10" s="624"/>
      <c r="X10" s="624"/>
      <c r="Y10" s="625"/>
      <c r="Z10" s="626">
        <v>4.5999999999999996</v>
      </c>
      <c r="AA10" s="626"/>
      <c r="AB10" s="626"/>
      <c r="AC10" s="626"/>
      <c r="AD10" s="627">
        <v>2402030</v>
      </c>
      <c r="AE10" s="627"/>
      <c r="AF10" s="627"/>
      <c r="AG10" s="627"/>
      <c r="AH10" s="627"/>
      <c r="AI10" s="627"/>
      <c r="AJ10" s="627"/>
      <c r="AK10" s="627"/>
      <c r="AL10" s="628">
        <v>8.4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329503</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83252</v>
      </c>
      <c r="CS10" s="624"/>
      <c r="CT10" s="624"/>
      <c r="CU10" s="624"/>
      <c r="CV10" s="624"/>
      <c r="CW10" s="624"/>
      <c r="CX10" s="624"/>
      <c r="CY10" s="625"/>
      <c r="CZ10" s="626">
        <v>0.2</v>
      </c>
      <c r="DA10" s="626"/>
      <c r="DB10" s="626"/>
      <c r="DC10" s="626"/>
      <c r="DD10" s="632">
        <v>5955</v>
      </c>
      <c r="DE10" s="624"/>
      <c r="DF10" s="624"/>
      <c r="DG10" s="624"/>
      <c r="DH10" s="624"/>
      <c r="DI10" s="624"/>
      <c r="DJ10" s="624"/>
      <c r="DK10" s="624"/>
      <c r="DL10" s="624"/>
      <c r="DM10" s="624"/>
      <c r="DN10" s="624"/>
      <c r="DO10" s="624"/>
      <c r="DP10" s="625"/>
      <c r="DQ10" s="632">
        <v>72008</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16938</v>
      </c>
      <c r="S11" s="624"/>
      <c r="T11" s="624"/>
      <c r="U11" s="624"/>
      <c r="V11" s="624"/>
      <c r="W11" s="624"/>
      <c r="X11" s="624"/>
      <c r="Y11" s="625"/>
      <c r="Z11" s="626">
        <v>0</v>
      </c>
      <c r="AA11" s="626"/>
      <c r="AB11" s="626"/>
      <c r="AC11" s="626"/>
      <c r="AD11" s="627">
        <v>16938</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767012</v>
      </c>
      <c r="BH11" s="624"/>
      <c r="BI11" s="624"/>
      <c r="BJ11" s="624"/>
      <c r="BK11" s="624"/>
      <c r="BL11" s="624"/>
      <c r="BM11" s="624"/>
      <c r="BN11" s="625"/>
      <c r="BO11" s="626">
        <v>4.5</v>
      </c>
      <c r="BP11" s="626"/>
      <c r="BQ11" s="626"/>
      <c r="BR11" s="626"/>
      <c r="BS11" s="632" t="s">
        <v>109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818307</v>
      </c>
      <c r="CS11" s="624"/>
      <c r="CT11" s="624"/>
      <c r="CU11" s="624"/>
      <c r="CV11" s="624"/>
      <c r="CW11" s="624"/>
      <c r="CX11" s="624"/>
      <c r="CY11" s="625"/>
      <c r="CZ11" s="626">
        <v>1.7</v>
      </c>
      <c r="DA11" s="626"/>
      <c r="DB11" s="626"/>
      <c r="DC11" s="626"/>
      <c r="DD11" s="632">
        <v>283109</v>
      </c>
      <c r="DE11" s="624"/>
      <c r="DF11" s="624"/>
      <c r="DG11" s="624"/>
      <c r="DH11" s="624"/>
      <c r="DI11" s="624"/>
      <c r="DJ11" s="624"/>
      <c r="DK11" s="624"/>
      <c r="DL11" s="624"/>
      <c r="DM11" s="624"/>
      <c r="DN11" s="624"/>
      <c r="DO11" s="624"/>
      <c r="DP11" s="625"/>
      <c r="DQ11" s="632">
        <v>508181</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6910134</v>
      </c>
      <c r="BH12" s="624"/>
      <c r="BI12" s="624"/>
      <c r="BJ12" s="624"/>
      <c r="BK12" s="624"/>
      <c r="BL12" s="624"/>
      <c r="BM12" s="624"/>
      <c r="BN12" s="625"/>
      <c r="BO12" s="626">
        <v>40.799999999999997</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1136202</v>
      </c>
      <c r="CS12" s="624"/>
      <c r="CT12" s="624"/>
      <c r="CU12" s="624"/>
      <c r="CV12" s="624"/>
      <c r="CW12" s="624"/>
      <c r="CX12" s="624"/>
      <c r="CY12" s="625"/>
      <c r="CZ12" s="626">
        <v>2.2999999999999998</v>
      </c>
      <c r="DA12" s="626"/>
      <c r="DB12" s="626"/>
      <c r="DC12" s="626"/>
      <c r="DD12" s="632">
        <v>124833</v>
      </c>
      <c r="DE12" s="624"/>
      <c r="DF12" s="624"/>
      <c r="DG12" s="624"/>
      <c r="DH12" s="624"/>
      <c r="DI12" s="624"/>
      <c r="DJ12" s="624"/>
      <c r="DK12" s="624"/>
      <c r="DL12" s="624"/>
      <c r="DM12" s="624"/>
      <c r="DN12" s="624"/>
      <c r="DO12" s="624"/>
      <c r="DP12" s="625"/>
      <c r="DQ12" s="632">
        <v>1103865</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86378</v>
      </c>
      <c r="S13" s="624"/>
      <c r="T13" s="624"/>
      <c r="U13" s="624"/>
      <c r="V13" s="624"/>
      <c r="W13" s="624"/>
      <c r="X13" s="624"/>
      <c r="Y13" s="625"/>
      <c r="Z13" s="626">
        <v>0.2</v>
      </c>
      <c r="AA13" s="626"/>
      <c r="AB13" s="626"/>
      <c r="AC13" s="626"/>
      <c r="AD13" s="627">
        <v>86378</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6899505</v>
      </c>
      <c r="BH13" s="624"/>
      <c r="BI13" s="624"/>
      <c r="BJ13" s="624"/>
      <c r="BK13" s="624"/>
      <c r="BL13" s="624"/>
      <c r="BM13" s="624"/>
      <c r="BN13" s="625"/>
      <c r="BO13" s="626">
        <v>40.700000000000003</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5230068</v>
      </c>
      <c r="CS13" s="624"/>
      <c r="CT13" s="624"/>
      <c r="CU13" s="624"/>
      <c r="CV13" s="624"/>
      <c r="CW13" s="624"/>
      <c r="CX13" s="624"/>
      <c r="CY13" s="625"/>
      <c r="CZ13" s="626">
        <v>10.6</v>
      </c>
      <c r="DA13" s="626"/>
      <c r="DB13" s="626"/>
      <c r="DC13" s="626"/>
      <c r="DD13" s="632">
        <v>1984950</v>
      </c>
      <c r="DE13" s="624"/>
      <c r="DF13" s="624"/>
      <c r="DG13" s="624"/>
      <c r="DH13" s="624"/>
      <c r="DI13" s="624"/>
      <c r="DJ13" s="624"/>
      <c r="DK13" s="624"/>
      <c r="DL13" s="624"/>
      <c r="DM13" s="624"/>
      <c r="DN13" s="624"/>
      <c r="DO13" s="624"/>
      <c r="DP13" s="625"/>
      <c r="DQ13" s="632">
        <v>3832375</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293289</v>
      </c>
      <c r="BH14" s="624"/>
      <c r="BI14" s="624"/>
      <c r="BJ14" s="624"/>
      <c r="BK14" s="624"/>
      <c r="BL14" s="624"/>
      <c r="BM14" s="624"/>
      <c r="BN14" s="625"/>
      <c r="BO14" s="626">
        <v>1.7</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5170315</v>
      </c>
      <c r="CS14" s="624"/>
      <c r="CT14" s="624"/>
      <c r="CU14" s="624"/>
      <c r="CV14" s="624"/>
      <c r="CW14" s="624"/>
      <c r="CX14" s="624"/>
      <c r="CY14" s="625"/>
      <c r="CZ14" s="626">
        <v>10.5</v>
      </c>
      <c r="DA14" s="626"/>
      <c r="DB14" s="626"/>
      <c r="DC14" s="626"/>
      <c r="DD14" s="632">
        <v>3297803</v>
      </c>
      <c r="DE14" s="624"/>
      <c r="DF14" s="624"/>
      <c r="DG14" s="624"/>
      <c r="DH14" s="624"/>
      <c r="DI14" s="624"/>
      <c r="DJ14" s="624"/>
      <c r="DK14" s="624"/>
      <c r="DL14" s="624"/>
      <c r="DM14" s="624"/>
      <c r="DN14" s="624"/>
      <c r="DO14" s="624"/>
      <c r="DP14" s="625"/>
      <c r="DQ14" s="632">
        <v>1718311</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69152</v>
      </c>
      <c r="S15" s="624"/>
      <c r="T15" s="624"/>
      <c r="U15" s="624"/>
      <c r="V15" s="624"/>
      <c r="W15" s="624"/>
      <c r="X15" s="624"/>
      <c r="Y15" s="625"/>
      <c r="Z15" s="626">
        <v>0.1</v>
      </c>
      <c r="AA15" s="626"/>
      <c r="AB15" s="626"/>
      <c r="AC15" s="626"/>
      <c r="AD15" s="627">
        <v>69152</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813469</v>
      </c>
      <c r="BH15" s="624"/>
      <c r="BI15" s="624"/>
      <c r="BJ15" s="624"/>
      <c r="BK15" s="624"/>
      <c r="BL15" s="624"/>
      <c r="BM15" s="624"/>
      <c r="BN15" s="625"/>
      <c r="BO15" s="626">
        <v>4.8</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5109525</v>
      </c>
      <c r="CS15" s="624"/>
      <c r="CT15" s="624"/>
      <c r="CU15" s="624"/>
      <c r="CV15" s="624"/>
      <c r="CW15" s="624"/>
      <c r="CX15" s="624"/>
      <c r="CY15" s="625"/>
      <c r="CZ15" s="626">
        <v>10.4</v>
      </c>
      <c r="DA15" s="626"/>
      <c r="DB15" s="626"/>
      <c r="DC15" s="626"/>
      <c r="DD15" s="632">
        <v>1572394</v>
      </c>
      <c r="DE15" s="624"/>
      <c r="DF15" s="624"/>
      <c r="DG15" s="624"/>
      <c r="DH15" s="624"/>
      <c r="DI15" s="624"/>
      <c r="DJ15" s="624"/>
      <c r="DK15" s="624"/>
      <c r="DL15" s="624"/>
      <c r="DM15" s="624"/>
      <c r="DN15" s="624"/>
      <c r="DO15" s="624"/>
      <c r="DP15" s="625"/>
      <c r="DQ15" s="632">
        <v>3536030</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10883988</v>
      </c>
      <c r="S16" s="624"/>
      <c r="T16" s="624"/>
      <c r="U16" s="624"/>
      <c r="V16" s="624"/>
      <c r="W16" s="624"/>
      <c r="X16" s="624"/>
      <c r="Y16" s="625"/>
      <c r="Z16" s="626">
        <v>20.9</v>
      </c>
      <c r="AA16" s="626"/>
      <c r="AB16" s="626"/>
      <c r="AC16" s="626"/>
      <c r="AD16" s="627">
        <v>9865881</v>
      </c>
      <c r="AE16" s="627"/>
      <c r="AF16" s="627"/>
      <c r="AG16" s="627"/>
      <c r="AH16" s="627"/>
      <c r="AI16" s="627"/>
      <c r="AJ16" s="627"/>
      <c r="AK16" s="627"/>
      <c r="AL16" s="628">
        <v>34.299999999999997</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31671</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10759</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9865881</v>
      </c>
      <c r="S17" s="624"/>
      <c r="T17" s="624"/>
      <c r="U17" s="624"/>
      <c r="V17" s="624"/>
      <c r="W17" s="624"/>
      <c r="X17" s="624"/>
      <c r="Y17" s="625"/>
      <c r="Z17" s="626">
        <v>19</v>
      </c>
      <c r="AA17" s="626"/>
      <c r="AB17" s="626"/>
      <c r="AC17" s="626"/>
      <c r="AD17" s="627">
        <v>9865881</v>
      </c>
      <c r="AE17" s="627"/>
      <c r="AF17" s="627"/>
      <c r="AG17" s="627"/>
      <c r="AH17" s="627"/>
      <c r="AI17" s="627"/>
      <c r="AJ17" s="627"/>
      <c r="AK17" s="627"/>
      <c r="AL17" s="628">
        <v>34.299999999999997</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5395214</v>
      </c>
      <c r="CS17" s="624"/>
      <c r="CT17" s="624"/>
      <c r="CU17" s="624"/>
      <c r="CV17" s="624"/>
      <c r="CW17" s="624"/>
      <c r="CX17" s="624"/>
      <c r="CY17" s="625"/>
      <c r="CZ17" s="626">
        <v>11</v>
      </c>
      <c r="DA17" s="626"/>
      <c r="DB17" s="626"/>
      <c r="DC17" s="626"/>
      <c r="DD17" s="632" t="s">
        <v>109</v>
      </c>
      <c r="DE17" s="624"/>
      <c r="DF17" s="624"/>
      <c r="DG17" s="624"/>
      <c r="DH17" s="624"/>
      <c r="DI17" s="624"/>
      <c r="DJ17" s="624"/>
      <c r="DK17" s="624"/>
      <c r="DL17" s="624"/>
      <c r="DM17" s="624"/>
      <c r="DN17" s="624"/>
      <c r="DO17" s="624"/>
      <c r="DP17" s="625"/>
      <c r="DQ17" s="632">
        <v>5335627</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1018103</v>
      </c>
      <c r="S18" s="624"/>
      <c r="T18" s="624"/>
      <c r="U18" s="624"/>
      <c r="V18" s="624"/>
      <c r="W18" s="624"/>
      <c r="X18" s="624"/>
      <c r="Y18" s="625"/>
      <c r="Z18" s="626">
        <v>2</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4</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1464859</v>
      </c>
      <c r="BH19" s="624"/>
      <c r="BI19" s="624"/>
      <c r="BJ19" s="624"/>
      <c r="BK19" s="624"/>
      <c r="BL19" s="624"/>
      <c r="BM19" s="624"/>
      <c r="BN19" s="625"/>
      <c r="BO19" s="626">
        <v>8.6999999999999993</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31004938</v>
      </c>
      <c r="S20" s="624"/>
      <c r="T20" s="624"/>
      <c r="U20" s="624"/>
      <c r="V20" s="624"/>
      <c r="W20" s="624"/>
      <c r="X20" s="624"/>
      <c r="Y20" s="625"/>
      <c r="Z20" s="626">
        <v>59.6</v>
      </c>
      <c r="AA20" s="626"/>
      <c r="AB20" s="626"/>
      <c r="AC20" s="626"/>
      <c r="AD20" s="627">
        <v>28544241</v>
      </c>
      <c r="AE20" s="627"/>
      <c r="AF20" s="627"/>
      <c r="AG20" s="627"/>
      <c r="AH20" s="627"/>
      <c r="AI20" s="627"/>
      <c r="AJ20" s="627"/>
      <c r="AK20" s="627"/>
      <c r="AL20" s="628">
        <v>99.2</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1464859</v>
      </c>
      <c r="BH20" s="624"/>
      <c r="BI20" s="624"/>
      <c r="BJ20" s="624"/>
      <c r="BK20" s="624"/>
      <c r="BL20" s="624"/>
      <c r="BM20" s="624"/>
      <c r="BN20" s="625"/>
      <c r="BO20" s="626">
        <v>8.6999999999999993</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49269190</v>
      </c>
      <c r="CS20" s="624"/>
      <c r="CT20" s="624"/>
      <c r="CU20" s="624"/>
      <c r="CV20" s="624"/>
      <c r="CW20" s="624"/>
      <c r="CX20" s="624"/>
      <c r="CY20" s="625"/>
      <c r="CZ20" s="626">
        <v>100</v>
      </c>
      <c r="DA20" s="626"/>
      <c r="DB20" s="626"/>
      <c r="DC20" s="626"/>
      <c r="DD20" s="632">
        <v>7895573</v>
      </c>
      <c r="DE20" s="624"/>
      <c r="DF20" s="624"/>
      <c r="DG20" s="624"/>
      <c r="DH20" s="624"/>
      <c r="DI20" s="624"/>
      <c r="DJ20" s="624"/>
      <c r="DK20" s="624"/>
      <c r="DL20" s="624"/>
      <c r="DM20" s="624"/>
      <c r="DN20" s="624"/>
      <c r="DO20" s="624"/>
      <c r="DP20" s="625"/>
      <c r="DQ20" s="632">
        <v>33279146</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18802</v>
      </c>
      <c r="S21" s="624"/>
      <c r="T21" s="624"/>
      <c r="U21" s="624"/>
      <c r="V21" s="624"/>
      <c r="W21" s="624"/>
      <c r="X21" s="624"/>
      <c r="Y21" s="625"/>
      <c r="Z21" s="626">
        <v>0</v>
      </c>
      <c r="AA21" s="626"/>
      <c r="AB21" s="626"/>
      <c r="AC21" s="626"/>
      <c r="AD21" s="627">
        <v>18802</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22269</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778593</v>
      </c>
      <c r="S22" s="624"/>
      <c r="T22" s="624"/>
      <c r="U22" s="624"/>
      <c r="V22" s="624"/>
      <c r="W22" s="624"/>
      <c r="X22" s="624"/>
      <c r="Y22" s="625"/>
      <c r="Z22" s="626">
        <v>1.5</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675331</v>
      </c>
      <c r="S23" s="624"/>
      <c r="T23" s="624"/>
      <c r="U23" s="624"/>
      <c r="V23" s="624"/>
      <c r="W23" s="624"/>
      <c r="X23" s="624"/>
      <c r="Y23" s="625"/>
      <c r="Z23" s="626">
        <v>1.3</v>
      </c>
      <c r="AA23" s="626"/>
      <c r="AB23" s="626"/>
      <c r="AC23" s="626"/>
      <c r="AD23" s="627">
        <v>73494</v>
      </c>
      <c r="AE23" s="627"/>
      <c r="AF23" s="627"/>
      <c r="AG23" s="627"/>
      <c r="AH23" s="627"/>
      <c r="AI23" s="627"/>
      <c r="AJ23" s="627"/>
      <c r="AK23" s="627"/>
      <c r="AL23" s="628">
        <v>0.3</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1442590</v>
      </c>
      <c r="BH23" s="624"/>
      <c r="BI23" s="624"/>
      <c r="BJ23" s="624"/>
      <c r="BK23" s="624"/>
      <c r="BL23" s="624"/>
      <c r="BM23" s="624"/>
      <c r="BN23" s="625"/>
      <c r="BO23" s="626">
        <v>8.5</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63310</v>
      </c>
      <c r="S24" s="624"/>
      <c r="T24" s="624"/>
      <c r="U24" s="624"/>
      <c r="V24" s="624"/>
      <c r="W24" s="624"/>
      <c r="X24" s="624"/>
      <c r="Y24" s="625"/>
      <c r="Z24" s="626">
        <v>0.1</v>
      </c>
      <c r="AA24" s="626"/>
      <c r="AB24" s="626"/>
      <c r="AC24" s="626"/>
      <c r="AD24" s="627">
        <v>34</v>
      </c>
      <c r="AE24" s="627"/>
      <c r="AF24" s="627"/>
      <c r="AG24" s="627"/>
      <c r="AH24" s="627"/>
      <c r="AI24" s="627"/>
      <c r="AJ24" s="627"/>
      <c r="AK24" s="627"/>
      <c r="AL24" s="628">
        <v>0</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23143035</v>
      </c>
      <c r="CS24" s="613"/>
      <c r="CT24" s="613"/>
      <c r="CU24" s="613"/>
      <c r="CV24" s="613"/>
      <c r="CW24" s="613"/>
      <c r="CX24" s="613"/>
      <c r="CY24" s="614"/>
      <c r="CZ24" s="650">
        <v>47</v>
      </c>
      <c r="DA24" s="651"/>
      <c r="DB24" s="651"/>
      <c r="DC24" s="652"/>
      <c r="DD24" s="649">
        <v>15345641</v>
      </c>
      <c r="DE24" s="613"/>
      <c r="DF24" s="613"/>
      <c r="DG24" s="613"/>
      <c r="DH24" s="613"/>
      <c r="DI24" s="613"/>
      <c r="DJ24" s="613"/>
      <c r="DK24" s="614"/>
      <c r="DL24" s="649">
        <v>15178094</v>
      </c>
      <c r="DM24" s="613"/>
      <c r="DN24" s="613"/>
      <c r="DO24" s="613"/>
      <c r="DP24" s="613"/>
      <c r="DQ24" s="613"/>
      <c r="DR24" s="613"/>
      <c r="DS24" s="613"/>
      <c r="DT24" s="613"/>
      <c r="DU24" s="613"/>
      <c r="DV24" s="614"/>
      <c r="DW24" s="617">
        <v>49</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6856796</v>
      </c>
      <c r="S25" s="624"/>
      <c r="T25" s="624"/>
      <c r="U25" s="624"/>
      <c r="V25" s="624"/>
      <c r="W25" s="624"/>
      <c r="X25" s="624"/>
      <c r="Y25" s="625"/>
      <c r="Z25" s="626">
        <v>13.2</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7720102</v>
      </c>
      <c r="CS25" s="655"/>
      <c r="CT25" s="655"/>
      <c r="CU25" s="655"/>
      <c r="CV25" s="655"/>
      <c r="CW25" s="655"/>
      <c r="CX25" s="655"/>
      <c r="CY25" s="656"/>
      <c r="CZ25" s="657">
        <v>15.7</v>
      </c>
      <c r="DA25" s="658"/>
      <c r="DB25" s="658"/>
      <c r="DC25" s="659"/>
      <c r="DD25" s="632">
        <v>6925070</v>
      </c>
      <c r="DE25" s="655"/>
      <c r="DF25" s="655"/>
      <c r="DG25" s="655"/>
      <c r="DH25" s="655"/>
      <c r="DI25" s="655"/>
      <c r="DJ25" s="655"/>
      <c r="DK25" s="656"/>
      <c r="DL25" s="632">
        <v>6783132</v>
      </c>
      <c r="DM25" s="655"/>
      <c r="DN25" s="655"/>
      <c r="DO25" s="655"/>
      <c r="DP25" s="655"/>
      <c r="DQ25" s="655"/>
      <c r="DR25" s="655"/>
      <c r="DS25" s="655"/>
      <c r="DT25" s="655"/>
      <c r="DU25" s="655"/>
      <c r="DV25" s="656"/>
      <c r="DW25" s="628">
        <v>21.9</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v>73933</v>
      </c>
      <c r="S26" s="624"/>
      <c r="T26" s="624"/>
      <c r="U26" s="624"/>
      <c r="V26" s="624"/>
      <c r="W26" s="624"/>
      <c r="X26" s="624"/>
      <c r="Y26" s="625"/>
      <c r="Z26" s="626">
        <v>0.1</v>
      </c>
      <c r="AA26" s="626"/>
      <c r="AB26" s="626"/>
      <c r="AC26" s="626"/>
      <c r="AD26" s="627">
        <v>73933</v>
      </c>
      <c r="AE26" s="627"/>
      <c r="AF26" s="627"/>
      <c r="AG26" s="627"/>
      <c r="AH26" s="627"/>
      <c r="AI26" s="627"/>
      <c r="AJ26" s="627"/>
      <c r="AK26" s="627"/>
      <c r="AL26" s="628">
        <v>0.3</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5510705</v>
      </c>
      <c r="CS26" s="624"/>
      <c r="CT26" s="624"/>
      <c r="CU26" s="624"/>
      <c r="CV26" s="624"/>
      <c r="CW26" s="624"/>
      <c r="CX26" s="624"/>
      <c r="CY26" s="625"/>
      <c r="CZ26" s="657">
        <v>11.2</v>
      </c>
      <c r="DA26" s="658"/>
      <c r="DB26" s="658"/>
      <c r="DC26" s="659"/>
      <c r="DD26" s="632">
        <v>4852071</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2911669</v>
      </c>
      <c r="S27" s="624"/>
      <c r="T27" s="624"/>
      <c r="U27" s="624"/>
      <c r="V27" s="624"/>
      <c r="W27" s="624"/>
      <c r="X27" s="624"/>
      <c r="Y27" s="625"/>
      <c r="Z27" s="626">
        <v>5.6</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16933911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10027719</v>
      </c>
      <c r="CS27" s="655"/>
      <c r="CT27" s="655"/>
      <c r="CU27" s="655"/>
      <c r="CV27" s="655"/>
      <c r="CW27" s="655"/>
      <c r="CX27" s="655"/>
      <c r="CY27" s="656"/>
      <c r="CZ27" s="657">
        <v>20.399999999999999</v>
      </c>
      <c r="DA27" s="658"/>
      <c r="DB27" s="658"/>
      <c r="DC27" s="659"/>
      <c r="DD27" s="632">
        <v>3084944</v>
      </c>
      <c r="DE27" s="655"/>
      <c r="DF27" s="655"/>
      <c r="DG27" s="655"/>
      <c r="DH27" s="655"/>
      <c r="DI27" s="655"/>
      <c r="DJ27" s="655"/>
      <c r="DK27" s="656"/>
      <c r="DL27" s="632">
        <v>3059335</v>
      </c>
      <c r="DM27" s="655"/>
      <c r="DN27" s="655"/>
      <c r="DO27" s="655"/>
      <c r="DP27" s="655"/>
      <c r="DQ27" s="655"/>
      <c r="DR27" s="655"/>
      <c r="DS27" s="655"/>
      <c r="DT27" s="655"/>
      <c r="DU27" s="655"/>
      <c r="DV27" s="656"/>
      <c r="DW27" s="628">
        <v>9.9</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130371</v>
      </c>
      <c r="S28" s="624"/>
      <c r="T28" s="624"/>
      <c r="U28" s="624"/>
      <c r="V28" s="624"/>
      <c r="W28" s="624"/>
      <c r="X28" s="624"/>
      <c r="Y28" s="625"/>
      <c r="Z28" s="626">
        <v>0.3</v>
      </c>
      <c r="AA28" s="626"/>
      <c r="AB28" s="626"/>
      <c r="AC28" s="626"/>
      <c r="AD28" s="627">
        <v>14053</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5395214</v>
      </c>
      <c r="CS28" s="624"/>
      <c r="CT28" s="624"/>
      <c r="CU28" s="624"/>
      <c r="CV28" s="624"/>
      <c r="CW28" s="624"/>
      <c r="CX28" s="624"/>
      <c r="CY28" s="625"/>
      <c r="CZ28" s="657">
        <v>11</v>
      </c>
      <c r="DA28" s="658"/>
      <c r="DB28" s="658"/>
      <c r="DC28" s="659"/>
      <c r="DD28" s="632">
        <v>5335627</v>
      </c>
      <c r="DE28" s="624"/>
      <c r="DF28" s="624"/>
      <c r="DG28" s="624"/>
      <c r="DH28" s="624"/>
      <c r="DI28" s="624"/>
      <c r="DJ28" s="624"/>
      <c r="DK28" s="625"/>
      <c r="DL28" s="632">
        <v>5335627</v>
      </c>
      <c r="DM28" s="624"/>
      <c r="DN28" s="624"/>
      <c r="DO28" s="624"/>
      <c r="DP28" s="624"/>
      <c r="DQ28" s="624"/>
      <c r="DR28" s="624"/>
      <c r="DS28" s="624"/>
      <c r="DT28" s="624"/>
      <c r="DU28" s="624"/>
      <c r="DV28" s="625"/>
      <c r="DW28" s="628">
        <v>17.2</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61445</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5395049</v>
      </c>
      <c r="CS29" s="655"/>
      <c r="CT29" s="655"/>
      <c r="CU29" s="655"/>
      <c r="CV29" s="655"/>
      <c r="CW29" s="655"/>
      <c r="CX29" s="655"/>
      <c r="CY29" s="656"/>
      <c r="CZ29" s="657">
        <v>11</v>
      </c>
      <c r="DA29" s="658"/>
      <c r="DB29" s="658"/>
      <c r="DC29" s="659"/>
      <c r="DD29" s="632">
        <v>5335462</v>
      </c>
      <c r="DE29" s="655"/>
      <c r="DF29" s="655"/>
      <c r="DG29" s="655"/>
      <c r="DH29" s="655"/>
      <c r="DI29" s="655"/>
      <c r="DJ29" s="655"/>
      <c r="DK29" s="656"/>
      <c r="DL29" s="632">
        <v>5335462</v>
      </c>
      <c r="DM29" s="655"/>
      <c r="DN29" s="655"/>
      <c r="DO29" s="655"/>
      <c r="DP29" s="655"/>
      <c r="DQ29" s="655"/>
      <c r="DR29" s="655"/>
      <c r="DS29" s="655"/>
      <c r="DT29" s="655"/>
      <c r="DU29" s="655"/>
      <c r="DV29" s="656"/>
      <c r="DW29" s="628">
        <v>17.2</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730265</v>
      </c>
      <c r="S30" s="624"/>
      <c r="T30" s="624"/>
      <c r="U30" s="624"/>
      <c r="V30" s="624"/>
      <c r="W30" s="624"/>
      <c r="X30" s="624"/>
      <c r="Y30" s="625"/>
      <c r="Z30" s="626">
        <v>1.4</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94</v>
      </c>
      <c r="BN30" s="682"/>
      <c r="BO30" s="682"/>
      <c r="BP30" s="682"/>
      <c r="BQ30" s="683"/>
      <c r="BR30" s="681">
        <v>98.2</v>
      </c>
      <c r="BS30" s="682"/>
      <c r="BT30" s="682"/>
      <c r="BU30" s="682"/>
      <c r="BV30" s="682"/>
      <c r="BW30" s="682"/>
      <c r="BX30" s="618">
        <v>92.6</v>
      </c>
      <c r="BY30" s="682"/>
      <c r="BZ30" s="682"/>
      <c r="CA30" s="682"/>
      <c r="CB30" s="683"/>
      <c r="CD30" s="686"/>
      <c r="CE30" s="687"/>
      <c r="CF30" s="637" t="s">
        <v>288</v>
      </c>
      <c r="CG30" s="638"/>
      <c r="CH30" s="638"/>
      <c r="CI30" s="638"/>
      <c r="CJ30" s="638"/>
      <c r="CK30" s="638"/>
      <c r="CL30" s="638"/>
      <c r="CM30" s="638"/>
      <c r="CN30" s="638"/>
      <c r="CO30" s="638"/>
      <c r="CP30" s="638"/>
      <c r="CQ30" s="639"/>
      <c r="CR30" s="623">
        <v>4887254</v>
      </c>
      <c r="CS30" s="624"/>
      <c r="CT30" s="624"/>
      <c r="CU30" s="624"/>
      <c r="CV30" s="624"/>
      <c r="CW30" s="624"/>
      <c r="CX30" s="624"/>
      <c r="CY30" s="625"/>
      <c r="CZ30" s="657">
        <v>9.9</v>
      </c>
      <c r="DA30" s="658"/>
      <c r="DB30" s="658"/>
      <c r="DC30" s="659"/>
      <c r="DD30" s="632">
        <v>4839986</v>
      </c>
      <c r="DE30" s="624"/>
      <c r="DF30" s="624"/>
      <c r="DG30" s="624"/>
      <c r="DH30" s="624"/>
      <c r="DI30" s="624"/>
      <c r="DJ30" s="624"/>
      <c r="DK30" s="625"/>
      <c r="DL30" s="632">
        <v>4839986</v>
      </c>
      <c r="DM30" s="624"/>
      <c r="DN30" s="624"/>
      <c r="DO30" s="624"/>
      <c r="DP30" s="624"/>
      <c r="DQ30" s="624"/>
      <c r="DR30" s="624"/>
      <c r="DS30" s="624"/>
      <c r="DT30" s="624"/>
      <c r="DU30" s="624"/>
      <c r="DV30" s="625"/>
      <c r="DW30" s="628">
        <v>15.6</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1237143</v>
      </c>
      <c r="S31" s="624"/>
      <c r="T31" s="624"/>
      <c r="U31" s="624"/>
      <c r="V31" s="624"/>
      <c r="W31" s="624"/>
      <c r="X31" s="624"/>
      <c r="Y31" s="625"/>
      <c r="Z31" s="626">
        <v>2.4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99.1</v>
      </c>
      <c r="BH31" s="655"/>
      <c r="BI31" s="655"/>
      <c r="BJ31" s="655"/>
      <c r="BK31" s="655"/>
      <c r="BL31" s="655"/>
      <c r="BM31" s="629">
        <v>96.6</v>
      </c>
      <c r="BN31" s="679"/>
      <c r="BO31" s="679"/>
      <c r="BP31" s="679"/>
      <c r="BQ31" s="680"/>
      <c r="BR31" s="678">
        <v>99</v>
      </c>
      <c r="BS31" s="655"/>
      <c r="BT31" s="655"/>
      <c r="BU31" s="655"/>
      <c r="BV31" s="655"/>
      <c r="BW31" s="655"/>
      <c r="BX31" s="629">
        <v>95.6</v>
      </c>
      <c r="BY31" s="679"/>
      <c r="BZ31" s="679"/>
      <c r="CA31" s="679"/>
      <c r="CB31" s="680"/>
      <c r="CD31" s="686"/>
      <c r="CE31" s="687"/>
      <c r="CF31" s="637" t="s">
        <v>292</v>
      </c>
      <c r="CG31" s="638"/>
      <c r="CH31" s="638"/>
      <c r="CI31" s="638"/>
      <c r="CJ31" s="638"/>
      <c r="CK31" s="638"/>
      <c r="CL31" s="638"/>
      <c r="CM31" s="638"/>
      <c r="CN31" s="638"/>
      <c r="CO31" s="638"/>
      <c r="CP31" s="638"/>
      <c r="CQ31" s="639"/>
      <c r="CR31" s="623">
        <v>507795</v>
      </c>
      <c r="CS31" s="655"/>
      <c r="CT31" s="655"/>
      <c r="CU31" s="655"/>
      <c r="CV31" s="655"/>
      <c r="CW31" s="655"/>
      <c r="CX31" s="655"/>
      <c r="CY31" s="656"/>
      <c r="CZ31" s="657">
        <v>1</v>
      </c>
      <c r="DA31" s="658"/>
      <c r="DB31" s="658"/>
      <c r="DC31" s="659"/>
      <c r="DD31" s="632">
        <v>495476</v>
      </c>
      <c r="DE31" s="655"/>
      <c r="DF31" s="655"/>
      <c r="DG31" s="655"/>
      <c r="DH31" s="655"/>
      <c r="DI31" s="655"/>
      <c r="DJ31" s="655"/>
      <c r="DK31" s="656"/>
      <c r="DL31" s="632">
        <v>495476</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636648</v>
      </c>
      <c r="S32" s="624"/>
      <c r="T32" s="624"/>
      <c r="U32" s="624"/>
      <c r="V32" s="624"/>
      <c r="W32" s="624"/>
      <c r="X32" s="624"/>
      <c r="Y32" s="625"/>
      <c r="Z32" s="626">
        <v>1.2</v>
      </c>
      <c r="AA32" s="626"/>
      <c r="AB32" s="626"/>
      <c r="AC32" s="626"/>
      <c r="AD32" s="627">
        <v>40072</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98.4</v>
      </c>
      <c r="BH32" s="691"/>
      <c r="BI32" s="691"/>
      <c r="BJ32" s="691"/>
      <c r="BK32" s="691"/>
      <c r="BL32" s="691"/>
      <c r="BM32" s="692">
        <v>91.1</v>
      </c>
      <c r="BN32" s="691"/>
      <c r="BO32" s="691"/>
      <c r="BP32" s="691"/>
      <c r="BQ32" s="693"/>
      <c r="BR32" s="690">
        <v>97.4</v>
      </c>
      <c r="BS32" s="691"/>
      <c r="BT32" s="691"/>
      <c r="BU32" s="691"/>
      <c r="BV32" s="691"/>
      <c r="BW32" s="691"/>
      <c r="BX32" s="692">
        <v>89.2</v>
      </c>
      <c r="BY32" s="691"/>
      <c r="BZ32" s="691"/>
      <c r="CA32" s="691"/>
      <c r="CB32" s="693"/>
      <c r="CD32" s="688"/>
      <c r="CE32" s="689"/>
      <c r="CF32" s="637" t="s">
        <v>295</v>
      </c>
      <c r="CG32" s="638"/>
      <c r="CH32" s="638"/>
      <c r="CI32" s="638"/>
      <c r="CJ32" s="638"/>
      <c r="CK32" s="638"/>
      <c r="CL32" s="638"/>
      <c r="CM32" s="638"/>
      <c r="CN32" s="638"/>
      <c r="CO32" s="638"/>
      <c r="CP32" s="638"/>
      <c r="CQ32" s="639"/>
      <c r="CR32" s="623">
        <v>165</v>
      </c>
      <c r="CS32" s="624"/>
      <c r="CT32" s="624"/>
      <c r="CU32" s="624"/>
      <c r="CV32" s="624"/>
      <c r="CW32" s="624"/>
      <c r="CX32" s="624"/>
      <c r="CY32" s="625"/>
      <c r="CZ32" s="657">
        <v>0</v>
      </c>
      <c r="DA32" s="658"/>
      <c r="DB32" s="658"/>
      <c r="DC32" s="659"/>
      <c r="DD32" s="632">
        <v>165</v>
      </c>
      <c r="DE32" s="624"/>
      <c r="DF32" s="624"/>
      <c r="DG32" s="624"/>
      <c r="DH32" s="624"/>
      <c r="DI32" s="624"/>
      <c r="DJ32" s="624"/>
      <c r="DK32" s="625"/>
      <c r="DL32" s="632">
        <v>165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6808700</v>
      </c>
      <c r="S33" s="624"/>
      <c r="T33" s="624"/>
      <c r="U33" s="624"/>
      <c r="V33" s="624"/>
      <c r="W33" s="624"/>
      <c r="X33" s="624"/>
      <c r="Y33" s="625"/>
      <c r="Z33" s="626">
        <v>13.1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18198911</v>
      </c>
      <c r="CS33" s="655"/>
      <c r="CT33" s="655"/>
      <c r="CU33" s="655"/>
      <c r="CV33" s="655"/>
      <c r="CW33" s="655"/>
      <c r="CX33" s="655"/>
      <c r="CY33" s="656"/>
      <c r="CZ33" s="657">
        <v>36.9</v>
      </c>
      <c r="DA33" s="658"/>
      <c r="DB33" s="658"/>
      <c r="DC33" s="659"/>
      <c r="DD33" s="632">
        <v>16078347</v>
      </c>
      <c r="DE33" s="655"/>
      <c r="DF33" s="655"/>
      <c r="DG33" s="655"/>
      <c r="DH33" s="655"/>
      <c r="DI33" s="655"/>
      <c r="DJ33" s="655"/>
      <c r="DK33" s="656"/>
      <c r="DL33" s="632">
        <v>11887856</v>
      </c>
      <c r="DM33" s="655"/>
      <c r="DN33" s="655"/>
      <c r="DO33" s="655"/>
      <c r="DP33" s="655"/>
      <c r="DQ33" s="655"/>
      <c r="DR33" s="655"/>
      <c r="DS33" s="655"/>
      <c r="DT33" s="655"/>
      <c r="DU33" s="655"/>
      <c r="DV33" s="656"/>
      <c r="DW33" s="628">
        <v>38.4</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7054286</v>
      </c>
      <c r="CS34" s="624"/>
      <c r="CT34" s="624"/>
      <c r="CU34" s="624"/>
      <c r="CV34" s="624"/>
      <c r="CW34" s="624"/>
      <c r="CX34" s="624"/>
      <c r="CY34" s="625"/>
      <c r="CZ34" s="657">
        <v>14.3</v>
      </c>
      <c r="DA34" s="658"/>
      <c r="DB34" s="658"/>
      <c r="DC34" s="659"/>
      <c r="DD34" s="632">
        <v>6151012</v>
      </c>
      <c r="DE34" s="624"/>
      <c r="DF34" s="624"/>
      <c r="DG34" s="624"/>
      <c r="DH34" s="624"/>
      <c r="DI34" s="624"/>
      <c r="DJ34" s="624"/>
      <c r="DK34" s="625"/>
      <c r="DL34" s="632">
        <v>5035611</v>
      </c>
      <c r="DM34" s="624"/>
      <c r="DN34" s="624"/>
      <c r="DO34" s="624"/>
      <c r="DP34" s="624"/>
      <c r="DQ34" s="624"/>
      <c r="DR34" s="624"/>
      <c r="DS34" s="624"/>
      <c r="DT34" s="624"/>
      <c r="DU34" s="624"/>
      <c r="DV34" s="625"/>
      <c r="DW34" s="628">
        <v>16.3</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2180000</v>
      </c>
      <c r="S35" s="624"/>
      <c r="T35" s="624"/>
      <c r="U35" s="624"/>
      <c r="V35" s="624"/>
      <c r="W35" s="624"/>
      <c r="X35" s="624"/>
      <c r="Y35" s="625"/>
      <c r="Z35" s="626">
        <v>4.2</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7430388</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379057</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321621</v>
      </c>
      <c r="CS35" s="655"/>
      <c r="CT35" s="655"/>
      <c r="CU35" s="655"/>
      <c r="CV35" s="655"/>
      <c r="CW35" s="655"/>
      <c r="CX35" s="655"/>
      <c r="CY35" s="656"/>
      <c r="CZ35" s="657">
        <v>0.7</v>
      </c>
      <c r="DA35" s="658"/>
      <c r="DB35" s="658"/>
      <c r="DC35" s="659"/>
      <c r="DD35" s="632">
        <v>300744</v>
      </c>
      <c r="DE35" s="655"/>
      <c r="DF35" s="655"/>
      <c r="DG35" s="655"/>
      <c r="DH35" s="655"/>
      <c r="DI35" s="655"/>
      <c r="DJ35" s="655"/>
      <c r="DK35" s="656"/>
      <c r="DL35" s="632">
        <v>180558</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51987944</v>
      </c>
      <c r="S36" s="696"/>
      <c r="T36" s="696"/>
      <c r="U36" s="696"/>
      <c r="V36" s="696"/>
      <c r="W36" s="696"/>
      <c r="X36" s="696"/>
      <c r="Y36" s="697"/>
      <c r="Z36" s="698">
        <v>100</v>
      </c>
      <c r="AA36" s="698"/>
      <c r="AB36" s="698"/>
      <c r="AC36" s="698"/>
      <c r="AD36" s="699">
        <v>28764629</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1800000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-393573</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6320131</v>
      </c>
      <c r="CS36" s="624"/>
      <c r="CT36" s="624"/>
      <c r="CU36" s="624"/>
      <c r="CV36" s="624"/>
      <c r="CW36" s="624"/>
      <c r="CX36" s="624"/>
      <c r="CY36" s="625"/>
      <c r="CZ36" s="657">
        <v>12.8</v>
      </c>
      <c r="DA36" s="658"/>
      <c r="DB36" s="658"/>
      <c r="DC36" s="659"/>
      <c r="DD36" s="632">
        <v>5950110</v>
      </c>
      <c r="DE36" s="624"/>
      <c r="DF36" s="624"/>
      <c r="DG36" s="624"/>
      <c r="DH36" s="624"/>
      <c r="DI36" s="624"/>
      <c r="DJ36" s="624"/>
      <c r="DK36" s="625"/>
      <c r="DL36" s="632">
        <v>3323930</v>
      </c>
      <c r="DM36" s="624"/>
      <c r="DN36" s="624"/>
      <c r="DO36" s="624"/>
      <c r="DP36" s="624"/>
      <c r="DQ36" s="624"/>
      <c r="DR36" s="624"/>
      <c r="DS36" s="624"/>
      <c r="DT36" s="624"/>
      <c r="DU36" s="624"/>
      <c r="DV36" s="625"/>
      <c r="DW36" s="628">
        <v>10.7</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1214728</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19246</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1096780</v>
      </c>
      <c r="CS37" s="655"/>
      <c r="CT37" s="655"/>
      <c r="CU37" s="655"/>
      <c r="CV37" s="655"/>
      <c r="CW37" s="655"/>
      <c r="CX37" s="655"/>
      <c r="CY37" s="656"/>
      <c r="CZ37" s="657">
        <v>2.2000000000000002</v>
      </c>
      <c r="DA37" s="658"/>
      <c r="DB37" s="658"/>
      <c r="DC37" s="659"/>
      <c r="DD37" s="632">
        <v>1096780</v>
      </c>
      <c r="DE37" s="655"/>
      <c r="DF37" s="655"/>
      <c r="DG37" s="655"/>
      <c r="DH37" s="655"/>
      <c r="DI37" s="655"/>
      <c r="DJ37" s="655"/>
      <c r="DK37" s="656"/>
      <c r="DL37" s="632">
        <v>1091093</v>
      </c>
      <c r="DM37" s="655"/>
      <c r="DN37" s="655"/>
      <c r="DO37" s="655"/>
      <c r="DP37" s="655"/>
      <c r="DQ37" s="655"/>
      <c r="DR37" s="655"/>
      <c r="DS37" s="655"/>
      <c r="DT37" s="655"/>
      <c r="DU37" s="655"/>
      <c r="DV37" s="656"/>
      <c r="DW37" s="628">
        <v>3.5</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88508</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31437</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4292051</v>
      </c>
      <c r="CS38" s="624"/>
      <c r="CT38" s="624"/>
      <c r="CU38" s="624"/>
      <c r="CV38" s="624"/>
      <c r="CW38" s="624"/>
      <c r="CX38" s="624"/>
      <c r="CY38" s="625"/>
      <c r="CZ38" s="657">
        <v>8.6999999999999993</v>
      </c>
      <c r="DA38" s="658"/>
      <c r="DB38" s="658"/>
      <c r="DC38" s="659"/>
      <c r="DD38" s="632">
        <v>3559535</v>
      </c>
      <c r="DE38" s="624"/>
      <c r="DF38" s="624"/>
      <c r="DG38" s="624"/>
      <c r="DH38" s="624"/>
      <c r="DI38" s="624"/>
      <c r="DJ38" s="624"/>
      <c r="DK38" s="625"/>
      <c r="DL38" s="632">
        <v>3347757</v>
      </c>
      <c r="DM38" s="624"/>
      <c r="DN38" s="624"/>
      <c r="DO38" s="624"/>
      <c r="DP38" s="624"/>
      <c r="DQ38" s="624"/>
      <c r="DR38" s="624"/>
      <c r="DS38" s="624"/>
      <c r="DT38" s="624"/>
      <c r="DU38" s="624"/>
      <c r="DV38" s="625"/>
      <c r="DW38" s="628">
        <v>10.8</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84</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147482</v>
      </c>
      <c r="CS39" s="655"/>
      <c r="CT39" s="655"/>
      <c r="CU39" s="655"/>
      <c r="CV39" s="655"/>
      <c r="CW39" s="655"/>
      <c r="CX39" s="655"/>
      <c r="CY39" s="656"/>
      <c r="CZ39" s="657">
        <v>0.3</v>
      </c>
      <c r="DA39" s="658"/>
      <c r="DB39" s="658"/>
      <c r="DC39" s="659"/>
      <c r="DD39" s="632">
        <v>113646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879032</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102</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63340</v>
      </c>
      <c r="CS40" s="624"/>
      <c r="CT40" s="624"/>
      <c r="CU40" s="624"/>
      <c r="CV40" s="624"/>
      <c r="CW40" s="624"/>
      <c r="CX40" s="624"/>
      <c r="CY40" s="625"/>
      <c r="CZ40" s="657">
        <v>0.1</v>
      </c>
      <c r="DA40" s="658"/>
      <c r="DB40" s="658"/>
      <c r="DC40" s="659"/>
      <c r="DD40" s="632">
        <v>3300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3448120</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295</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7927244</v>
      </c>
      <c r="CS42" s="624"/>
      <c r="CT42" s="624"/>
      <c r="CU42" s="624"/>
      <c r="CV42" s="624"/>
      <c r="CW42" s="624"/>
      <c r="CX42" s="624"/>
      <c r="CY42" s="625"/>
      <c r="CZ42" s="657">
        <v>16.100000000000001</v>
      </c>
      <c r="DA42" s="706"/>
      <c r="DB42" s="706"/>
      <c r="DC42" s="707"/>
      <c r="DD42" s="632">
        <v>1855158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97698</v>
      </c>
      <c r="CS43" s="655"/>
      <c r="CT43" s="655"/>
      <c r="CU43" s="655"/>
      <c r="CV43" s="655"/>
      <c r="CW43" s="655"/>
      <c r="CX43" s="655"/>
      <c r="CY43" s="656"/>
      <c r="CZ43" s="657">
        <v>0.2</v>
      </c>
      <c r="DA43" s="658"/>
      <c r="DB43" s="658"/>
      <c r="DC43" s="659"/>
      <c r="DD43" s="632">
        <v>97698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7895573</v>
      </c>
      <c r="CS44" s="624"/>
      <c r="CT44" s="624"/>
      <c r="CU44" s="624"/>
      <c r="CV44" s="624"/>
      <c r="CW44" s="624"/>
      <c r="CX44" s="624"/>
      <c r="CY44" s="625"/>
      <c r="CZ44" s="657">
        <v>16</v>
      </c>
      <c r="DA44" s="706"/>
      <c r="DB44" s="706"/>
      <c r="DC44" s="707"/>
      <c r="DD44" s="632">
        <v>1844399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2416911</v>
      </c>
      <c r="CS45" s="655"/>
      <c r="CT45" s="655"/>
      <c r="CU45" s="655"/>
      <c r="CV45" s="655"/>
      <c r="CW45" s="655"/>
      <c r="CX45" s="655"/>
      <c r="CY45" s="656"/>
      <c r="CZ45" s="657">
        <v>4.9000000000000004</v>
      </c>
      <c r="DA45" s="658"/>
      <c r="DB45" s="658"/>
      <c r="DC45" s="659"/>
      <c r="DD45" s="632">
        <v>168591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5386651</v>
      </c>
      <c r="CS46" s="624"/>
      <c r="CT46" s="624"/>
      <c r="CU46" s="624"/>
      <c r="CV46" s="624"/>
      <c r="CW46" s="624"/>
      <c r="CX46" s="624"/>
      <c r="CY46" s="625"/>
      <c r="CZ46" s="657">
        <v>10.9</v>
      </c>
      <c r="DA46" s="706"/>
      <c r="DB46" s="706"/>
      <c r="DC46" s="707"/>
      <c r="DD46" s="632">
        <v>1669928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31671</v>
      </c>
      <c r="CS47" s="655"/>
      <c r="CT47" s="655"/>
      <c r="CU47" s="655"/>
      <c r="CV47" s="655"/>
      <c r="CW47" s="655"/>
      <c r="CX47" s="655"/>
      <c r="CY47" s="656"/>
      <c r="CZ47" s="657">
        <v>0.1</v>
      </c>
      <c r="DA47" s="658"/>
      <c r="DB47" s="658"/>
      <c r="DC47" s="659"/>
      <c r="DD47" s="632">
        <v>10759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156</v>
      </c>
      <c r="CS48" s="624"/>
      <c r="CT48" s="624"/>
      <c r="CU48" s="624"/>
      <c r="CV48" s="624"/>
      <c r="CW48" s="624"/>
      <c r="CX48" s="624"/>
      <c r="CY48" s="625"/>
      <c r="CZ48" s="657" t="s">
        <v>156</v>
      </c>
      <c r="DA48" s="706"/>
      <c r="DB48" s="706"/>
      <c r="DC48" s="707"/>
      <c r="DD48" s="632" t="s">
        <v>156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49269190</v>
      </c>
      <c r="CS49" s="691"/>
      <c r="CT49" s="691"/>
      <c r="CU49" s="691"/>
      <c r="CV49" s="691"/>
      <c r="CW49" s="691"/>
      <c r="CX49" s="691"/>
      <c r="CY49" s="718"/>
      <c r="CZ49" s="719">
        <v>100</v>
      </c>
      <c r="DA49" s="720"/>
      <c r="DB49" s="720"/>
      <c r="DC49" s="721"/>
      <c r="DD49" s="722">
        <v>33279146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51635</v>
      </c>
      <c r="R7" s="753"/>
      <c r="S7" s="753"/>
      <c r="T7" s="753"/>
      <c r="U7" s="753"/>
      <c r="V7" s="753">
        <v>48917</v>
      </c>
      <c r="W7" s="753"/>
      <c r="X7" s="753"/>
      <c r="Y7" s="753"/>
      <c r="Z7" s="753"/>
      <c r="AA7" s="753">
        <v>2718</v>
      </c>
      <c r="AB7" s="753"/>
      <c r="AC7" s="753"/>
      <c r="AD7" s="753"/>
      <c r="AE7" s="754"/>
      <c r="AF7" s="755">
        <v>2046</v>
      </c>
      <c r="AG7" s="756"/>
      <c r="AH7" s="756"/>
      <c r="AI7" s="756"/>
      <c r="AJ7" s="757"/>
      <c r="AK7" s="792">
        <v>51</v>
      </c>
      <c r="AL7" s="793"/>
      <c r="AM7" s="793"/>
      <c r="AN7" s="793"/>
      <c r="AO7" s="793"/>
      <c r="AP7" s="793">
        <v>51398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537</v>
      </c>
      <c r="BT7" s="797"/>
      <c r="BU7" s="797"/>
      <c r="BV7" s="797"/>
      <c r="BW7" s="797"/>
      <c r="BX7" s="797"/>
      <c r="BY7" s="797"/>
      <c r="BZ7" s="797"/>
      <c r="CA7" s="797"/>
      <c r="CB7" s="797"/>
      <c r="CC7" s="797"/>
      <c r="CD7" s="797"/>
      <c r="CE7" s="797"/>
      <c r="CF7" s="797"/>
      <c r="CG7" s="798"/>
      <c r="CH7" s="789">
        <v>16</v>
      </c>
      <c r="CI7" s="790"/>
      <c r="CJ7" s="790"/>
      <c r="CK7" s="790"/>
      <c r="CL7" s="791"/>
      <c r="CM7" s="789">
        <v>807</v>
      </c>
      <c r="CN7" s="790"/>
      <c r="CO7" s="790"/>
      <c r="CP7" s="790"/>
      <c r="CQ7" s="791"/>
      <c r="CR7" s="789">
        <v>330</v>
      </c>
      <c r="CS7" s="790"/>
      <c r="CT7" s="790"/>
      <c r="CU7" s="790"/>
      <c r="CV7" s="791"/>
      <c r="CW7" s="789" t="s">
        <v>542</v>
      </c>
      <c r="CX7" s="790"/>
      <c r="CY7" s="790"/>
      <c r="CZ7" s="790"/>
      <c r="DA7" s="791"/>
      <c r="DB7" s="789">
        <v>196</v>
      </c>
      <c r="DC7" s="790"/>
      <c r="DD7" s="790"/>
      <c r="DE7" s="790"/>
      <c r="DF7" s="791"/>
      <c r="DG7" s="789" t="s">
        <v>542</v>
      </c>
      <c r="DH7" s="790"/>
      <c r="DI7" s="790"/>
      <c r="DJ7" s="790"/>
      <c r="DK7" s="791"/>
      <c r="DL7" s="789" t="s">
        <v>551</v>
      </c>
      <c r="DM7" s="790"/>
      <c r="DN7" s="790"/>
      <c r="DO7" s="790"/>
      <c r="DP7" s="791"/>
      <c r="DQ7" s="789" t="s">
        <v>542</v>
      </c>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15</v>
      </c>
      <c r="R8" s="777"/>
      <c r="S8" s="777"/>
      <c r="T8" s="777"/>
      <c r="U8" s="777"/>
      <c r="V8" s="777">
        <v>14</v>
      </c>
      <c r="W8" s="777"/>
      <c r="X8" s="777"/>
      <c r="Y8" s="777"/>
      <c r="Z8" s="777"/>
      <c r="AA8" s="777">
        <v>1</v>
      </c>
      <c r="AB8" s="777"/>
      <c r="AC8" s="777"/>
      <c r="AD8" s="777"/>
      <c r="AE8" s="778"/>
      <c r="AF8" s="779">
        <v>1</v>
      </c>
      <c r="AG8" s="780"/>
      <c r="AH8" s="780"/>
      <c r="AI8" s="780"/>
      <c r="AJ8" s="781"/>
      <c r="AK8" s="782" t="s">
        <v>539</v>
      </c>
      <c r="AL8" s="783"/>
      <c r="AM8" s="783"/>
      <c r="AN8" s="783"/>
      <c r="AO8" s="783"/>
      <c r="AP8" s="783">
        <v>13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538</v>
      </c>
      <c r="BS8" s="786" t="s">
        <v>567</v>
      </c>
      <c r="BT8" s="787"/>
      <c r="BU8" s="787"/>
      <c r="BV8" s="787"/>
      <c r="BW8" s="787"/>
      <c r="BX8" s="787"/>
      <c r="BY8" s="787"/>
      <c r="BZ8" s="787"/>
      <c r="CA8" s="787"/>
      <c r="CB8" s="787"/>
      <c r="CC8" s="787"/>
      <c r="CD8" s="787"/>
      <c r="CE8" s="787"/>
      <c r="CF8" s="787"/>
      <c r="CG8" s="788"/>
      <c r="CH8" s="799">
        <v>-353</v>
      </c>
      <c r="CI8" s="800"/>
      <c r="CJ8" s="800"/>
      <c r="CK8" s="800"/>
      <c r="CL8" s="801"/>
      <c r="CM8" s="799">
        <v>12</v>
      </c>
      <c r="CN8" s="800"/>
      <c r="CO8" s="800"/>
      <c r="CP8" s="800"/>
      <c r="CQ8" s="801"/>
      <c r="CR8" s="799">
        <v>5</v>
      </c>
      <c r="CS8" s="800"/>
      <c r="CT8" s="800"/>
      <c r="CU8" s="800"/>
      <c r="CV8" s="801"/>
      <c r="CW8" s="799" t="s">
        <v>542</v>
      </c>
      <c r="CX8" s="800"/>
      <c r="CY8" s="800"/>
      <c r="CZ8" s="800"/>
      <c r="DA8" s="801"/>
      <c r="DB8" s="799" t="s">
        <v>542</v>
      </c>
      <c r="DC8" s="800"/>
      <c r="DD8" s="800"/>
      <c r="DE8" s="800"/>
      <c r="DF8" s="801"/>
      <c r="DG8" s="799" t="s">
        <v>551</v>
      </c>
      <c r="DH8" s="800"/>
      <c r="DI8" s="800"/>
      <c r="DJ8" s="800"/>
      <c r="DK8" s="801"/>
      <c r="DL8" s="799" t="s">
        <v>551</v>
      </c>
      <c r="DM8" s="800"/>
      <c r="DN8" s="800"/>
      <c r="DO8" s="800"/>
      <c r="DP8" s="801"/>
      <c r="DQ8" s="799" t="s">
        <v>542</v>
      </c>
      <c r="DR8" s="800"/>
      <c r="DS8" s="800"/>
      <c r="DT8" s="800"/>
      <c r="DU8" s="801"/>
      <c r="DV8" s="802"/>
      <c r="DW8" s="803"/>
      <c r="DX8" s="803"/>
      <c r="DY8" s="803"/>
      <c r="DZ8" s="804"/>
      <c r="EA8" s="205"/>
    </row>
    <row r="9" spans="1:131" s="206" customFormat="1" ht="26.25" customHeight="1" x14ac:dyDescent="0.15">
      <c r="A9" s="212">
        <v>3</v>
      </c>
      <c r="B9" s="773" t="s">
        <v>361</v>
      </c>
      <c r="C9" s="774"/>
      <c r="D9" s="774"/>
      <c r="E9" s="774"/>
      <c r="F9" s="774"/>
      <c r="G9" s="774"/>
      <c r="H9" s="774"/>
      <c r="I9" s="774"/>
      <c r="J9" s="774"/>
      <c r="K9" s="774"/>
      <c r="L9" s="774"/>
      <c r="M9" s="774"/>
      <c r="N9" s="774"/>
      <c r="O9" s="774"/>
      <c r="P9" s="775"/>
      <c r="Q9" s="776">
        <v>412</v>
      </c>
      <c r="R9" s="777"/>
      <c r="S9" s="777"/>
      <c r="T9" s="777"/>
      <c r="U9" s="777"/>
      <c r="V9" s="777">
        <v>412</v>
      </c>
      <c r="W9" s="777"/>
      <c r="X9" s="777"/>
      <c r="Y9" s="777"/>
      <c r="Z9" s="777"/>
      <c r="AA9" s="777">
        <v>0</v>
      </c>
      <c r="AB9" s="777"/>
      <c r="AC9" s="777"/>
      <c r="AD9" s="777"/>
      <c r="AE9" s="778"/>
      <c r="AF9" s="779">
        <v>0</v>
      </c>
      <c r="AG9" s="780"/>
      <c r="AH9" s="780"/>
      <c r="AI9" s="780"/>
      <c r="AJ9" s="781"/>
      <c r="AK9" s="782">
        <v>333</v>
      </c>
      <c r="AL9" s="783"/>
      <c r="AM9" s="783"/>
      <c r="AN9" s="783"/>
      <c r="AO9" s="783"/>
      <c r="AP9" s="783" t="s">
        <v>539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51988</v>
      </c>
      <c r="R23" s="812"/>
      <c r="S23" s="812"/>
      <c r="T23" s="812"/>
      <c r="U23" s="812"/>
      <c r="V23" s="812">
        <v>49269</v>
      </c>
      <c r="W23" s="812"/>
      <c r="X23" s="812"/>
      <c r="Y23" s="812"/>
      <c r="Z23" s="812"/>
      <c r="AA23" s="812">
        <v>2719</v>
      </c>
      <c r="AB23" s="812"/>
      <c r="AC23" s="812"/>
      <c r="AD23" s="812"/>
      <c r="AE23" s="813"/>
      <c r="AF23" s="814">
        <v>2047</v>
      </c>
      <c r="AG23" s="812"/>
      <c r="AH23" s="812"/>
      <c r="AI23" s="812"/>
      <c r="AJ23" s="815"/>
      <c r="AK23" s="816"/>
      <c r="AL23" s="817"/>
      <c r="AM23" s="817"/>
      <c r="AN23" s="817"/>
      <c r="AO23" s="817"/>
      <c r="AP23" s="812">
        <v>51411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15930</v>
      </c>
      <c r="R28" s="841"/>
      <c r="S28" s="841"/>
      <c r="T28" s="841"/>
      <c r="U28" s="841"/>
      <c r="V28" s="841">
        <v>15551</v>
      </c>
      <c r="W28" s="841"/>
      <c r="X28" s="841"/>
      <c r="Y28" s="841"/>
      <c r="Z28" s="841"/>
      <c r="AA28" s="841">
        <v>379</v>
      </c>
      <c r="AB28" s="841"/>
      <c r="AC28" s="841"/>
      <c r="AD28" s="841"/>
      <c r="AE28" s="842"/>
      <c r="AF28" s="843">
        <v>379</v>
      </c>
      <c r="AG28" s="841"/>
      <c r="AH28" s="841"/>
      <c r="AI28" s="841"/>
      <c r="AJ28" s="844"/>
      <c r="AK28" s="845">
        <v>1479</v>
      </c>
      <c r="AL28" s="836"/>
      <c r="AM28" s="836"/>
      <c r="AN28" s="836"/>
      <c r="AO28" s="836"/>
      <c r="AP28" s="836" t="s">
        <v>540</v>
      </c>
      <c r="AQ28" s="836"/>
      <c r="AR28" s="836"/>
      <c r="AS28" s="836"/>
      <c r="AT28" s="836"/>
      <c r="AU28" s="836" t="s">
        <v>540</v>
      </c>
      <c r="AV28" s="836"/>
      <c r="AW28" s="836"/>
      <c r="AX28" s="836"/>
      <c r="AY28" s="836"/>
      <c r="AZ28" s="837" t="s">
        <v>559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2849</v>
      </c>
      <c r="R29" s="777"/>
      <c r="S29" s="777"/>
      <c r="T29" s="777"/>
      <c r="U29" s="777"/>
      <c r="V29" s="777">
        <v>2806</v>
      </c>
      <c r="W29" s="777"/>
      <c r="X29" s="777"/>
      <c r="Y29" s="777"/>
      <c r="Z29" s="777"/>
      <c r="AA29" s="777">
        <v>43</v>
      </c>
      <c r="AB29" s="777"/>
      <c r="AC29" s="777"/>
      <c r="AD29" s="777"/>
      <c r="AE29" s="778"/>
      <c r="AF29" s="779">
        <v>43</v>
      </c>
      <c r="AG29" s="780"/>
      <c r="AH29" s="780"/>
      <c r="AI29" s="780"/>
      <c r="AJ29" s="781"/>
      <c r="AK29" s="848">
        <v>1623</v>
      </c>
      <c r="AL29" s="849"/>
      <c r="AM29" s="849"/>
      <c r="AN29" s="849"/>
      <c r="AO29" s="849"/>
      <c r="AP29" s="849" t="s">
        <v>540</v>
      </c>
      <c r="AQ29" s="849"/>
      <c r="AR29" s="849"/>
      <c r="AS29" s="849"/>
      <c r="AT29" s="849"/>
      <c r="AU29" s="849" t="s">
        <v>540</v>
      </c>
      <c r="AV29" s="849"/>
      <c r="AW29" s="849"/>
      <c r="AX29" s="849"/>
      <c r="AY29" s="849"/>
      <c r="AZ29" s="850" t="s">
        <v>559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12593</v>
      </c>
      <c r="R30" s="777"/>
      <c r="S30" s="777"/>
      <c r="T30" s="777"/>
      <c r="U30" s="777"/>
      <c r="V30" s="777">
        <v>12165</v>
      </c>
      <c r="W30" s="777"/>
      <c r="X30" s="777"/>
      <c r="Y30" s="777"/>
      <c r="Z30" s="777"/>
      <c r="AA30" s="777">
        <v>428</v>
      </c>
      <c r="AB30" s="777"/>
      <c r="AC30" s="777"/>
      <c r="AD30" s="777"/>
      <c r="AE30" s="778"/>
      <c r="AF30" s="779">
        <v>428</v>
      </c>
      <c r="AG30" s="780"/>
      <c r="AH30" s="780"/>
      <c r="AI30" s="780"/>
      <c r="AJ30" s="781"/>
      <c r="AK30" s="848">
        <v>1802</v>
      </c>
      <c r="AL30" s="849"/>
      <c r="AM30" s="849"/>
      <c r="AN30" s="849"/>
      <c r="AO30" s="849"/>
      <c r="AP30" s="849" t="s">
        <v>540</v>
      </c>
      <c r="AQ30" s="849"/>
      <c r="AR30" s="849"/>
      <c r="AS30" s="849"/>
      <c r="AT30" s="849"/>
      <c r="AU30" s="849" t="s">
        <v>539</v>
      </c>
      <c r="AV30" s="849"/>
      <c r="AW30" s="849"/>
      <c r="AX30" s="849"/>
      <c r="AY30" s="849"/>
      <c r="AZ30" s="850" t="s">
        <v>560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777</v>
      </c>
      <c r="R31" s="777"/>
      <c r="S31" s="777"/>
      <c r="T31" s="777"/>
      <c r="U31" s="777"/>
      <c r="V31" s="777">
        <v>634</v>
      </c>
      <c r="W31" s="777"/>
      <c r="X31" s="777"/>
      <c r="Y31" s="777"/>
      <c r="Z31" s="777"/>
      <c r="AA31" s="777">
        <v>143</v>
      </c>
      <c r="AB31" s="777"/>
      <c r="AC31" s="777"/>
      <c r="AD31" s="777"/>
      <c r="AE31" s="778"/>
      <c r="AF31" s="779">
        <v>143</v>
      </c>
      <c r="AG31" s="780"/>
      <c r="AH31" s="780"/>
      <c r="AI31" s="780"/>
      <c r="AJ31" s="781"/>
      <c r="AK31" s="848" t="s">
        <v>539</v>
      </c>
      <c r="AL31" s="849"/>
      <c r="AM31" s="849"/>
      <c r="AN31" s="849"/>
      <c r="AO31" s="849"/>
      <c r="AP31" s="849" t="s">
        <v>539</v>
      </c>
      <c r="AQ31" s="849"/>
      <c r="AR31" s="849"/>
      <c r="AS31" s="849"/>
      <c r="AT31" s="849"/>
      <c r="AU31" s="849" t="s">
        <v>539</v>
      </c>
      <c r="AV31" s="849"/>
      <c r="AW31" s="849"/>
      <c r="AX31" s="849"/>
      <c r="AY31" s="849"/>
      <c r="AZ31" s="850" t="s">
        <v>559</v>
      </c>
      <c r="BA31" s="850"/>
      <c r="BB31" s="850"/>
      <c r="BC31" s="850"/>
      <c r="BD31" s="850"/>
      <c r="BE31" s="846" t="s">
        <v>541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6393</v>
      </c>
      <c r="R32" s="777"/>
      <c r="S32" s="777"/>
      <c r="T32" s="777"/>
      <c r="U32" s="777"/>
      <c r="V32" s="777">
        <v>6181</v>
      </c>
      <c r="W32" s="777"/>
      <c r="X32" s="777"/>
      <c r="Y32" s="777"/>
      <c r="Z32" s="777"/>
      <c r="AA32" s="777">
        <v>212</v>
      </c>
      <c r="AB32" s="777"/>
      <c r="AC32" s="777"/>
      <c r="AD32" s="777"/>
      <c r="AE32" s="778"/>
      <c r="AF32" s="779">
        <v>303</v>
      </c>
      <c r="AG32" s="780"/>
      <c r="AH32" s="780"/>
      <c r="AI32" s="780"/>
      <c r="AJ32" s="781"/>
      <c r="AK32" s="848">
        <v>1215</v>
      </c>
      <c r="AL32" s="849"/>
      <c r="AM32" s="849"/>
      <c r="AN32" s="849"/>
      <c r="AO32" s="849"/>
      <c r="AP32" s="849">
        <v>914</v>
      </c>
      <c r="AQ32" s="849"/>
      <c r="AR32" s="849"/>
      <c r="AS32" s="849"/>
      <c r="AT32" s="849"/>
      <c r="AU32" s="849">
        <v>685</v>
      </c>
      <c r="AV32" s="849"/>
      <c r="AW32" s="849"/>
      <c r="AX32" s="849"/>
      <c r="AY32" s="849"/>
      <c r="AZ32" s="850" t="s">
        <v>559</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2713</v>
      </c>
      <c r="R33" s="777"/>
      <c r="S33" s="777"/>
      <c r="T33" s="777"/>
      <c r="U33" s="777"/>
      <c r="V33" s="777">
        <v>2224</v>
      </c>
      <c r="W33" s="777"/>
      <c r="X33" s="777"/>
      <c r="Y33" s="777"/>
      <c r="Z33" s="777"/>
      <c r="AA33" s="777">
        <v>489</v>
      </c>
      <c r="AB33" s="777"/>
      <c r="AC33" s="777"/>
      <c r="AD33" s="777"/>
      <c r="AE33" s="778"/>
      <c r="AF33" s="779">
        <v>3037</v>
      </c>
      <c r="AG33" s="780"/>
      <c r="AH33" s="780"/>
      <c r="AI33" s="780"/>
      <c r="AJ33" s="781"/>
      <c r="AK33" s="848">
        <v>89</v>
      </c>
      <c r="AL33" s="849"/>
      <c r="AM33" s="849"/>
      <c r="AN33" s="849"/>
      <c r="AO33" s="849"/>
      <c r="AP33" s="849">
        <v>5342</v>
      </c>
      <c r="AQ33" s="849"/>
      <c r="AR33" s="849"/>
      <c r="AS33" s="849"/>
      <c r="AT33" s="849"/>
      <c r="AU33" s="849">
        <v>374</v>
      </c>
      <c r="AV33" s="849"/>
      <c r="AW33" s="849"/>
      <c r="AX33" s="849"/>
      <c r="AY33" s="849"/>
      <c r="AZ33" s="850" t="s">
        <v>559</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3371</v>
      </c>
      <c r="R34" s="777"/>
      <c r="S34" s="777"/>
      <c r="T34" s="777"/>
      <c r="U34" s="777"/>
      <c r="V34" s="777">
        <v>3240</v>
      </c>
      <c r="W34" s="777"/>
      <c r="X34" s="777"/>
      <c r="Y34" s="777"/>
      <c r="Z34" s="777"/>
      <c r="AA34" s="777">
        <v>131</v>
      </c>
      <c r="AB34" s="777"/>
      <c r="AC34" s="777"/>
      <c r="AD34" s="777"/>
      <c r="AE34" s="778"/>
      <c r="AF34" s="779">
        <v>2318</v>
      </c>
      <c r="AG34" s="780"/>
      <c r="AH34" s="780"/>
      <c r="AI34" s="780"/>
      <c r="AJ34" s="781"/>
      <c r="AK34" s="848">
        <v>1800</v>
      </c>
      <c r="AL34" s="849"/>
      <c r="AM34" s="849"/>
      <c r="AN34" s="849"/>
      <c r="AO34" s="849"/>
      <c r="AP34" s="849">
        <v>31222</v>
      </c>
      <c r="AQ34" s="849"/>
      <c r="AR34" s="849"/>
      <c r="AS34" s="849"/>
      <c r="AT34" s="849"/>
      <c r="AU34" s="849">
        <v>24384</v>
      </c>
      <c r="AV34" s="849"/>
      <c r="AW34" s="849"/>
      <c r="AX34" s="849"/>
      <c r="AY34" s="849"/>
      <c r="AZ34" s="850" t="s">
        <v>559</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6651</v>
      </c>
      <c r="AG63" s="860"/>
      <c r="AH63" s="860"/>
      <c r="AI63" s="860"/>
      <c r="AJ63" s="861"/>
      <c r="AK63" s="862"/>
      <c r="AL63" s="857"/>
      <c r="AM63" s="857"/>
      <c r="AN63" s="857"/>
      <c r="AO63" s="857"/>
      <c r="AP63" s="860">
        <v>37478</v>
      </c>
      <c r="AQ63" s="860"/>
      <c r="AR63" s="860"/>
      <c r="AS63" s="860"/>
      <c r="AT63" s="860"/>
      <c r="AU63" s="860">
        <v>25443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387</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543</v>
      </c>
      <c r="C68" s="888"/>
      <c r="D68" s="888"/>
      <c r="E68" s="888"/>
      <c r="F68" s="888"/>
      <c r="G68" s="888"/>
      <c r="H68" s="888"/>
      <c r="I68" s="888"/>
      <c r="J68" s="888"/>
      <c r="K68" s="888"/>
      <c r="L68" s="888"/>
      <c r="M68" s="888"/>
      <c r="N68" s="888"/>
      <c r="O68" s="888"/>
      <c r="P68" s="889"/>
      <c r="Q68" s="890">
        <v>133</v>
      </c>
      <c r="R68" s="884"/>
      <c r="S68" s="884"/>
      <c r="T68" s="884"/>
      <c r="U68" s="884"/>
      <c r="V68" s="884">
        <v>128</v>
      </c>
      <c r="W68" s="884"/>
      <c r="X68" s="884"/>
      <c r="Y68" s="884"/>
      <c r="Z68" s="884"/>
      <c r="AA68" s="884">
        <v>6</v>
      </c>
      <c r="AB68" s="884"/>
      <c r="AC68" s="884"/>
      <c r="AD68" s="884"/>
      <c r="AE68" s="884"/>
      <c r="AF68" s="884">
        <v>6</v>
      </c>
      <c r="AG68" s="884"/>
      <c r="AH68" s="884"/>
      <c r="AI68" s="884"/>
      <c r="AJ68" s="884"/>
      <c r="AK68" s="884" t="s">
        <v>551</v>
      </c>
      <c r="AL68" s="884"/>
      <c r="AM68" s="884"/>
      <c r="AN68" s="884"/>
      <c r="AO68" s="884"/>
      <c r="AP68" s="884" t="s">
        <v>551</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561</v>
      </c>
      <c r="C69" s="892"/>
      <c r="D69" s="892"/>
      <c r="E69" s="892"/>
      <c r="F69" s="892"/>
      <c r="G69" s="892"/>
      <c r="H69" s="892"/>
      <c r="I69" s="892"/>
      <c r="J69" s="892"/>
      <c r="K69" s="892"/>
      <c r="L69" s="892"/>
      <c r="M69" s="892"/>
      <c r="N69" s="892"/>
      <c r="O69" s="892"/>
      <c r="P69" s="893"/>
      <c r="Q69" s="894">
        <v>379</v>
      </c>
      <c r="R69" s="849"/>
      <c r="S69" s="849"/>
      <c r="T69" s="849"/>
      <c r="U69" s="849"/>
      <c r="V69" s="849">
        <v>372</v>
      </c>
      <c r="W69" s="849"/>
      <c r="X69" s="849"/>
      <c r="Y69" s="849"/>
      <c r="Z69" s="849"/>
      <c r="AA69" s="849">
        <v>7</v>
      </c>
      <c r="AB69" s="849"/>
      <c r="AC69" s="849"/>
      <c r="AD69" s="849"/>
      <c r="AE69" s="849"/>
      <c r="AF69" s="849">
        <v>7</v>
      </c>
      <c r="AG69" s="849"/>
      <c r="AH69" s="849"/>
      <c r="AI69" s="849"/>
      <c r="AJ69" s="849"/>
      <c r="AK69" s="849" t="s">
        <v>551</v>
      </c>
      <c r="AL69" s="849"/>
      <c r="AM69" s="849"/>
      <c r="AN69" s="849"/>
      <c r="AO69" s="849"/>
      <c r="AP69" s="849" t="s">
        <v>551</v>
      </c>
      <c r="AQ69" s="849"/>
      <c r="AR69" s="849"/>
      <c r="AS69" s="849"/>
      <c r="AT69" s="849"/>
      <c r="AU69" s="849" t="s">
        <v>551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562</v>
      </c>
      <c r="C70" s="892"/>
      <c r="D70" s="892"/>
      <c r="E70" s="892"/>
      <c r="F70" s="892"/>
      <c r="G70" s="892"/>
      <c r="H70" s="892"/>
      <c r="I70" s="892"/>
      <c r="J70" s="892"/>
      <c r="K70" s="892"/>
      <c r="L70" s="892"/>
      <c r="M70" s="892"/>
      <c r="N70" s="892"/>
      <c r="O70" s="892"/>
      <c r="P70" s="893"/>
      <c r="Q70" s="894">
        <v>56</v>
      </c>
      <c r="R70" s="849"/>
      <c r="S70" s="849"/>
      <c r="T70" s="849"/>
      <c r="U70" s="849"/>
      <c r="V70" s="849">
        <v>55</v>
      </c>
      <c r="W70" s="849"/>
      <c r="X70" s="849"/>
      <c r="Y70" s="849"/>
      <c r="Z70" s="849"/>
      <c r="AA70" s="849">
        <v>2</v>
      </c>
      <c r="AB70" s="849"/>
      <c r="AC70" s="849"/>
      <c r="AD70" s="849"/>
      <c r="AE70" s="849"/>
      <c r="AF70" s="849">
        <v>2</v>
      </c>
      <c r="AG70" s="849"/>
      <c r="AH70" s="849"/>
      <c r="AI70" s="849"/>
      <c r="AJ70" s="849"/>
      <c r="AK70" s="849">
        <v>7</v>
      </c>
      <c r="AL70" s="849"/>
      <c r="AM70" s="849"/>
      <c r="AN70" s="849"/>
      <c r="AO70" s="849"/>
      <c r="AP70" s="849" t="s">
        <v>551</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563</v>
      </c>
      <c r="C71" s="892"/>
      <c r="D71" s="892"/>
      <c r="E71" s="892"/>
      <c r="F71" s="892"/>
      <c r="G71" s="892"/>
      <c r="H71" s="892"/>
      <c r="I71" s="892"/>
      <c r="J71" s="892"/>
      <c r="K71" s="892"/>
      <c r="L71" s="892"/>
      <c r="M71" s="892"/>
      <c r="N71" s="892"/>
      <c r="O71" s="892"/>
      <c r="P71" s="893"/>
      <c r="Q71" s="894">
        <v>284</v>
      </c>
      <c r="R71" s="849"/>
      <c r="S71" s="849"/>
      <c r="T71" s="849"/>
      <c r="U71" s="849"/>
      <c r="V71" s="849">
        <v>273</v>
      </c>
      <c r="W71" s="849"/>
      <c r="X71" s="849"/>
      <c r="Y71" s="849"/>
      <c r="Z71" s="849"/>
      <c r="AA71" s="849">
        <v>11</v>
      </c>
      <c r="AB71" s="849"/>
      <c r="AC71" s="849"/>
      <c r="AD71" s="849"/>
      <c r="AE71" s="849"/>
      <c r="AF71" s="849">
        <v>11</v>
      </c>
      <c r="AG71" s="849"/>
      <c r="AH71" s="849"/>
      <c r="AI71" s="849"/>
      <c r="AJ71" s="849"/>
      <c r="AK71" s="849">
        <v>7</v>
      </c>
      <c r="AL71" s="849"/>
      <c r="AM71" s="849"/>
      <c r="AN71" s="849"/>
      <c r="AO71" s="849"/>
      <c r="AP71" s="849" t="s">
        <v>551</v>
      </c>
      <c r="AQ71" s="849"/>
      <c r="AR71" s="849"/>
      <c r="AS71" s="849"/>
      <c r="AT71" s="849"/>
      <c r="AU71" s="849" t="s">
        <v>551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564</v>
      </c>
      <c r="C72" s="892"/>
      <c r="D72" s="892"/>
      <c r="E72" s="892"/>
      <c r="F72" s="892"/>
      <c r="G72" s="892"/>
      <c r="H72" s="892"/>
      <c r="I72" s="892"/>
      <c r="J72" s="892"/>
      <c r="K72" s="892"/>
      <c r="L72" s="892"/>
      <c r="M72" s="892"/>
      <c r="N72" s="892"/>
      <c r="O72" s="892"/>
      <c r="P72" s="893"/>
      <c r="Q72" s="894">
        <v>382</v>
      </c>
      <c r="R72" s="849"/>
      <c r="S72" s="849"/>
      <c r="T72" s="849"/>
      <c r="U72" s="849"/>
      <c r="V72" s="849">
        <v>364</v>
      </c>
      <c r="W72" s="849"/>
      <c r="X72" s="849"/>
      <c r="Y72" s="849"/>
      <c r="Z72" s="849"/>
      <c r="AA72" s="849">
        <v>19</v>
      </c>
      <c r="AB72" s="849"/>
      <c r="AC72" s="849"/>
      <c r="AD72" s="849"/>
      <c r="AE72" s="849"/>
      <c r="AF72" s="849">
        <v>19</v>
      </c>
      <c r="AG72" s="849"/>
      <c r="AH72" s="849"/>
      <c r="AI72" s="849"/>
      <c r="AJ72" s="849"/>
      <c r="AK72" s="849">
        <v>43</v>
      </c>
      <c r="AL72" s="849"/>
      <c r="AM72" s="849"/>
      <c r="AN72" s="849"/>
      <c r="AO72" s="849"/>
      <c r="AP72" s="849">
        <v>24</v>
      </c>
      <c r="AQ72" s="849"/>
      <c r="AR72" s="849"/>
      <c r="AS72" s="849"/>
      <c r="AT72" s="849"/>
      <c r="AU72" s="849" t="s">
        <v>556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400</v>
      </c>
      <c r="R73" s="849"/>
      <c r="S73" s="849"/>
      <c r="T73" s="849"/>
      <c r="U73" s="849"/>
      <c r="V73" s="849">
        <v>386</v>
      </c>
      <c r="W73" s="849"/>
      <c r="X73" s="849"/>
      <c r="Y73" s="849"/>
      <c r="Z73" s="849"/>
      <c r="AA73" s="849">
        <v>13</v>
      </c>
      <c r="AB73" s="849"/>
      <c r="AC73" s="849"/>
      <c r="AD73" s="849"/>
      <c r="AE73" s="849"/>
      <c r="AF73" s="849">
        <v>13</v>
      </c>
      <c r="AG73" s="849"/>
      <c r="AH73" s="849"/>
      <c r="AI73" s="849"/>
      <c r="AJ73" s="849"/>
      <c r="AK73" s="849">
        <v>84</v>
      </c>
      <c r="AL73" s="849"/>
      <c r="AM73" s="849"/>
      <c r="AN73" s="849"/>
      <c r="AO73" s="849"/>
      <c r="AP73" s="849" t="s">
        <v>551</v>
      </c>
      <c r="AQ73" s="849"/>
      <c r="AR73" s="849"/>
      <c r="AS73" s="849"/>
      <c r="AT73" s="849"/>
      <c r="AU73" s="849" t="s">
        <v>551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63</v>
      </c>
      <c r="R74" s="849"/>
      <c r="S74" s="849"/>
      <c r="T74" s="849"/>
      <c r="U74" s="849"/>
      <c r="V74" s="849">
        <v>62</v>
      </c>
      <c r="W74" s="849"/>
      <c r="X74" s="849"/>
      <c r="Y74" s="849"/>
      <c r="Z74" s="849"/>
      <c r="AA74" s="849">
        <v>1</v>
      </c>
      <c r="AB74" s="849"/>
      <c r="AC74" s="849"/>
      <c r="AD74" s="849"/>
      <c r="AE74" s="849"/>
      <c r="AF74" s="849">
        <v>1</v>
      </c>
      <c r="AG74" s="849"/>
      <c r="AH74" s="849"/>
      <c r="AI74" s="849"/>
      <c r="AJ74" s="849"/>
      <c r="AK74" s="849" t="s">
        <v>551</v>
      </c>
      <c r="AL74" s="849"/>
      <c r="AM74" s="849"/>
      <c r="AN74" s="849"/>
      <c r="AO74" s="849"/>
      <c r="AP74" s="849" t="s">
        <v>551</v>
      </c>
      <c r="AQ74" s="849"/>
      <c r="AR74" s="849"/>
      <c r="AS74" s="849"/>
      <c r="AT74" s="849"/>
      <c r="AU74" s="849" t="s">
        <v>551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546</v>
      </c>
      <c r="C75" s="892"/>
      <c r="D75" s="892"/>
      <c r="E75" s="892"/>
      <c r="F75" s="892"/>
      <c r="G75" s="892"/>
      <c r="H75" s="892"/>
      <c r="I75" s="892"/>
      <c r="J75" s="892"/>
      <c r="K75" s="892"/>
      <c r="L75" s="892"/>
      <c r="M75" s="892"/>
      <c r="N75" s="892"/>
      <c r="O75" s="892"/>
      <c r="P75" s="893"/>
      <c r="Q75" s="897">
        <v>49</v>
      </c>
      <c r="R75" s="898"/>
      <c r="S75" s="898"/>
      <c r="T75" s="898"/>
      <c r="U75" s="848"/>
      <c r="V75" s="899">
        <v>48</v>
      </c>
      <c r="W75" s="898"/>
      <c r="X75" s="898"/>
      <c r="Y75" s="898"/>
      <c r="Z75" s="848"/>
      <c r="AA75" s="899">
        <v>1</v>
      </c>
      <c r="AB75" s="898"/>
      <c r="AC75" s="898"/>
      <c r="AD75" s="898"/>
      <c r="AE75" s="848"/>
      <c r="AF75" s="899">
        <v>1</v>
      </c>
      <c r="AG75" s="898"/>
      <c r="AH75" s="898"/>
      <c r="AI75" s="898"/>
      <c r="AJ75" s="848"/>
      <c r="AK75" s="899" t="s">
        <v>542</v>
      </c>
      <c r="AL75" s="898"/>
      <c r="AM75" s="898"/>
      <c r="AN75" s="898"/>
      <c r="AO75" s="848"/>
      <c r="AP75" s="899" t="s">
        <v>551</v>
      </c>
      <c r="AQ75" s="898"/>
      <c r="AR75" s="898"/>
      <c r="AS75" s="898"/>
      <c r="AT75" s="848"/>
      <c r="AU75" s="899" t="s">
        <v>551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547</v>
      </c>
      <c r="C76" s="892"/>
      <c r="D76" s="892"/>
      <c r="E76" s="892"/>
      <c r="F76" s="892"/>
      <c r="G76" s="892"/>
      <c r="H76" s="892"/>
      <c r="I76" s="892"/>
      <c r="J76" s="892"/>
      <c r="K76" s="892"/>
      <c r="L76" s="892"/>
      <c r="M76" s="892"/>
      <c r="N76" s="892"/>
      <c r="O76" s="892"/>
      <c r="P76" s="893"/>
      <c r="Q76" s="897">
        <v>8</v>
      </c>
      <c r="R76" s="898"/>
      <c r="S76" s="898"/>
      <c r="T76" s="898"/>
      <c r="U76" s="848"/>
      <c r="V76" s="899">
        <v>6</v>
      </c>
      <c r="W76" s="898"/>
      <c r="X76" s="898"/>
      <c r="Y76" s="898"/>
      <c r="Z76" s="848"/>
      <c r="AA76" s="899">
        <v>1</v>
      </c>
      <c r="AB76" s="898"/>
      <c r="AC76" s="898"/>
      <c r="AD76" s="898"/>
      <c r="AE76" s="848"/>
      <c r="AF76" s="899">
        <v>1</v>
      </c>
      <c r="AG76" s="898"/>
      <c r="AH76" s="898"/>
      <c r="AI76" s="898"/>
      <c r="AJ76" s="848"/>
      <c r="AK76" s="899" t="s">
        <v>551</v>
      </c>
      <c r="AL76" s="898"/>
      <c r="AM76" s="898"/>
      <c r="AN76" s="898"/>
      <c r="AO76" s="848"/>
      <c r="AP76" s="899" t="s">
        <v>542</v>
      </c>
      <c r="AQ76" s="898"/>
      <c r="AR76" s="898"/>
      <c r="AS76" s="898"/>
      <c r="AT76" s="848"/>
      <c r="AU76" s="899" t="s">
        <v>551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548</v>
      </c>
      <c r="C77" s="892"/>
      <c r="D77" s="892"/>
      <c r="E77" s="892"/>
      <c r="F77" s="892"/>
      <c r="G77" s="892"/>
      <c r="H77" s="892"/>
      <c r="I77" s="892"/>
      <c r="J77" s="892"/>
      <c r="K77" s="892"/>
      <c r="L77" s="892"/>
      <c r="M77" s="892"/>
      <c r="N77" s="892"/>
      <c r="O77" s="892"/>
      <c r="P77" s="893"/>
      <c r="Q77" s="897">
        <v>6256</v>
      </c>
      <c r="R77" s="898"/>
      <c r="S77" s="898"/>
      <c r="T77" s="898"/>
      <c r="U77" s="848"/>
      <c r="V77" s="899">
        <v>5232</v>
      </c>
      <c r="W77" s="898"/>
      <c r="X77" s="898"/>
      <c r="Y77" s="898"/>
      <c r="Z77" s="848"/>
      <c r="AA77" s="899">
        <v>1024</v>
      </c>
      <c r="AB77" s="898"/>
      <c r="AC77" s="898"/>
      <c r="AD77" s="898"/>
      <c r="AE77" s="848"/>
      <c r="AF77" s="899">
        <v>1024</v>
      </c>
      <c r="AG77" s="898"/>
      <c r="AH77" s="898"/>
      <c r="AI77" s="898"/>
      <c r="AJ77" s="848"/>
      <c r="AK77" s="899">
        <v>16</v>
      </c>
      <c r="AL77" s="898"/>
      <c r="AM77" s="898"/>
      <c r="AN77" s="898"/>
      <c r="AO77" s="848"/>
      <c r="AP77" s="899" t="s">
        <v>551</v>
      </c>
      <c r="AQ77" s="898"/>
      <c r="AR77" s="898"/>
      <c r="AS77" s="898"/>
      <c r="AT77" s="848"/>
      <c r="AU77" s="899" t="s">
        <v>551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549</v>
      </c>
      <c r="C78" s="892"/>
      <c r="D78" s="892"/>
      <c r="E78" s="892"/>
      <c r="F78" s="892"/>
      <c r="G78" s="892"/>
      <c r="H78" s="892"/>
      <c r="I78" s="892"/>
      <c r="J78" s="892"/>
      <c r="K78" s="892"/>
      <c r="L78" s="892"/>
      <c r="M78" s="892"/>
      <c r="N78" s="892"/>
      <c r="O78" s="892"/>
      <c r="P78" s="893"/>
      <c r="Q78" s="894">
        <v>124</v>
      </c>
      <c r="R78" s="849"/>
      <c r="S78" s="849"/>
      <c r="T78" s="849"/>
      <c r="U78" s="849"/>
      <c r="V78" s="849">
        <v>117</v>
      </c>
      <c r="W78" s="849"/>
      <c r="X78" s="849"/>
      <c r="Y78" s="849"/>
      <c r="Z78" s="849"/>
      <c r="AA78" s="849">
        <v>8</v>
      </c>
      <c r="AB78" s="849"/>
      <c r="AC78" s="849"/>
      <c r="AD78" s="849"/>
      <c r="AE78" s="849"/>
      <c r="AF78" s="849">
        <v>8</v>
      </c>
      <c r="AG78" s="849"/>
      <c r="AH78" s="849"/>
      <c r="AI78" s="849"/>
      <c r="AJ78" s="849"/>
      <c r="AK78" s="849" t="s">
        <v>551</v>
      </c>
      <c r="AL78" s="849"/>
      <c r="AM78" s="849"/>
      <c r="AN78" s="849"/>
      <c r="AO78" s="849"/>
      <c r="AP78" s="849">
        <v>1794</v>
      </c>
      <c r="AQ78" s="849"/>
      <c r="AR78" s="849"/>
      <c r="AS78" s="849"/>
      <c r="AT78" s="849"/>
      <c r="AU78" s="849">
        <v>63</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550</v>
      </c>
      <c r="C79" s="892"/>
      <c r="D79" s="892"/>
      <c r="E79" s="892"/>
      <c r="F79" s="892"/>
      <c r="G79" s="892"/>
      <c r="H79" s="892"/>
      <c r="I79" s="892"/>
      <c r="J79" s="892"/>
      <c r="K79" s="892"/>
      <c r="L79" s="892"/>
      <c r="M79" s="892"/>
      <c r="N79" s="892"/>
      <c r="O79" s="892"/>
      <c r="P79" s="893"/>
      <c r="Q79" s="894">
        <v>4</v>
      </c>
      <c r="R79" s="849"/>
      <c r="S79" s="849"/>
      <c r="T79" s="849"/>
      <c r="U79" s="849"/>
      <c r="V79" s="849">
        <v>2</v>
      </c>
      <c r="W79" s="849"/>
      <c r="X79" s="849"/>
      <c r="Y79" s="849"/>
      <c r="Z79" s="849"/>
      <c r="AA79" s="849">
        <v>2</v>
      </c>
      <c r="AB79" s="849"/>
      <c r="AC79" s="849"/>
      <c r="AD79" s="849"/>
      <c r="AE79" s="849"/>
      <c r="AF79" s="849">
        <v>2</v>
      </c>
      <c r="AG79" s="849"/>
      <c r="AH79" s="849"/>
      <c r="AI79" s="849"/>
      <c r="AJ79" s="849"/>
      <c r="AK79" s="849">
        <v>0</v>
      </c>
      <c r="AL79" s="849"/>
      <c r="AM79" s="849"/>
      <c r="AN79" s="849"/>
      <c r="AO79" s="849"/>
      <c r="AP79" s="849" t="s">
        <v>551</v>
      </c>
      <c r="AQ79" s="849"/>
      <c r="AR79" s="849"/>
      <c r="AS79" s="849"/>
      <c r="AT79" s="849"/>
      <c r="AU79" s="849" t="s">
        <v>551</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552</v>
      </c>
      <c r="C80" s="892"/>
      <c r="D80" s="892"/>
      <c r="E80" s="892"/>
      <c r="F80" s="892"/>
      <c r="G80" s="892"/>
      <c r="H80" s="892"/>
      <c r="I80" s="892"/>
      <c r="J80" s="892"/>
      <c r="K80" s="892"/>
      <c r="L80" s="892"/>
      <c r="M80" s="892"/>
      <c r="N80" s="892"/>
      <c r="O80" s="892"/>
      <c r="P80" s="893"/>
      <c r="Q80" s="894">
        <v>209</v>
      </c>
      <c r="R80" s="849"/>
      <c r="S80" s="849"/>
      <c r="T80" s="849"/>
      <c r="U80" s="849"/>
      <c r="V80" s="849">
        <v>207</v>
      </c>
      <c r="W80" s="849"/>
      <c r="X80" s="849"/>
      <c r="Y80" s="849"/>
      <c r="Z80" s="849"/>
      <c r="AA80" s="849">
        <v>2</v>
      </c>
      <c r="AB80" s="849"/>
      <c r="AC80" s="849"/>
      <c r="AD80" s="849"/>
      <c r="AE80" s="849"/>
      <c r="AF80" s="849">
        <v>212</v>
      </c>
      <c r="AG80" s="849"/>
      <c r="AH80" s="849"/>
      <c r="AI80" s="849"/>
      <c r="AJ80" s="849"/>
      <c r="AK80" s="849" t="s">
        <v>551</v>
      </c>
      <c r="AL80" s="849"/>
      <c r="AM80" s="849"/>
      <c r="AN80" s="849"/>
      <c r="AO80" s="849"/>
      <c r="AP80" s="849" t="s">
        <v>551</v>
      </c>
      <c r="AQ80" s="849"/>
      <c r="AR80" s="849"/>
      <c r="AS80" s="849"/>
      <c r="AT80" s="849"/>
      <c r="AU80" s="849" t="s">
        <v>551</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553</v>
      </c>
      <c r="C81" s="892"/>
      <c r="D81" s="892"/>
      <c r="E81" s="892"/>
      <c r="F81" s="892"/>
      <c r="G81" s="892"/>
      <c r="H81" s="892"/>
      <c r="I81" s="892"/>
      <c r="J81" s="892"/>
      <c r="K81" s="892"/>
      <c r="L81" s="892"/>
      <c r="M81" s="892"/>
      <c r="N81" s="892"/>
      <c r="O81" s="892"/>
      <c r="P81" s="893"/>
      <c r="Q81" s="894">
        <v>1669</v>
      </c>
      <c r="R81" s="849"/>
      <c r="S81" s="849"/>
      <c r="T81" s="849"/>
      <c r="U81" s="849"/>
      <c r="V81" s="849">
        <v>1634</v>
      </c>
      <c r="W81" s="849"/>
      <c r="X81" s="849"/>
      <c r="Y81" s="849"/>
      <c r="Z81" s="849"/>
      <c r="AA81" s="849">
        <v>35</v>
      </c>
      <c r="AB81" s="849"/>
      <c r="AC81" s="849"/>
      <c r="AD81" s="849"/>
      <c r="AE81" s="849"/>
      <c r="AF81" s="849">
        <v>35</v>
      </c>
      <c r="AG81" s="849"/>
      <c r="AH81" s="849"/>
      <c r="AI81" s="849"/>
      <c r="AJ81" s="849"/>
      <c r="AK81" s="849" t="s">
        <v>551</v>
      </c>
      <c r="AL81" s="849"/>
      <c r="AM81" s="849"/>
      <c r="AN81" s="849"/>
      <c r="AO81" s="849"/>
      <c r="AP81" s="849">
        <v>2573</v>
      </c>
      <c r="AQ81" s="849"/>
      <c r="AR81" s="849"/>
      <c r="AS81" s="849"/>
      <c r="AT81" s="849"/>
      <c r="AU81" s="849">
        <v>1794</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554</v>
      </c>
      <c r="C82" s="892"/>
      <c r="D82" s="892"/>
      <c r="E82" s="892"/>
      <c r="F82" s="892"/>
      <c r="G82" s="892"/>
      <c r="H82" s="892"/>
      <c r="I82" s="892"/>
      <c r="J82" s="892"/>
      <c r="K82" s="892"/>
      <c r="L82" s="892"/>
      <c r="M82" s="892"/>
      <c r="N82" s="892"/>
      <c r="O82" s="892"/>
      <c r="P82" s="893"/>
      <c r="Q82" s="894">
        <v>237</v>
      </c>
      <c r="R82" s="849"/>
      <c r="S82" s="849"/>
      <c r="T82" s="849"/>
      <c r="U82" s="849"/>
      <c r="V82" s="849">
        <v>151</v>
      </c>
      <c r="W82" s="849"/>
      <c r="X82" s="849"/>
      <c r="Y82" s="849"/>
      <c r="Z82" s="849"/>
      <c r="AA82" s="849">
        <v>87</v>
      </c>
      <c r="AB82" s="849"/>
      <c r="AC82" s="849"/>
      <c r="AD82" s="849"/>
      <c r="AE82" s="849"/>
      <c r="AF82" s="849">
        <v>87</v>
      </c>
      <c r="AG82" s="849"/>
      <c r="AH82" s="849"/>
      <c r="AI82" s="849"/>
      <c r="AJ82" s="849"/>
      <c r="AK82" s="849" t="s">
        <v>551</v>
      </c>
      <c r="AL82" s="849"/>
      <c r="AM82" s="849"/>
      <c r="AN82" s="849"/>
      <c r="AO82" s="849"/>
      <c r="AP82" s="849" t="s">
        <v>551</v>
      </c>
      <c r="AQ82" s="849"/>
      <c r="AR82" s="849"/>
      <c r="AS82" s="849"/>
      <c r="AT82" s="849"/>
      <c r="AU82" s="849" t="s">
        <v>551</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566</v>
      </c>
      <c r="C83" s="892"/>
      <c r="D83" s="892"/>
      <c r="E83" s="892"/>
      <c r="F83" s="892"/>
      <c r="G83" s="892"/>
      <c r="H83" s="892"/>
      <c r="I83" s="892"/>
      <c r="J83" s="892"/>
      <c r="K83" s="892"/>
      <c r="L83" s="892"/>
      <c r="M83" s="892"/>
      <c r="N83" s="892"/>
      <c r="O83" s="892"/>
      <c r="P83" s="893"/>
      <c r="Q83" s="894">
        <v>74</v>
      </c>
      <c r="R83" s="849"/>
      <c r="S83" s="849"/>
      <c r="T83" s="849"/>
      <c r="U83" s="849"/>
      <c r="V83" s="849">
        <v>37</v>
      </c>
      <c r="W83" s="849"/>
      <c r="X83" s="849"/>
      <c r="Y83" s="849"/>
      <c r="Z83" s="849"/>
      <c r="AA83" s="849">
        <v>37</v>
      </c>
      <c r="AB83" s="849"/>
      <c r="AC83" s="849"/>
      <c r="AD83" s="849"/>
      <c r="AE83" s="849"/>
      <c r="AF83" s="849">
        <v>37</v>
      </c>
      <c r="AG83" s="849"/>
      <c r="AH83" s="849"/>
      <c r="AI83" s="849"/>
      <c r="AJ83" s="849"/>
      <c r="AK83" s="849" t="s">
        <v>480</v>
      </c>
      <c r="AL83" s="849"/>
      <c r="AM83" s="849"/>
      <c r="AN83" s="849"/>
      <c r="AO83" s="849"/>
      <c r="AP83" s="849" t="s">
        <v>480</v>
      </c>
      <c r="AQ83" s="849"/>
      <c r="AR83" s="849"/>
      <c r="AS83" s="849"/>
      <c r="AT83" s="849"/>
      <c r="AU83" s="849" t="s">
        <v>480</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t="s">
        <v>555</v>
      </c>
      <c r="C84" s="892"/>
      <c r="D84" s="892"/>
      <c r="E84" s="892"/>
      <c r="F84" s="892"/>
      <c r="G84" s="892"/>
      <c r="H84" s="892"/>
      <c r="I84" s="892"/>
      <c r="J84" s="892"/>
      <c r="K84" s="892"/>
      <c r="L84" s="892"/>
      <c r="M84" s="892"/>
      <c r="N84" s="892"/>
      <c r="O84" s="892"/>
      <c r="P84" s="893"/>
      <c r="Q84" s="894">
        <v>179</v>
      </c>
      <c r="R84" s="849"/>
      <c r="S84" s="849"/>
      <c r="T84" s="849"/>
      <c r="U84" s="849"/>
      <c r="V84" s="849">
        <v>176</v>
      </c>
      <c r="W84" s="849"/>
      <c r="X84" s="849"/>
      <c r="Y84" s="849"/>
      <c r="Z84" s="849"/>
      <c r="AA84" s="849">
        <v>3</v>
      </c>
      <c r="AB84" s="849"/>
      <c r="AC84" s="849"/>
      <c r="AD84" s="849"/>
      <c r="AE84" s="849"/>
      <c r="AF84" s="849">
        <v>3</v>
      </c>
      <c r="AG84" s="849"/>
      <c r="AH84" s="849"/>
      <c r="AI84" s="849"/>
      <c r="AJ84" s="849"/>
      <c r="AK84" s="849" t="s">
        <v>480</v>
      </c>
      <c r="AL84" s="849"/>
      <c r="AM84" s="849"/>
      <c r="AN84" s="849"/>
      <c r="AO84" s="849"/>
      <c r="AP84" s="849" t="s">
        <v>480</v>
      </c>
      <c r="AQ84" s="849"/>
      <c r="AR84" s="849"/>
      <c r="AS84" s="849"/>
      <c r="AT84" s="849"/>
      <c r="AU84" s="849" t="s">
        <v>480</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t="s">
        <v>565</v>
      </c>
      <c r="C85" s="892"/>
      <c r="D85" s="892"/>
      <c r="E85" s="892"/>
      <c r="F85" s="892"/>
      <c r="G85" s="892"/>
      <c r="H85" s="892"/>
      <c r="I85" s="892"/>
      <c r="J85" s="892"/>
      <c r="K85" s="892"/>
      <c r="L85" s="892"/>
      <c r="M85" s="892"/>
      <c r="N85" s="892"/>
      <c r="O85" s="892"/>
      <c r="P85" s="893"/>
      <c r="Q85" s="894">
        <v>206788</v>
      </c>
      <c r="R85" s="849"/>
      <c r="S85" s="849"/>
      <c r="T85" s="849"/>
      <c r="U85" s="849"/>
      <c r="V85" s="849">
        <v>199254</v>
      </c>
      <c r="W85" s="849"/>
      <c r="X85" s="849"/>
      <c r="Y85" s="849"/>
      <c r="Z85" s="849"/>
      <c r="AA85" s="849">
        <v>7534</v>
      </c>
      <c r="AB85" s="849"/>
      <c r="AC85" s="849"/>
      <c r="AD85" s="849"/>
      <c r="AE85" s="849"/>
      <c r="AF85" s="849">
        <v>7534</v>
      </c>
      <c r="AG85" s="849"/>
      <c r="AH85" s="849"/>
      <c r="AI85" s="849"/>
      <c r="AJ85" s="849"/>
      <c r="AK85" s="849">
        <v>168</v>
      </c>
      <c r="AL85" s="849"/>
      <c r="AM85" s="849"/>
      <c r="AN85" s="849"/>
      <c r="AO85" s="849"/>
      <c r="AP85" s="849" t="s">
        <v>480</v>
      </c>
      <c r="AQ85" s="849"/>
      <c r="AR85" s="849"/>
      <c r="AS85" s="849"/>
      <c r="AT85" s="849"/>
      <c r="AU85" s="849" t="s">
        <v>480</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9003</v>
      </c>
      <c r="AG88" s="860"/>
      <c r="AH88" s="860"/>
      <c r="AI88" s="860"/>
      <c r="AJ88" s="860"/>
      <c r="AK88" s="857"/>
      <c r="AL88" s="857"/>
      <c r="AM88" s="857"/>
      <c r="AN88" s="857"/>
      <c r="AO88" s="857"/>
      <c r="AP88" s="860">
        <v>4391</v>
      </c>
      <c r="AQ88" s="860"/>
      <c r="AR88" s="860"/>
      <c r="AS88" s="860"/>
      <c r="AT88" s="860"/>
      <c r="AU88" s="860">
        <v>1857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335</v>
      </c>
      <c r="CS102" s="868"/>
      <c r="CT102" s="868"/>
      <c r="CU102" s="868"/>
      <c r="CV102" s="911"/>
      <c r="CW102" s="910" t="s">
        <v>557</v>
      </c>
      <c r="CX102" s="868"/>
      <c r="CY102" s="868"/>
      <c r="CZ102" s="868"/>
      <c r="DA102" s="911"/>
      <c r="DB102" s="910">
        <v>196</v>
      </c>
      <c r="DC102" s="868"/>
      <c r="DD102" s="868"/>
      <c r="DE102" s="868"/>
      <c r="DF102" s="911"/>
      <c r="DG102" s="910" t="s">
        <v>558</v>
      </c>
      <c r="DH102" s="868"/>
      <c r="DI102" s="868"/>
      <c r="DJ102" s="868"/>
      <c r="DK102" s="911"/>
      <c r="DL102" s="910" t="s">
        <v>557</v>
      </c>
      <c r="DM102" s="868"/>
      <c r="DN102" s="868"/>
      <c r="DO102" s="868"/>
      <c r="DP102" s="911"/>
      <c r="DQ102" s="910" t="s">
        <v>557</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282</v>
      </c>
      <c r="AG109" s="913"/>
      <c r="AH109" s="913"/>
      <c r="AI109" s="913"/>
      <c r="AJ109" s="914"/>
      <c r="AK109" s="912" t="s">
        <v>281</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282</v>
      </c>
      <c r="BW109" s="913"/>
      <c r="BX109" s="913"/>
      <c r="BY109" s="913"/>
      <c r="BZ109" s="914"/>
      <c r="CA109" s="912" t="s">
        <v>281</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282</v>
      </c>
      <c r="DM109" s="913"/>
      <c r="DN109" s="913"/>
      <c r="DO109" s="913"/>
      <c r="DP109" s="914"/>
      <c r="DQ109" s="912" t="s">
        <v>281</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5459467</v>
      </c>
      <c r="AB110" s="920"/>
      <c r="AC110" s="920"/>
      <c r="AD110" s="920"/>
      <c r="AE110" s="921"/>
      <c r="AF110" s="922">
        <v>5428500</v>
      </c>
      <c r="AG110" s="920"/>
      <c r="AH110" s="920"/>
      <c r="AI110" s="920"/>
      <c r="AJ110" s="921"/>
      <c r="AK110" s="922">
        <v>5395049</v>
      </c>
      <c r="AL110" s="920"/>
      <c r="AM110" s="920"/>
      <c r="AN110" s="920"/>
      <c r="AO110" s="921"/>
      <c r="AP110" s="923">
        <v>21.4</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49697601</v>
      </c>
      <c r="BR110" s="957"/>
      <c r="BS110" s="957"/>
      <c r="BT110" s="957"/>
      <c r="BU110" s="957"/>
      <c r="BV110" s="957">
        <v>49489576</v>
      </c>
      <c r="BW110" s="957"/>
      <c r="BX110" s="957"/>
      <c r="BY110" s="957"/>
      <c r="BZ110" s="957"/>
      <c r="CA110" s="957">
        <v>51411022</v>
      </c>
      <c r="CB110" s="957"/>
      <c r="CC110" s="957"/>
      <c r="CD110" s="957"/>
      <c r="CE110" s="957"/>
      <c r="CF110" s="971">
        <v>203.5</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404</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27344844</v>
      </c>
      <c r="BR112" s="950"/>
      <c r="BS112" s="950"/>
      <c r="BT112" s="950"/>
      <c r="BU112" s="950"/>
      <c r="BV112" s="950">
        <v>26575269</v>
      </c>
      <c r="BW112" s="950"/>
      <c r="BX112" s="950"/>
      <c r="BY112" s="950"/>
      <c r="BZ112" s="950"/>
      <c r="CA112" s="950">
        <v>25443422</v>
      </c>
      <c r="CB112" s="950"/>
      <c r="CC112" s="950"/>
      <c r="CD112" s="950"/>
      <c r="CE112" s="950"/>
      <c r="CF112" s="944">
        <v>100.7</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1424725</v>
      </c>
      <c r="AB113" s="964"/>
      <c r="AC113" s="964"/>
      <c r="AD113" s="964"/>
      <c r="AE113" s="965"/>
      <c r="AF113" s="966">
        <v>1326897</v>
      </c>
      <c r="AG113" s="964"/>
      <c r="AH113" s="964"/>
      <c r="AI113" s="964"/>
      <c r="AJ113" s="965"/>
      <c r="AK113" s="966">
        <v>1404948</v>
      </c>
      <c r="AL113" s="964"/>
      <c r="AM113" s="964"/>
      <c r="AN113" s="964"/>
      <c r="AO113" s="965"/>
      <c r="AP113" s="967">
        <v>5.6</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2418832</v>
      </c>
      <c r="BR113" s="950"/>
      <c r="BS113" s="950"/>
      <c r="BT113" s="950"/>
      <c r="BU113" s="950"/>
      <c r="BV113" s="950">
        <v>2204162</v>
      </c>
      <c r="BW113" s="950"/>
      <c r="BX113" s="950"/>
      <c r="BY113" s="950"/>
      <c r="BZ113" s="950"/>
      <c r="CA113" s="950">
        <v>1856992</v>
      </c>
      <c r="CB113" s="950"/>
      <c r="CC113" s="950"/>
      <c r="CD113" s="950"/>
      <c r="CE113" s="950"/>
      <c r="CF113" s="944">
        <v>7.3</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481200</v>
      </c>
      <c r="AB114" s="989"/>
      <c r="AC114" s="989"/>
      <c r="AD114" s="989"/>
      <c r="AE114" s="990"/>
      <c r="AF114" s="991">
        <v>323540</v>
      </c>
      <c r="AG114" s="989"/>
      <c r="AH114" s="989"/>
      <c r="AI114" s="989"/>
      <c r="AJ114" s="990"/>
      <c r="AK114" s="991">
        <v>369152</v>
      </c>
      <c r="AL114" s="989"/>
      <c r="AM114" s="989"/>
      <c r="AN114" s="989"/>
      <c r="AO114" s="990"/>
      <c r="AP114" s="992">
        <v>1.5</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8175574</v>
      </c>
      <c r="BR114" s="950"/>
      <c r="BS114" s="950"/>
      <c r="BT114" s="950"/>
      <c r="BU114" s="950"/>
      <c r="BV114" s="950">
        <v>7459450</v>
      </c>
      <c r="BW114" s="950"/>
      <c r="BX114" s="950"/>
      <c r="BY114" s="950"/>
      <c r="BZ114" s="950"/>
      <c r="CA114" s="950">
        <v>7454718</v>
      </c>
      <c r="CB114" s="950"/>
      <c r="CC114" s="950"/>
      <c r="CD114" s="950"/>
      <c r="CE114" s="950"/>
      <c r="CF114" s="944">
        <v>29.5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411</v>
      </c>
      <c r="AB115" s="964"/>
      <c r="AC115" s="964"/>
      <c r="AD115" s="964"/>
      <c r="AE115" s="965"/>
      <c r="AF115" s="966" t="s">
        <v>411</v>
      </c>
      <c r="AG115" s="964"/>
      <c r="AH115" s="964"/>
      <c r="AI115" s="964"/>
      <c r="AJ115" s="965"/>
      <c r="AK115" s="966" t="s">
        <v>411</v>
      </c>
      <c r="AL115" s="964"/>
      <c r="AM115" s="964"/>
      <c r="AN115" s="964"/>
      <c r="AO115" s="965"/>
      <c r="AP115" s="967" t="s">
        <v>411</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748595</v>
      </c>
      <c r="BR115" s="950"/>
      <c r="BS115" s="950"/>
      <c r="BT115" s="950"/>
      <c r="BU115" s="950"/>
      <c r="BV115" s="950">
        <v>418035</v>
      </c>
      <c r="BW115" s="950"/>
      <c r="BX115" s="950"/>
      <c r="BY115" s="950"/>
      <c r="BZ115" s="950"/>
      <c r="CA115" s="950" t="s">
        <v>411</v>
      </c>
      <c r="CB115" s="950"/>
      <c r="CC115" s="950"/>
      <c r="CD115" s="950"/>
      <c r="CE115" s="950"/>
      <c r="CF115" s="944" t="s">
        <v>411</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7365392</v>
      </c>
      <c r="AB117" s="996"/>
      <c r="AC117" s="996"/>
      <c r="AD117" s="996"/>
      <c r="AE117" s="997"/>
      <c r="AF117" s="995">
        <v>7078937</v>
      </c>
      <c r="AG117" s="996"/>
      <c r="AH117" s="996"/>
      <c r="AI117" s="996"/>
      <c r="AJ117" s="997"/>
      <c r="AK117" s="995">
        <v>7169149</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282</v>
      </c>
      <c r="AG118" s="913"/>
      <c r="AH118" s="913"/>
      <c r="AI118" s="913"/>
      <c r="AJ118" s="914"/>
      <c r="AK118" s="912" t="s">
        <v>281</v>
      </c>
      <c r="AL118" s="913"/>
      <c r="AM118" s="913"/>
      <c r="AN118" s="913"/>
      <c r="AO118" s="914"/>
      <c r="AP118" s="1020" t="s">
        <v>398</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429</v>
      </c>
      <c r="BP118" s="1024"/>
      <c r="BQ118" s="1015">
        <v>88385446</v>
      </c>
      <c r="BR118" s="1016"/>
      <c r="BS118" s="1016"/>
      <c r="BT118" s="1016"/>
      <c r="BU118" s="1016"/>
      <c r="BV118" s="1016">
        <v>86146492</v>
      </c>
      <c r="BW118" s="1016"/>
      <c r="BX118" s="1016"/>
      <c r="BY118" s="1016"/>
      <c r="BZ118" s="1016"/>
      <c r="CA118" s="1016">
        <v>86166154</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19233322</v>
      </c>
      <c r="BR119" s="957"/>
      <c r="BS119" s="957"/>
      <c r="BT119" s="957"/>
      <c r="BU119" s="957"/>
      <c r="BV119" s="957">
        <v>19848132</v>
      </c>
      <c r="BW119" s="957"/>
      <c r="BX119" s="957"/>
      <c r="BY119" s="957"/>
      <c r="BZ119" s="957"/>
      <c r="CA119" s="957">
        <v>21263603</v>
      </c>
      <c r="CB119" s="957"/>
      <c r="CC119" s="957"/>
      <c r="CD119" s="957"/>
      <c r="CE119" s="957"/>
      <c r="CF119" s="971">
        <v>84.2</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19792485</v>
      </c>
      <c r="BR120" s="950"/>
      <c r="BS120" s="950"/>
      <c r="BT120" s="950"/>
      <c r="BU120" s="950"/>
      <c r="BV120" s="950">
        <v>17541193</v>
      </c>
      <c r="BW120" s="950"/>
      <c r="BX120" s="950"/>
      <c r="BY120" s="950"/>
      <c r="BZ120" s="950"/>
      <c r="CA120" s="950">
        <v>15775779</v>
      </c>
      <c r="CB120" s="950"/>
      <c r="CC120" s="950"/>
      <c r="CD120" s="950"/>
      <c r="CE120" s="950"/>
      <c r="CF120" s="944">
        <v>62.4</v>
      </c>
      <c r="CG120" s="945"/>
      <c r="CH120" s="945"/>
      <c r="CI120" s="945"/>
      <c r="CJ120" s="945"/>
      <c r="CK120" s="1043" t="s">
        <v>435</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26269584</v>
      </c>
      <c r="DH120" s="957"/>
      <c r="DI120" s="957"/>
      <c r="DJ120" s="957"/>
      <c r="DK120" s="957"/>
      <c r="DL120" s="957">
        <v>25463009</v>
      </c>
      <c r="DM120" s="957"/>
      <c r="DN120" s="957"/>
      <c r="DO120" s="957"/>
      <c r="DP120" s="957"/>
      <c r="DQ120" s="957">
        <v>24384046</v>
      </c>
      <c r="DR120" s="957"/>
      <c r="DS120" s="957"/>
      <c r="DT120" s="957"/>
      <c r="DU120" s="957"/>
      <c r="DV120" s="958">
        <v>96.5</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54701005</v>
      </c>
      <c r="BR121" s="1016"/>
      <c r="BS121" s="1016"/>
      <c r="BT121" s="1016"/>
      <c r="BU121" s="1016"/>
      <c r="BV121" s="1016">
        <v>54920546</v>
      </c>
      <c r="BW121" s="1016"/>
      <c r="BX121" s="1016"/>
      <c r="BY121" s="1016"/>
      <c r="BZ121" s="1016"/>
      <c r="CA121" s="1016">
        <v>56415195</v>
      </c>
      <c r="CB121" s="1016"/>
      <c r="CC121" s="1016"/>
      <c r="CD121" s="1016"/>
      <c r="CE121" s="1016"/>
      <c r="CF121" s="1054">
        <v>223.3</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611658</v>
      </c>
      <c r="DH121" s="950"/>
      <c r="DI121" s="950"/>
      <c r="DJ121" s="950"/>
      <c r="DK121" s="950"/>
      <c r="DL121" s="950">
        <v>757397</v>
      </c>
      <c r="DM121" s="950"/>
      <c r="DN121" s="950"/>
      <c r="DO121" s="950"/>
      <c r="DP121" s="950"/>
      <c r="DQ121" s="950">
        <v>685470</v>
      </c>
      <c r="DR121" s="950"/>
      <c r="DS121" s="950"/>
      <c r="DT121" s="950"/>
      <c r="DU121" s="950"/>
      <c r="DV121" s="951">
        <v>2.7</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438</v>
      </c>
      <c r="BP122" s="1024"/>
      <c r="BQ122" s="1064">
        <v>93726812</v>
      </c>
      <c r="BR122" s="1065"/>
      <c r="BS122" s="1065"/>
      <c r="BT122" s="1065"/>
      <c r="BU122" s="1065"/>
      <c r="BV122" s="1065">
        <v>92309871</v>
      </c>
      <c r="BW122" s="1065"/>
      <c r="BX122" s="1065"/>
      <c r="BY122" s="1065"/>
      <c r="BZ122" s="1065"/>
      <c r="CA122" s="1065">
        <v>93454577</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395477</v>
      </c>
      <c r="DH122" s="950"/>
      <c r="DI122" s="950"/>
      <c r="DJ122" s="950"/>
      <c r="DK122" s="950"/>
      <c r="DL122" s="950">
        <v>354863</v>
      </c>
      <c r="DM122" s="950"/>
      <c r="DN122" s="950"/>
      <c r="DO122" s="950"/>
      <c r="DP122" s="950"/>
      <c r="DQ122" s="950">
        <v>373906</v>
      </c>
      <c r="DR122" s="950"/>
      <c r="DS122" s="950"/>
      <c r="DT122" s="950"/>
      <c r="DU122" s="950"/>
      <c r="DV122" s="951">
        <v>1.5</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v>68125</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v>748595</v>
      </c>
      <c r="DH126" s="950"/>
      <c r="DI126" s="950"/>
      <c r="DJ126" s="950"/>
      <c r="DK126" s="950"/>
      <c r="DL126" s="950">
        <v>418035</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11.79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441</v>
      </c>
      <c r="DM127" s="1078"/>
      <c r="DN127" s="1078"/>
      <c r="DO127" s="1078"/>
      <c r="DP127" s="1078"/>
      <c r="DQ127" s="1078" t="s">
        <v>441</v>
      </c>
      <c r="DR127" s="1078"/>
      <c r="DS127" s="1078"/>
      <c r="DT127" s="1078"/>
      <c r="DU127" s="1078"/>
      <c r="DV127" s="1079" t="s">
        <v>441</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1084956</v>
      </c>
      <c r="AB128" s="1120"/>
      <c r="AC128" s="1120"/>
      <c r="AD128" s="1120"/>
      <c r="AE128" s="1121"/>
      <c r="AF128" s="1122">
        <v>1037506</v>
      </c>
      <c r="AG128" s="1120"/>
      <c r="AH128" s="1120"/>
      <c r="AI128" s="1120"/>
      <c r="AJ128" s="1121"/>
      <c r="AK128" s="1122">
        <v>1110887</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16.79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29923381</v>
      </c>
      <c r="AB129" s="989"/>
      <c r="AC129" s="989"/>
      <c r="AD129" s="989"/>
      <c r="AE129" s="990"/>
      <c r="AF129" s="991">
        <v>30010075</v>
      </c>
      <c r="AG129" s="989"/>
      <c r="AH129" s="989"/>
      <c r="AI129" s="989"/>
      <c r="AJ129" s="990"/>
      <c r="AK129" s="991">
        <v>30383790</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4.2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4885876</v>
      </c>
      <c r="AB130" s="989"/>
      <c r="AC130" s="989"/>
      <c r="AD130" s="989"/>
      <c r="AE130" s="990"/>
      <c r="AF130" s="991">
        <v>5151700</v>
      </c>
      <c r="AG130" s="989"/>
      <c r="AH130" s="989"/>
      <c r="AI130" s="989"/>
      <c r="AJ130" s="990"/>
      <c r="AK130" s="991">
        <v>5116808</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463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25037505</v>
      </c>
      <c r="AB131" s="1028"/>
      <c r="AC131" s="1028"/>
      <c r="AD131" s="1028"/>
      <c r="AE131" s="1029"/>
      <c r="AF131" s="1030">
        <v>24858375</v>
      </c>
      <c r="AG131" s="1028"/>
      <c r="AH131" s="1028"/>
      <c r="AI131" s="1028"/>
      <c r="AJ131" s="1029"/>
      <c r="AK131" s="1030">
        <v>25266982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5.5698840599999997</v>
      </c>
      <c r="AB132" s="1134"/>
      <c r="AC132" s="1134"/>
      <c r="AD132" s="1134"/>
      <c r="AE132" s="1135"/>
      <c r="AF132" s="1136">
        <v>3.5791985149999999</v>
      </c>
      <c r="AG132" s="1134"/>
      <c r="AH132" s="1134"/>
      <c r="AI132" s="1134"/>
      <c r="AJ132" s="1135"/>
      <c r="AK132" s="1136">
        <v>3.7260247390000001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5.4</v>
      </c>
      <c r="AB133" s="1141"/>
      <c r="AC133" s="1141"/>
      <c r="AD133" s="1141"/>
      <c r="AE133" s="1142"/>
      <c r="AF133" s="1140">
        <v>4.7</v>
      </c>
      <c r="AG133" s="1141"/>
      <c r="AH133" s="1141"/>
      <c r="AI133" s="1141"/>
      <c r="AJ133" s="1142"/>
      <c r="AK133" s="1140">
        <v>4.2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7720102</v>
      </c>
      <c r="L9" s="264">
        <v>59493</v>
      </c>
      <c r="M9" s="265">
        <v>57752</v>
      </c>
      <c r="N9" s="266">
        <v>3</v>
      </c>
    </row>
    <row r="10" spans="1:16" x14ac:dyDescent="0.15">
      <c r="A10" s="248"/>
      <c r="B10" s="244"/>
      <c r="C10" s="244"/>
      <c r="D10" s="244"/>
      <c r="E10" s="244"/>
      <c r="F10" s="244"/>
      <c r="G10" s="1149" t="s">
        <v>476</v>
      </c>
      <c r="H10" s="1150"/>
      <c r="I10" s="1150"/>
      <c r="J10" s="1151"/>
      <c r="K10" s="267">
        <v>1429325</v>
      </c>
      <c r="L10" s="268">
        <v>11015</v>
      </c>
      <c r="M10" s="269">
        <v>3854</v>
      </c>
      <c r="N10" s="270">
        <v>185.8</v>
      </c>
    </row>
    <row r="11" spans="1:16" ht="13.5" customHeight="1" x14ac:dyDescent="0.15">
      <c r="A11" s="248"/>
      <c r="B11" s="244"/>
      <c r="C11" s="244"/>
      <c r="D11" s="244"/>
      <c r="E11" s="244"/>
      <c r="F11" s="244"/>
      <c r="G11" s="1149" t="s">
        <v>477</v>
      </c>
      <c r="H11" s="1150"/>
      <c r="I11" s="1150"/>
      <c r="J11" s="1151"/>
      <c r="K11" s="267">
        <v>85108</v>
      </c>
      <c r="L11" s="268">
        <v>656</v>
      </c>
      <c r="M11" s="269">
        <v>3128</v>
      </c>
      <c r="N11" s="270">
        <v>-79</v>
      </c>
    </row>
    <row r="12" spans="1:16" ht="13.5" customHeight="1" x14ac:dyDescent="0.15">
      <c r="A12" s="248"/>
      <c r="B12" s="244"/>
      <c r="C12" s="244"/>
      <c r="D12" s="244"/>
      <c r="E12" s="244"/>
      <c r="F12" s="244"/>
      <c r="G12" s="1149" t="s">
        <v>478</v>
      </c>
      <c r="H12" s="1150"/>
      <c r="I12" s="1150"/>
      <c r="J12" s="1151"/>
      <c r="K12" s="267">
        <v>28856</v>
      </c>
      <c r="L12" s="268">
        <v>222</v>
      </c>
      <c r="M12" s="269">
        <v>608</v>
      </c>
      <c r="N12" s="270">
        <v>-63.5</v>
      </c>
    </row>
    <row r="13" spans="1:16" ht="13.5" customHeight="1" x14ac:dyDescent="0.15">
      <c r="A13" s="248"/>
      <c r="B13" s="244"/>
      <c r="C13" s="244"/>
      <c r="D13" s="244"/>
      <c r="E13" s="244"/>
      <c r="F13" s="244"/>
      <c r="G13" s="1149" t="s">
        <v>479</v>
      </c>
      <c r="H13" s="1150"/>
      <c r="I13" s="1150"/>
      <c r="J13" s="1151"/>
      <c r="K13" s="267" t="s">
        <v>480</v>
      </c>
      <c r="L13" s="268" t="s">
        <v>480</v>
      </c>
      <c r="M13" s="269">
        <v>0</v>
      </c>
      <c r="N13" s="270" t="s">
        <v>480</v>
      </c>
    </row>
    <row r="14" spans="1:16" ht="13.5" customHeight="1" x14ac:dyDescent="0.15">
      <c r="A14" s="248"/>
      <c r="B14" s="244"/>
      <c r="C14" s="244"/>
      <c r="D14" s="244"/>
      <c r="E14" s="244"/>
      <c r="F14" s="244"/>
      <c r="G14" s="1149" t="s">
        <v>481</v>
      </c>
      <c r="H14" s="1150"/>
      <c r="I14" s="1150"/>
      <c r="J14" s="1151"/>
      <c r="K14" s="267" t="s">
        <v>480</v>
      </c>
      <c r="L14" s="268" t="s">
        <v>480</v>
      </c>
      <c r="M14" s="269">
        <v>2455</v>
      </c>
      <c r="N14" s="270" t="s">
        <v>480</v>
      </c>
    </row>
    <row r="15" spans="1:16" ht="13.5" customHeight="1" x14ac:dyDescent="0.15">
      <c r="A15" s="248"/>
      <c r="B15" s="244"/>
      <c r="C15" s="244"/>
      <c r="D15" s="244"/>
      <c r="E15" s="244"/>
      <c r="F15" s="244"/>
      <c r="G15" s="1149" t="s">
        <v>482</v>
      </c>
      <c r="H15" s="1150"/>
      <c r="I15" s="1150"/>
      <c r="J15" s="1151"/>
      <c r="K15" s="267">
        <v>97698</v>
      </c>
      <c r="L15" s="268">
        <v>753</v>
      </c>
      <c r="M15" s="269">
        <v>1040</v>
      </c>
      <c r="N15" s="270">
        <v>-27.6</v>
      </c>
    </row>
    <row r="16" spans="1:16" x14ac:dyDescent="0.15">
      <c r="A16" s="248"/>
      <c r="B16" s="244"/>
      <c r="C16" s="244"/>
      <c r="D16" s="244"/>
      <c r="E16" s="244"/>
      <c r="F16" s="244"/>
      <c r="G16" s="1152" t="s">
        <v>483</v>
      </c>
      <c r="H16" s="1153"/>
      <c r="I16" s="1153"/>
      <c r="J16" s="1154"/>
      <c r="K16" s="268">
        <v>-457360</v>
      </c>
      <c r="L16" s="268">
        <v>-3525</v>
      </c>
      <c r="M16" s="269">
        <v>-5417</v>
      </c>
      <c r="N16" s="270">
        <v>-34.9</v>
      </c>
    </row>
    <row r="17" spans="1:16" x14ac:dyDescent="0.15">
      <c r="A17" s="248"/>
      <c r="B17" s="244"/>
      <c r="C17" s="244"/>
      <c r="D17" s="244"/>
      <c r="E17" s="244"/>
      <c r="F17" s="244"/>
      <c r="G17" s="1152" t="s">
        <v>165</v>
      </c>
      <c r="H17" s="1153"/>
      <c r="I17" s="1153"/>
      <c r="J17" s="1154"/>
      <c r="K17" s="268">
        <v>8903729</v>
      </c>
      <c r="L17" s="268">
        <v>68615</v>
      </c>
      <c r="M17" s="269">
        <v>63420</v>
      </c>
      <c r="N17" s="270">
        <v>8.1999999999999993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7.35</v>
      </c>
      <c r="L21" s="281">
        <v>6.06</v>
      </c>
      <c r="M21" s="282">
        <v>1.29</v>
      </c>
      <c r="N21" s="249"/>
      <c r="O21" s="283"/>
      <c r="P21" s="279"/>
    </row>
    <row r="22" spans="1:16" s="284" customFormat="1" x14ac:dyDescent="0.15">
      <c r="A22" s="279"/>
      <c r="B22" s="249"/>
      <c r="C22" s="249"/>
      <c r="D22" s="249"/>
      <c r="E22" s="249"/>
      <c r="F22" s="249"/>
      <c r="G22" s="1144" t="s">
        <v>489</v>
      </c>
      <c r="H22" s="1145"/>
      <c r="I22" s="1145"/>
      <c r="J22" s="1146"/>
      <c r="K22" s="285">
        <v>99.2</v>
      </c>
      <c r="L22" s="286">
        <v>99.7</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5395049</v>
      </c>
      <c r="L32" s="294">
        <v>41576</v>
      </c>
      <c r="M32" s="295">
        <v>31722</v>
      </c>
      <c r="N32" s="296">
        <v>31.1</v>
      </c>
    </row>
    <row r="33" spans="1:16" ht="13.5" customHeight="1" x14ac:dyDescent="0.15">
      <c r="A33" s="248"/>
      <c r="B33" s="244"/>
      <c r="C33" s="244"/>
      <c r="D33" s="244"/>
      <c r="E33" s="244"/>
      <c r="F33" s="244"/>
      <c r="G33" s="1160" t="s">
        <v>494</v>
      </c>
      <c r="H33" s="1161"/>
      <c r="I33" s="1161"/>
      <c r="J33" s="1162"/>
      <c r="K33" s="294" t="s">
        <v>480</v>
      </c>
      <c r="L33" s="294" t="s">
        <v>480</v>
      </c>
      <c r="M33" s="295">
        <v>0</v>
      </c>
      <c r="N33" s="296" t="s">
        <v>480</v>
      </c>
    </row>
    <row r="34" spans="1:16" ht="27" customHeight="1" x14ac:dyDescent="0.15">
      <c r="A34" s="248"/>
      <c r="B34" s="244"/>
      <c r="C34" s="244"/>
      <c r="D34" s="244"/>
      <c r="E34" s="244"/>
      <c r="F34" s="244"/>
      <c r="G34" s="1160" t="s">
        <v>495</v>
      </c>
      <c r="H34" s="1161"/>
      <c r="I34" s="1161"/>
      <c r="J34" s="1162"/>
      <c r="K34" s="294" t="s">
        <v>480</v>
      </c>
      <c r="L34" s="294" t="s">
        <v>480</v>
      </c>
      <c r="M34" s="295">
        <v>57</v>
      </c>
      <c r="N34" s="296" t="s">
        <v>480</v>
      </c>
    </row>
    <row r="35" spans="1:16" ht="27" customHeight="1" x14ac:dyDescent="0.15">
      <c r="A35" s="248"/>
      <c r="B35" s="244"/>
      <c r="C35" s="244"/>
      <c r="D35" s="244"/>
      <c r="E35" s="244"/>
      <c r="F35" s="244"/>
      <c r="G35" s="1160" t="s">
        <v>496</v>
      </c>
      <c r="H35" s="1161"/>
      <c r="I35" s="1161"/>
      <c r="J35" s="1162"/>
      <c r="K35" s="294">
        <v>1404948</v>
      </c>
      <c r="L35" s="294">
        <v>10827</v>
      </c>
      <c r="M35" s="295">
        <v>7092</v>
      </c>
      <c r="N35" s="296">
        <v>52.7</v>
      </c>
    </row>
    <row r="36" spans="1:16" ht="27" customHeight="1" x14ac:dyDescent="0.15">
      <c r="A36" s="248"/>
      <c r="B36" s="244"/>
      <c r="C36" s="244"/>
      <c r="D36" s="244"/>
      <c r="E36" s="244"/>
      <c r="F36" s="244"/>
      <c r="G36" s="1160" t="s">
        <v>497</v>
      </c>
      <c r="H36" s="1161"/>
      <c r="I36" s="1161"/>
      <c r="J36" s="1162"/>
      <c r="K36" s="294">
        <v>369152</v>
      </c>
      <c r="L36" s="294">
        <v>2845</v>
      </c>
      <c r="M36" s="295">
        <v>1180</v>
      </c>
      <c r="N36" s="296">
        <v>141.1</v>
      </c>
    </row>
    <row r="37" spans="1:16" ht="13.5" customHeight="1" x14ac:dyDescent="0.15">
      <c r="A37" s="248"/>
      <c r="B37" s="244"/>
      <c r="C37" s="244"/>
      <c r="D37" s="244"/>
      <c r="E37" s="244"/>
      <c r="F37" s="244"/>
      <c r="G37" s="1160" t="s">
        <v>498</v>
      </c>
      <c r="H37" s="1161"/>
      <c r="I37" s="1161"/>
      <c r="J37" s="1162"/>
      <c r="K37" s="294" t="s">
        <v>480</v>
      </c>
      <c r="L37" s="294" t="s">
        <v>480</v>
      </c>
      <c r="M37" s="295">
        <v>1206</v>
      </c>
      <c r="N37" s="296" t="s">
        <v>480</v>
      </c>
    </row>
    <row r="38" spans="1:16" ht="27" customHeight="1" x14ac:dyDescent="0.15">
      <c r="A38" s="248"/>
      <c r="B38" s="244"/>
      <c r="C38" s="244"/>
      <c r="D38" s="244"/>
      <c r="E38" s="244"/>
      <c r="F38" s="244"/>
      <c r="G38" s="1163" t="s">
        <v>499</v>
      </c>
      <c r="H38" s="1164"/>
      <c r="I38" s="1164"/>
      <c r="J38" s="1165"/>
      <c r="K38" s="297" t="s">
        <v>480</v>
      </c>
      <c r="L38" s="297" t="s">
        <v>480</v>
      </c>
      <c r="M38" s="298">
        <v>3</v>
      </c>
      <c r="N38" s="299" t="s">
        <v>480</v>
      </c>
      <c r="O38" s="293"/>
    </row>
    <row r="39" spans="1:16" x14ac:dyDescent="0.15">
      <c r="A39" s="248"/>
      <c r="B39" s="244"/>
      <c r="C39" s="244"/>
      <c r="D39" s="244"/>
      <c r="E39" s="244"/>
      <c r="F39" s="244"/>
      <c r="G39" s="1163" t="s">
        <v>500</v>
      </c>
      <c r="H39" s="1164"/>
      <c r="I39" s="1164"/>
      <c r="J39" s="1165"/>
      <c r="K39" s="300">
        <v>-1110887</v>
      </c>
      <c r="L39" s="300">
        <v>-8561</v>
      </c>
      <c r="M39" s="301">
        <v>-6973</v>
      </c>
      <c r="N39" s="302">
        <v>22.8</v>
      </c>
      <c r="O39" s="293"/>
    </row>
    <row r="40" spans="1:16" ht="27" customHeight="1" x14ac:dyDescent="0.15">
      <c r="A40" s="248"/>
      <c r="B40" s="244"/>
      <c r="C40" s="244"/>
      <c r="D40" s="244"/>
      <c r="E40" s="244"/>
      <c r="F40" s="244"/>
      <c r="G40" s="1160" t="s">
        <v>501</v>
      </c>
      <c r="H40" s="1161"/>
      <c r="I40" s="1161"/>
      <c r="J40" s="1162"/>
      <c r="K40" s="300">
        <v>-5116808</v>
      </c>
      <c r="L40" s="300">
        <v>-39432</v>
      </c>
      <c r="M40" s="301">
        <v>-25524</v>
      </c>
      <c r="N40" s="302">
        <v>54.5</v>
      </c>
      <c r="O40" s="293"/>
    </row>
    <row r="41" spans="1:16" x14ac:dyDescent="0.15">
      <c r="A41" s="248"/>
      <c r="B41" s="244"/>
      <c r="C41" s="244"/>
      <c r="D41" s="244"/>
      <c r="E41" s="244"/>
      <c r="F41" s="244"/>
      <c r="G41" s="1166" t="s">
        <v>276</v>
      </c>
      <c r="H41" s="1167"/>
      <c r="I41" s="1167"/>
      <c r="J41" s="1168"/>
      <c r="K41" s="294">
        <v>941454</v>
      </c>
      <c r="L41" s="300">
        <v>7255</v>
      </c>
      <c r="M41" s="301">
        <v>8763</v>
      </c>
      <c r="N41" s="302">
        <v>-17.2</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3750558</v>
      </c>
      <c r="J51" s="320">
        <v>28434</v>
      </c>
      <c r="K51" s="321">
        <v>-39.4</v>
      </c>
      <c r="L51" s="322">
        <v>41433</v>
      </c>
      <c r="M51" s="323">
        <v>15.2</v>
      </c>
      <c r="N51" s="324">
        <v>-54.6</v>
      </c>
    </row>
    <row r="52" spans="1:14" x14ac:dyDescent="0.15">
      <c r="A52" s="248"/>
      <c r="B52" s="244"/>
      <c r="C52" s="244"/>
      <c r="D52" s="244"/>
      <c r="E52" s="244"/>
      <c r="F52" s="244"/>
      <c r="G52" s="325"/>
      <c r="H52" s="326" t="s">
        <v>512</v>
      </c>
      <c r="I52" s="327">
        <v>1700371</v>
      </c>
      <c r="J52" s="328">
        <v>12891</v>
      </c>
      <c r="K52" s="329">
        <v>-32.700000000000003</v>
      </c>
      <c r="L52" s="330">
        <v>22351</v>
      </c>
      <c r="M52" s="331">
        <v>11</v>
      </c>
      <c r="N52" s="332">
        <v>-43.7</v>
      </c>
    </row>
    <row r="53" spans="1:14" x14ac:dyDescent="0.15">
      <c r="A53" s="248"/>
      <c r="B53" s="244"/>
      <c r="C53" s="244"/>
      <c r="D53" s="244"/>
      <c r="E53" s="244"/>
      <c r="F53" s="244"/>
      <c r="G53" s="310" t="s">
        <v>513</v>
      </c>
      <c r="H53" s="311"/>
      <c r="I53" s="319">
        <v>3872474</v>
      </c>
      <c r="J53" s="320">
        <v>29324</v>
      </c>
      <c r="K53" s="321">
        <v>3.1</v>
      </c>
      <c r="L53" s="322">
        <v>43493</v>
      </c>
      <c r="M53" s="323">
        <v>5</v>
      </c>
      <c r="N53" s="324">
        <v>-1.9</v>
      </c>
    </row>
    <row r="54" spans="1:14" x14ac:dyDescent="0.15">
      <c r="A54" s="248"/>
      <c r="B54" s="244"/>
      <c r="C54" s="244"/>
      <c r="D54" s="244"/>
      <c r="E54" s="244"/>
      <c r="F54" s="244"/>
      <c r="G54" s="325"/>
      <c r="H54" s="326" t="s">
        <v>512</v>
      </c>
      <c r="I54" s="327">
        <v>1438253</v>
      </c>
      <c r="J54" s="328">
        <v>10891</v>
      </c>
      <c r="K54" s="329">
        <v>-15.5</v>
      </c>
      <c r="L54" s="330">
        <v>23254</v>
      </c>
      <c r="M54" s="331">
        <v>4</v>
      </c>
      <c r="N54" s="332">
        <v>-19.5</v>
      </c>
    </row>
    <row r="55" spans="1:14" x14ac:dyDescent="0.15">
      <c r="A55" s="248"/>
      <c r="B55" s="244"/>
      <c r="C55" s="244"/>
      <c r="D55" s="244"/>
      <c r="E55" s="244"/>
      <c r="F55" s="244"/>
      <c r="G55" s="310" t="s">
        <v>514</v>
      </c>
      <c r="H55" s="311"/>
      <c r="I55" s="319">
        <v>5994871</v>
      </c>
      <c r="J55" s="320">
        <v>45530</v>
      </c>
      <c r="K55" s="321">
        <v>55.3</v>
      </c>
      <c r="L55" s="322">
        <v>50840</v>
      </c>
      <c r="M55" s="323">
        <v>16.899999999999999</v>
      </c>
      <c r="N55" s="324">
        <v>38.4</v>
      </c>
    </row>
    <row r="56" spans="1:14" x14ac:dyDescent="0.15">
      <c r="A56" s="248"/>
      <c r="B56" s="244"/>
      <c r="C56" s="244"/>
      <c r="D56" s="244"/>
      <c r="E56" s="244"/>
      <c r="F56" s="244"/>
      <c r="G56" s="325"/>
      <c r="H56" s="326" t="s">
        <v>512</v>
      </c>
      <c r="I56" s="327">
        <v>3023473</v>
      </c>
      <c r="J56" s="328">
        <v>22963</v>
      </c>
      <c r="K56" s="329">
        <v>110.8</v>
      </c>
      <c r="L56" s="330">
        <v>25367</v>
      </c>
      <c r="M56" s="331">
        <v>9.1</v>
      </c>
      <c r="N56" s="332">
        <v>101.7</v>
      </c>
    </row>
    <row r="57" spans="1:14" x14ac:dyDescent="0.15">
      <c r="A57" s="248"/>
      <c r="B57" s="244"/>
      <c r="C57" s="244"/>
      <c r="D57" s="244"/>
      <c r="E57" s="244"/>
      <c r="F57" s="244"/>
      <c r="G57" s="310" t="s">
        <v>515</v>
      </c>
      <c r="H57" s="311"/>
      <c r="I57" s="319">
        <v>5001019</v>
      </c>
      <c r="J57" s="320">
        <v>38215</v>
      </c>
      <c r="K57" s="321">
        <v>-16.100000000000001</v>
      </c>
      <c r="L57" s="322">
        <v>53605</v>
      </c>
      <c r="M57" s="323">
        <v>5.4</v>
      </c>
      <c r="N57" s="324">
        <v>-21.5</v>
      </c>
    </row>
    <row r="58" spans="1:14" x14ac:dyDescent="0.15">
      <c r="A58" s="248"/>
      <c r="B58" s="244"/>
      <c r="C58" s="244"/>
      <c r="D58" s="244"/>
      <c r="E58" s="244"/>
      <c r="F58" s="244"/>
      <c r="G58" s="325"/>
      <c r="H58" s="326" t="s">
        <v>512</v>
      </c>
      <c r="I58" s="327">
        <v>3148229</v>
      </c>
      <c r="J58" s="328">
        <v>24057</v>
      </c>
      <c r="K58" s="329">
        <v>4.8</v>
      </c>
      <c r="L58" s="330">
        <v>28343</v>
      </c>
      <c r="M58" s="331">
        <v>11.7</v>
      </c>
      <c r="N58" s="332">
        <v>-6.9</v>
      </c>
    </row>
    <row r="59" spans="1:14" x14ac:dyDescent="0.15">
      <c r="A59" s="248"/>
      <c r="B59" s="244"/>
      <c r="C59" s="244"/>
      <c r="D59" s="244"/>
      <c r="E59" s="244"/>
      <c r="F59" s="244"/>
      <c r="G59" s="310" t="s">
        <v>516</v>
      </c>
      <c r="H59" s="311"/>
      <c r="I59" s="319">
        <v>7895573</v>
      </c>
      <c r="J59" s="320">
        <v>60846</v>
      </c>
      <c r="K59" s="321">
        <v>59.2</v>
      </c>
      <c r="L59" s="322">
        <v>44267</v>
      </c>
      <c r="M59" s="323">
        <v>-17.399999999999999</v>
      </c>
      <c r="N59" s="324">
        <v>76.599999999999994</v>
      </c>
    </row>
    <row r="60" spans="1:14" x14ac:dyDescent="0.15">
      <c r="A60" s="248"/>
      <c r="B60" s="244"/>
      <c r="C60" s="244"/>
      <c r="D60" s="244"/>
      <c r="E60" s="244"/>
      <c r="F60" s="244"/>
      <c r="G60" s="325"/>
      <c r="H60" s="326" t="s">
        <v>512</v>
      </c>
      <c r="I60" s="333">
        <v>5386651</v>
      </c>
      <c r="J60" s="328">
        <v>41511</v>
      </c>
      <c r="K60" s="329">
        <v>72.599999999999994</v>
      </c>
      <c r="L60" s="330">
        <v>26161</v>
      </c>
      <c r="M60" s="331">
        <v>-7.7</v>
      </c>
      <c r="N60" s="332">
        <v>80.3</v>
      </c>
    </row>
    <row r="61" spans="1:14" x14ac:dyDescent="0.15">
      <c r="A61" s="248"/>
      <c r="B61" s="244"/>
      <c r="C61" s="244"/>
      <c r="D61" s="244"/>
      <c r="E61" s="244"/>
      <c r="F61" s="244"/>
      <c r="G61" s="310" t="s">
        <v>517</v>
      </c>
      <c r="H61" s="334"/>
      <c r="I61" s="335">
        <v>5302899</v>
      </c>
      <c r="J61" s="336">
        <v>40470</v>
      </c>
      <c r="K61" s="337">
        <v>12.4</v>
      </c>
      <c r="L61" s="338">
        <v>46728</v>
      </c>
      <c r="M61" s="339">
        <v>5</v>
      </c>
      <c r="N61" s="324">
        <v>7.4</v>
      </c>
    </row>
    <row r="62" spans="1:14" x14ac:dyDescent="0.15">
      <c r="A62" s="248"/>
      <c r="B62" s="244"/>
      <c r="C62" s="244"/>
      <c r="D62" s="244"/>
      <c r="E62" s="244"/>
      <c r="F62" s="244"/>
      <c r="G62" s="325"/>
      <c r="H62" s="326" t="s">
        <v>512</v>
      </c>
      <c r="I62" s="327">
        <v>2939395</v>
      </c>
      <c r="J62" s="328">
        <v>22463</v>
      </c>
      <c r="K62" s="329">
        <v>28</v>
      </c>
      <c r="L62" s="330">
        <v>25095</v>
      </c>
      <c r="M62" s="331">
        <v>5.6</v>
      </c>
      <c r="N62" s="332">
        <v>22.4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29.57</v>
      </c>
      <c r="G47" s="12">
        <v>34.590000000000003</v>
      </c>
      <c r="H47" s="12">
        <v>37.5</v>
      </c>
      <c r="I47" s="12">
        <v>40.700000000000003</v>
      </c>
      <c r="J47" s="13">
        <v>43.85</v>
      </c>
    </row>
    <row r="48" spans="2:10" ht="57.75" customHeight="1" x14ac:dyDescent="0.15">
      <c r="B48" s="14"/>
      <c r="C48" s="1171" t="s">
        <v>4</v>
      </c>
      <c r="D48" s="1171"/>
      <c r="E48" s="1172"/>
      <c r="F48" s="15">
        <v>6.65</v>
      </c>
      <c r="G48" s="16">
        <v>7.07</v>
      </c>
      <c r="H48" s="16">
        <v>5.57</v>
      </c>
      <c r="I48" s="16">
        <v>6.99</v>
      </c>
      <c r="J48" s="17">
        <v>6.74</v>
      </c>
    </row>
    <row r="49" spans="2:10" ht="57.75" customHeight="1" thickBot="1" x14ac:dyDescent="0.2">
      <c r="B49" s="18"/>
      <c r="C49" s="1173" t="s">
        <v>5</v>
      </c>
      <c r="D49" s="1173"/>
      <c r="E49" s="1174"/>
      <c r="F49" s="19">
        <v>1.52</v>
      </c>
      <c r="G49" s="20">
        <v>2.34</v>
      </c>
      <c r="H49" s="20" t="s">
        <v>524</v>
      </c>
      <c r="I49" s="20">
        <v>1.94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2017-04-12T06:14:39Z</cp:lastPrinted>
  <dcterms:created xsi:type="dcterms:W3CDTF">2017-02-15T19:59:24Z</dcterms:created>
  <dcterms:modified xsi:type="dcterms:W3CDTF">2017-05-24T07:24:29Z</dcterms:modified>
</cp:coreProperties>
</file>