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AM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AM34" i="9" l="1"/>
  <c r="BE34" i="9" l="1"/>
  <c r="BE35" i="9" l="1"/>
  <c r="BW34" i="9" s="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<sst xmlns="http://schemas.openxmlformats.org/spreadsheetml/2006/main" count="1079" uniqueCount="564">
  <si>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</si>
  <si>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</si>
  <si>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</si>
  <si>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</si>
  <si>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</si>
  <si>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</si>
  <si>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</si>
  <si>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</si>
  <si>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</si>
  <si>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</si>
  <si>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</si>
  <si>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</si>
  <si>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</si>
  <si>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</si>
  <si>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</si>
  <si>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</si>
  <si>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</si>
  <si>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</si>
  <si>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</si>
  <si>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</si>
  <si>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</si>
  <si>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</si>
  <si>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</si>
  <si>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</si>
  <si>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</si>
  <si>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</si>
  <si>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</si>
  <si>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</si>
  <si>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</si>
  <si>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</si>
  <si>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</si>
  <si>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</si>
  <si>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</si>
  <si>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</si>
  <si>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</si>
  <si>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</si>
  <si>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</si>
  <si>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</si>
  <si>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</si>
  <si>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</si>
  <si>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</si>
  <si>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</si>
  <si>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</si>
  <si>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</si>
  <si>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</si>
  <si>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</si>
  <si>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</si>
  <si>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</si>
  <si>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</si>
  <si>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</si>
  <si>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</si>
  <si>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</si>
  <si>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</si>
  <si>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</si>
  <si>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</si>
  <si>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</si>
  <si>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</si>
  <si>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</si>
  <si>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</si>
  <si>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</si>
  <si>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</si>
  <si>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</si>
  <si>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</si>
  <si>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</si>
  <si>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</si>
  <si>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</si>
  <si>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</si>
  <si>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</si>
  <si>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</si>
  <si>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</si>
  <si>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</si>
  <si>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</si>
  <si>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</si>
  <si>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</si>
  <si>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</si>
  <si>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</si>
  <si>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</si>
  <si>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</si>
  <si>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</si>
  <si>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</si>
  <si>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</si>
  <si>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いなべ市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</si>
  <si>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</si>
  <si>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</si>
  <si>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</si>
  <si>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</si>
  <si>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</si>
  <si>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</si>
  <si>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</si>
  <si>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</si>
  <si>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</si>
  <si>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</si>
  <si>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</si>
  <si>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</si>
  <si>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</si>
  <si>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</si>
  <si>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</si>
  <si>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</si>
  <si>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</si>
  <si>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</si>
  <si>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</si>
  <si>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</si>
  <si>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</si>
  <si>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</si>
  <si>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</si>
  <si>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</si>
  <si>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</si>
  <si>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</si>
  <si>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</si>
  <si>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</si>
  <si>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</si>
  <si>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</si>
  <si>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</si>
  <si>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</si>
  <si>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</si>
  <si>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</si>
  <si>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</si>
  <si>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</si>
  <si>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</si>
  <si>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</si>
  <si>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</si>
  <si>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</si>
  <si>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</si>
  <si>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</si>
  <si>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</si>
  <si>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</si>
  <si>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</si>
  <si>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</si>
  <si>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</si>
  <si>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</si>
  <si>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</si>
  <si>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</si>
  <si>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</si>
  <si>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</si>
  <si>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</si>
  <si>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</si>
  <si>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</si>
  <si>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</si>
  <si>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</si>
  <si>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</si>
  <si>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</si>
  <si>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</si>
  <si>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</si>
  <si>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</si>
  <si>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</si>
  <si>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</si>
  <si>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</si>
  <si>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</si>
  <si>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</si>
  <si>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</si>
  <si>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</si>
  <si>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</si>
  <si>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</si>
  <si>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</si>
  <si>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</si>
  <si>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</si>
  <si>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</si>
  <si>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</si>
  <si>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</si>
  <si>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</si>
  <si>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</si>
  <si>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</si>
  <si>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</si>
  <si>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</si>
  <si>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</si>
  <si>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</si>
  <si>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</si>
  <si>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</si>
  <si>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</si>
  <si>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</si>
  <si>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</si>
  <si>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</si>
  <si>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</si>
  <si>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</si>
  <si>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</si>
  <si>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</si>
  <si>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</si>
  <si>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</si>
  <si>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</si>
  <si>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</si>
  <si>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</si>
  <si>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</si>
  <si>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</si>
  <si>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</si>
  <si>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</si>
  <si>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</si>
  <si>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</si>
  <si>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</si>
  <si>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</si>
  <si>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</si>
  <si>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</si>
  <si>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</si>
  <si>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</si>
  <si>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</si>
  <si>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三重県いなべ市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</si>
  <si>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</si>
  <si>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</si>
  <si>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</si>
  <si>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</si>
  <si>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</si>
  <si>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</si>
  <si>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</si>
  <si>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</si>
  <si>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</si>
  <si>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</si>
  <si>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</si>
  <si>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</si>
  <si>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</si>
  <si>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</si>
  <si>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</si>
  <si>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</si>
  <si>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</si>
  <si>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</si>
  <si>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</si>
  <si>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</si>
  <si>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</si>
  <si>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</si>
  <si>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</si>
  <si>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</si>
  <si>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</si>
  <si>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</si>
  <si>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</si>
  <si>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</si>
  <si>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</si>
  <si>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</si>
  <si>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</si>
  <si>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</si>
  <si>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</si>
  <si>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</si>
  <si>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</si>
  <si>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</si>
  <si>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</si>
  <si>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</si>
  <si>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</si>
  <si>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</si>
  <si>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</si>
  <si>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</si>
  <si>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</si>
  <si>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</si>
  <si>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</si>
  <si>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</si>
  <si>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</si>
  <si>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</si>
  <si>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</si>
  <si>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</si>
  <si>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</si>
  <si>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</si>
  <si>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</si>
  <si>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</si>
  <si>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</si>
  <si>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</si>
  <si>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</si>
  <si>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</si>
  <si>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</si>
  <si>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</si>
  <si>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</si>
  <si>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</si>
  <si>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</si>
  <si>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</si>
  <si>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</si>
  <si>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</si>
  <si>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</si>
  <si>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</si>
  <si>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</si>
  <si>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</si>
  <si>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</si>
  <si>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</si>
  <si>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</si>
  <si>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</si>
  <si>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</si>
  <si>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</si>
  <si>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</si>
  <si>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</si>
  <si>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</si>
  <si>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</si>
  <si>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</si>
  <si>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</si>
  <si>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</si>
  <si>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</si>
  <si>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</si>
  <si>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</si>
  <si>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</si>
  <si>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</si>
  <si>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</si>
  <si>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</si>
  <si>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</si>
  <si>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</si>
  <si>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</si>
  <si>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</si>
  <si>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</si>
  <si>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</si>
  <si>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</si>
  <si>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</si>
  <si>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</si>
  <si>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</si>
  <si>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</si>
  <si>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</si>
  <si>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</si>
  <si>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</si>
  <si>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</si>
  <si>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</si>
  <si>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</si>
  <si>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</si>
  <si>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</si>
  <si>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</si>
  <si>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</si>
  <si>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</si>
  <si>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</si>
  <si>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</si>
  <si>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</si>
  <si>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</si>
  <si>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</si>
  <si>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</si>
  <si>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</si>
  <si>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</si>
  <si>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</si>
  <si>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</si>
  <si>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</si>
  <si>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</si>
  <si>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</si>
  <si>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</si>
  <si>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</si>
  <si>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</si>
  <si>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</si>
  <si>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</si>
  <si>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</si>
  <si>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</si>
  <si>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</si>
  <si>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</si>
  <si>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</si>
  <si>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</si>
  <si>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</si>
  <si>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</si>
  <si>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</si>
  <si>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</si>
  <si>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</si>
  <si>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</si>
  <si>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</si>
  <si>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</si>
  <si>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</si>
  <si>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</si>
  <si>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</si>
  <si>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三重県いなべ市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</si>
  <si>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</si>
  <si>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</si>
  <si>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</si>
  <si>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</si>
  <si>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</si>
  <si>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</si>
  <si>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</si>
  <si>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</si>
  <si>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</si>
  <si>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</si>
  <si>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</si>
  <si>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</si>
  <si>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</si>
  <si>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</si>
  <si>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</si>
  <si>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</si>
  <si>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</si>
  <si>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</si>
  <si>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</si>
  <si>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</si>
  <si>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</si>
  <si>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</si>
  <si>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</si>
  <si>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</si>
  <si>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</si>
  <si>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</si>
  <si>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</si>
  <si>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</si>
  <si>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</si>
  <si>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</si>
  <si>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</si>
  <si>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</si>
  <si>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</si>
  <si>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</si>
  <si>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</si>
  <si>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</si>
  <si>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</si>
  <si>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</si>
  <si>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</si>
  <si>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</si>
  <si>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</si>
  <si>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</si>
  <si>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</si>
  <si>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</si>
  <si>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</si>
  <si>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</si>
  <si>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</si>
  <si>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</si>
  <si>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</si>
  <si>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</si>
  <si>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</si>
  <si>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</si>
  <si>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</si>
  <si>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</si>
  <si>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</si>
  <si>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</si>
  <si>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</si>
  <si>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</si>
  <si>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</si>
  <si>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</si>
  <si>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</si>
  <si>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</si>
  <si>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</si>
  <si>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</si>
  <si>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</si>
  <si>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</si>
  <si>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</si>
  <si>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</si>
  <si>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</si>
  <si>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</si>
  <si>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</si>
  <si>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</si>
  <si>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</si>
  <si>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</si>
  <si>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</si>
  <si>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</si>
  <si>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</si>
  <si>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</si>
  <si>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</si>
  <si>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</si>
  <si>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</si>
  <si>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</si>
  <si>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</si>
  <si>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</si>
  <si>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</si>
  <si>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</si>
  <si>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</si>
  <si>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</si>
  <si>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</si>
  <si>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</si>
  <si>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</si>
  <si>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</si>
  <si>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</si>
  <si>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</si>
  <si>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</si>
  <si>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</si>
  <si>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水道事業会計</t>
    <phoneticPr fontId="5"/>
  </si>
  <si>
    <t>-</t>
    <phoneticPr fontId="5"/>
  </si>
  <si>
    <t>将来負担比率（(Ｅ)－(Ｆ)）／（(Ｃ)－(Ｄ)）×１００</t>
    <rPh sb="0" eb="2">
      <t>ショウライ</t>
    </rPh>
    <rPh sb="2" eb="4">
      <t>フタン</t>
    </rPh>
    <rPh sb="4" eb="6">
      <t>ヒリツ</t>
    </rPh>
    <phoneticPr fontId="5"/>
  </si>
  <si>
    <t>介護保険特別会計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</si>
  <si>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</si>
  <si>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</si>
  <si>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</si>
  <si>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</si>
  <si>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</si>
  <si>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</si>
  <si>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</si>
  <si>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</si>
  <si>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</si>
  <si>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</si>
  <si>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</si>
  <si>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</si>
  <si>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</si>
  <si>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</si>
  <si>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</si>
  <si>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</si>
  <si>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</si>
  <si>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</si>
  <si>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</si>
  <si>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</si>
  <si>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</si>
  <si>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</si>
  <si>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</si>
  <si>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</si>
  <si>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</si>
  <si>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</si>
  <si>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</si>
  <si>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</si>
  <si>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</si>
  <si>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</si>
  <si>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</si>
  <si>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</si>
  <si>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</si>
  <si>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</si>
  <si>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</si>
  <si>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</si>
  <si>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</si>
  <si>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</si>
  <si>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</si>
  <si>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</si>
  <si>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</si>
  <si>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</si>
  <si>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</si>
  <si>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</si>
  <si>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</si>
  <si>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</si>
  <si>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</si>
  <si>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</si>
  <si>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</si>
  <si>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</si>
  <si>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</si>
  <si>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</si>
  <si>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</si>
  <si>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</si>
  <si>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</si>
  <si>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</si>
  <si>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</si>
  <si>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</si>
  <si>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</si>
  <si>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</si>
  <si>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</si>
  <si>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</si>
  <si>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</si>
  <si>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</si>
  <si>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</si>
  <si>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</si>
  <si>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</si>
  <si>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</si>
  <si>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</si>
  <si>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</si>
  <si>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</si>
  <si>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</si>
  <si>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</si>
  <si>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</si>
  <si>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</si>
  <si>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</si>
  <si>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</si>
  <si>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</si>
  <si>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</si>
  <si>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</si>
  <si>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</si>
  <si>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12.72</t>
  </si>
  <si>
    <t>▲ 9.06</t>
  </si>
  <si>
    <t>水道事業会計</t>
  </si>
  <si>
    <t>国民健康保険特別会計</t>
  </si>
  <si>
    <t>一般会計</t>
  </si>
  <si>
    <t>介護保険特別会計</t>
  </si>
  <si>
    <t>下水道事業特別会計</t>
  </si>
  <si>
    <t>農業集落排水事業特別会計</t>
  </si>
  <si>
    <t>後期高齢者医療特別会計</t>
  </si>
  <si>
    <t>その他会計（赤字）</t>
  </si>
  <si>
    <t>その他会計（黒字）</t>
  </si>
  <si>
    <t>三重県市町総合事務組合（一般会計）</t>
    <rPh sb="0" eb="3">
      <t>ミエケン</t>
    </rPh>
    <rPh sb="3" eb="4">
      <t>シ</t>
    </rPh>
    <rPh sb="4" eb="5">
      <t>マチ</t>
    </rPh>
    <rPh sb="5" eb="7">
      <t>ソウゴウ</t>
    </rPh>
    <rPh sb="7" eb="9">
      <t>ジム</t>
    </rPh>
    <rPh sb="9" eb="11">
      <t>クミアイ</t>
    </rPh>
    <rPh sb="12" eb="14">
      <t>イッパン</t>
    </rPh>
    <rPh sb="14" eb="16">
      <t>カイケイ</t>
    </rPh>
    <phoneticPr fontId="2"/>
  </si>
  <si>
    <t>　（共同研修特別会計）</t>
    <rPh sb="2" eb="4">
      <t>キョウドウ</t>
    </rPh>
    <rPh sb="4" eb="6">
      <t>ケンシュウ</t>
    </rPh>
    <rPh sb="6" eb="8">
      <t>トクベツ</t>
    </rPh>
    <rPh sb="8" eb="10">
      <t>カイケイ</t>
    </rPh>
    <phoneticPr fontId="2"/>
  </si>
  <si>
    <t>　（デジタル地図特別会計）</t>
    <rPh sb="6" eb="8">
      <t>チズ</t>
    </rPh>
    <rPh sb="8" eb="10">
      <t>トクベツ</t>
    </rPh>
    <rPh sb="10" eb="12">
      <t>カイケイ</t>
    </rPh>
    <phoneticPr fontId="2"/>
  </si>
  <si>
    <t>　（物品特別会計）</t>
    <rPh sb="2" eb="4">
      <t>ブッピン</t>
    </rPh>
    <rPh sb="4" eb="6">
      <t>トクベツ</t>
    </rPh>
    <rPh sb="6" eb="8">
      <t>カイケイ</t>
    </rPh>
    <phoneticPr fontId="2"/>
  </si>
  <si>
    <t>　（退職手当特別会計）</t>
    <rPh sb="2" eb="4">
      <t>タイショク</t>
    </rPh>
    <rPh sb="4" eb="6">
      <t>テアテ</t>
    </rPh>
    <rPh sb="6" eb="8">
      <t>トクベツ</t>
    </rPh>
    <rPh sb="8" eb="10">
      <t>カイケイ</t>
    </rPh>
    <phoneticPr fontId="2"/>
  </si>
  <si>
    <t>　（消防救急無線特別会計）</t>
    <rPh sb="2" eb="4">
      <t>ショウボウ</t>
    </rPh>
    <rPh sb="4" eb="6">
      <t>キュウキュウ</t>
    </rPh>
    <rPh sb="6" eb="8">
      <t>ムセン</t>
    </rPh>
    <rPh sb="8" eb="10">
      <t>トクベツ</t>
    </rPh>
    <rPh sb="10" eb="12">
      <t>カイケイ</t>
    </rPh>
    <phoneticPr fontId="2"/>
  </si>
  <si>
    <t>　（公平委員会特別会計）</t>
    <rPh sb="2" eb="4">
      <t>コウヘイ</t>
    </rPh>
    <rPh sb="4" eb="7">
      <t>イインカイ</t>
    </rPh>
    <rPh sb="7" eb="9">
      <t>トクベツ</t>
    </rPh>
    <rPh sb="9" eb="11">
      <t>カイケイ</t>
    </rPh>
    <phoneticPr fontId="2"/>
  </si>
  <si>
    <t>三重地方税管理回収機構（一般会計）</t>
    <rPh sb="0" eb="2">
      <t>ミエ</t>
    </rPh>
    <rPh sb="2" eb="5">
      <t>チホウゼイ</t>
    </rPh>
    <rPh sb="5" eb="7">
      <t>カンリ</t>
    </rPh>
    <rPh sb="7" eb="9">
      <t>カイシュウ</t>
    </rPh>
    <rPh sb="9" eb="11">
      <t>キコウ</t>
    </rPh>
    <rPh sb="12" eb="14">
      <t>イッパン</t>
    </rPh>
    <rPh sb="14" eb="16">
      <t>カイケイ</t>
    </rPh>
    <phoneticPr fontId="2"/>
  </si>
  <si>
    <t>（滞納整理拡充事業特別会計）</t>
    <rPh sb="1" eb="3">
      <t>タイノウ</t>
    </rPh>
    <rPh sb="3" eb="5">
      <t>セイリ</t>
    </rPh>
    <rPh sb="5" eb="7">
      <t>カクジュウ</t>
    </rPh>
    <rPh sb="7" eb="9">
      <t>ジギョウ</t>
    </rPh>
    <rPh sb="9" eb="11">
      <t>トクベツ</t>
    </rPh>
    <rPh sb="11" eb="13">
      <t>カイケイ</t>
    </rPh>
    <phoneticPr fontId="2"/>
  </si>
  <si>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
  </si>
  <si>
    <t>　（後期高齢者医療特別会計）</t>
    <rPh sb="2" eb="4">
      <t>コウキ</t>
    </rPh>
    <rPh sb="4" eb="7">
      <t>コウレイシャ</t>
    </rPh>
    <rPh sb="7" eb="9">
      <t>イリョウ</t>
    </rPh>
    <rPh sb="9" eb="11">
      <t>トクベツ</t>
    </rPh>
    <rPh sb="11" eb="13">
      <t>カイケイ</t>
    </rPh>
    <phoneticPr fontId="2"/>
  </si>
  <si>
    <t>桑名広域清掃事業組合（一般会計）</t>
    <rPh sb="0" eb="2">
      <t>クワナ</t>
    </rPh>
    <rPh sb="2" eb="4">
      <t>コウイキ</t>
    </rPh>
    <rPh sb="4" eb="6">
      <t>セイソウ</t>
    </rPh>
    <rPh sb="6" eb="8">
      <t>ジギョウ</t>
    </rPh>
    <rPh sb="8" eb="10">
      <t>クミアイ</t>
    </rPh>
    <rPh sb="11" eb="13">
      <t>イッパン</t>
    </rPh>
    <rPh sb="13" eb="15">
      <t>カイケイ</t>
    </rPh>
    <phoneticPr fontId="2"/>
  </si>
  <si>
    <t>　（ごみ処理施設整備事業特別会計）</t>
    <rPh sb="4" eb="6">
      <t>ショリ</t>
    </rPh>
    <rPh sb="6" eb="8">
      <t>シセツ</t>
    </rPh>
    <rPh sb="8" eb="10">
      <t>セイビ</t>
    </rPh>
    <rPh sb="10" eb="12">
      <t>ジギョウ</t>
    </rPh>
    <rPh sb="12" eb="14">
      <t>トクベツ</t>
    </rPh>
    <rPh sb="14" eb="16">
      <t>カイケイ</t>
    </rPh>
    <phoneticPr fontId="2"/>
  </si>
  <si>
    <t>桑名・員弁広域連合（一般会計）</t>
    <rPh sb="0" eb="2">
      <t>クワナ</t>
    </rPh>
    <rPh sb="3" eb="5">
      <t>イナベ</t>
    </rPh>
    <rPh sb="5" eb="7">
      <t>コウイキ</t>
    </rPh>
    <rPh sb="7" eb="9">
      <t>レンゴウ</t>
    </rPh>
    <rPh sb="10" eb="12">
      <t>イッパン</t>
    </rPh>
    <rPh sb="12" eb="14">
      <t>カイケイ</t>
    </rPh>
    <phoneticPr fontId="2"/>
  </si>
  <si>
    <t>財団法人ほくせいふれあい財団</t>
    <rPh sb="0" eb="2">
      <t>ザイダン</t>
    </rPh>
    <rPh sb="2" eb="4">
      <t>ホウジン</t>
    </rPh>
    <rPh sb="12" eb="14">
      <t>ザイダン</t>
    </rPh>
    <phoneticPr fontId="2"/>
  </si>
  <si>
    <t>員弁土地開発公社</t>
    <rPh sb="0" eb="2">
      <t>イナベ</t>
    </rPh>
    <rPh sb="2" eb="4">
      <t>トチ</t>
    </rPh>
    <rPh sb="4" eb="6">
      <t>カイハツ</t>
    </rPh>
    <rPh sb="6" eb="8">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</si>
  <si>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</si>
  <si>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</si>
  <si>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</si>
  <si>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</si>
  <si>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</si>
  <si>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</si>
  <si>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</si>
  <si>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</si>
  <si>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</si>
  <si>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</si>
  <si>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</si>
  <si>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</si>
  <si>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将来負担比率は、前年度に引続き「-％」を維持しています。
　実質公債比率は、10.5％となり、類似団体内平均値よりも0.3ポイント高くなっています。
　3か年平均では増となっていますが、元利償還金等が11億円減となったため、単年度の実質公債費比率は減となりました。
　翌年度は元利償還金がさらに11億円減となる見込みであるため、改善すると予想しています。
</t>
    <rPh sb="48" eb="50">
      <t>ルイジ</t>
    </rPh>
    <rPh sb="50" eb="52">
      <t>ダンタイ</t>
    </rPh>
    <rPh sb="52" eb="53">
      <t>ナイ</t>
    </rPh>
    <rPh sb="53" eb="56">
      <t>ヘイキンチ</t>
    </rPh>
    <rPh sb="66" eb="67">
      <t>タカ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</si>
</sst>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29"/>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49094</c:v>
                </c:pt>
                <c:pt idx="1">
                  <c:v>60245</c:v>
                </c:pt>
                <c:pt idx="2">
                  <c:v>68386</c:v>
                </c:pt>
                <c:pt idx="3">
                  <c:v>81305</c:v>
                </c:pt>
                <c:pt idx="4">
                  <c:v>81768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31613</c:v>
                </c:pt>
                <c:pt idx="1">
                  <c:v>64668</c:v>
                </c:pt>
                <c:pt idx="2">
                  <c:v>85294</c:v>
                </c:pt>
                <c:pt idx="3">
                  <c:v>50071</c:v>
                </c:pt>
                <c:pt idx="4">
                  <c:v>75089</c:v>
                </c:pt>
              </c:numCache>
            </c:numRef>
          </c:val>
          <c:smooth val="0"/>
        </c:ser>
        <c:dLbls>
          <c:showLegendKey val="0"/>
          <c:showVal val="0"/>
          <c:showCatName val="0"/>
          <c:showSerName val="0"/>
          <c:showPercent val="0"/>
          <c:showBubbleSize val="0"/>
        </c:dLbls>
        <c:marker val="1"/>
        <c:smooth val="0"/>
        <c:axId val="123658624"/>
        <c:axId val="123753216"/>
      </c:lineChart>
      <c:catAx>
        <c:axId val="12365862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753216"/>
        <c:crosses val="autoZero"/>
        <c:auto val="1"/>
        <c:lblAlgn val="ctr"/>
        <c:lblOffset val="100"/>
        <c:tickLblSkip val="1"/>
        <c:tickMarkSkip val="1"/>
        <c:noMultiLvlLbl val="0"/>
      </c:catAx>
      <c:valAx>
        <c:axId val="12375321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02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6586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15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12.37</c:v>
                </c:pt>
                <c:pt idx="1">
                  <c:v>10.49</c:v>
                </c:pt>
                <c:pt idx="2">
                  <c:v>11.29</c:v>
                </c:pt>
                <c:pt idx="3">
                  <c:v>12.92</c:v>
                </c:pt>
                <c:pt idx="4">
                  <c:v>0.96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42.92</c:v>
                </c:pt>
                <c:pt idx="1">
                  <c:v>55.42</c:v>
                </c:pt>
                <c:pt idx="2">
                  <c:v>37.94</c:v>
                </c:pt>
                <c:pt idx="3">
                  <c:v>38.92</c:v>
                </c:pt>
                <c:pt idx="4">
                  <c:v>43.43</c:v>
                </c:pt>
              </c:numCache>
            </c:numRef>
          </c:val>
        </c:ser>
        <c:dLbls>
          <c:showLegendKey val="0"/>
          <c:showVal val="0"/>
          <c:showCatName val="0"/>
          <c:showSerName val="0"/>
          <c:showPercent val="0"/>
          <c:showBubbleSize val="0"/>
        </c:dLbls>
        <c:gapWidth val="250"/>
        <c:overlap val="100"/>
        <c:axId val="88810240"/>
        <c:axId val="888121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8.8000000000000007</c:v>
                </c:pt>
                <c:pt idx="1">
                  <c:v>11</c:v>
                </c:pt>
                <c:pt idx="2">
                  <c:v>-12.72</c:v>
                </c:pt>
                <c:pt idx="3">
                  <c:v>4.3899999999999997</c:v>
                </c:pt>
                <c:pt idx="4">
                  <c:v>-9.06</c:v>
                </c:pt>
              </c:numCache>
            </c:numRef>
          </c:val>
          <c:smooth val="0"/>
        </c:ser>
        <c:dLbls>
          <c:showLegendKey val="0"/>
          <c:showVal val="0"/>
          <c:showCatName val="0"/>
          <c:showSerName val="0"/>
          <c:showPercent val="0"/>
          <c:showBubbleSize val="0"/>
        </c:dLbls>
        <c:marker val="1"/>
        <c:smooth val="0"/>
        <c:axId val="88810240"/>
        <c:axId val="88812160"/>
      </c:lineChart>
      <c:catAx>
        <c:axId val="88810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8812160"/>
        <c:crosses val="autoZero"/>
        <c:auto val="1"/>
        <c:lblAlgn val="ctr"/>
        <c:lblOffset val="100"/>
        <c:tickLblSkip val="1"/>
        <c:tickMarkSkip val="1"/>
        <c:noMultiLvlLbl val="0"/>
      </c:catAx>
      <c:valAx>
        <c:axId val="88812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810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0.09</c:v>
                </c:pt>
                <c:pt idx="2">
                  <c:v>#N/A</c:v>
                </c:pt>
                <c:pt idx="3">
                  <c:v>0.14000000000000001</c:v>
                </c:pt>
                <c:pt idx="4">
                  <c:v>#N/A</c:v>
                </c:pt>
                <c:pt idx="5">
                  <c:v>0.18</c:v>
                </c:pt>
                <c:pt idx="6">
                  <c:v>#N/A</c:v>
                </c:pt>
                <c:pt idx="7">
                  <c:v>0.17</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0.05</c:v>
                </c:pt>
                <c:pt idx="2">
                  <c:v>#N/A</c:v>
                </c:pt>
                <c:pt idx="3">
                  <c:v>7.0000000000000007E-2</c:v>
                </c:pt>
                <c:pt idx="4">
                  <c:v>#N/A</c:v>
                </c:pt>
                <c:pt idx="5">
                  <c:v>0.02</c:v>
                </c:pt>
                <c:pt idx="6">
                  <c:v>#N/A</c:v>
                </c:pt>
                <c:pt idx="7">
                  <c:v>0.02</c:v>
                </c:pt>
                <c:pt idx="8">
                  <c:v>#N/A</c:v>
                </c:pt>
                <c:pt idx="9">
                  <c:v>0.02</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0.22</c:v>
                </c:pt>
                <c:pt idx="2">
                  <c:v>#N/A</c:v>
                </c:pt>
                <c:pt idx="3">
                  <c:v>0.19</c:v>
                </c:pt>
                <c:pt idx="4">
                  <c:v>#N/A</c:v>
                </c:pt>
                <c:pt idx="5">
                  <c:v>0.12</c:v>
                </c:pt>
                <c:pt idx="6">
                  <c:v>#N/A</c:v>
                </c:pt>
                <c:pt idx="7">
                  <c:v>0.25</c:v>
                </c:pt>
                <c:pt idx="8">
                  <c:v>#N/A</c:v>
                </c:pt>
                <c:pt idx="9">
                  <c:v>0.17</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0.85</c:v>
                </c:pt>
                <c:pt idx="2">
                  <c:v>#N/A</c:v>
                </c:pt>
                <c:pt idx="3">
                  <c:v>0.85</c:v>
                </c:pt>
                <c:pt idx="4">
                  <c:v>#N/A</c:v>
                </c:pt>
                <c:pt idx="5">
                  <c:v>0.5</c:v>
                </c:pt>
                <c:pt idx="6">
                  <c:v>#N/A</c:v>
                </c:pt>
                <c:pt idx="7">
                  <c:v>0.56999999999999995</c:v>
                </c:pt>
                <c:pt idx="8">
                  <c:v>#N/A</c:v>
                </c:pt>
                <c:pt idx="9">
                  <c:v>0.43</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0.28000000000000003</c:v>
                </c:pt>
                <c:pt idx="2">
                  <c:v>#N/A</c:v>
                </c:pt>
                <c:pt idx="3">
                  <c:v>0.69</c:v>
                </c:pt>
                <c:pt idx="4">
                  <c:v>#N/A</c:v>
                </c:pt>
                <c:pt idx="5">
                  <c:v>0.47</c:v>
                </c:pt>
                <c:pt idx="6">
                  <c:v>#N/A</c:v>
                </c:pt>
                <c:pt idx="7">
                  <c:v>0.78</c:v>
                </c:pt>
                <c:pt idx="8">
                  <c:v>#N/A</c:v>
                </c:pt>
                <c:pt idx="9">
                  <c:v>0.78</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12.28</c:v>
                </c:pt>
                <c:pt idx="2">
                  <c:v>#N/A</c:v>
                </c:pt>
                <c:pt idx="3">
                  <c:v>10.34</c:v>
                </c:pt>
                <c:pt idx="4">
                  <c:v>#N/A</c:v>
                </c:pt>
                <c:pt idx="5">
                  <c:v>11.1</c:v>
                </c:pt>
                <c:pt idx="6">
                  <c:v>#N/A</c:v>
                </c:pt>
                <c:pt idx="7">
                  <c:v>12.74</c:v>
                </c:pt>
                <c:pt idx="8">
                  <c:v>#N/A</c:v>
                </c:pt>
                <c:pt idx="9">
                  <c:v>0.95</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2.4500000000000002</c:v>
                </c:pt>
                <c:pt idx="2">
                  <c:v>#N/A</c:v>
                </c:pt>
                <c:pt idx="3">
                  <c:v>2.61</c:v>
                </c:pt>
                <c:pt idx="4">
                  <c:v>#N/A</c:v>
                </c:pt>
                <c:pt idx="5">
                  <c:v>2.4900000000000002</c:v>
                </c:pt>
                <c:pt idx="6">
                  <c:v>#N/A</c:v>
                </c:pt>
                <c:pt idx="7">
                  <c:v>2.37</c:v>
                </c:pt>
                <c:pt idx="8">
                  <c:v>#N/A</c:v>
                </c:pt>
                <c:pt idx="9">
                  <c:v>1.92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16.149999999999999</c:v>
                </c:pt>
                <c:pt idx="2">
                  <c:v>#N/A</c:v>
                </c:pt>
                <c:pt idx="3">
                  <c:v>16.850000000000001</c:v>
                </c:pt>
                <c:pt idx="4">
                  <c:v>#N/A</c:v>
                </c:pt>
                <c:pt idx="5">
                  <c:v>16.850000000000001</c:v>
                </c:pt>
                <c:pt idx="6">
                  <c:v>#N/A</c:v>
                </c:pt>
                <c:pt idx="7">
                  <c:v>16.420000000000002</c:v>
                </c:pt>
                <c:pt idx="8">
                  <c:v>#N/A</c:v>
                </c:pt>
                <c:pt idx="9">
                  <c:v>15.33</c:v>
                </c:pt>
              </c:numCache>
            </c:numRef>
          </c:val>
        </c:ser>
        <c:dLbls>
          <c:showLegendKey val="0"/>
          <c:showVal val="0"/>
          <c:showCatName val="0"/>
          <c:showSerName val="0"/>
          <c:showPercent val="0"/>
          <c:showBubbleSize val="0"/>
        </c:dLbls>
        <c:gapWidth val="150"/>
        <c:overlap val="100"/>
        <c:axId val="88922368"/>
        <c:axId val="88924160"/>
      </c:barChart>
      <c:catAx>
        <c:axId val="88922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8924160"/>
        <c:crosses val="autoZero"/>
        <c:auto val="1"/>
        <c:lblAlgn val="ctr"/>
        <c:lblOffset val="100"/>
        <c:tickLblSkip val="1"/>
        <c:tickMarkSkip val="1"/>
        <c:noMultiLvlLbl val="0"/>
      </c:catAx>
      <c:valAx>
        <c:axId val="88924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9223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97E-2"/>
          <c:y val="8.7976539589442848E-2"/>
          <c:w val="0.90356317136844111"/>
          <c:h val="0.639296187683286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2400</c:v>
                </c:pt>
                <c:pt idx="5">
                  <c:v>2508</c:v>
                </c:pt>
                <c:pt idx="8">
                  <c:v>2989</c:v>
                </c:pt>
                <c:pt idx="11">
                  <c:v>3890</c:v>
                </c:pt>
                <c:pt idx="14">
                  <c:v>3257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17</c:v>
                </c:pt>
                <c:pt idx="3">
                  <c:v>13</c:v>
                </c:pt>
                <c:pt idx="6">
                  <c:v>11</c:v>
                </c:pt>
                <c:pt idx="9">
                  <c:v>5</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109</c:v>
                </c:pt>
                <c:pt idx="3">
                  <c:v>118</c:v>
                </c:pt>
                <c:pt idx="6">
                  <c:v>113</c:v>
                </c:pt>
                <c:pt idx="9">
                  <c:v>117</c:v>
                </c:pt>
                <c:pt idx="12">
                  <c:v>110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1077</c:v>
                </c:pt>
                <c:pt idx="3">
                  <c:v>1004</c:v>
                </c:pt>
                <c:pt idx="6">
                  <c:v>988</c:v>
                </c:pt>
                <c:pt idx="9">
                  <c:v>1030</c:v>
                </c:pt>
                <c:pt idx="12">
                  <c:v>1016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2250</c:v>
                </c:pt>
                <c:pt idx="3">
                  <c:v>2196</c:v>
                </c:pt>
                <c:pt idx="6">
                  <c:v>2992</c:v>
                </c:pt>
                <c:pt idx="9">
                  <c:v>4237</c:v>
                </c:pt>
                <c:pt idx="12">
                  <c:v>3115</c:v>
                </c:pt>
              </c:numCache>
            </c:numRef>
          </c:val>
        </c:ser>
        <c:dLbls>
          <c:showLegendKey val="0"/>
          <c:showVal val="0"/>
          <c:showCatName val="0"/>
          <c:showSerName val="0"/>
          <c:showPercent val="0"/>
          <c:showBubbleSize val="0"/>
        </c:dLbls>
        <c:gapWidth val="100"/>
        <c:overlap val="100"/>
        <c:axId val="89036288"/>
        <c:axId val="890382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1053</c:v>
                </c:pt>
                <c:pt idx="2">
                  <c:v>#N/A</c:v>
                </c:pt>
                <c:pt idx="3">
                  <c:v>#N/A</c:v>
                </c:pt>
                <c:pt idx="4">
                  <c:v>823</c:v>
                </c:pt>
                <c:pt idx="5">
                  <c:v>#N/A</c:v>
                </c:pt>
                <c:pt idx="6">
                  <c:v>#N/A</c:v>
                </c:pt>
                <c:pt idx="7">
                  <c:v>1115</c:v>
                </c:pt>
                <c:pt idx="8">
                  <c:v>#N/A</c:v>
                </c:pt>
                <c:pt idx="9">
                  <c:v>#N/A</c:v>
                </c:pt>
                <c:pt idx="10">
                  <c:v>1499</c:v>
                </c:pt>
                <c:pt idx="11">
                  <c:v>#N/A</c:v>
                </c:pt>
                <c:pt idx="12">
                  <c:v>#N/A</c:v>
                </c:pt>
                <c:pt idx="13">
                  <c:v>984</c:v>
                </c:pt>
                <c:pt idx="14">
                  <c:v>#N/A</c:v>
                </c:pt>
              </c:numCache>
            </c:numRef>
          </c:val>
          <c:smooth val="0"/>
        </c:ser>
        <c:dLbls>
          <c:showLegendKey val="0"/>
          <c:showVal val="0"/>
          <c:showCatName val="0"/>
          <c:showSerName val="0"/>
          <c:showPercent val="0"/>
          <c:showBubbleSize val="0"/>
        </c:dLbls>
        <c:marker val="1"/>
        <c:smooth val="0"/>
        <c:axId val="89036288"/>
        <c:axId val="89038208"/>
      </c:lineChart>
      <c:catAx>
        <c:axId val="89036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9038208"/>
        <c:crosses val="autoZero"/>
        <c:auto val="1"/>
        <c:lblAlgn val="ctr"/>
        <c:lblOffset val="100"/>
        <c:tickLblSkip val="1"/>
        <c:tickMarkSkip val="1"/>
        <c:noMultiLvlLbl val="0"/>
      </c:catAx>
      <c:valAx>
        <c:axId val="89038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036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73"/>
          <c:h val="0.58918212773855283"/>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25069</c:v>
                </c:pt>
                <c:pt idx="5">
                  <c:v>25798</c:v>
                </c:pt>
                <c:pt idx="8">
                  <c:v>26448</c:v>
                </c:pt>
                <c:pt idx="11">
                  <c:v>25511</c:v>
                </c:pt>
                <c:pt idx="14">
                  <c:v>24282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18</c:v>
                </c:pt>
                <c:pt idx="5">
                  <c:v>8</c:v>
                </c:pt>
                <c:pt idx="8">
                  <c:v>6</c:v>
                </c:pt>
                <c:pt idx="11">
                  <c:v>5</c:v>
                </c:pt>
                <c:pt idx="14">
                  <c:v>803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9767</c:v>
                </c:pt>
                <c:pt idx="5">
                  <c:v>12215</c:v>
                </c:pt>
                <c:pt idx="8">
                  <c:v>13118</c:v>
                </c:pt>
                <c:pt idx="11">
                  <c:v>13335</c:v>
                </c:pt>
                <c:pt idx="14">
                  <c:v>12980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1903</c:v>
                </c:pt>
                <c:pt idx="3">
                  <c:v>2072</c:v>
                </c:pt>
                <c:pt idx="6">
                  <c:v>2026</c:v>
                </c:pt>
                <c:pt idx="9">
                  <c:v>1864</c:v>
                </c:pt>
                <c:pt idx="12">
                  <c:v>1841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785</c:v>
                </c:pt>
                <c:pt idx="3">
                  <c:v>665</c:v>
                </c:pt>
                <c:pt idx="6">
                  <c:v>554</c:v>
                </c:pt>
                <c:pt idx="9">
                  <c:v>443</c:v>
                </c:pt>
                <c:pt idx="12">
                  <c:v>320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14567</c:v>
                </c:pt>
                <c:pt idx="3">
                  <c:v>13424</c:v>
                </c:pt>
                <c:pt idx="6">
                  <c:v>12029</c:v>
                </c:pt>
                <c:pt idx="9">
                  <c:v>11585</c:v>
                </c:pt>
                <c:pt idx="12">
                  <c:v>10961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245</c:v>
                </c:pt>
                <c:pt idx="3">
                  <c:v>231</c:v>
                </c:pt>
                <c:pt idx="6">
                  <c:v>221</c:v>
                </c:pt>
                <c:pt idx="9">
                  <c:v>1851</c:v>
                </c:pt>
                <c:pt idx="12">
                  <c:v>1905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18416</c:v>
                </c:pt>
                <c:pt idx="3">
                  <c:v>19805</c:v>
                </c:pt>
                <c:pt idx="6">
                  <c:v>20908</c:v>
                </c:pt>
                <c:pt idx="9">
                  <c:v>18828</c:v>
                </c:pt>
                <c:pt idx="12">
                  <c:v>19004</c:v>
                </c:pt>
              </c:numCache>
            </c:numRef>
          </c:val>
        </c:ser>
        <c:dLbls>
          <c:showLegendKey val="0"/>
          <c:showVal val="0"/>
          <c:showCatName val="0"/>
          <c:showSerName val="0"/>
          <c:showPercent val="0"/>
          <c:showBubbleSize val="0"/>
        </c:dLbls>
        <c:gapWidth val="100"/>
        <c:overlap val="100"/>
        <c:axId val="89210880"/>
        <c:axId val="892128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1064</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89210880"/>
        <c:axId val="89212800"/>
      </c:lineChart>
      <c:catAx>
        <c:axId val="89210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9212800"/>
        <c:crosses val="autoZero"/>
        <c:auto val="1"/>
        <c:lblAlgn val="ctr"/>
        <c:lblOffset val="100"/>
        <c:tickLblSkip val="1"/>
        <c:tickMarkSkip val="1"/>
        <c:noMultiLvlLbl val="0"/>
      </c:catAx>
      <c:valAx>
        <c:axId val="89212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210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04"/>
          <c:y val="4.9232005384860722E-2"/>
          <c:w val="0.84484011943744153"/>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89321856"/>
        <c:axId val="89323776"/>
      </c:scatterChart>
      <c:valAx>
        <c:axId val="8932185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23"/>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9323776"/>
        <c:crosses val="autoZero"/>
        <c:crossBetween val="midCat"/>
      </c:valAx>
      <c:valAx>
        <c:axId val="8932377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93218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56" l="0.70000000000000051" r="0.70000000000000051" t="0.75000000000000056" header="0.30000000000000027" footer="0.30000000000000027"/>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4"/>
          <c:y val="4.7118521949462283E-2"/>
          <c:w val="0.84704431781868639"/>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9.9</c:v>
                </c:pt>
                <c:pt idx="1">
                  <c:v>8.9</c:v>
                </c:pt>
                <c:pt idx="2">
                  <c:v>8.8000000000000007</c:v>
                </c:pt>
                <c:pt idx="3">
                  <c:v>10.1</c:v>
                </c:pt>
                <c:pt idx="4">
                  <c:v>10.5</c:v>
                </c:pt>
              </c:numCache>
            </c:numRef>
          </c:xVal>
          <c:yVal>
            <c:numRef>
              <c:f>公会計指標分析・財政指標組合せ分析表!$K$73:$O$73</c:f>
              <c:numCache>
                <c:formatCode>#,##0.0;"▲ "#,##0.0</c:formatCode>
                <c:ptCount val="5"/>
                <c:pt idx="0">
                  <c:v>9.5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manualLayout>
                  <c:x val="-3.1073889361640881E-2"/>
                  <c:y val="-6.2527233115468414E-2"/>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manualLayout>
                  <c:x val="-3.2337035161986286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12.7</c:v>
                </c:pt>
                <c:pt idx="1">
                  <c:v>12.3</c:v>
                </c:pt>
                <c:pt idx="2">
                  <c:v>12.5</c:v>
                </c:pt>
                <c:pt idx="3">
                  <c:v>12.2</c:v>
                </c:pt>
                <c:pt idx="4">
                  <c:v>10.199999999999999</c:v>
                </c:pt>
              </c:numCache>
            </c:numRef>
          </c:xVal>
          <c:yVal>
            <c:numRef>
              <c:f>公会計指標分析・財政指標組合せ分析表!$K$77:$O$77</c:f>
              <c:numCache>
                <c:formatCode>#,##0.0;"▲ "#,##0.0</c:formatCode>
                <c:ptCount val="5"/>
                <c:pt idx="0">
                  <c:v>91.2</c:v>
                </c:pt>
                <c:pt idx="1">
                  <c:v>81.7</c:v>
                </c:pt>
                <c:pt idx="2">
                  <c:v>80.400000000000006</c:v>
                </c:pt>
                <c:pt idx="3">
                  <c:v>83.1</c:v>
                </c:pt>
                <c:pt idx="4">
                  <c:v>56.8</c:v>
                </c:pt>
              </c:numCache>
            </c:numRef>
          </c:yVal>
          <c:smooth val="0"/>
        </c:ser>
        <c:dLbls>
          <c:showLegendKey val="0"/>
          <c:showVal val="0"/>
          <c:showCatName val="0"/>
          <c:showSerName val="0"/>
          <c:showPercent val="0"/>
          <c:showBubbleSize val="0"/>
        </c:dLbls>
        <c:axId val="89361792"/>
        <c:axId val="89368064"/>
      </c:scatterChart>
      <c:valAx>
        <c:axId val="89361792"/>
        <c:scaling>
          <c:orientation val="minMax"/>
          <c:max val="13"/>
          <c:min val="9.7000000000000011"/>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9368064"/>
        <c:crosses val="autoZero"/>
        <c:crossBetween val="midCat"/>
      </c:valAx>
      <c:valAx>
        <c:axId val="89368064"/>
        <c:scaling>
          <c:orientation val="minMax"/>
          <c:max val="105"/>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8E-2"/>
              <c:y val="0.25119654160876925"/>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9361792"/>
        <c:crosses val="autoZero"/>
        <c:crossBetween val="midCat"/>
        <c:majorUnit val="13.12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56" l="0.70000000000000051" r="0.70000000000000051" t="0.75000000000000056" header="0.30000000000000027" footer="0.30000000000000027"/>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三重県いなべ市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latin typeface="+mn-lt"/>
              <a:ea typeface="+mn-ea"/>
              <a:cs typeface="+mn-cs"/>
            </a:rPr>
            <a:t>　元利償還金等は、</a:t>
          </a:r>
          <a:r>
            <a:rPr kumimoji="1" lang="en-US" altLang="ja-JP" sz="1400">
              <a:solidFill>
                <a:schemeClr val="dk1"/>
              </a:solidFill>
              <a:latin typeface="+mn-lt"/>
              <a:ea typeface="+mn-ea"/>
              <a:cs typeface="+mn-cs"/>
            </a:rPr>
            <a:t>11</a:t>
          </a:r>
          <a:r>
            <a:rPr kumimoji="1" lang="ja-JP" altLang="ja-JP" sz="1400">
              <a:solidFill>
                <a:schemeClr val="dk1"/>
              </a:solidFill>
              <a:latin typeface="+mn-lt"/>
              <a:ea typeface="+mn-ea"/>
              <a:cs typeface="+mn-cs"/>
            </a:rPr>
            <a:t>億円減となりました。</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　これは、市債の償還終了により元利償還金が</a:t>
          </a:r>
          <a:r>
            <a:rPr kumimoji="1" lang="en-US" altLang="ja-JP" sz="1400">
              <a:solidFill>
                <a:schemeClr val="dk1"/>
              </a:solidFill>
              <a:latin typeface="+mn-lt"/>
              <a:ea typeface="+mn-ea"/>
              <a:cs typeface="+mn-cs"/>
            </a:rPr>
            <a:t>11</a:t>
          </a:r>
          <a:r>
            <a:rPr kumimoji="1" lang="ja-JP" altLang="ja-JP" sz="1400">
              <a:solidFill>
                <a:schemeClr val="dk1"/>
              </a:solidFill>
              <a:latin typeface="+mn-lt"/>
              <a:ea typeface="+mn-ea"/>
              <a:cs typeface="+mn-cs"/>
            </a:rPr>
            <a:t>億円減となったためです。</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　今年度償還終了する市債の影響により、翌年度は元利償還金がさらに減となる見込みです。</a:t>
          </a:r>
          <a:endParaRPr kumimoji="1" lang="en-US" altLang="ja-JP" sz="1400">
            <a:solidFill>
              <a:schemeClr val="dk1"/>
            </a:solidFill>
            <a:latin typeface="+mn-lt"/>
            <a:ea typeface="+mn-ea"/>
            <a:cs typeface="+mn-cs"/>
          </a:endParaRPr>
        </a:p>
        <a:p>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　算入公債費等は、</a:t>
          </a:r>
          <a:r>
            <a:rPr kumimoji="1" lang="en-US" altLang="ja-JP" sz="1400">
              <a:solidFill>
                <a:schemeClr val="dk1"/>
              </a:solidFill>
              <a:latin typeface="+mn-lt"/>
              <a:ea typeface="+mn-ea"/>
              <a:cs typeface="+mn-cs"/>
            </a:rPr>
            <a:t>6</a:t>
          </a:r>
          <a:r>
            <a:rPr kumimoji="1" lang="ja-JP" altLang="ja-JP" sz="1400">
              <a:solidFill>
                <a:schemeClr val="dk1"/>
              </a:solidFill>
              <a:latin typeface="+mn-lt"/>
              <a:ea typeface="+mn-ea"/>
              <a:cs typeface="+mn-cs"/>
            </a:rPr>
            <a:t>億円の減となりました。</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　これは、合併特例債の元利償還金減により、交付税算入される公債費も減となったためです。</a:t>
          </a:r>
          <a:endParaRPr kumimoji="1" lang="en-US" altLang="ja-JP" sz="1400">
            <a:solidFill>
              <a:schemeClr val="dk1"/>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三重県いなべ市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latin typeface="+mn-lt"/>
              <a:ea typeface="+mn-ea"/>
              <a:cs typeface="+mn-cs"/>
            </a:rPr>
            <a:t>　将来負担額は、</a:t>
          </a:r>
          <a:r>
            <a:rPr kumimoji="1" lang="en-US" altLang="ja-JP" sz="1400">
              <a:solidFill>
                <a:schemeClr val="dk1"/>
              </a:solidFill>
              <a:latin typeface="+mn-lt"/>
              <a:ea typeface="+mn-ea"/>
              <a:cs typeface="+mn-cs"/>
            </a:rPr>
            <a:t>5</a:t>
          </a:r>
          <a:r>
            <a:rPr kumimoji="1" lang="ja-JP" altLang="ja-JP" sz="1400">
              <a:solidFill>
                <a:schemeClr val="dk1"/>
              </a:solidFill>
              <a:latin typeface="+mn-lt"/>
              <a:ea typeface="+mn-ea"/>
              <a:cs typeface="+mn-cs"/>
            </a:rPr>
            <a:t>億円減となりました。</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　これは、一般会計等に係る地方債現在高が、防災無線施設整備事業などの緊急防災・減災事業債の現在高増により、</a:t>
          </a:r>
          <a:r>
            <a:rPr kumimoji="1" lang="en-US" altLang="ja-JP" sz="1400">
              <a:solidFill>
                <a:schemeClr val="dk1"/>
              </a:solidFill>
              <a:latin typeface="+mn-lt"/>
              <a:ea typeface="+mn-ea"/>
              <a:cs typeface="+mn-cs"/>
            </a:rPr>
            <a:t>2</a:t>
          </a:r>
          <a:r>
            <a:rPr kumimoji="1" lang="ja-JP" altLang="ja-JP" sz="1400">
              <a:solidFill>
                <a:schemeClr val="dk1"/>
              </a:solidFill>
              <a:latin typeface="+mn-lt"/>
              <a:ea typeface="+mn-ea"/>
              <a:cs typeface="+mn-cs"/>
            </a:rPr>
            <a:t>億円増となりましたが、公営企業債等繰入見込額が、公営企業債現在高の減により、</a:t>
          </a:r>
          <a:r>
            <a:rPr kumimoji="1" lang="en-US" altLang="ja-JP" sz="1400">
              <a:solidFill>
                <a:schemeClr val="dk1"/>
              </a:solidFill>
              <a:latin typeface="+mn-lt"/>
              <a:ea typeface="+mn-ea"/>
              <a:cs typeface="+mn-cs"/>
            </a:rPr>
            <a:t>6</a:t>
          </a:r>
          <a:r>
            <a:rPr kumimoji="1" lang="ja-JP" altLang="ja-JP" sz="1400">
              <a:solidFill>
                <a:schemeClr val="dk1"/>
              </a:solidFill>
              <a:latin typeface="+mn-lt"/>
              <a:ea typeface="+mn-ea"/>
              <a:cs typeface="+mn-cs"/>
            </a:rPr>
            <a:t>億円減となったためです。</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　今後は簡易水道統合整備事業の終了によりさらに減となる見込みです。</a:t>
          </a:r>
          <a:endParaRPr kumimoji="1" lang="en-US" altLang="ja-JP" sz="1400">
            <a:solidFill>
              <a:schemeClr val="dk1"/>
            </a:solidFill>
            <a:latin typeface="+mn-lt"/>
            <a:ea typeface="+mn-ea"/>
            <a:cs typeface="+mn-cs"/>
          </a:endParaRPr>
        </a:p>
        <a:p>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　充当可能財源等は、</a:t>
          </a:r>
          <a:r>
            <a:rPr kumimoji="1" lang="en-US" altLang="ja-JP" sz="1400">
              <a:solidFill>
                <a:schemeClr val="dk1"/>
              </a:solidFill>
              <a:latin typeface="+mn-lt"/>
              <a:ea typeface="+mn-ea"/>
              <a:cs typeface="+mn-cs"/>
            </a:rPr>
            <a:t>8</a:t>
          </a:r>
          <a:r>
            <a:rPr kumimoji="1" lang="ja-JP" altLang="ja-JP" sz="1400">
              <a:solidFill>
                <a:schemeClr val="dk1"/>
              </a:solidFill>
              <a:latin typeface="+mn-lt"/>
              <a:ea typeface="+mn-ea"/>
              <a:cs typeface="+mn-cs"/>
            </a:rPr>
            <a:t>億円減となりました。</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　これは、充当可能基金が庁舎建設基金の減により、</a:t>
          </a:r>
          <a:r>
            <a:rPr kumimoji="1" lang="en-US" altLang="ja-JP" sz="1400">
              <a:solidFill>
                <a:schemeClr val="dk1"/>
              </a:solidFill>
              <a:latin typeface="+mn-lt"/>
              <a:ea typeface="+mn-ea"/>
              <a:cs typeface="+mn-cs"/>
            </a:rPr>
            <a:t>4</a:t>
          </a:r>
          <a:r>
            <a:rPr kumimoji="1" lang="ja-JP" altLang="ja-JP" sz="1400">
              <a:solidFill>
                <a:schemeClr val="dk1"/>
              </a:solidFill>
              <a:latin typeface="+mn-lt"/>
              <a:ea typeface="+mn-ea"/>
              <a:cs typeface="+mn-cs"/>
            </a:rPr>
            <a:t>億円減、基準財政需要額算入見込額が合併特例債や下水道事業債の償還費の減により、</a:t>
          </a:r>
          <a:r>
            <a:rPr kumimoji="1" lang="en-US" altLang="ja-JP" sz="1400">
              <a:solidFill>
                <a:schemeClr val="dk1"/>
              </a:solidFill>
              <a:latin typeface="+mn-lt"/>
              <a:ea typeface="+mn-ea"/>
              <a:cs typeface="+mn-cs"/>
            </a:rPr>
            <a:t>12</a:t>
          </a:r>
          <a:r>
            <a:rPr kumimoji="1" lang="ja-JP" altLang="ja-JP" sz="1400">
              <a:solidFill>
                <a:schemeClr val="dk1"/>
              </a:solidFill>
              <a:latin typeface="+mn-lt"/>
              <a:ea typeface="+mn-ea"/>
              <a:cs typeface="+mn-cs"/>
            </a:rPr>
            <a:t>億円減となったためです。</a:t>
          </a:r>
          <a:endParaRPr kumimoji="1" lang="en-US" altLang="ja-JP" sz="1400">
            <a:solidFill>
              <a:schemeClr val="dk1"/>
            </a:solidFill>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三重県いなべ市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5" name="正方形/長方形 14"/>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45,965
44,546
219.83
23,119,858
22,812,079
140,186
14,626,571
19,003,526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3" name="正方形/長方形 22"/>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4" name="角丸四角形 23"/>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5" name="正方形/長方形 24"/>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6" name="正方形/長方形 25"/>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7" name="直線コネクタ 26"/>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8" name="円/楕円 27"/>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9" name="フローチャート : 判断 28"/>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30" name="テキスト ボックス 29"/>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1" name="テキスト ボックス 30"/>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2" name="テキスト ボックス 31"/>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3" name="テキスト ボックス 32"/>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4" name="正方形/長方形 3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5" name="正方形/長方形 3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6" name="正方形/長方形 35"/>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7" name="正方形/長方形 3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8" name="正方形/長方形 3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9" name="正方形/長方形 3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0" name="正方形/長方形 3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1" name="正方形/長方形 4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2" name="正方形/長方形 4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3" name="正方形/長方形 4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4" name="正方形/長方形 43"/>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5" name="正方形/長方形 4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6" name="テキスト ボックス 45"/>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7" name="正方形/長方形 46"/>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8" name="正方形/長方形 4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9" name="正方形/長方形 4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50" name="正方形/長方形 4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1" name="正方形/長方形 5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2" name="正方形/長方形 5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3" name="正方形/長方形 5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4" name="正方形/長方形 5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6" name="正方形/長方形 5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8" name="テキスト ボックス 5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三重県いなべ市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45,965
44,546
219.83
23,119,858
22,812,079
140,186
14,626,571
19,003,526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三重県いなべ市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45,965
44,546
219.83
23,119,858
22,812,079
140,186
14,626,571
19,003,526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三重県いなべ市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45,965
44,546
219.83
23,119,858
22,812,079
140,186
14,626,571
19,003,526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　財政力指数は、単年度としては</a:t>
          </a:r>
          <a:r>
            <a:rPr kumimoji="1" lang="en-US" altLang="ja-JP" sz="1300">
              <a:solidFill>
                <a:schemeClr val="dk1"/>
              </a:solidFill>
              <a:latin typeface="+mn-lt"/>
              <a:ea typeface="+mn-ea"/>
              <a:cs typeface="+mn-cs"/>
            </a:rPr>
            <a:t>0.050</a:t>
          </a:r>
          <a:r>
            <a:rPr kumimoji="1" lang="ja-JP" altLang="ja-JP" sz="1300">
              <a:solidFill>
                <a:schemeClr val="dk1"/>
              </a:solidFill>
              <a:latin typeface="+mn-lt"/>
              <a:ea typeface="+mn-ea"/>
              <a:cs typeface="+mn-cs"/>
            </a:rPr>
            <a:t>ポイント増の</a:t>
          </a:r>
          <a:r>
            <a:rPr kumimoji="1" lang="en-US" altLang="ja-JP" sz="1300">
              <a:solidFill>
                <a:schemeClr val="dk1"/>
              </a:solidFill>
              <a:latin typeface="+mn-lt"/>
              <a:ea typeface="+mn-ea"/>
              <a:cs typeface="+mn-cs"/>
            </a:rPr>
            <a:t>0.870</a:t>
          </a:r>
          <a:r>
            <a:rPr kumimoji="1" lang="ja-JP" altLang="ja-JP" sz="1300">
              <a:solidFill>
                <a:schemeClr val="dk1"/>
              </a:solidFill>
              <a:latin typeface="+mn-lt"/>
              <a:ea typeface="+mn-ea"/>
              <a:cs typeface="+mn-cs"/>
            </a:rPr>
            <a:t>、</a:t>
          </a:r>
          <a:r>
            <a:rPr kumimoji="1" lang="en-US" altLang="ja-JP" sz="1300">
              <a:solidFill>
                <a:schemeClr val="dk1"/>
              </a:solidFill>
              <a:latin typeface="+mn-lt"/>
              <a:ea typeface="+mn-ea"/>
              <a:cs typeface="+mn-cs"/>
            </a:rPr>
            <a:t>3</a:t>
          </a:r>
          <a:r>
            <a:rPr kumimoji="1" lang="ja-JP" altLang="ja-JP" sz="1300">
              <a:solidFill>
                <a:schemeClr val="dk1"/>
              </a:solidFill>
              <a:latin typeface="+mn-lt"/>
              <a:ea typeface="+mn-ea"/>
              <a:cs typeface="+mn-cs"/>
            </a:rPr>
            <a:t>か年平均では</a:t>
          </a:r>
          <a:r>
            <a:rPr kumimoji="1" lang="en-US" altLang="ja-JP" sz="1300">
              <a:solidFill>
                <a:schemeClr val="dk1"/>
              </a:solidFill>
              <a:latin typeface="+mn-lt"/>
              <a:ea typeface="+mn-ea"/>
              <a:cs typeface="+mn-cs"/>
            </a:rPr>
            <a:t>0.020</a:t>
          </a:r>
          <a:r>
            <a:rPr kumimoji="1" lang="ja-JP" altLang="ja-JP" sz="1300">
              <a:solidFill>
                <a:schemeClr val="dk1"/>
              </a:solidFill>
              <a:latin typeface="+mn-lt"/>
              <a:ea typeface="+mn-ea"/>
              <a:cs typeface="+mn-cs"/>
            </a:rPr>
            <a:t>ポイント増の</a:t>
          </a:r>
          <a:r>
            <a:rPr kumimoji="1" lang="en-US" altLang="ja-JP" sz="1300">
              <a:solidFill>
                <a:schemeClr val="dk1"/>
              </a:solidFill>
              <a:latin typeface="+mn-lt"/>
              <a:ea typeface="+mn-ea"/>
              <a:cs typeface="+mn-cs"/>
            </a:rPr>
            <a:t>0.849</a:t>
          </a:r>
          <a:r>
            <a:rPr kumimoji="1" lang="ja-JP" altLang="ja-JP" sz="1300">
              <a:solidFill>
                <a:schemeClr val="dk1"/>
              </a:solidFill>
              <a:latin typeface="+mn-lt"/>
              <a:ea typeface="+mn-ea"/>
              <a:cs typeface="+mn-cs"/>
            </a:rPr>
            <a:t>となりました。</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これは、基準財政需要額は前年度とほぼ同額でしたが、基準財政収入額が法人税算入額の増加により</a:t>
          </a:r>
          <a:r>
            <a:rPr kumimoji="1" lang="en-US" altLang="ja-JP" sz="1300">
              <a:solidFill>
                <a:schemeClr val="dk1"/>
              </a:solidFill>
              <a:latin typeface="+mn-lt"/>
              <a:ea typeface="+mn-ea"/>
              <a:cs typeface="+mn-cs"/>
            </a:rPr>
            <a:t>10</a:t>
          </a:r>
          <a:r>
            <a:rPr kumimoji="1" lang="ja-JP" altLang="ja-JP" sz="1300">
              <a:solidFill>
                <a:schemeClr val="dk1"/>
              </a:solidFill>
              <a:latin typeface="+mn-lt"/>
              <a:ea typeface="+mn-ea"/>
              <a:cs typeface="+mn-cs"/>
            </a:rPr>
            <a:t>億円増となったためです。</a:t>
          </a:r>
          <a:endParaRPr kumimoji="1" lang="en-US" altLang="ja-JP" sz="13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44</xdr:row>
      <xdr:rowOff>144992</xdr:rowOff>
    </xdr:to>
    <xdr:cxnSp macro="">
      <xdr:nvCxnSpPr>
        <xdr:cNvPr id="63" name="直線コネクタ 62"/>
        <xdr:cNvCxnSpPr/>
      </xdr:nvCxnSpPr>
      <xdr:spPr>
        <a:xfrm flipV="1">
          <a:off x="4953000" y="622088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138642</xdr:rowOff>
    </xdr:from>
    <xdr:to>
      <xdr:col>7</xdr:col>
      <xdr:colOff>152400</xdr:colOff>
      <xdr:row>38</xdr:row>
      <xdr:rowOff>7408</xdr:rowOff>
    </xdr:to>
    <xdr:cxnSp macro="">
      <xdr:nvCxnSpPr>
        <xdr:cNvPr id="68" name="直線コネクタ 67"/>
        <xdr:cNvCxnSpPr/>
      </xdr:nvCxnSpPr>
      <xdr:spPr>
        <a:xfrm flipV="1">
          <a:off x="4114800" y="6482292"/>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148819</xdr:rowOff>
    </xdr:from>
    <xdr:ext cx="762000" cy="259045"/>
    <xdr:sp macro="" textlink="">
      <xdr:nvSpPr>
        <xdr:cNvPr id="69" name="財政力平均値テキスト"/>
        <xdr:cNvSpPr txBox="1"/>
      </xdr:nvSpPr>
      <xdr:spPr>
        <a:xfrm>
          <a:off x="5041900" y="7006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5292</xdr:rowOff>
    </xdr:from>
    <xdr:to>
      <xdr:col>7</xdr:col>
      <xdr:colOff>203200</xdr:colOff>
      <xdr:row>41</xdr:row>
      <xdr:rowOff>106892</xdr:rowOff>
    </xdr:to>
    <xdr:sp macro="" textlink="">
      <xdr:nvSpPr>
        <xdr:cNvPr id="70" name="フローチャート : 判断 69"/>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7408</xdr:rowOff>
    </xdr:from>
    <xdr:to>
      <xdr:col>6</xdr:col>
      <xdr:colOff>0</xdr:colOff>
      <xdr:row>38</xdr:row>
      <xdr:rowOff>7408</xdr:rowOff>
    </xdr:to>
    <xdr:cxnSp macro="">
      <xdr:nvCxnSpPr>
        <xdr:cNvPr id="71" name="直線コネクタ 70"/>
        <xdr:cNvCxnSpPr/>
      </xdr:nvCxnSpPr>
      <xdr:spPr>
        <a:xfrm>
          <a:off x="3225800" y="652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147108</xdr:rowOff>
    </xdr:from>
    <xdr:to>
      <xdr:col>6</xdr:col>
      <xdr:colOff>50800</xdr:colOff>
      <xdr:row>40</xdr:row>
      <xdr:rowOff>77258</xdr:rowOff>
    </xdr:to>
    <xdr:sp macro="" textlink="">
      <xdr:nvSpPr>
        <xdr:cNvPr id="72" name="フローチャート : 判断 71"/>
        <xdr:cNvSpPr/>
      </xdr:nvSpPr>
      <xdr:spPr>
        <a:xfrm>
          <a:off x="4064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62035</xdr:rowOff>
    </xdr:from>
    <xdr:ext cx="736600" cy="259045"/>
    <xdr:sp macro="" textlink="">
      <xdr:nvSpPr>
        <xdr:cNvPr id="73" name="テキスト ボックス 72"/>
        <xdr:cNvSpPr txBox="1"/>
      </xdr:nvSpPr>
      <xdr:spPr>
        <a:xfrm>
          <a:off x="3733800" y="692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7408</xdr:rowOff>
    </xdr:from>
    <xdr:to>
      <xdr:col>4</xdr:col>
      <xdr:colOff>482600</xdr:colOff>
      <xdr:row>38</xdr:row>
      <xdr:rowOff>27517</xdr:rowOff>
    </xdr:to>
    <xdr:cxnSp macro="">
      <xdr:nvCxnSpPr>
        <xdr:cNvPr id="74" name="直線コネクタ 73"/>
        <xdr:cNvCxnSpPr/>
      </xdr:nvCxnSpPr>
      <xdr:spPr>
        <a:xfrm flipV="1">
          <a:off x="2336800" y="65225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62035</xdr:rowOff>
    </xdr:from>
    <xdr:ext cx="762000" cy="259045"/>
    <xdr:sp macro="" textlink="">
      <xdr:nvSpPr>
        <xdr:cNvPr id="76" name="テキスト ボックス 75"/>
        <xdr:cNvSpPr txBox="1"/>
      </xdr:nvSpPr>
      <xdr:spPr>
        <a:xfrm>
          <a:off x="2844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98425</xdr:rowOff>
    </xdr:from>
    <xdr:to>
      <xdr:col>3</xdr:col>
      <xdr:colOff>279400</xdr:colOff>
      <xdr:row>38</xdr:row>
      <xdr:rowOff>27517</xdr:rowOff>
    </xdr:to>
    <xdr:cxnSp macro="">
      <xdr:nvCxnSpPr>
        <xdr:cNvPr id="77" name="直線コネクタ 76"/>
        <xdr:cNvCxnSpPr/>
      </xdr:nvCxnSpPr>
      <xdr:spPr>
        <a:xfrm>
          <a:off x="1447800" y="6442075"/>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127000</xdr:rowOff>
    </xdr:from>
    <xdr:to>
      <xdr:col>3</xdr:col>
      <xdr:colOff>330200</xdr:colOff>
      <xdr:row>40</xdr:row>
      <xdr:rowOff>57150</xdr:rowOff>
    </xdr:to>
    <xdr:sp macro="" textlink="">
      <xdr:nvSpPr>
        <xdr:cNvPr id="78" name="フローチャート : 判断 77"/>
        <xdr:cNvSpPr/>
      </xdr:nvSpPr>
      <xdr:spPr>
        <a:xfrm>
          <a:off x="2286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41927</xdr:rowOff>
    </xdr:from>
    <xdr:ext cx="762000" cy="259045"/>
    <xdr:sp macro="" textlink="">
      <xdr:nvSpPr>
        <xdr:cNvPr id="79" name="テキスト ボックス 78"/>
        <xdr:cNvSpPr txBox="1"/>
      </xdr:nvSpPr>
      <xdr:spPr>
        <a:xfrm>
          <a:off x="1955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66675</xdr:rowOff>
    </xdr:from>
    <xdr:to>
      <xdr:col>2</xdr:col>
      <xdr:colOff>127000</xdr:colOff>
      <xdr:row>39</xdr:row>
      <xdr:rowOff>168275</xdr:rowOff>
    </xdr:to>
    <xdr:sp macro="" textlink="">
      <xdr:nvSpPr>
        <xdr:cNvPr id="80" name="フローチャート : 判断 79"/>
        <xdr:cNvSpPr/>
      </xdr:nvSpPr>
      <xdr:spPr>
        <a:xfrm>
          <a:off x="1397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153052</xdr:rowOff>
    </xdr:from>
    <xdr:ext cx="762000" cy="259045"/>
    <xdr:sp macro="" textlink="">
      <xdr:nvSpPr>
        <xdr:cNvPr id="81" name="テキスト ボックス 80"/>
        <xdr:cNvSpPr txBox="1"/>
      </xdr:nvSpPr>
      <xdr:spPr>
        <a:xfrm>
          <a:off x="10668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37</xdr:row>
      <xdr:rowOff>87842</xdr:rowOff>
    </xdr:from>
    <xdr:to>
      <xdr:col>7</xdr:col>
      <xdr:colOff>203200</xdr:colOff>
      <xdr:row>38</xdr:row>
      <xdr:rowOff>17991</xdr:rowOff>
    </xdr:to>
    <xdr:sp macro="" textlink="">
      <xdr:nvSpPr>
        <xdr:cNvPr id="87" name="円/楕円 86"/>
        <xdr:cNvSpPr/>
      </xdr:nvSpPr>
      <xdr:spPr>
        <a:xfrm>
          <a:off x="49022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104369</xdr:rowOff>
    </xdr:from>
    <xdr:ext cx="762000" cy="259045"/>
    <xdr:sp macro="" textlink="">
      <xdr:nvSpPr>
        <xdr:cNvPr id="88" name="財政力該当値テキスト"/>
        <xdr:cNvSpPr txBox="1"/>
      </xdr:nvSpPr>
      <xdr:spPr>
        <a:xfrm>
          <a:off x="5041900" y="627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128058</xdr:rowOff>
    </xdr:from>
    <xdr:to>
      <xdr:col>6</xdr:col>
      <xdr:colOff>50800</xdr:colOff>
      <xdr:row>38</xdr:row>
      <xdr:rowOff>58209</xdr:rowOff>
    </xdr:to>
    <xdr:sp macro="" textlink="">
      <xdr:nvSpPr>
        <xdr:cNvPr id="89" name="円/楕円 88"/>
        <xdr:cNvSpPr/>
      </xdr:nvSpPr>
      <xdr:spPr>
        <a:xfrm>
          <a:off x="4064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68385</xdr:rowOff>
    </xdr:from>
    <xdr:ext cx="736600" cy="259045"/>
    <xdr:sp macro="" textlink="">
      <xdr:nvSpPr>
        <xdr:cNvPr id="90" name="テキスト ボックス 89"/>
        <xdr:cNvSpPr txBox="1"/>
      </xdr:nvSpPr>
      <xdr:spPr>
        <a:xfrm>
          <a:off x="3733800" y="6240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128058</xdr:rowOff>
    </xdr:from>
    <xdr:to>
      <xdr:col>4</xdr:col>
      <xdr:colOff>533400</xdr:colOff>
      <xdr:row>38</xdr:row>
      <xdr:rowOff>58209</xdr:rowOff>
    </xdr:to>
    <xdr:sp macro="" textlink="">
      <xdr:nvSpPr>
        <xdr:cNvPr id="91" name="円/楕円 90"/>
        <xdr:cNvSpPr/>
      </xdr:nvSpPr>
      <xdr:spPr>
        <a:xfrm>
          <a:off x="3175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68385</xdr:rowOff>
    </xdr:from>
    <xdr:ext cx="762000" cy="259045"/>
    <xdr:sp macro="" textlink="">
      <xdr:nvSpPr>
        <xdr:cNvPr id="92" name="テキスト ボックス 91"/>
        <xdr:cNvSpPr txBox="1"/>
      </xdr:nvSpPr>
      <xdr:spPr>
        <a:xfrm>
          <a:off x="2844800" y="624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148167</xdr:rowOff>
    </xdr:from>
    <xdr:to>
      <xdr:col>3</xdr:col>
      <xdr:colOff>330200</xdr:colOff>
      <xdr:row>38</xdr:row>
      <xdr:rowOff>78316</xdr:rowOff>
    </xdr:to>
    <xdr:sp macro="" textlink="">
      <xdr:nvSpPr>
        <xdr:cNvPr id="93" name="円/楕円 92"/>
        <xdr:cNvSpPr/>
      </xdr:nvSpPr>
      <xdr:spPr>
        <a:xfrm>
          <a:off x="2286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88494</xdr:rowOff>
    </xdr:from>
    <xdr:ext cx="762000" cy="259045"/>
    <xdr:sp macro="" textlink="">
      <xdr:nvSpPr>
        <xdr:cNvPr id="94" name="テキスト ボックス 93"/>
        <xdr:cNvSpPr txBox="1"/>
      </xdr:nvSpPr>
      <xdr:spPr>
        <a:xfrm>
          <a:off x="1955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47625</xdr:rowOff>
    </xdr:from>
    <xdr:to>
      <xdr:col>2</xdr:col>
      <xdr:colOff>127000</xdr:colOff>
      <xdr:row>37</xdr:row>
      <xdr:rowOff>149225</xdr:rowOff>
    </xdr:to>
    <xdr:sp macro="" textlink="">
      <xdr:nvSpPr>
        <xdr:cNvPr id="95" name="円/楕円 94"/>
        <xdr:cNvSpPr/>
      </xdr:nvSpPr>
      <xdr:spPr>
        <a:xfrm>
          <a:off x="1397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159402</xdr:rowOff>
    </xdr:from>
    <xdr:ext cx="762000" cy="259045"/>
    <xdr:sp macro="" textlink="">
      <xdr:nvSpPr>
        <xdr:cNvPr id="96" name="テキスト ボックス 95"/>
        <xdr:cNvSpPr txBox="1"/>
      </xdr:nvSpPr>
      <xdr:spPr>
        <a:xfrm>
          <a:off x="1066800" y="616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　経常収支比率は、</a:t>
          </a:r>
          <a:r>
            <a:rPr kumimoji="1" lang="en-US" altLang="ja-JP" sz="1300">
              <a:solidFill>
                <a:schemeClr val="dk1"/>
              </a:solidFill>
              <a:latin typeface="+mn-lt"/>
              <a:ea typeface="+mn-ea"/>
              <a:cs typeface="+mn-cs"/>
            </a:rPr>
            <a:t>9.7</a:t>
          </a:r>
          <a:r>
            <a:rPr kumimoji="1" lang="ja-JP" altLang="ja-JP" sz="1300">
              <a:solidFill>
                <a:schemeClr val="dk1"/>
              </a:solidFill>
              <a:latin typeface="+mn-lt"/>
              <a:ea typeface="+mn-ea"/>
              <a:cs typeface="+mn-cs"/>
            </a:rPr>
            <a:t>ポイント増の</a:t>
          </a:r>
          <a:r>
            <a:rPr kumimoji="1" lang="en-US" altLang="ja-JP" sz="1300">
              <a:solidFill>
                <a:schemeClr val="dk1"/>
              </a:solidFill>
              <a:latin typeface="+mn-lt"/>
              <a:ea typeface="+mn-ea"/>
              <a:cs typeface="+mn-cs"/>
            </a:rPr>
            <a:t>99.9</a:t>
          </a:r>
          <a:r>
            <a:rPr kumimoji="1" lang="ja-JP" altLang="ja-JP" sz="1300">
              <a:solidFill>
                <a:schemeClr val="dk1"/>
              </a:solidFill>
              <a:latin typeface="+mn-lt"/>
              <a:ea typeface="+mn-ea"/>
              <a:cs typeface="+mn-cs"/>
            </a:rPr>
            <a:t>％となりました。</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これは、経常経費充当一般財源は、公債費の減により</a:t>
          </a:r>
          <a:r>
            <a:rPr kumimoji="1" lang="en-US" altLang="ja-JP" sz="1300">
              <a:solidFill>
                <a:schemeClr val="dk1"/>
              </a:solidFill>
              <a:latin typeface="+mn-lt"/>
              <a:ea typeface="+mn-ea"/>
              <a:cs typeface="+mn-cs"/>
            </a:rPr>
            <a:t>11</a:t>
          </a:r>
          <a:r>
            <a:rPr kumimoji="1" lang="ja-JP" altLang="ja-JP" sz="1300">
              <a:solidFill>
                <a:schemeClr val="dk1"/>
              </a:solidFill>
              <a:latin typeface="+mn-lt"/>
              <a:ea typeface="+mn-ea"/>
              <a:cs typeface="+mn-cs"/>
            </a:rPr>
            <a:t>億円減となりましたが、経常一般財源総額が、法人市民税の減、普通交付税の減により</a:t>
          </a:r>
          <a:r>
            <a:rPr kumimoji="1" lang="en-US" altLang="ja-JP" sz="1300">
              <a:solidFill>
                <a:schemeClr val="dk1"/>
              </a:solidFill>
              <a:latin typeface="+mn-lt"/>
              <a:ea typeface="+mn-ea"/>
              <a:cs typeface="+mn-cs"/>
            </a:rPr>
            <a:t>26</a:t>
          </a:r>
          <a:r>
            <a:rPr kumimoji="1" lang="ja-JP" altLang="ja-JP" sz="1300">
              <a:solidFill>
                <a:schemeClr val="dk1"/>
              </a:solidFill>
              <a:latin typeface="+mn-lt"/>
              <a:ea typeface="+mn-ea"/>
              <a:cs typeface="+mn-cs"/>
            </a:rPr>
            <a:t>億円減となったためです。</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翌年度は、法人市民税の増や公債費の減が見込めるため、改善すると予想しています。</a:t>
          </a:r>
          <a:endParaRPr lang="ja-JP" altLang="ja-JP" sz="1300"/>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116205</xdr:rowOff>
    </xdr:to>
    <xdr:cxnSp macro="">
      <xdr:nvCxnSpPr>
        <xdr:cNvPr id="126" name="直線コネクタ 125"/>
        <xdr:cNvCxnSpPr/>
      </xdr:nvCxnSpPr>
      <xdr:spPr>
        <a:xfrm flipV="1">
          <a:off x="4953000" y="10248054"/>
          <a:ext cx="0" cy="1355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88282</xdr:rowOff>
    </xdr:from>
    <xdr:ext cx="762000" cy="259045"/>
    <xdr:sp macro="" textlink="">
      <xdr:nvSpPr>
        <xdr:cNvPr id="127" name="財政構造の弾力性最小値テキスト"/>
        <xdr:cNvSpPr txBox="1"/>
      </xdr:nvSpPr>
      <xdr:spPr>
        <a:xfrm>
          <a:off x="5041900" y="11575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7</xdr:col>
      <xdr:colOff>63500</xdr:colOff>
      <xdr:row>67</xdr:row>
      <xdr:rowOff>116205</xdr:rowOff>
    </xdr:from>
    <xdr:to>
      <xdr:col>7</xdr:col>
      <xdr:colOff>241300</xdr:colOff>
      <xdr:row>67</xdr:row>
      <xdr:rowOff>116205</xdr:rowOff>
    </xdr:to>
    <xdr:cxnSp macro="">
      <xdr:nvCxnSpPr>
        <xdr:cNvPr id="128" name="直線コネクタ 127"/>
        <xdr:cNvCxnSpPr/>
      </xdr:nvCxnSpPr>
      <xdr:spPr>
        <a:xfrm>
          <a:off x="4864100" y="1160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66.4</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60960</xdr:rowOff>
    </xdr:from>
    <xdr:to>
      <xdr:col>7</xdr:col>
      <xdr:colOff>152400</xdr:colOff>
      <xdr:row>67</xdr:row>
      <xdr:rowOff>108162</xdr:rowOff>
    </xdr:to>
    <xdr:cxnSp macro="">
      <xdr:nvCxnSpPr>
        <xdr:cNvPr id="131" name="直線コネクタ 130"/>
        <xdr:cNvCxnSpPr/>
      </xdr:nvCxnSpPr>
      <xdr:spPr>
        <a:xfrm>
          <a:off x="4114800" y="11205210"/>
          <a:ext cx="838200" cy="39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121725</xdr:rowOff>
    </xdr:from>
    <xdr:ext cx="762000" cy="259045"/>
    <xdr:sp macro="" textlink="">
      <xdr:nvSpPr>
        <xdr:cNvPr id="132" name="財政構造の弾力性平均値テキスト"/>
        <xdr:cNvSpPr txBox="1"/>
      </xdr:nvSpPr>
      <xdr:spPr>
        <a:xfrm>
          <a:off x="5041900" y="109230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105198</xdr:rowOff>
    </xdr:from>
    <xdr:to>
      <xdr:col>7</xdr:col>
      <xdr:colOff>203200</xdr:colOff>
      <xdr:row>65</xdr:row>
      <xdr:rowOff>35348</xdr:rowOff>
    </xdr:to>
    <xdr:sp macro="" textlink="">
      <xdr:nvSpPr>
        <xdr:cNvPr id="133" name="フローチャート : 判断 132"/>
        <xdr:cNvSpPr/>
      </xdr:nvSpPr>
      <xdr:spPr>
        <a:xfrm>
          <a:off x="4902200" y="1107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43392</xdr:rowOff>
    </xdr:from>
    <xdr:to>
      <xdr:col>6</xdr:col>
      <xdr:colOff>0</xdr:colOff>
      <xdr:row>65</xdr:row>
      <xdr:rowOff>60960</xdr:rowOff>
    </xdr:to>
    <xdr:cxnSp macro="">
      <xdr:nvCxnSpPr>
        <xdr:cNvPr id="134" name="直線コネクタ 133"/>
        <xdr:cNvCxnSpPr/>
      </xdr:nvCxnSpPr>
      <xdr:spPr>
        <a:xfrm>
          <a:off x="3225800" y="11016192"/>
          <a:ext cx="889000" cy="18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22225</xdr:rowOff>
    </xdr:from>
    <xdr:to>
      <xdr:col>6</xdr:col>
      <xdr:colOff>50800</xdr:colOff>
      <xdr:row>65</xdr:row>
      <xdr:rowOff>123825</xdr:rowOff>
    </xdr:to>
    <xdr:sp macro="" textlink="">
      <xdr:nvSpPr>
        <xdr:cNvPr id="135" name="フローチャート : 判断 134"/>
        <xdr:cNvSpPr/>
      </xdr:nvSpPr>
      <xdr:spPr>
        <a:xfrm>
          <a:off x="4064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108602</xdr:rowOff>
    </xdr:from>
    <xdr:ext cx="736600" cy="259045"/>
    <xdr:sp macro="" textlink="">
      <xdr:nvSpPr>
        <xdr:cNvPr id="136" name="テキスト ボックス 135"/>
        <xdr:cNvSpPr txBox="1"/>
      </xdr:nvSpPr>
      <xdr:spPr>
        <a:xfrm>
          <a:off x="3733800" y="1125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149013</xdr:rowOff>
    </xdr:from>
    <xdr:to>
      <xdr:col>4</xdr:col>
      <xdr:colOff>482600</xdr:colOff>
      <xdr:row>64</xdr:row>
      <xdr:rowOff>43392</xdr:rowOff>
    </xdr:to>
    <xdr:cxnSp macro="">
      <xdr:nvCxnSpPr>
        <xdr:cNvPr id="137" name="直線コネクタ 136"/>
        <xdr:cNvCxnSpPr/>
      </xdr:nvCxnSpPr>
      <xdr:spPr>
        <a:xfrm>
          <a:off x="2336800" y="10778913"/>
          <a:ext cx="889000" cy="23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149437</xdr:rowOff>
    </xdr:from>
    <xdr:to>
      <xdr:col>4</xdr:col>
      <xdr:colOff>533400</xdr:colOff>
      <xdr:row>65</xdr:row>
      <xdr:rowOff>79587</xdr:rowOff>
    </xdr:to>
    <xdr:sp macro="" textlink="">
      <xdr:nvSpPr>
        <xdr:cNvPr id="138" name="フローチャート : 判断 137"/>
        <xdr:cNvSpPr/>
      </xdr:nvSpPr>
      <xdr:spPr>
        <a:xfrm>
          <a:off x="3175000" y="1112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64364</xdr:rowOff>
    </xdr:from>
    <xdr:ext cx="762000" cy="259045"/>
    <xdr:sp macro="" textlink="">
      <xdr:nvSpPr>
        <xdr:cNvPr id="139" name="テキスト ボックス 138"/>
        <xdr:cNvSpPr txBox="1"/>
      </xdr:nvSpPr>
      <xdr:spPr>
        <a:xfrm>
          <a:off x="2844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149013</xdr:rowOff>
    </xdr:from>
    <xdr:to>
      <xdr:col>3</xdr:col>
      <xdr:colOff>279400</xdr:colOff>
      <xdr:row>63</xdr:row>
      <xdr:rowOff>98213</xdr:rowOff>
    </xdr:to>
    <xdr:cxnSp macro="">
      <xdr:nvCxnSpPr>
        <xdr:cNvPr id="140" name="直線コネクタ 139"/>
        <xdr:cNvCxnSpPr/>
      </xdr:nvCxnSpPr>
      <xdr:spPr>
        <a:xfrm flipV="1">
          <a:off x="1447800" y="1077891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121285</xdr:rowOff>
    </xdr:from>
    <xdr:to>
      <xdr:col>3</xdr:col>
      <xdr:colOff>330200</xdr:colOff>
      <xdr:row>65</xdr:row>
      <xdr:rowOff>51435</xdr:rowOff>
    </xdr:to>
    <xdr:sp macro="" textlink="">
      <xdr:nvSpPr>
        <xdr:cNvPr id="141" name="フローチャート : 判断 140"/>
        <xdr:cNvSpPr/>
      </xdr:nvSpPr>
      <xdr:spPr>
        <a:xfrm>
          <a:off x="2286000" y="1109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36212</xdr:rowOff>
    </xdr:from>
    <xdr:ext cx="762000" cy="259045"/>
    <xdr:sp macro="" textlink="">
      <xdr:nvSpPr>
        <xdr:cNvPr id="142" name="テキスト ボックス 141"/>
        <xdr:cNvSpPr txBox="1"/>
      </xdr:nvSpPr>
      <xdr:spPr>
        <a:xfrm>
          <a:off x="1955800" y="1118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3" name="フローチャート : 判断 142"/>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48277</xdr:rowOff>
    </xdr:from>
    <xdr:ext cx="762000" cy="259045"/>
    <xdr:sp macro="" textlink="">
      <xdr:nvSpPr>
        <xdr:cNvPr id="144" name="テキスト ボックス 143"/>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67</xdr:row>
      <xdr:rowOff>57362</xdr:rowOff>
    </xdr:from>
    <xdr:to>
      <xdr:col>7</xdr:col>
      <xdr:colOff>203200</xdr:colOff>
      <xdr:row>67</xdr:row>
      <xdr:rowOff>158962</xdr:rowOff>
    </xdr:to>
    <xdr:sp macro="" textlink="">
      <xdr:nvSpPr>
        <xdr:cNvPr id="150" name="円/楕円 149"/>
        <xdr:cNvSpPr/>
      </xdr:nvSpPr>
      <xdr:spPr>
        <a:xfrm>
          <a:off x="4902200" y="1154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124689</xdr:rowOff>
    </xdr:from>
    <xdr:ext cx="762000" cy="259045"/>
    <xdr:sp macro="" textlink="">
      <xdr:nvSpPr>
        <xdr:cNvPr id="151" name="財政構造の弾力性該当値テキスト"/>
        <xdr:cNvSpPr txBox="1"/>
      </xdr:nvSpPr>
      <xdr:spPr>
        <a:xfrm>
          <a:off x="5041900" y="1144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10160</xdr:rowOff>
    </xdr:from>
    <xdr:to>
      <xdr:col>6</xdr:col>
      <xdr:colOff>50800</xdr:colOff>
      <xdr:row>65</xdr:row>
      <xdr:rowOff>111760</xdr:rowOff>
    </xdr:to>
    <xdr:sp macro="" textlink="">
      <xdr:nvSpPr>
        <xdr:cNvPr id="152" name="円/楕円 151"/>
        <xdr:cNvSpPr/>
      </xdr:nvSpPr>
      <xdr:spPr>
        <a:xfrm>
          <a:off x="4064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121937</xdr:rowOff>
    </xdr:from>
    <xdr:ext cx="736600" cy="259045"/>
    <xdr:sp macro="" textlink="">
      <xdr:nvSpPr>
        <xdr:cNvPr id="153" name="テキスト ボックス 152"/>
        <xdr:cNvSpPr txBox="1"/>
      </xdr:nvSpPr>
      <xdr:spPr>
        <a:xfrm>
          <a:off x="3733800" y="10923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164042</xdr:rowOff>
    </xdr:from>
    <xdr:to>
      <xdr:col>4</xdr:col>
      <xdr:colOff>533400</xdr:colOff>
      <xdr:row>64</xdr:row>
      <xdr:rowOff>94192</xdr:rowOff>
    </xdr:to>
    <xdr:sp macro="" textlink="">
      <xdr:nvSpPr>
        <xdr:cNvPr id="154" name="円/楕円 153"/>
        <xdr:cNvSpPr/>
      </xdr:nvSpPr>
      <xdr:spPr>
        <a:xfrm>
          <a:off x="31750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104369</xdr:rowOff>
    </xdr:from>
    <xdr:ext cx="762000" cy="259045"/>
    <xdr:sp macro="" textlink="">
      <xdr:nvSpPr>
        <xdr:cNvPr id="155" name="テキスト ボックス 154"/>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98213</xdr:rowOff>
    </xdr:from>
    <xdr:to>
      <xdr:col>3</xdr:col>
      <xdr:colOff>330200</xdr:colOff>
      <xdr:row>63</xdr:row>
      <xdr:rowOff>28363</xdr:rowOff>
    </xdr:to>
    <xdr:sp macro="" textlink="">
      <xdr:nvSpPr>
        <xdr:cNvPr id="156" name="円/楕円 155"/>
        <xdr:cNvSpPr/>
      </xdr:nvSpPr>
      <xdr:spPr>
        <a:xfrm>
          <a:off x="2286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38540</xdr:rowOff>
    </xdr:from>
    <xdr:ext cx="762000" cy="259045"/>
    <xdr:sp macro="" textlink="">
      <xdr:nvSpPr>
        <xdr:cNvPr id="157" name="テキスト ボックス 156"/>
        <xdr:cNvSpPr txBox="1"/>
      </xdr:nvSpPr>
      <xdr:spPr>
        <a:xfrm>
          <a:off x="1955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47413</xdr:rowOff>
    </xdr:from>
    <xdr:to>
      <xdr:col>2</xdr:col>
      <xdr:colOff>127000</xdr:colOff>
      <xdr:row>63</xdr:row>
      <xdr:rowOff>149013</xdr:rowOff>
    </xdr:to>
    <xdr:sp macro="" textlink="">
      <xdr:nvSpPr>
        <xdr:cNvPr id="158" name="円/楕円 157"/>
        <xdr:cNvSpPr/>
      </xdr:nvSpPr>
      <xdr:spPr>
        <a:xfrm>
          <a:off x="1397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159190</xdr:rowOff>
    </xdr:from>
    <xdr:ext cx="762000" cy="259045"/>
    <xdr:sp macro="" textlink="">
      <xdr:nvSpPr>
        <xdr:cNvPr id="159" name="テキスト ボックス 158"/>
        <xdr:cNvSpPr txBox="1"/>
      </xdr:nvSpPr>
      <xdr:spPr>
        <a:xfrm>
          <a:off x="1066800" y="106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[140,239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125,297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　人口１人当たり人件費・物件費等は、</a:t>
          </a:r>
          <a:r>
            <a:rPr kumimoji="1" lang="en-US" altLang="ja-JP" sz="1300">
              <a:solidFill>
                <a:schemeClr val="dk1"/>
              </a:solidFill>
              <a:latin typeface="+mn-lt"/>
              <a:ea typeface="+mn-ea"/>
              <a:cs typeface="+mn-cs"/>
            </a:rPr>
            <a:t>724</a:t>
          </a:r>
          <a:r>
            <a:rPr kumimoji="1" lang="ja-JP" altLang="ja-JP" sz="1300">
              <a:solidFill>
                <a:schemeClr val="dk1"/>
              </a:solidFill>
              <a:latin typeface="+mn-lt"/>
              <a:ea typeface="+mn-ea"/>
              <a:cs typeface="+mn-cs"/>
            </a:rPr>
            <a:t>円増の</a:t>
          </a:r>
          <a:r>
            <a:rPr kumimoji="1" lang="en-US" altLang="ja-JP" sz="1300">
              <a:solidFill>
                <a:schemeClr val="dk1"/>
              </a:solidFill>
              <a:latin typeface="+mn-lt"/>
              <a:ea typeface="+mn-ea"/>
              <a:cs typeface="+mn-cs"/>
            </a:rPr>
            <a:t>140,239</a:t>
          </a:r>
          <a:r>
            <a:rPr kumimoji="1" lang="ja-JP" altLang="ja-JP" sz="1300">
              <a:solidFill>
                <a:schemeClr val="dk1"/>
              </a:solidFill>
              <a:latin typeface="+mn-lt"/>
              <a:ea typeface="+mn-ea"/>
              <a:cs typeface="+mn-cs"/>
            </a:rPr>
            <a:t>円となりました。</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これは、物件費が臨時雇賃金の増や戸籍システム再構築業務などの委託料の増により増加したためです。</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類似団体平均に比べ高くなっているのは、主に物件費が要因となっています。これは、合併以前の旧庁舎で整備した重複施設が多く、維持管理費が多額となっているためです。今後は公共施設等総合管理計画に基づき統廃合や再配置を行い、物件費を抑制します。</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85044</xdr:rowOff>
    </xdr:from>
    <xdr:to>
      <xdr:col>7</xdr:col>
      <xdr:colOff>152400</xdr:colOff>
      <xdr:row>89</xdr:row>
      <xdr:rowOff>49416</xdr:rowOff>
    </xdr:to>
    <xdr:cxnSp macro="">
      <xdr:nvCxnSpPr>
        <xdr:cNvPr id="189" name="直線コネクタ 188"/>
        <xdr:cNvCxnSpPr/>
      </xdr:nvCxnSpPr>
      <xdr:spPr>
        <a:xfrm flipV="1">
          <a:off x="4953000" y="13801044"/>
          <a:ext cx="0" cy="1507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21493</xdr:rowOff>
    </xdr:from>
    <xdr:ext cx="762000" cy="259045"/>
    <xdr:sp macro="" textlink="">
      <xdr:nvSpPr>
        <xdr:cNvPr id="190" name="人件費・物件費等の状況最小値テキスト"/>
        <xdr:cNvSpPr txBox="1"/>
      </xdr:nvSpPr>
      <xdr:spPr>
        <a:xfrm>
          <a:off x="5041900" y="1528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474,919</a:t>
          </a:r>
          <a:endParaRPr kumimoji="1" lang="ja-JP" altLang="en-US" sz="1000" b="1">
            <a:latin typeface="ＭＳ Ｐゴシック"/>
          </a:endParaRPr>
        </a:p>
      </xdr:txBody>
    </xdr:sp>
    <xdr:clientData/>
  </xdr:oneCellAnchor>
  <xdr:twoCellAnchor>
    <xdr:from>
      <xdr:col>7</xdr:col>
      <xdr:colOff>63500</xdr:colOff>
      <xdr:row>89</xdr:row>
      <xdr:rowOff>49416</xdr:rowOff>
    </xdr:from>
    <xdr:to>
      <xdr:col>7</xdr:col>
      <xdr:colOff>241300</xdr:colOff>
      <xdr:row>89</xdr:row>
      <xdr:rowOff>49416</xdr:rowOff>
    </xdr:to>
    <xdr:cxnSp macro="">
      <xdr:nvCxnSpPr>
        <xdr:cNvPr id="191" name="直線コネクタ 190"/>
        <xdr:cNvCxnSpPr/>
      </xdr:nvCxnSpPr>
      <xdr:spPr>
        <a:xfrm>
          <a:off x="4864100" y="1530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171421</xdr:rowOff>
    </xdr:from>
    <xdr:ext cx="762000" cy="259045"/>
    <xdr:sp macro="" textlink="">
      <xdr:nvSpPr>
        <xdr:cNvPr id="192" name="人件費・物件費等の状況最大値テキスト"/>
        <xdr:cNvSpPr txBox="1"/>
      </xdr:nvSpPr>
      <xdr:spPr>
        <a:xfrm>
          <a:off x="5041900" y="1354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100,094</a:t>
          </a:r>
          <a:endParaRPr kumimoji="1" lang="ja-JP" altLang="en-US" sz="1000" b="1">
            <a:latin typeface="ＭＳ Ｐゴシック"/>
          </a:endParaRPr>
        </a:p>
      </xdr:txBody>
    </xdr:sp>
    <xdr:clientData/>
  </xdr:oneCellAnchor>
  <xdr:twoCellAnchor>
    <xdr:from>
      <xdr:col>7</xdr:col>
      <xdr:colOff>63500</xdr:colOff>
      <xdr:row>80</xdr:row>
      <xdr:rowOff>85044</xdr:rowOff>
    </xdr:from>
    <xdr:to>
      <xdr:col>7</xdr:col>
      <xdr:colOff>241300</xdr:colOff>
      <xdr:row>80</xdr:row>
      <xdr:rowOff>85044</xdr:rowOff>
    </xdr:to>
    <xdr:cxnSp macro="">
      <xdr:nvCxnSpPr>
        <xdr:cNvPr id="193" name="直線コネクタ 192"/>
        <xdr:cNvCxnSpPr/>
      </xdr:nvCxnSpPr>
      <xdr:spPr>
        <a:xfrm>
          <a:off x="4864100" y="1380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72134</xdr:rowOff>
    </xdr:from>
    <xdr:to>
      <xdr:col>7</xdr:col>
      <xdr:colOff>152400</xdr:colOff>
      <xdr:row>81</xdr:row>
      <xdr:rowOff>75045</xdr:rowOff>
    </xdr:to>
    <xdr:cxnSp macro="">
      <xdr:nvCxnSpPr>
        <xdr:cNvPr id="194" name="直線コネクタ 193"/>
        <xdr:cNvCxnSpPr/>
      </xdr:nvCxnSpPr>
      <xdr:spPr>
        <a:xfrm>
          <a:off x="4114800" y="13959584"/>
          <a:ext cx="838200" cy="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2695</xdr:rowOff>
    </xdr:from>
    <xdr:ext cx="762000" cy="259045"/>
    <xdr:sp macro="" textlink="">
      <xdr:nvSpPr>
        <xdr:cNvPr id="195" name="人件費・物件費等の状況平均値テキスト"/>
        <xdr:cNvSpPr txBox="1"/>
      </xdr:nvSpPr>
      <xdr:spPr>
        <a:xfrm>
          <a:off x="5041900" y="13890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30618</xdr:rowOff>
    </xdr:from>
    <xdr:to>
      <xdr:col>7</xdr:col>
      <xdr:colOff>203200</xdr:colOff>
      <xdr:row>81</xdr:row>
      <xdr:rowOff>132218</xdr:rowOff>
    </xdr:to>
    <xdr:sp macro="" textlink="">
      <xdr:nvSpPr>
        <xdr:cNvPr id="196" name="フローチャート : 判断 195"/>
        <xdr:cNvSpPr/>
      </xdr:nvSpPr>
      <xdr:spPr>
        <a:xfrm>
          <a:off x="49022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61351</xdr:rowOff>
    </xdr:from>
    <xdr:to>
      <xdr:col>6</xdr:col>
      <xdr:colOff>0</xdr:colOff>
      <xdr:row>81</xdr:row>
      <xdr:rowOff>72134</xdr:rowOff>
    </xdr:to>
    <xdr:cxnSp macro="">
      <xdr:nvCxnSpPr>
        <xdr:cNvPr id="197" name="直線コネクタ 196"/>
        <xdr:cNvCxnSpPr/>
      </xdr:nvCxnSpPr>
      <xdr:spPr>
        <a:xfrm>
          <a:off x="3225800" y="13948801"/>
          <a:ext cx="889000" cy="1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130913</xdr:rowOff>
    </xdr:from>
    <xdr:to>
      <xdr:col>6</xdr:col>
      <xdr:colOff>50800</xdr:colOff>
      <xdr:row>81</xdr:row>
      <xdr:rowOff>61063</xdr:rowOff>
    </xdr:to>
    <xdr:sp macro="" textlink="">
      <xdr:nvSpPr>
        <xdr:cNvPr id="198" name="フローチャート : 判断 197"/>
        <xdr:cNvSpPr/>
      </xdr:nvSpPr>
      <xdr:spPr>
        <a:xfrm>
          <a:off x="4064000" y="138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71240</xdr:rowOff>
    </xdr:from>
    <xdr:ext cx="736600" cy="259045"/>
    <xdr:sp macro="" textlink="">
      <xdr:nvSpPr>
        <xdr:cNvPr id="199" name="テキスト ボックス 198"/>
        <xdr:cNvSpPr txBox="1"/>
      </xdr:nvSpPr>
      <xdr:spPr>
        <a:xfrm>
          <a:off x="3733800" y="1361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124,131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37443</xdr:rowOff>
    </xdr:from>
    <xdr:to>
      <xdr:col>4</xdr:col>
      <xdr:colOff>482600</xdr:colOff>
      <xdr:row>81</xdr:row>
      <xdr:rowOff>61351</xdr:rowOff>
    </xdr:to>
    <xdr:cxnSp macro="">
      <xdr:nvCxnSpPr>
        <xdr:cNvPr id="200" name="直線コネクタ 199"/>
        <xdr:cNvCxnSpPr/>
      </xdr:nvCxnSpPr>
      <xdr:spPr>
        <a:xfrm>
          <a:off x="2336800" y="13924893"/>
          <a:ext cx="889000" cy="2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112125</xdr:rowOff>
    </xdr:from>
    <xdr:to>
      <xdr:col>4</xdr:col>
      <xdr:colOff>533400</xdr:colOff>
      <xdr:row>81</xdr:row>
      <xdr:rowOff>42275</xdr:rowOff>
    </xdr:to>
    <xdr:sp macro="" textlink="">
      <xdr:nvSpPr>
        <xdr:cNvPr id="201" name="フローチャート : 判断 200"/>
        <xdr:cNvSpPr/>
      </xdr:nvSpPr>
      <xdr:spPr>
        <a:xfrm>
          <a:off x="3175000" y="1382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52452</xdr:rowOff>
    </xdr:from>
    <xdr:ext cx="762000" cy="259045"/>
    <xdr:sp macro="" textlink="">
      <xdr:nvSpPr>
        <xdr:cNvPr id="202" name="テキスト ボックス 201"/>
        <xdr:cNvSpPr txBox="1"/>
      </xdr:nvSpPr>
      <xdr:spPr>
        <a:xfrm>
          <a:off x="2844800" y="1359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119,459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37443</xdr:rowOff>
    </xdr:from>
    <xdr:to>
      <xdr:col>3</xdr:col>
      <xdr:colOff>279400</xdr:colOff>
      <xdr:row>81</xdr:row>
      <xdr:rowOff>57615</xdr:rowOff>
    </xdr:to>
    <xdr:cxnSp macro="">
      <xdr:nvCxnSpPr>
        <xdr:cNvPr id="203" name="直線コネクタ 202"/>
        <xdr:cNvCxnSpPr/>
      </xdr:nvCxnSpPr>
      <xdr:spPr>
        <a:xfrm flipV="1">
          <a:off x="1447800" y="13924893"/>
          <a:ext cx="889000" cy="2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127495</xdr:rowOff>
    </xdr:from>
    <xdr:to>
      <xdr:col>3</xdr:col>
      <xdr:colOff>330200</xdr:colOff>
      <xdr:row>81</xdr:row>
      <xdr:rowOff>57645</xdr:rowOff>
    </xdr:to>
    <xdr:sp macro="" textlink="">
      <xdr:nvSpPr>
        <xdr:cNvPr id="204" name="フローチャート : 判断 203"/>
        <xdr:cNvSpPr/>
      </xdr:nvSpPr>
      <xdr:spPr>
        <a:xfrm>
          <a:off x="2286000" y="1384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67822</xdr:rowOff>
    </xdr:from>
    <xdr:ext cx="762000" cy="259045"/>
    <xdr:sp macro="" textlink="">
      <xdr:nvSpPr>
        <xdr:cNvPr id="205" name="テキスト ボックス 204"/>
        <xdr:cNvSpPr txBox="1"/>
      </xdr:nvSpPr>
      <xdr:spPr>
        <a:xfrm>
          <a:off x="1955800" y="1361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123,281</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142021</xdr:rowOff>
    </xdr:from>
    <xdr:to>
      <xdr:col>2</xdr:col>
      <xdr:colOff>127000</xdr:colOff>
      <xdr:row>81</xdr:row>
      <xdr:rowOff>72171</xdr:rowOff>
    </xdr:to>
    <xdr:sp macro="" textlink="">
      <xdr:nvSpPr>
        <xdr:cNvPr id="206" name="フローチャート : 判断 205"/>
        <xdr:cNvSpPr/>
      </xdr:nvSpPr>
      <xdr:spPr>
        <a:xfrm>
          <a:off x="1397000" y="13858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82348</xdr:rowOff>
    </xdr:from>
    <xdr:ext cx="762000" cy="259045"/>
    <xdr:sp macro="" textlink="">
      <xdr:nvSpPr>
        <xdr:cNvPr id="207" name="テキスト ボックス 206"/>
        <xdr:cNvSpPr txBox="1"/>
      </xdr:nvSpPr>
      <xdr:spPr>
        <a:xfrm>
          <a:off x="1066800" y="1362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24245</xdr:rowOff>
    </xdr:from>
    <xdr:to>
      <xdr:col>7</xdr:col>
      <xdr:colOff>203200</xdr:colOff>
      <xdr:row>81</xdr:row>
      <xdr:rowOff>125845</xdr:rowOff>
    </xdr:to>
    <xdr:sp macro="" textlink="">
      <xdr:nvSpPr>
        <xdr:cNvPr id="213" name="円/楕円 212"/>
        <xdr:cNvSpPr/>
      </xdr:nvSpPr>
      <xdr:spPr>
        <a:xfrm>
          <a:off x="4902200" y="1391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40772</xdr:rowOff>
    </xdr:from>
    <xdr:ext cx="762000" cy="259045"/>
    <xdr:sp macro="" textlink="">
      <xdr:nvSpPr>
        <xdr:cNvPr id="214" name="人件費・物件費等の状況該当値テキスト"/>
        <xdr:cNvSpPr txBox="1"/>
      </xdr:nvSpPr>
      <xdr:spPr>
        <a:xfrm>
          <a:off x="5041900" y="1375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140,239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21334</xdr:rowOff>
    </xdr:from>
    <xdr:to>
      <xdr:col>6</xdr:col>
      <xdr:colOff>50800</xdr:colOff>
      <xdr:row>81</xdr:row>
      <xdr:rowOff>122934</xdr:rowOff>
    </xdr:to>
    <xdr:sp macro="" textlink="">
      <xdr:nvSpPr>
        <xdr:cNvPr id="215" name="円/楕円 214"/>
        <xdr:cNvSpPr/>
      </xdr:nvSpPr>
      <xdr:spPr>
        <a:xfrm>
          <a:off x="4064000" y="1390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107711</xdr:rowOff>
    </xdr:from>
    <xdr:ext cx="736600" cy="259045"/>
    <xdr:sp macro="" textlink="">
      <xdr:nvSpPr>
        <xdr:cNvPr id="216" name="テキスト ボックス 215"/>
        <xdr:cNvSpPr txBox="1"/>
      </xdr:nvSpPr>
      <xdr:spPr>
        <a:xfrm>
          <a:off x="3733800" y="13995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139,515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10551</xdr:rowOff>
    </xdr:from>
    <xdr:to>
      <xdr:col>4</xdr:col>
      <xdr:colOff>533400</xdr:colOff>
      <xdr:row>81</xdr:row>
      <xdr:rowOff>112151</xdr:rowOff>
    </xdr:to>
    <xdr:sp macro="" textlink="">
      <xdr:nvSpPr>
        <xdr:cNvPr id="217" name="円/楕円 216"/>
        <xdr:cNvSpPr/>
      </xdr:nvSpPr>
      <xdr:spPr>
        <a:xfrm>
          <a:off x="3175000" y="1389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96928</xdr:rowOff>
    </xdr:from>
    <xdr:ext cx="762000" cy="259045"/>
    <xdr:sp macro="" textlink="">
      <xdr:nvSpPr>
        <xdr:cNvPr id="218" name="テキスト ボックス 217"/>
        <xdr:cNvSpPr txBox="1"/>
      </xdr:nvSpPr>
      <xdr:spPr>
        <a:xfrm>
          <a:off x="2844800" y="13984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136,834</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158093</xdr:rowOff>
    </xdr:from>
    <xdr:to>
      <xdr:col>3</xdr:col>
      <xdr:colOff>330200</xdr:colOff>
      <xdr:row>81</xdr:row>
      <xdr:rowOff>88243</xdr:rowOff>
    </xdr:to>
    <xdr:sp macro="" textlink="">
      <xdr:nvSpPr>
        <xdr:cNvPr id="219" name="円/楕円 218"/>
        <xdr:cNvSpPr/>
      </xdr:nvSpPr>
      <xdr:spPr>
        <a:xfrm>
          <a:off x="2286000" y="1387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73020</xdr:rowOff>
    </xdr:from>
    <xdr:ext cx="762000" cy="259045"/>
    <xdr:sp macro="" textlink="">
      <xdr:nvSpPr>
        <xdr:cNvPr id="220" name="テキスト ボックス 219"/>
        <xdr:cNvSpPr txBox="1"/>
      </xdr:nvSpPr>
      <xdr:spPr>
        <a:xfrm>
          <a:off x="1955800" y="13960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130,889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6815</xdr:rowOff>
    </xdr:from>
    <xdr:to>
      <xdr:col>2</xdr:col>
      <xdr:colOff>127000</xdr:colOff>
      <xdr:row>81</xdr:row>
      <xdr:rowOff>108415</xdr:rowOff>
    </xdr:to>
    <xdr:sp macro="" textlink="">
      <xdr:nvSpPr>
        <xdr:cNvPr id="221" name="円/楕円 220"/>
        <xdr:cNvSpPr/>
      </xdr:nvSpPr>
      <xdr:spPr>
        <a:xfrm>
          <a:off x="1397000" y="138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93192</xdr:rowOff>
    </xdr:from>
    <xdr:ext cx="762000" cy="259045"/>
    <xdr:sp macro="" textlink="">
      <xdr:nvSpPr>
        <xdr:cNvPr id="222" name="テキスト ボックス 221"/>
        <xdr:cNvSpPr txBox="1"/>
      </xdr:nvSpPr>
      <xdr:spPr>
        <a:xfrm>
          <a:off x="1066800" y="13980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135,905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latin typeface="+mn-lt"/>
              <a:ea typeface="+mn-ea"/>
              <a:cs typeface="+mn-cs"/>
            </a:rPr>
            <a:t>　ラスパイレス指数は</a:t>
          </a:r>
          <a:r>
            <a:rPr lang="en-US" altLang="ja-JP" sz="1300">
              <a:solidFill>
                <a:schemeClr val="dk1"/>
              </a:solidFill>
              <a:latin typeface="+mn-lt"/>
              <a:ea typeface="+mn-ea"/>
              <a:cs typeface="+mn-cs"/>
            </a:rPr>
            <a:t>1.2</a:t>
          </a:r>
          <a:r>
            <a:rPr lang="ja-JP" altLang="en-US" sz="1300">
              <a:solidFill>
                <a:schemeClr val="dk1"/>
              </a:solidFill>
              <a:latin typeface="+mn-lt"/>
              <a:ea typeface="+mn-ea"/>
              <a:cs typeface="+mn-cs"/>
            </a:rPr>
            <a:t>ポイント増の</a:t>
          </a:r>
          <a:r>
            <a:rPr lang="en-US" altLang="ja-JP" sz="1300">
              <a:solidFill>
                <a:schemeClr val="dk1"/>
              </a:solidFill>
              <a:latin typeface="+mn-lt"/>
              <a:ea typeface="+mn-ea"/>
              <a:cs typeface="+mn-cs"/>
            </a:rPr>
            <a:t>101.2</a:t>
          </a:r>
          <a:r>
            <a:rPr lang="ja-JP" altLang="en-US" sz="1300">
              <a:solidFill>
                <a:schemeClr val="dk1"/>
              </a:solidFill>
              <a:latin typeface="+mn-lt"/>
              <a:ea typeface="+mn-ea"/>
              <a:cs typeface="+mn-cs"/>
            </a:rPr>
            <a:t>となりました。</a:t>
          </a:r>
          <a:endParaRPr lang="en-US" altLang="ja-JP" sz="1300">
            <a:solidFill>
              <a:schemeClr val="dk1"/>
            </a:solidFill>
            <a:latin typeface="+mn-lt"/>
            <a:ea typeface="+mn-ea"/>
            <a:cs typeface="+mn-cs"/>
          </a:endParaRPr>
        </a:p>
        <a:p>
          <a:r>
            <a:rPr lang="ja-JP" altLang="en-US" sz="1300">
              <a:solidFill>
                <a:schemeClr val="dk1"/>
              </a:solidFill>
              <a:latin typeface="+mn-lt"/>
              <a:ea typeface="+mn-ea"/>
              <a:cs typeface="+mn-cs"/>
            </a:rPr>
            <a:t>　類似団体平均を上回っているのは、独自の給料表を使用しているためです。</a:t>
          </a:r>
          <a:endParaRPr lang="en-US" altLang="ja-JP" sz="1300">
            <a:solidFill>
              <a:schemeClr val="dk1"/>
            </a:solidFill>
            <a:latin typeface="+mn-lt"/>
            <a:ea typeface="+mn-ea"/>
            <a:cs typeface="+mn-cs"/>
          </a:endParaRPr>
        </a:p>
        <a:p>
          <a:r>
            <a:rPr lang="ja-JP" altLang="en-US" sz="1300">
              <a:solidFill>
                <a:schemeClr val="dk1"/>
              </a:solidFill>
              <a:latin typeface="+mn-lt"/>
              <a:ea typeface="+mn-ea"/>
              <a:cs typeface="+mn-cs"/>
            </a:rPr>
            <a:t>　今後は、時間外勤務の縮減に取り組み、給与制度の適正化を行うことで、人件費を抑制していきます。</a:t>
          </a:r>
          <a:endParaRPr lang="ja-JP" altLang="ja-JP" sz="130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108796</xdr:rowOff>
    </xdr:from>
    <xdr:to>
      <xdr:col>24</xdr:col>
      <xdr:colOff>558800</xdr:colOff>
      <xdr:row>86</xdr:row>
      <xdr:rowOff>53339</xdr:rowOff>
    </xdr:to>
    <xdr:cxnSp macro="">
      <xdr:nvCxnSpPr>
        <xdr:cNvPr id="251" name="直線コネクタ 250"/>
        <xdr:cNvCxnSpPr/>
      </xdr:nvCxnSpPr>
      <xdr:spPr>
        <a:xfrm flipV="1">
          <a:off x="17018000" y="13824796"/>
          <a:ext cx="0" cy="9732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25416</xdr:rowOff>
    </xdr:from>
    <xdr:ext cx="762000" cy="259045"/>
    <xdr:sp macro="" textlink="">
      <xdr:nvSpPr>
        <xdr:cNvPr id="252" name="給与水準   （国との比較）最小値テキスト"/>
        <xdr:cNvSpPr txBox="1"/>
      </xdr:nvSpPr>
      <xdr:spPr>
        <a:xfrm>
          <a:off x="17106900" y="1477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86</xdr:row>
      <xdr:rowOff>53339</xdr:rowOff>
    </xdr:from>
    <xdr:to>
      <xdr:col>24</xdr:col>
      <xdr:colOff>647700</xdr:colOff>
      <xdr:row>86</xdr:row>
      <xdr:rowOff>53339</xdr:rowOff>
    </xdr:to>
    <xdr:cxnSp macro="">
      <xdr:nvCxnSpPr>
        <xdr:cNvPr id="253" name="直線コネクタ 252"/>
        <xdr:cNvCxnSpPr/>
      </xdr:nvCxnSpPr>
      <xdr:spPr>
        <a:xfrm>
          <a:off x="169291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23723</xdr:rowOff>
    </xdr:from>
    <xdr:ext cx="762000" cy="259045"/>
    <xdr:sp macro="" textlink="">
      <xdr:nvSpPr>
        <xdr:cNvPr id="254" name="給与水準   （国との比較）最大値テキスト"/>
        <xdr:cNvSpPr txBox="1"/>
      </xdr:nvSpPr>
      <xdr:spPr>
        <a:xfrm>
          <a:off x="17106900" y="1356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24</xdr:col>
      <xdr:colOff>469900</xdr:colOff>
      <xdr:row>80</xdr:row>
      <xdr:rowOff>108796</xdr:rowOff>
    </xdr:from>
    <xdr:to>
      <xdr:col>24</xdr:col>
      <xdr:colOff>647700</xdr:colOff>
      <xdr:row>80</xdr:row>
      <xdr:rowOff>108796</xdr:rowOff>
    </xdr:to>
    <xdr:cxnSp macro="">
      <xdr:nvCxnSpPr>
        <xdr:cNvPr id="255" name="直線コネクタ 254"/>
        <xdr:cNvCxnSpPr/>
      </xdr:nvCxnSpPr>
      <xdr:spPr>
        <a:xfrm>
          <a:off x="16929100" y="1382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31750</xdr:rowOff>
    </xdr:from>
    <xdr:to>
      <xdr:col>24</xdr:col>
      <xdr:colOff>558800</xdr:colOff>
      <xdr:row>85</xdr:row>
      <xdr:rowOff>128270</xdr:rowOff>
    </xdr:to>
    <xdr:cxnSp macro="">
      <xdr:nvCxnSpPr>
        <xdr:cNvPr id="256" name="直線コネクタ 255"/>
        <xdr:cNvCxnSpPr/>
      </xdr:nvCxnSpPr>
      <xdr:spPr>
        <a:xfrm>
          <a:off x="16179800" y="1460500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57"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58" name="フローチャート : 判断 257"/>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31750</xdr:rowOff>
    </xdr:from>
    <xdr:to>
      <xdr:col>23</xdr:col>
      <xdr:colOff>406400</xdr:colOff>
      <xdr:row>85</xdr:row>
      <xdr:rowOff>104139</xdr:rowOff>
    </xdr:to>
    <xdr:cxnSp macro="">
      <xdr:nvCxnSpPr>
        <xdr:cNvPr id="259" name="直線コネクタ 258"/>
        <xdr:cNvCxnSpPr/>
      </xdr:nvCxnSpPr>
      <xdr:spPr>
        <a:xfrm flipV="1">
          <a:off x="15290800" y="1460500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130811</xdr:rowOff>
    </xdr:from>
    <xdr:to>
      <xdr:col>23</xdr:col>
      <xdr:colOff>457200</xdr:colOff>
      <xdr:row>84</xdr:row>
      <xdr:rowOff>60961</xdr:rowOff>
    </xdr:to>
    <xdr:sp macro="" textlink="">
      <xdr:nvSpPr>
        <xdr:cNvPr id="260" name="フローチャート : 判断 259"/>
        <xdr:cNvSpPr/>
      </xdr:nvSpPr>
      <xdr:spPr>
        <a:xfrm>
          <a:off x="161290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71138</xdr:rowOff>
    </xdr:from>
    <xdr:ext cx="736600" cy="259045"/>
    <xdr:sp macro="" textlink="">
      <xdr:nvSpPr>
        <xdr:cNvPr id="261" name="テキスト ボックス 260"/>
        <xdr:cNvSpPr txBox="1"/>
      </xdr:nvSpPr>
      <xdr:spPr>
        <a:xfrm>
          <a:off x="15798800" y="14130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104139</xdr:rowOff>
    </xdr:from>
    <xdr:to>
      <xdr:col>22</xdr:col>
      <xdr:colOff>203200</xdr:colOff>
      <xdr:row>89</xdr:row>
      <xdr:rowOff>45720</xdr:rowOff>
    </xdr:to>
    <xdr:cxnSp macro="">
      <xdr:nvCxnSpPr>
        <xdr:cNvPr id="262" name="直線コネクタ 261"/>
        <xdr:cNvCxnSpPr/>
      </xdr:nvCxnSpPr>
      <xdr:spPr>
        <a:xfrm flipV="1">
          <a:off x="14401800" y="14677389"/>
          <a:ext cx="889000" cy="62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98637</xdr:rowOff>
    </xdr:from>
    <xdr:to>
      <xdr:col>22</xdr:col>
      <xdr:colOff>254000</xdr:colOff>
      <xdr:row>84</xdr:row>
      <xdr:rowOff>28787</xdr:rowOff>
    </xdr:to>
    <xdr:sp macro="" textlink="">
      <xdr:nvSpPr>
        <xdr:cNvPr id="263" name="フローチャート : 判断 262"/>
        <xdr:cNvSpPr/>
      </xdr:nvSpPr>
      <xdr:spPr>
        <a:xfrm>
          <a:off x="15240000" y="143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38964</xdr:rowOff>
    </xdr:from>
    <xdr:ext cx="762000" cy="259045"/>
    <xdr:sp macro="" textlink="">
      <xdr:nvSpPr>
        <xdr:cNvPr id="264" name="テキスト ボックス 263"/>
        <xdr:cNvSpPr txBox="1"/>
      </xdr:nvSpPr>
      <xdr:spPr>
        <a:xfrm>
          <a:off x="14909800" y="1409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45720</xdr:rowOff>
    </xdr:from>
    <xdr:to>
      <xdr:col>21</xdr:col>
      <xdr:colOff>0</xdr:colOff>
      <xdr:row>89</xdr:row>
      <xdr:rowOff>61807</xdr:rowOff>
    </xdr:to>
    <xdr:cxnSp macro="">
      <xdr:nvCxnSpPr>
        <xdr:cNvPr id="265" name="直線コネクタ 264"/>
        <xdr:cNvCxnSpPr/>
      </xdr:nvCxnSpPr>
      <xdr:spPr>
        <a:xfrm flipV="1">
          <a:off x="13512800" y="1530477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24130</xdr:rowOff>
    </xdr:from>
    <xdr:to>
      <xdr:col>21</xdr:col>
      <xdr:colOff>50800</xdr:colOff>
      <xdr:row>87</xdr:row>
      <xdr:rowOff>125730</xdr:rowOff>
    </xdr:to>
    <xdr:sp macro="" textlink="">
      <xdr:nvSpPr>
        <xdr:cNvPr id="266" name="フローチャート : 判断 265"/>
        <xdr:cNvSpPr/>
      </xdr:nvSpPr>
      <xdr:spPr>
        <a:xfrm>
          <a:off x="14351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135907</xdr:rowOff>
    </xdr:from>
    <xdr:ext cx="762000" cy="259045"/>
    <xdr:sp macro="" textlink="">
      <xdr:nvSpPr>
        <xdr:cNvPr id="267" name="テキスト ボックス 266"/>
        <xdr:cNvSpPr txBox="1"/>
      </xdr:nvSpPr>
      <xdr:spPr>
        <a:xfrm>
          <a:off x="14020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24130</xdr:rowOff>
    </xdr:from>
    <xdr:to>
      <xdr:col>19</xdr:col>
      <xdr:colOff>533400</xdr:colOff>
      <xdr:row>87</xdr:row>
      <xdr:rowOff>125730</xdr:rowOff>
    </xdr:to>
    <xdr:sp macro="" textlink="">
      <xdr:nvSpPr>
        <xdr:cNvPr id="268" name="フローチャート : 判断 267"/>
        <xdr:cNvSpPr/>
      </xdr:nvSpPr>
      <xdr:spPr>
        <a:xfrm>
          <a:off x="13462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135907</xdr:rowOff>
    </xdr:from>
    <xdr:ext cx="762000" cy="259045"/>
    <xdr:sp macro="" textlink="">
      <xdr:nvSpPr>
        <xdr:cNvPr id="269" name="テキスト ボックス 268"/>
        <xdr:cNvSpPr txBox="1"/>
      </xdr:nvSpPr>
      <xdr:spPr>
        <a:xfrm>
          <a:off x="13131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75" name="円/楕円 274"/>
        <xdr:cNvSpPr/>
      </xdr:nvSpPr>
      <xdr:spPr>
        <a:xfrm>
          <a:off x="169672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144797</xdr:rowOff>
    </xdr:from>
    <xdr:ext cx="762000" cy="259045"/>
    <xdr:sp macro="" textlink="">
      <xdr:nvSpPr>
        <xdr:cNvPr id="276" name="給与水準   （国との比較）該当値テキスト"/>
        <xdr:cNvSpPr txBox="1"/>
      </xdr:nvSpPr>
      <xdr:spPr>
        <a:xfrm>
          <a:off x="17106900" y="1454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152400</xdr:rowOff>
    </xdr:from>
    <xdr:to>
      <xdr:col>23</xdr:col>
      <xdr:colOff>457200</xdr:colOff>
      <xdr:row>85</xdr:row>
      <xdr:rowOff>82550</xdr:rowOff>
    </xdr:to>
    <xdr:sp macro="" textlink="">
      <xdr:nvSpPr>
        <xdr:cNvPr id="277" name="円/楕円 276"/>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67327</xdr:rowOff>
    </xdr:from>
    <xdr:ext cx="736600" cy="259045"/>
    <xdr:sp macro="" textlink="">
      <xdr:nvSpPr>
        <xdr:cNvPr id="278" name="テキスト ボックス 277"/>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53339</xdr:rowOff>
    </xdr:from>
    <xdr:to>
      <xdr:col>22</xdr:col>
      <xdr:colOff>254000</xdr:colOff>
      <xdr:row>85</xdr:row>
      <xdr:rowOff>154939</xdr:rowOff>
    </xdr:to>
    <xdr:sp macro="" textlink="">
      <xdr:nvSpPr>
        <xdr:cNvPr id="279" name="円/楕円 278"/>
        <xdr:cNvSpPr/>
      </xdr:nvSpPr>
      <xdr:spPr>
        <a:xfrm>
          <a:off x="15240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139716</xdr:rowOff>
    </xdr:from>
    <xdr:ext cx="762000" cy="259045"/>
    <xdr:sp macro="" textlink="">
      <xdr:nvSpPr>
        <xdr:cNvPr id="280" name="テキスト ボックス 279"/>
        <xdr:cNvSpPr txBox="1"/>
      </xdr:nvSpPr>
      <xdr:spPr>
        <a:xfrm>
          <a:off x="14909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166370</xdr:rowOff>
    </xdr:from>
    <xdr:to>
      <xdr:col>21</xdr:col>
      <xdr:colOff>50800</xdr:colOff>
      <xdr:row>89</xdr:row>
      <xdr:rowOff>96520</xdr:rowOff>
    </xdr:to>
    <xdr:sp macro="" textlink="">
      <xdr:nvSpPr>
        <xdr:cNvPr id="281" name="円/楕円 280"/>
        <xdr:cNvSpPr/>
      </xdr:nvSpPr>
      <xdr:spPr>
        <a:xfrm>
          <a:off x="14351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81297</xdr:rowOff>
    </xdr:from>
    <xdr:ext cx="762000" cy="259045"/>
    <xdr:sp macro="" textlink="">
      <xdr:nvSpPr>
        <xdr:cNvPr id="282" name="テキスト ボックス 281"/>
        <xdr:cNvSpPr txBox="1"/>
      </xdr:nvSpPr>
      <xdr:spPr>
        <a:xfrm>
          <a:off x="14020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11007</xdr:rowOff>
    </xdr:from>
    <xdr:to>
      <xdr:col>19</xdr:col>
      <xdr:colOff>533400</xdr:colOff>
      <xdr:row>89</xdr:row>
      <xdr:rowOff>112607</xdr:rowOff>
    </xdr:to>
    <xdr:sp macro="" textlink="">
      <xdr:nvSpPr>
        <xdr:cNvPr id="283" name="円/楕円 282"/>
        <xdr:cNvSpPr/>
      </xdr:nvSpPr>
      <xdr:spPr>
        <a:xfrm>
          <a:off x="13462000" y="1527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97384</xdr:rowOff>
    </xdr:from>
    <xdr:ext cx="762000" cy="259045"/>
    <xdr:sp macro="" textlink="">
      <xdr:nvSpPr>
        <xdr:cNvPr id="284" name="テキスト ボックス 283"/>
        <xdr:cNvSpPr txBox="1"/>
      </xdr:nvSpPr>
      <xdr:spPr>
        <a:xfrm>
          <a:off x="13131800" y="153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　人口千人当たり職員数は</a:t>
          </a:r>
          <a:r>
            <a:rPr kumimoji="1" lang="en-US" altLang="ja-JP" sz="1300">
              <a:solidFill>
                <a:schemeClr val="dk1"/>
              </a:solidFill>
              <a:latin typeface="+mn-lt"/>
              <a:ea typeface="+mn-ea"/>
              <a:cs typeface="+mn-cs"/>
            </a:rPr>
            <a:t>0.2</a:t>
          </a:r>
          <a:r>
            <a:rPr kumimoji="1" lang="ja-JP" altLang="en-US" sz="1300">
              <a:solidFill>
                <a:schemeClr val="dk1"/>
              </a:solidFill>
              <a:latin typeface="+mn-lt"/>
              <a:ea typeface="+mn-ea"/>
              <a:cs typeface="+mn-cs"/>
            </a:rPr>
            <a:t>人増の</a:t>
          </a:r>
          <a:r>
            <a:rPr kumimoji="1" lang="en-US" altLang="ja-JP" sz="1300">
              <a:solidFill>
                <a:schemeClr val="dk1"/>
              </a:solidFill>
              <a:latin typeface="+mn-lt"/>
              <a:ea typeface="+mn-ea"/>
              <a:cs typeface="+mn-cs"/>
            </a:rPr>
            <a:t>7.18</a:t>
          </a:r>
          <a:r>
            <a:rPr kumimoji="1" lang="ja-JP" altLang="en-US" sz="1300">
              <a:solidFill>
                <a:schemeClr val="dk1"/>
              </a:solidFill>
              <a:latin typeface="+mn-lt"/>
              <a:ea typeface="+mn-ea"/>
              <a:cs typeface="+mn-cs"/>
            </a:rPr>
            <a:t>人となりました。</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　職員数は増となりましたが、定員適正化計画に基づき適正な職員採用を行ってきたことなどから、類似団体平均以下を維持しています。</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　今後も適正な職員採用、再任用職員及び非常勤職員の活用により、現状の職員数を維持しながら、人件費を抑制していきます。</a:t>
          </a:r>
          <a:endParaRPr lang="ja-JP" altLang="ja-JP" sz="1300"/>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121829</xdr:rowOff>
    </xdr:from>
    <xdr:to>
      <xdr:col>24</xdr:col>
      <xdr:colOff>558800</xdr:colOff>
      <xdr:row>66</xdr:row>
      <xdr:rowOff>142875</xdr:rowOff>
    </xdr:to>
    <xdr:cxnSp macro="">
      <xdr:nvCxnSpPr>
        <xdr:cNvPr id="316" name="直線コネクタ 315"/>
        <xdr:cNvCxnSpPr/>
      </xdr:nvCxnSpPr>
      <xdr:spPr>
        <a:xfrm flipV="1">
          <a:off x="17018000" y="10065929"/>
          <a:ext cx="0" cy="1392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114952</xdr:rowOff>
    </xdr:from>
    <xdr:ext cx="762000" cy="259045"/>
    <xdr:sp macro="" textlink="">
      <xdr:nvSpPr>
        <xdr:cNvPr id="317" name="定員管理の状況最小値テキスト"/>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12.85</a:t>
          </a:r>
          <a:endParaRPr kumimoji="1" lang="ja-JP" altLang="en-US" sz="1000" b="1">
            <a:latin typeface="ＭＳ Ｐゴシック"/>
          </a:endParaRPr>
        </a:p>
      </xdr:txBody>
    </xdr:sp>
    <xdr:clientData/>
  </xdr:oneCellAnchor>
  <xdr:twoCellAnchor>
    <xdr:from>
      <xdr:col>24</xdr:col>
      <xdr:colOff>469900</xdr:colOff>
      <xdr:row>66</xdr:row>
      <xdr:rowOff>142875</xdr:rowOff>
    </xdr:from>
    <xdr:to>
      <xdr:col>24</xdr:col>
      <xdr:colOff>647700</xdr:colOff>
      <xdr:row>66</xdr:row>
      <xdr:rowOff>142875</xdr:rowOff>
    </xdr:to>
    <xdr:cxnSp macro="">
      <xdr:nvCxnSpPr>
        <xdr:cNvPr id="318" name="直線コネクタ 317"/>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36756</xdr:rowOff>
    </xdr:from>
    <xdr:ext cx="762000" cy="259045"/>
    <xdr:sp macro="" textlink="">
      <xdr:nvSpPr>
        <xdr:cNvPr id="319" name="定員管理の状況最大値テキスト"/>
        <xdr:cNvSpPr txBox="1"/>
      </xdr:nvSpPr>
      <xdr:spPr>
        <a:xfrm>
          <a:off x="17106900" y="980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58</xdr:row>
      <xdr:rowOff>121829</xdr:rowOff>
    </xdr:from>
    <xdr:to>
      <xdr:col>24</xdr:col>
      <xdr:colOff>647700</xdr:colOff>
      <xdr:row>58</xdr:row>
      <xdr:rowOff>121829</xdr:rowOff>
    </xdr:to>
    <xdr:cxnSp macro="">
      <xdr:nvCxnSpPr>
        <xdr:cNvPr id="320" name="直線コネクタ 319"/>
        <xdr:cNvCxnSpPr/>
      </xdr:nvCxnSpPr>
      <xdr:spPr>
        <a:xfrm>
          <a:off x="16929100" y="10065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159838</xdr:rowOff>
    </xdr:from>
    <xdr:to>
      <xdr:col>24</xdr:col>
      <xdr:colOff>558800</xdr:colOff>
      <xdr:row>61</xdr:row>
      <xdr:rowOff>22860</xdr:rowOff>
    </xdr:to>
    <xdr:cxnSp macro="">
      <xdr:nvCxnSpPr>
        <xdr:cNvPr id="321" name="直線コネクタ 320"/>
        <xdr:cNvCxnSpPr/>
      </xdr:nvCxnSpPr>
      <xdr:spPr>
        <a:xfrm>
          <a:off x="16179800" y="1044683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121665</xdr:rowOff>
    </xdr:from>
    <xdr:ext cx="762000" cy="259045"/>
    <xdr:sp macro="" textlink="">
      <xdr:nvSpPr>
        <xdr:cNvPr id="322" name="定員管理の状況平均値テキスト"/>
        <xdr:cNvSpPr txBox="1"/>
      </xdr:nvSpPr>
      <xdr:spPr>
        <a:xfrm>
          <a:off x="17106900" y="10580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149588</xdr:rowOff>
    </xdr:from>
    <xdr:to>
      <xdr:col>24</xdr:col>
      <xdr:colOff>609600</xdr:colOff>
      <xdr:row>62</xdr:row>
      <xdr:rowOff>79738</xdr:rowOff>
    </xdr:to>
    <xdr:sp macro="" textlink="">
      <xdr:nvSpPr>
        <xdr:cNvPr id="323" name="フローチャート : 判断 322"/>
        <xdr:cNvSpPr/>
      </xdr:nvSpPr>
      <xdr:spPr>
        <a:xfrm>
          <a:off x="169672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144326</xdr:rowOff>
    </xdr:from>
    <xdr:to>
      <xdr:col>23</xdr:col>
      <xdr:colOff>406400</xdr:colOff>
      <xdr:row>60</xdr:row>
      <xdr:rowOff>159838</xdr:rowOff>
    </xdr:to>
    <xdr:cxnSp macro="">
      <xdr:nvCxnSpPr>
        <xdr:cNvPr id="324" name="直線コネクタ 323"/>
        <xdr:cNvCxnSpPr/>
      </xdr:nvCxnSpPr>
      <xdr:spPr>
        <a:xfrm>
          <a:off x="15290800" y="10431326"/>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77198</xdr:rowOff>
    </xdr:from>
    <xdr:to>
      <xdr:col>23</xdr:col>
      <xdr:colOff>457200</xdr:colOff>
      <xdr:row>62</xdr:row>
      <xdr:rowOff>7348</xdr:rowOff>
    </xdr:to>
    <xdr:sp macro="" textlink="">
      <xdr:nvSpPr>
        <xdr:cNvPr id="325" name="フローチャート : 判断 324"/>
        <xdr:cNvSpPr/>
      </xdr:nvSpPr>
      <xdr:spPr>
        <a:xfrm>
          <a:off x="16129000" y="10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163575</xdr:rowOff>
    </xdr:from>
    <xdr:ext cx="736600" cy="259045"/>
    <xdr:sp macro="" textlink="">
      <xdr:nvSpPr>
        <xdr:cNvPr id="326" name="テキスト ボックス 325"/>
        <xdr:cNvSpPr txBox="1"/>
      </xdr:nvSpPr>
      <xdr:spPr>
        <a:xfrm>
          <a:off x="15798800" y="10622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144326</xdr:rowOff>
    </xdr:from>
    <xdr:to>
      <xdr:col>22</xdr:col>
      <xdr:colOff>203200</xdr:colOff>
      <xdr:row>61</xdr:row>
      <xdr:rowOff>10795</xdr:rowOff>
    </xdr:to>
    <xdr:cxnSp macro="">
      <xdr:nvCxnSpPr>
        <xdr:cNvPr id="327" name="直線コネクタ 326"/>
        <xdr:cNvCxnSpPr/>
      </xdr:nvCxnSpPr>
      <xdr:spPr>
        <a:xfrm flipV="1">
          <a:off x="14401800" y="10431326"/>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73751</xdr:rowOff>
    </xdr:from>
    <xdr:to>
      <xdr:col>22</xdr:col>
      <xdr:colOff>254000</xdr:colOff>
      <xdr:row>62</xdr:row>
      <xdr:rowOff>3901</xdr:rowOff>
    </xdr:to>
    <xdr:sp macro="" textlink="">
      <xdr:nvSpPr>
        <xdr:cNvPr id="328" name="フローチャート : 判断 327"/>
        <xdr:cNvSpPr/>
      </xdr:nvSpPr>
      <xdr:spPr>
        <a:xfrm>
          <a:off x="15240000" y="1053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160128</xdr:rowOff>
    </xdr:from>
    <xdr:ext cx="762000" cy="259045"/>
    <xdr:sp macro="" textlink="">
      <xdr:nvSpPr>
        <xdr:cNvPr id="329" name="テキスト ボックス 328"/>
        <xdr:cNvSpPr txBox="1"/>
      </xdr:nvSpPr>
      <xdr:spPr>
        <a:xfrm>
          <a:off x="14909800" y="10618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10795</xdr:rowOff>
    </xdr:from>
    <xdr:to>
      <xdr:col>21</xdr:col>
      <xdr:colOff>0</xdr:colOff>
      <xdr:row>61</xdr:row>
      <xdr:rowOff>83185</xdr:rowOff>
    </xdr:to>
    <xdr:cxnSp macro="">
      <xdr:nvCxnSpPr>
        <xdr:cNvPr id="330" name="直線コネクタ 329"/>
        <xdr:cNvCxnSpPr/>
      </xdr:nvCxnSpPr>
      <xdr:spPr>
        <a:xfrm flipV="1">
          <a:off x="13512800" y="1046924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56515</xdr:rowOff>
    </xdr:from>
    <xdr:to>
      <xdr:col>21</xdr:col>
      <xdr:colOff>50800</xdr:colOff>
      <xdr:row>61</xdr:row>
      <xdr:rowOff>158115</xdr:rowOff>
    </xdr:to>
    <xdr:sp macro="" textlink="">
      <xdr:nvSpPr>
        <xdr:cNvPr id="331" name="フローチャート : 判断 330"/>
        <xdr:cNvSpPr/>
      </xdr:nvSpPr>
      <xdr:spPr>
        <a:xfrm>
          <a:off x="143510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142892</xdr:rowOff>
    </xdr:from>
    <xdr:ext cx="762000" cy="259045"/>
    <xdr:sp macro="" textlink="">
      <xdr:nvSpPr>
        <xdr:cNvPr id="332" name="テキスト ボックス 331"/>
        <xdr:cNvSpPr txBox="1"/>
      </xdr:nvSpPr>
      <xdr:spPr>
        <a:xfrm>
          <a:off x="140208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135799</xdr:rowOff>
    </xdr:from>
    <xdr:to>
      <xdr:col>19</xdr:col>
      <xdr:colOff>533400</xdr:colOff>
      <xdr:row>62</xdr:row>
      <xdr:rowOff>65949</xdr:rowOff>
    </xdr:to>
    <xdr:sp macro="" textlink="">
      <xdr:nvSpPr>
        <xdr:cNvPr id="333" name="フローチャート : 判断 332"/>
        <xdr:cNvSpPr/>
      </xdr:nvSpPr>
      <xdr:spPr>
        <a:xfrm>
          <a:off x="13462000" y="1059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50726</xdr:rowOff>
    </xdr:from>
    <xdr:ext cx="762000" cy="259045"/>
    <xdr:sp macro="" textlink="">
      <xdr:nvSpPr>
        <xdr:cNvPr id="334" name="テキスト ボックス 333"/>
        <xdr:cNvSpPr txBox="1"/>
      </xdr:nvSpPr>
      <xdr:spPr>
        <a:xfrm>
          <a:off x="13131800" y="1068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143510</xdr:rowOff>
    </xdr:from>
    <xdr:to>
      <xdr:col>24</xdr:col>
      <xdr:colOff>609600</xdr:colOff>
      <xdr:row>61</xdr:row>
      <xdr:rowOff>73660</xdr:rowOff>
    </xdr:to>
    <xdr:sp macro="" textlink="">
      <xdr:nvSpPr>
        <xdr:cNvPr id="340" name="円/楕円 339"/>
        <xdr:cNvSpPr/>
      </xdr:nvSpPr>
      <xdr:spPr>
        <a:xfrm>
          <a:off x="169672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160037</xdr:rowOff>
    </xdr:from>
    <xdr:ext cx="762000" cy="259045"/>
    <xdr:sp macro="" textlink="">
      <xdr:nvSpPr>
        <xdr:cNvPr id="341" name="定員管理の状況該当値テキスト"/>
        <xdr:cNvSpPr txBox="1"/>
      </xdr:nvSpPr>
      <xdr:spPr>
        <a:xfrm>
          <a:off x="171069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109038</xdr:rowOff>
    </xdr:from>
    <xdr:to>
      <xdr:col>23</xdr:col>
      <xdr:colOff>457200</xdr:colOff>
      <xdr:row>61</xdr:row>
      <xdr:rowOff>39188</xdr:rowOff>
    </xdr:to>
    <xdr:sp macro="" textlink="">
      <xdr:nvSpPr>
        <xdr:cNvPr id="342" name="円/楕円 341"/>
        <xdr:cNvSpPr/>
      </xdr:nvSpPr>
      <xdr:spPr>
        <a:xfrm>
          <a:off x="16129000" y="1039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49365</xdr:rowOff>
    </xdr:from>
    <xdr:ext cx="736600" cy="259045"/>
    <xdr:sp macro="" textlink="">
      <xdr:nvSpPr>
        <xdr:cNvPr id="343" name="テキスト ボックス 342"/>
        <xdr:cNvSpPr txBox="1"/>
      </xdr:nvSpPr>
      <xdr:spPr>
        <a:xfrm>
          <a:off x="15798800" y="10164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93526</xdr:rowOff>
    </xdr:from>
    <xdr:to>
      <xdr:col>22</xdr:col>
      <xdr:colOff>254000</xdr:colOff>
      <xdr:row>61</xdr:row>
      <xdr:rowOff>23676</xdr:rowOff>
    </xdr:to>
    <xdr:sp macro="" textlink="">
      <xdr:nvSpPr>
        <xdr:cNvPr id="344" name="円/楕円 343"/>
        <xdr:cNvSpPr/>
      </xdr:nvSpPr>
      <xdr:spPr>
        <a:xfrm>
          <a:off x="15240000" y="1038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33853</xdr:rowOff>
    </xdr:from>
    <xdr:ext cx="762000" cy="259045"/>
    <xdr:sp macro="" textlink="">
      <xdr:nvSpPr>
        <xdr:cNvPr id="345" name="テキスト ボックス 344"/>
        <xdr:cNvSpPr txBox="1"/>
      </xdr:nvSpPr>
      <xdr:spPr>
        <a:xfrm>
          <a:off x="14909800" y="1014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131445</xdr:rowOff>
    </xdr:from>
    <xdr:to>
      <xdr:col>21</xdr:col>
      <xdr:colOff>50800</xdr:colOff>
      <xdr:row>61</xdr:row>
      <xdr:rowOff>61595</xdr:rowOff>
    </xdr:to>
    <xdr:sp macro="" textlink="">
      <xdr:nvSpPr>
        <xdr:cNvPr id="346" name="円/楕円 345"/>
        <xdr:cNvSpPr/>
      </xdr:nvSpPr>
      <xdr:spPr>
        <a:xfrm>
          <a:off x="14351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71772</xdr:rowOff>
    </xdr:from>
    <xdr:ext cx="762000" cy="259045"/>
    <xdr:sp macro="" textlink="">
      <xdr:nvSpPr>
        <xdr:cNvPr id="347" name="テキスト ボックス 346"/>
        <xdr:cNvSpPr txBox="1"/>
      </xdr:nvSpPr>
      <xdr:spPr>
        <a:xfrm>
          <a:off x="14020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32385</xdr:rowOff>
    </xdr:from>
    <xdr:to>
      <xdr:col>19</xdr:col>
      <xdr:colOff>533400</xdr:colOff>
      <xdr:row>61</xdr:row>
      <xdr:rowOff>133985</xdr:rowOff>
    </xdr:to>
    <xdr:sp macro="" textlink="">
      <xdr:nvSpPr>
        <xdr:cNvPr id="348" name="円/楕円 347"/>
        <xdr:cNvSpPr/>
      </xdr:nvSpPr>
      <xdr:spPr>
        <a:xfrm>
          <a:off x="13462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144162</xdr:rowOff>
    </xdr:from>
    <xdr:ext cx="762000" cy="259045"/>
    <xdr:sp macro="" textlink="">
      <xdr:nvSpPr>
        <xdr:cNvPr id="349" name="テキスト ボックス 348"/>
        <xdr:cNvSpPr txBox="1"/>
      </xdr:nvSpPr>
      <xdr:spPr>
        <a:xfrm>
          <a:off x="13131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　実質公債比率は、単年度としては</a:t>
          </a:r>
          <a:r>
            <a:rPr kumimoji="1" lang="en-US" altLang="ja-JP" sz="1300">
              <a:solidFill>
                <a:schemeClr val="dk1"/>
              </a:solidFill>
              <a:latin typeface="+mn-lt"/>
              <a:ea typeface="+mn-ea"/>
              <a:cs typeface="+mn-cs"/>
            </a:rPr>
            <a:t>4.7</a:t>
          </a:r>
          <a:r>
            <a:rPr kumimoji="1" lang="ja-JP" altLang="ja-JP" sz="1300">
              <a:solidFill>
                <a:schemeClr val="dk1"/>
              </a:solidFill>
              <a:latin typeface="+mn-lt"/>
              <a:ea typeface="+mn-ea"/>
              <a:cs typeface="+mn-cs"/>
            </a:rPr>
            <a:t>ポイント減の</a:t>
          </a:r>
          <a:r>
            <a:rPr kumimoji="1" lang="en-US" altLang="ja-JP" sz="1300">
              <a:solidFill>
                <a:schemeClr val="dk1"/>
              </a:solidFill>
              <a:latin typeface="+mn-lt"/>
              <a:ea typeface="+mn-ea"/>
              <a:cs typeface="+mn-cs"/>
            </a:rPr>
            <a:t>8.7</a:t>
          </a:r>
          <a:r>
            <a:rPr kumimoji="1" lang="ja-JP" altLang="ja-JP" sz="1300">
              <a:solidFill>
                <a:schemeClr val="dk1"/>
              </a:solidFill>
              <a:latin typeface="+mn-lt"/>
              <a:ea typeface="+mn-ea"/>
              <a:cs typeface="+mn-cs"/>
            </a:rPr>
            <a:t>％、</a:t>
          </a:r>
          <a:r>
            <a:rPr kumimoji="1" lang="en-US" altLang="ja-JP" sz="1300">
              <a:solidFill>
                <a:schemeClr val="dk1"/>
              </a:solidFill>
              <a:latin typeface="+mn-lt"/>
              <a:ea typeface="+mn-ea"/>
              <a:cs typeface="+mn-cs"/>
            </a:rPr>
            <a:t>3</a:t>
          </a:r>
          <a:r>
            <a:rPr kumimoji="1" lang="ja-JP" altLang="ja-JP" sz="1300">
              <a:solidFill>
                <a:schemeClr val="dk1"/>
              </a:solidFill>
              <a:latin typeface="+mn-lt"/>
              <a:ea typeface="+mn-ea"/>
              <a:cs typeface="+mn-cs"/>
            </a:rPr>
            <a:t>か年平均では</a:t>
          </a:r>
          <a:r>
            <a:rPr kumimoji="1" lang="en-US" altLang="ja-JP" sz="1300">
              <a:solidFill>
                <a:schemeClr val="dk1"/>
              </a:solidFill>
              <a:latin typeface="+mn-lt"/>
              <a:ea typeface="+mn-ea"/>
              <a:cs typeface="+mn-cs"/>
            </a:rPr>
            <a:t>0.4</a:t>
          </a:r>
          <a:r>
            <a:rPr kumimoji="1" lang="ja-JP" altLang="ja-JP" sz="1300">
              <a:solidFill>
                <a:schemeClr val="dk1"/>
              </a:solidFill>
              <a:latin typeface="+mn-lt"/>
              <a:ea typeface="+mn-ea"/>
              <a:cs typeface="+mn-cs"/>
            </a:rPr>
            <a:t>ポイント増の</a:t>
          </a:r>
          <a:r>
            <a:rPr kumimoji="1" lang="en-US" altLang="ja-JP" sz="1300">
              <a:solidFill>
                <a:schemeClr val="dk1"/>
              </a:solidFill>
              <a:latin typeface="+mn-lt"/>
              <a:ea typeface="+mn-ea"/>
              <a:cs typeface="+mn-cs"/>
            </a:rPr>
            <a:t>10.5</a:t>
          </a:r>
          <a:r>
            <a:rPr kumimoji="1" lang="ja-JP" altLang="ja-JP" sz="1300">
              <a:solidFill>
                <a:schemeClr val="dk1"/>
              </a:solidFill>
              <a:latin typeface="+mn-lt"/>
              <a:ea typeface="+mn-ea"/>
              <a:cs typeface="+mn-cs"/>
            </a:rPr>
            <a:t>％となりました。</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a:t>
          </a:r>
          <a:r>
            <a:rPr kumimoji="1" lang="en-US" altLang="ja-JP" sz="1300">
              <a:solidFill>
                <a:schemeClr val="dk1"/>
              </a:solidFill>
              <a:latin typeface="+mn-lt"/>
              <a:ea typeface="+mn-ea"/>
              <a:cs typeface="+mn-cs"/>
            </a:rPr>
            <a:t>3</a:t>
          </a:r>
          <a:r>
            <a:rPr kumimoji="1" lang="ja-JP" altLang="ja-JP" sz="1300">
              <a:solidFill>
                <a:schemeClr val="dk1"/>
              </a:solidFill>
              <a:latin typeface="+mn-lt"/>
              <a:ea typeface="+mn-ea"/>
              <a:cs typeface="+mn-cs"/>
            </a:rPr>
            <a:t>か年平均では増となっていますが、元利償還金等が</a:t>
          </a:r>
          <a:r>
            <a:rPr kumimoji="1" lang="en-US" altLang="ja-JP" sz="1300">
              <a:solidFill>
                <a:schemeClr val="dk1"/>
              </a:solidFill>
              <a:latin typeface="+mn-lt"/>
              <a:ea typeface="+mn-ea"/>
              <a:cs typeface="+mn-cs"/>
            </a:rPr>
            <a:t>11</a:t>
          </a:r>
          <a:r>
            <a:rPr kumimoji="1" lang="ja-JP" altLang="ja-JP" sz="1300">
              <a:solidFill>
                <a:schemeClr val="dk1"/>
              </a:solidFill>
              <a:latin typeface="+mn-lt"/>
              <a:ea typeface="+mn-ea"/>
              <a:cs typeface="+mn-cs"/>
            </a:rPr>
            <a:t>億円減となったため、単年度の実質公債費比率は減となりました。</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翌年度は元利償還金がさらに</a:t>
          </a:r>
          <a:r>
            <a:rPr kumimoji="1" lang="en-US" altLang="ja-JP" sz="1300">
              <a:solidFill>
                <a:schemeClr val="dk1"/>
              </a:solidFill>
              <a:latin typeface="+mn-lt"/>
              <a:ea typeface="+mn-ea"/>
              <a:cs typeface="+mn-cs"/>
            </a:rPr>
            <a:t>11</a:t>
          </a:r>
          <a:r>
            <a:rPr kumimoji="1" lang="ja-JP" altLang="ja-JP" sz="1300">
              <a:solidFill>
                <a:schemeClr val="dk1"/>
              </a:solidFill>
              <a:latin typeface="+mn-lt"/>
              <a:ea typeface="+mn-ea"/>
              <a:cs typeface="+mn-cs"/>
            </a:rPr>
            <a:t>億円減となる見込みであるため、改善すると予想しています。</a:t>
          </a:r>
          <a:endParaRPr lang="ja-JP" altLang="ja-JP" sz="130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52494</xdr:rowOff>
    </xdr:to>
    <xdr:cxnSp macro="">
      <xdr:nvCxnSpPr>
        <xdr:cNvPr id="378" name="直線コネクタ 377"/>
        <xdr:cNvCxnSpPr/>
      </xdr:nvCxnSpPr>
      <xdr:spPr>
        <a:xfrm flipV="1">
          <a:off x="17018000" y="6261100"/>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24571</xdr:rowOff>
    </xdr:from>
    <xdr:ext cx="762000" cy="259045"/>
    <xdr:sp macro="" textlink="">
      <xdr:nvSpPr>
        <xdr:cNvPr id="379" name="公債費負担の状況最小値テキスト"/>
        <xdr:cNvSpPr txBox="1"/>
      </xdr:nvSpPr>
      <xdr:spPr>
        <a:xfrm>
          <a:off x="17106900" y="756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52494</xdr:rowOff>
    </xdr:from>
    <xdr:to>
      <xdr:col>24</xdr:col>
      <xdr:colOff>647700</xdr:colOff>
      <xdr:row>44</xdr:row>
      <xdr:rowOff>52494</xdr:rowOff>
    </xdr:to>
    <xdr:cxnSp macro="">
      <xdr:nvCxnSpPr>
        <xdr:cNvPr id="380" name="直線コネクタ 379"/>
        <xdr:cNvCxnSpPr/>
      </xdr:nvCxnSpPr>
      <xdr:spPr>
        <a:xfrm>
          <a:off x="16929100" y="7596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81"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82" name="直線コネクタ 381"/>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135044</xdr:rowOff>
    </xdr:from>
    <xdr:to>
      <xdr:col>24</xdr:col>
      <xdr:colOff>558800</xdr:colOff>
      <xdr:row>40</xdr:row>
      <xdr:rowOff>167217</xdr:rowOff>
    </xdr:to>
    <xdr:cxnSp macro="">
      <xdr:nvCxnSpPr>
        <xdr:cNvPr id="383" name="直線コネクタ 382"/>
        <xdr:cNvCxnSpPr/>
      </xdr:nvCxnSpPr>
      <xdr:spPr>
        <a:xfrm>
          <a:off x="16179800" y="699304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108814</xdr:rowOff>
    </xdr:from>
    <xdr:ext cx="762000" cy="259045"/>
    <xdr:sp macro="" textlink="">
      <xdr:nvSpPr>
        <xdr:cNvPr id="384" name="公債費負担の状況平均値テキスト"/>
        <xdr:cNvSpPr txBox="1"/>
      </xdr:nvSpPr>
      <xdr:spPr>
        <a:xfrm>
          <a:off x="17106900" y="6795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5" name="フローチャート : 判断 384"/>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30480</xdr:rowOff>
    </xdr:from>
    <xdr:to>
      <xdr:col>23</xdr:col>
      <xdr:colOff>406400</xdr:colOff>
      <xdr:row>40</xdr:row>
      <xdr:rowOff>135044</xdr:rowOff>
    </xdr:to>
    <xdr:cxnSp macro="">
      <xdr:nvCxnSpPr>
        <xdr:cNvPr id="386" name="直線コネクタ 385"/>
        <xdr:cNvCxnSpPr/>
      </xdr:nvCxnSpPr>
      <xdr:spPr>
        <a:xfrm>
          <a:off x="15290800" y="6888480"/>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81704</xdr:rowOff>
    </xdr:from>
    <xdr:to>
      <xdr:col>23</xdr:col>
      <xdr:colOff>457200</xdr:colOff>
      <xdr:row>42</xdr:row>
      <xdr:rowOff>11854</xdr:rowOff>
    </xdr:to>
    <xdr:sp macro="" textlink="">
      <xdr:nvSpPr>
        <xdr:cNvPr id="387" name="フローチャート : 判断 386"/>
        <xdr:cNvSpPr/>
      </xdr:nvSpPr>
      <xdr:spPr>
        <a:xfrm>
          <a:off x="16129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168081</xdr:rowOff>
    </xdr:from>
    <xdr:ext cx="736600" cy="259045"/>
    <xdr:sp macro="" textlink="">
      <xdr:nvSpPr>
        <xdr:cNvPr id="388" name="テキスト ボックス 387"/>
        <xdr:cNvSpPr txBox="1"/>
      </xdr:nvSpPr>
      <xdr:spPr>
        <a:xfrm>
          <a:off x="15798800" y="719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30480</xdr:rowOff>
    </xdr:from>
    <xdr:to>
      <xdr:col>22</xdr:col>
      <xdr:colOff>203200</xdr:colOff>
      <xdr:row>40</xdr:row>
      <xdr:rowOff>38523</xdr:rowOff>
    </xdr:to>
    <xdr:cxnSp macro="">
      <xdr:nvCxnSpPr>
        <xdr:cNvPr id="389" name="直線コネクタ 388"/>
        <xdr:cNvCxnSpPr/>
      </xdr:nvCxnSpPr>
      <xdr:spPr>
        <a:xfrm flipV="1">
          <a:off x="14401800" y="68884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105833</xdr:rowOff>
    </xdr:from>
    <xdr:to>
      <xdr:col>22</xdr:col>
      <xdr:colOff>254000</xdr:colOff>
      <xdr:row>42</xdr:row>
      <xdr:rowOff>35983</xdr:rowOff>
    </xdr:to>
    <xdr:sp macro="" textlink="">
      <xdr:nvSpPr>
        <xdr:cNvPr id="390" name="フローチャート : 判断 389"/>
        <xdr:cNvSpPr/>
      </xdr:nvSpPr>
      <xdr:spPr>
        <a:xfrm>
          <a:off x="15240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20760</xdr:rowOff>
    </xdr:from>
    <xdr:ext cx="762000" cy="259045"/>
    <xdr:sp macro="" textlink="">
      <xdr:nvSpPr>
        <xdr:cNvPr id="391" name="テキスト ボックス 390"/>
        <xdr:cNvSpPr txBox="1"/>
      </xdr:nvSpPr>
      <xdr:spPr>
        <a:xfrm>
          <a:off x="14909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38523</xdr:rowOff>
    </xdr:from>
    <xdr:to>
      <xdr:col>21</xdr:col>
      <xdr:colOff>0</xdr:colOff>
      <xdr:row>40</xdr:row>
      <xdr:rowOff>118956</xdr:rowOff>
    </xdr:to>
    <xdr:cxnSp macro="">
      <xdr:nvCxnSpPr>
        <xdr:cNvPr id="392" name="直線コネクタ 391"/>
        <xdr:cNvCxnSpPr/>
      </xdr:nvCxnSpPr>
      <xdr:spPr>
        <a:xfrm flipV="1">
          <a:off x="13512800" y="689652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89746</xdr:rowOff>
    </xdr:from>
    <xdr:to>
      <xdr:col>21</xdr:col>
      <xdr:colOff>50800</xdr:colOff>
      <xdr:row>42</xdr:row>
      <xdr:rowOff>19896</xdr:rowOff>
    </xdr:to>
    <xdr:sp macro="" textlink="">
      <xdr:nvSpPr>
        <xdr:cNvPr id="393" name="フローチャート : 判断 392"/>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4673</xdr:rowOff>
    </xdr:from>
    <xdr:ext cx="762000" cy="259045"/>
    <xdr:sp macro="" textlink="">
      <xdr:nvSpPr>
        <xdr:cNvPr id="394" name="テキスト ボックス 393"/>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121920</xdr:rowOff>
    </xdr:from>
    <xdr:to>
      <xdr:col>19</xdr:col>
      <xdr:colOff>533400</xdr:colOff>
      <xdr:row>42</xdr:row>
      <xdr:rowOff>52070</xdr:rowOff>
    </xdr:to>
    <xdr:sp macro="" textlink="">
      <xdr:nvSpPr>
        <xdr:cNvPr id="395" name="フローチャート : 判断 394"/>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36847</xdr:rowOff>
    </xdr:from>
    <xdr:ext cx="762000" cy="259045"/>
    <xdr:sp macro="" textlink="">
      <xdr:nvSpPr>
        <xdr:cNvPr id="396" name="テキスト ボックス 395"/>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116417</xdr:rowOff>
    </xdr:from>
    <xdr:to>
      <xdr:col>24</xdr:col>
      <xdr:colOff>609600</xdr:colOff>
      <xdr:row>41</xdr:row>
      <xdr:rowOff>46567</xdr:rowOff>
    </xdr:to>
    <xdr:sp macro="" textlink="">
      <xdr:nvSpPr>
        <xdr:cNvPr id="402" name="円/楕円 401"/>
        <xdr:cNvSpPr/>
      </xdr:nvSpPr>
      <xdr:spPr>
        <a:xfrm>
          <a:off x="16967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88494</xdr:rowOff>
    </xdr:from>
    <xdr:ext cx="762000" cy="259045"/>
    <xdr:sp macro="" textlink="">
      <xdr:nvSpPr>
        <xdr:cNvPr id="403" name="公債費負担の状況該当値テキスト"/>
        <xdr:cNvSpPr txBox="1"/>
      </xdr:nvSpPr>
      <xdr:spPr>
        <a:xfrm>
          <a:off x="17106900" y="694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84244</xdr:rowOff>
    </xdr:from>
    <xdr:to>
      <xdr:col>23</xdr:col>
      <xdr:colOff>457200</xdr:colOff>
      <xdr:row>41</xdr:row>
      <xdr:rowOff>14394</xdr:rowOff>
    </xdr:to>
    <xdr:sp macro="" textlink="">
      <xdr:nvSpPr>
        <xdr:cNvPr id="404" name="円/楕円 403"/>
        <xdr:cNvSpPr/>
      </xdr:nvSpPr>
      <xdr:spPr>
        <a:xfrm>
          <a:off x="16129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24571</xdr:rowOff>
    </xdr:from>
    <xdr:ext cx="736600" cy="259045"/>
    <xdr:sp macro="" textlink="">
      <xdr:nvSpPr>
        <xdr:cNvPr id="405" name="テキスト ボックス 404"/>
        <xdr:cNvSpPr txBox="1"/>
      </xdr:nvSpPr>
      <xdr:spPr>
        <a:xfrm>
          <a:off x="15798800" y="671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151130</xdr:rowOff>
    </xdr:from>
    <xdr:to>
      <xdr:col>22</xdr:col>
      <xdr:colOff>254000</xdr:colOff>
      <xdr:row>40</xdr:row>
      <xdr:rowOff>81280</xdr:rowOff>
    </xdr:to>
    <xdr:sp macro="" textlink="">
      <xdr:nvSpPr>
        <xdr:cNvPr id="406" name="円/楕円 405"/>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91457</xdr:rowOff>
    </xdr:from>
    <xdr:ext cx="762000" cy="259045"/>
    <xdr:sp macro="" textlink="">
      <xdr:nvSpPr>
        <xdr:cNvPr id="407" name="テキスト ボックス 406"/>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159173</xdr:rowOff>
    </xdr:from>
    <xdr:to>
      <xdr:col>21</xdr:col>
      <xdr:colOff>50800</xdr:colOff>
      <xdr:row>40</xdr:row>
      <xdr:rowOff>89323</xdr:rowOff>
    </xdr:to>
    <xdr:sp macro="" textlink="">
      <xdr:nvSpPr>
        <xdr:cNvPr id="408" name="円/楕円 407"/>
        <xdr:cNvSpPr/>
      </xdr:nvSpPr>
      <xdr:spPr>
        <a:xfrm>
          <a:off x="14351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99500</xdr:rowOff>
    </xdr:from>
    <xdr:ext cx="762000" cy="259045"/>
    <xdr:sp macro="" textlink="">
      <xdr:nvSpPr>
        <xdr:cNvPr id="409" name="テキスト ボックス 408"/>
        <xdr:cNvSpPr txBox="1"/>
      </xdr:nvSpPr>
      <xdr:spPr>
        <a:xfrm>
          <a:off x="14020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68156</xdr:rowOff>
    </xdr:from>
    <xdr:to>
      <xdr:col>19</xdr:col>
      <xdr:colOff>533400</xdr:colOff>
      <xdr:row>40</xdr:row>
      <xdr:rowOff>169756</xdr:rowOff>
    </xdr:to>
    <xdr:sp macro="" textlink="">
      <xdr:nvSpPr>
        <xdr:cNvPr id="410" name="円/楕円 409"/>
        <xdr:cNvSpPr/>
      </xdr:nvSpPr>
      <xdr:spPr>
        <a:xfrm>
          <a:off x="13462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8483</xdr:rowOff>
    </xdr:from>
    <xdr:ext cx="762000" cy="259045"/>
    <xdr:sp macro="" textlink="">
      <xdr:nvSpPr>
        <xdr:cNvPr id="411" name="テキスト ボックス 410"/>
        <xdr:cNvSpPr txBox="1"/>
      </xdr:nvSpPr>
      <xdr:spPr>
        <a:xfrm>
          <a:off x="13131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　将来負担比率は、前年度に引続き「</a:t>
          </a:r>
          <a:r>
            <a:rPr kumimoji="1" lang="en-US" altLang="ja-JP" sz="1300">
              <a:solidFill>
                <a:schemeClr val="dk1"/>
              </a:solidFill>
              <a:latin typeface="+mn-lt"/>
              <a:ea typeface="+mn-ea"/>
              <a:cs typeface="+mn-cs"/>
            </a:rPr>
            <a:t>-</a:t>
          </a:r>
          <a:r>
            <a:rPr kumimoji="1" lang="ja-JP" altLang="ja-JP" sz="1300">
              <a:solidFill>
                <a:schemeClr val="dk1"/>
              </a:solidFill>
              <a:latin typeface="+mn-lt"/>
              <a:ea typeface="+mn-ea"/>
              <a:cs typeface="+mn-cs"/>
            </a:rPr>
            <a:t>％」を維持しています。</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これは、将来負担額に対して、充当可能基金等が</a:t>
          </a:r>
          <a:r>
            <a:rPr kumimoji="1" lang="en-US" altLang="ja-JP" sz="1300">
              <a:solidFill>
                <a:schemeClr val="dk1"/>
              </a:solidFill>
              <a:latin typeface="+mn-lt"/>
              <a:ea typeface="+mn-ea"/>
              <a:cs typeface="+mn-cs"/>
            </a:rPr>
            <a:t>40</a:t>
          </a:r>
          <a:r>
            <a:rPr kumimoji="1" lang="ja-JP" altLang="ja-JP" sz="1300">
              <a:solidFill>
                <a:schemeClr val="dk1"/>
              </a:solidFill>
              <a:latin typeface="+mn-lt"/>
              <a:ea typeface="+mn-ea"/>
              <a:cs typeface="+mn-cs"/>
            </a:rPr>
            <a:t>億円多くなっているためです。　将来負担額は</a:t>
          </a:r>
          <a:r>
            <a:rPr kumimoji="1" lang="en-US" altLang="ja-JP" sz="1300">
              <a:solidFill>
                <a:schemeClr val="dk1"/>
              </a:solidFill>
              <a:latin typeface="+mn-lt"/>
              <a:ea typeface="+mn-ea"/>
              <a:cs typeface="+mn-cs"/>
            </a:rPr>
            <a:t>5</a:t>
          </a:r>
          <a:r>
            <a:rPr kumimoji="1" lang="ja-JP" altLang="ja-JP" sz="1300">
              <a:solidFill>
                <a:schemeClr val="dk1"/>
              </a:solidFill>
              <a:latin typeface="+mn-lt"/>
              <a:ea typeface="+mn-ea"/>
              <a:cs typeface="+mn-cs"/>
            </a:rPr>
            <a:t>億円減、充当可能基金等は</a:t>
          </a:r>
          <a:r>
            <a:rPr kumimoji="1" lang="en-US" altLang="ja-JP" sz="1300">
              <a:solidFill>
                <a:schemeClr val="dk1"/>
              </a:solidFill>
              <a:latin typeface="+mn-lt"/>
              <a:ea typeface="+mn-ea"/>
              <a:cs typeface="+mn-cs"/>
            </a:rPr>
            <a:t>8</a:t>
          </a:r>
          <a:r>
            <a:rPr kumimoji="1" lang="ja-JP" altLang="ja-JP" sz="1300">
              <a:solidFill>
                <a:schemeClr val="dk1"/>
              </a:solidFill>
              <a:latin typeface="+mn-lt"/>
              <a:ea typeface="+mn-ea"/>
              <a:cs typeface="+mn-cs"/>
            </a:rPr>
            <a:t>億円減となりました。</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今後も、将来の財政状況を見越し、基金残高や起債残高の推移に留意しながら、現役世代負担と後世負担のバランスを考え、健全な財政運営を行います。</a:t>
          </a:r>
          <a:endParaRPr lang="ja-JP" altLang="ja-JP" sz="13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8" name="直線コネクタ 42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9" name="テキスト ボックス 42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2" name="直線コネクタ 43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3" name="テキスト ボックス 43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93821</xdr:rowOff>
    </xdr:to>
    <xdr:cxnSp macro="">
      <xdr:nvCxnSpPr>
        <xdr:cNvPr id="436" name="直線コネクタ 435"/>
        <xdr:cNvCxnSpPr/>
      </xdr:nvCxnSpPr>
      <xdr:spPr>
        <a:xfrm flipV="1">
          <a:off x="17018000" y="2571750"/>
          <a:ext cx="0" cy="1293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65898</xdr:rowOff>
    </xdr:from>
    <xdr:ext cx="762000" cy="259045"/>
    <xdr:sp macro="" textlink="">
      <xdr:nvSpPr>
        <xdr:cNvPr id="437" name="将来負担の状況最小値テキスト"/>
        <xdr:cNvSpPr txBox="1"/>
      </xdr:nvSpPr>
      <xdr:spPr>
        <a:xfrm>
          <a:off x="17106900" y="383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214.5</a:t>
          </a:r>
          <a:endParaRPr kumimoji="1" lang="ja-JP" altLang="en-US" sz="1000" b="1">
            <a:latin typeface="ＭＳ Ｐゴシック"/>
          </a:endParaRPr>
        </a:p>
      </xdr:txBody>
    </xdr:sp>
    <xdr:clientData/>
  </xdr:oneCellAnchor>
  <xdr:twoCellAnchor>
    <xdr:from>
      <xdr:col>24</xdr:col>
      <xdr:colOff>469900</xdr:colOff>
      <xdr:row>22</xdr:row>
      <xdr:rowOff>93821</xdr:rowOff>
    </xdr:from>
    <xdr:to>
      <xdr:col>24</xdr:col>
      <xdr:colOff>647700</xdr:colOff>
      <xdr:row>22</xdr:row>
      <xdr:rowOff>93821</xdr:rowOff>
    </xdr:to>
    <xdr:cxnSp macro="">
      <xdr:nvCxnSpPr>
        <xdr:cNvPr id="438" name="直線コネクタ 437"/>
        <xdr:cNvCxnSpPr/>
      </xdr:nvCxnSpPr>
      <xdr:spPr>
        <a:xfrm>
          <a:off x="16929100" y="386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9"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40" name="直線コネクタ 439"/>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92473</xdr:rowOff>
    </xdr:from>
    <xdr:ext cx="762000" cy="259045"/>
    <xdr:sp macro="" textlink="">
      <xdr:nvSpPr>
        <xdr:cNvPr id="441" name="将来負担の状況平均値テキスト"/>
        <xdr:cNvSpPr txBox="1"/>
      </xdr:nvSpPr>
      <xdr:spPr>
        <a:xfrm>
          <a:off x="17106900" y="2835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120396</xdr:rowOff>
    </xdr:from>
    <xdr:to>
      <xdr:col>24</xdr:col>
      <xdr:colOff>609600</xdr:colOff>
      <xdr:row>17</xdr:row>
      <xdr:rowOff>50546</xdr:rowOff>
    </xdr:to>
    <xdr:sp macro="" textlink="">
      <xdr:nvSpPr>
        <xdr:cNvPr id="442" name="フローチャート : 判断 441"/>
        <xdr:cNvSpPr/>
      </xdr:nvSpPr>
      <xdr:spPr>
        <a:xfrm>
          <a:off x="16967200" y="286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17</xdr:row>
      <xdr:rowOff>107601</xdr:rowOff>
    </xdr:from>
    <xdr:to>
      <xdr:col>23</xdr:col>
      <xdr:colOff>457200</xdr:colOff>
      <xdr:row>18</xdr:row>
      <xdr:rowOff>37751</xdr:rowOff>
    </xdr:to>
    <xdr:sp macro="" textlink="">
      <xdr:nvSpPr>
        <xdr:cNvPr id="443" name="フローチャート : 判断 442"/>
        <xdr:cNvSpPr/>
      </xdr:nvSpPr>
      <xdr:spPr>
        <a:xfrm>
          <a:off x="16129000" y="3022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47928</xdr:rowOff>
    </xdr:from>
    <xdr:ext cx="736600" cy="259045"/>
    <xdr:sp macro="" textlink="">
      <xdr:nvSpPr>
        <xdr:cNvPr id="444" name="テキスト ボックス 443"/>
        <xdr:cNvSpPr txBox="1"/>
      </xdr:nvSpPr>
      <xdr:spPr>
        <a:xfrm>
          <a:off x="15798800" y="2791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22</xdr:col>
      <xdr:colOff>152400</xdr:colOff>
      <xdr:row>17</xdr:row>
      <xdr:rowOff>91313</xdr:rowOff>
    </xdr:from>
    <xdr:to>
      <xdr:col>22</xdr:col>
      <xdr:colOff>254000</xdr:colOff>
      <xdr:row>18</xdr:row>
      <xdr:rowOff>21463</xdr:rowOff>
    </xdr:to>
    <xdr:sp macro="" textlink="">
      <xdr:nvSpPr>
        <xdr:cNvPr id="445" name="フローチャート : 判断 444"/>
        <xdr:cNvSpPr/>
      </xdr:nvSpPr>
      <xdr:spPr>
        <a:xfrm>
          <a:off x="15240000" y="300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31640</xdr:rowOff>
    </xdr:from>
    <xdr:ext cx="762000" cy="259045"/>
    <xdr:sp macro="" textlink="">
      <xdr:nvSpPr>
        <xdr:cNvPr id="446" name="テキスト ボックス 445"/>
        <xdr:cNvSpPr txBox="1"/>
      </xdr:nvSpPr>
      <xdr:spPr>
        <a:xfrm>
          <a:off x="14909800" y="277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99155</xdr:rowOff>
    </xdr:from>
    <xdr:to>
      <xdr:col>21</xdr:col>
      <xdr:colOff>50800</xdr:colOff>
      <xdr:row>18</xdr:row>
      <xdr:rowOff>29305</xdr:rowOff>
    </xdr:to>
    <xdr:sp macro="" textlink="">
      <xdr:nvSpPr>
        <xdr:cNvPr id="447" name="フローチャート : 判断 446"/>
        <xdr:cNvSpPr/>
      </xdr:nvSpPr>
      <xdr:spPr>
        <a:xfrm>
          <a:off x="14351000" y="30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39482</xdr:rowOff>
    </xdr:from>
    <xdr:ext cx="762000" cy="259045"/>
    <xdr:sp macro="" textlink="">
      <xdr:nvSpPr>
        <xdr:cNvPr id="448" name="テキスト ボックス 447"/>
        <xdr:cNvSpPr txBox="1"/>
      </xdr:nvSpPr>
      <xdr:spPr>
        <a:xfrm>
          <a:off x="14020800" y="278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81.7</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156464</xdr:rowOff>
    </xdr:from>
    <xdr:to>
      <xdr:col>19</xdr:col>
      <xdr:colOff>533400</xdr:colOff>
      <xdr:row>18</xdr:row>
      <xdr:rowOff>86614</xdr:rowOff>
    </xdr:to>
    <xdr:sp macro="" textlink="">
      <xdr:nvSpPr>
        <xdr:cNvPr id="449" name="フローチャート : 判断 448"/>
        <xdr:cNvSpPr/>
      </xdr:nvSpPr>
      <xdr:spPr>
        <a:xfrm>
          <a:off x="134620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71391</xdr:rowOff>
    </xdr:from>
    <xdr:ext cx="762000" cy="259045"/>
    <xdr:sp macro="" textlink="">
      <xdr:nvSpPr>
        <xdr:cNvPr id="450" name="テキスト ボックス 449"/>
        <xdr:cNvSpPr txBox="1"/>
      </xdr:nvSpPr>
      <xdr:spPr>
        <a:xfrm>
          <a:off x="13131800" y="315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19</xdr:col>
      <xdr:colOff>431800</xdr:colOff>
      <xdr:row>15</xdr:row>
      <xdr:rowOff>6509</xdr:rowOff>
    </xdr:from>
    <xdr:to>
      <xdr:col>19</xdr:col>
      <xdr:colOff>533400</xdr:colOff>
      <xdr:row>15</xdr:row>
      <xdr:rowOff>108109</xdr:rowOff>
    </xdr:to>
    <xdr:sp macro="" textlink="">
      <xdr:nvSpPr>
        <xdr:cNvPr id="456" name="円/楕円 455"/>
        <xdr:cNvSpPr/>
      </xdr:nvSpPr>
      <xdr:spPr>
        <a:xfrm>
          <a:off x="13462000" y="257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118286</xdr:rowOff>
    </xdr:from>
    <xdr:ext cx="762000" cy="259045"/>
    <xdr:sp macro="" textlink="">
      <xdr:nvSpPr>
        <xdr:cNvPr id="457" name="テキスト ボックス 456"/>
        <xdr:cNvSpPr txBox="1"/>
      </xdr:nvSpPr>
      <xdr:spPr>
        <a:xfrm>
          <a:off x="13131800" y="234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三重県いなべ市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45,965
44,546
219.83
23,119,858
22,812,079
140,186
14,626,571
19,003,526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a:t>
          </a:r>
          <a:r>
            <a:rPr kumimoji="1" lang="en-US" altLang="ja-JP" sz="1300">
              <a:latin typeface="ＭＳ Ｐゴシック"/>
            </a:rPr>
            <a:t>3.9</a:t>
          </a:r>
          <a:r>
            <a:rPr kumimoji="1" lang="ja-JP" altLang="en-US" sz="1300">
              <a:latin typeface="ＭＳ Ｐゴシック"/>
            </a:rPr>
            <a:t>ポイント増の</a:t>
          </a:r>
          <a:r>
            <a:rPr kumimoji="1" lang="en-US" altLang="ja-JP" sz="1300">
              <a:latin typeface="ＭＳ Ｐゴシック"/>
            </a:rPr>
            <a:t>20.5</a:t>
          </a:r>
          <a:r>
            <a:rPr kumimoji="1" lang="ja-JP" altLang="en-US" sz="1300">
              <a:latin typeface="ＭＳ Ｐゴシック"/>
            </a:rPr>
            <a:t>％となりましたが、類似団体に比べ</a:t>
          </a:r>
          <a:r>
            <a:rPr kumimoji="1" lang="en-US" altLang="ja-JP" sz="1300">
              <a:latin typeface="ＭＳ Ｐゴシック"/>
            </a:rPr>
            <a:t>1.5</a:t>
          </a:r>
          <a:r>
            <a:rPr kumimoji="1" lang="ja-JP" altLang="en-US" sz="1300">
              <a:latin typeface="ＭＳ Ｐゴシック"/>
            </a:rPr>
            <a:t>ポイント少なくなっています。</a:t>
          </a:r>
          <a:endParaRPr kumimoji="1" lang="en-US" altLang="ja-JP" sz="1300">
            <a:latin typeface="ＭＳ Ｐゴシック"/>
          </a:endParaRPr>
        </a:p>
        <a:p>
          <a:r>
            <a:rPr kumimoji="1" lang="ja-JP" altLang="en-US" sz="1300">
              <a:latin typeface="ＭＳ Ｐゴシック"/>
            </a:rPr>
            <a:t>　経常経費充当一般財源は</a:t>
          </a:r>
          <a:r>
            <a:rPr kumimoji="1" lang="en-US" altLang="ja-JP" sz="1300">
              <a:latin typeface="ＭＳ Ｐゴシック"/>
            </a:rPr>
            <a:t>8</a:t>
          </a:r>
          <a:r>
            <a:rPr kumimoji="1" lang="ja-JP" altLang="en-US" sz="1300">
              <a:latin typeface="ＭＳ Ｐゴシック"/>
            </a:rPr>
            <a:t>千万円増（＋</a:t>
          </a:r>
          <a:r>
            <a:rPr kumimoji="1" lang="en-US" altLang="ja-JP" sz="1300">
              <a:latin typeface="ＭＳ Ｐゴシック"/>
            </a:rPr>
            <a:t>3.0</a:t>
          </a:r>
          <a:r>
            <a:rPr kumimoji="1" lang="ja-JP" altLang="en-US" sz="1300">
              <a:latin typeface="ＭＳ Ｐゴシック"/>
            </a:rPr>
            <a:t>％）となりました。これは、人事院勧告に基づき給与及び期末勤勉手当が増となったこと、退職手当組合特別負担金が算定方法の変更に伴い増となったためです。勤務実績や職場と職責に応じた給与体系の転換を進め、人件費を抑制していきます。</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122428</xdr:rowOff>
    </xdr:from>
    <xdr:to>
      <xdr:col>7</xdr:col>
      <xdr:colOff>15875</xdr:colOff>
      <xdr:row>41</xdr:row>
      <xdr:rowOff>51562</xdr:rowOff>
    </xdr:to>
    <xdr:cxnSp macro="">
      <xdr:nvCxnSpPr>
        <xdr:cNvPr id="59" name="直線コネクタ 58"/>
        <xdr:cNvCxnSpPr/>
      </xdr:nvCxnSpPr>
      <xdr:spPr>
        <a:xfrm flipV="1">
          <a:off x="4826000" y="560882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60"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1" name="直線コネクタ 60"/>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37355</xdr:rowOff>
    </xdr:from>
    <xdr:ext cx="762000" cy="259045"/>
    <xdr:sp macro="" textlink="">
      <xdr:nvSpPr>
        <xdr:cNvPr id="62" name="人件費最大値テキスト"/>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122428</xdr:rowOff>
    </xdr:from>
    <xdr:to>
      <xdr:col>7</xdr:col>
      <xdr:colOff>104775</xdr:colOff>
      <xdr:row>32</xdr:row>
      <xdr:rowOff>122428</xdr:rowOff>
    </xdr:to>
    <xdr:cxnSp macro="">
      <xdr:nvCxnSpPr>
        <xdr:cNvPr id="63" name="直線コネクタ 62"/>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44704</xdr:rowOff>
    </xdr:from>
    <xdr:to>
      <xdr:col>7</xdr:col>
      <xdr:colOff>15875</xdr:colOff>
      <xdr:row>36</xdr:row>
      <xdr:rowOff>58420</xdr:rowOff>
    </xdr:to>
    <xdr:cxnSp macro="">
      <xdr:nvCxnSpPr>
        <xdr:cNvPr id="64" name="直線コネクタ 63"/>
        <xdr:cNvCxnSpPr/>
      </xdr:nvCxnSpPr>
      <xdr:spPr>
        <a:xfrm>
          <a:off x="3987800" y="5874004"/>
          <a:ext cx="838200" cy="35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116857</xdr:rowOff>
    </xdr:from>
    <xdr:ext cx="762000" cy="259045"/>
    <xdr:sp macro="" textlink="">
      <xdr:nvSpPr>
        <xdr:cNvPr id="65"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6" name="フローチャート :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44704</xdr:rowOff>
    </xdr:from>
    <xdr:to>
      <xdr:col>5</xdr:col>
      <xdr:colOff>549275</xdr:colOff>
      <xdr:row>35</xdr:row>
      <xdr:rowOff>28702</xdr:rowOff>
    </xdr:to>
    <xdr:cxnSp macro="">
      <xdr:nvCxnSpPr>
        <xdr:cNvPr id="67" name="直線コネクタ 66"/>
        <xdr:cNvCxnSpPr/>
      </xdr:nvCxnSpPr>
      <xdr:spPr>
        <a:xfrm flipV="1">
          <a:off x="3098800" y="5874004"/>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762</xdr:rowOff>
    </xdr:from>
    <xdr:to>
      <xdr:col>5</xdr:col>
      <xdr:colOff>600075</xdr:colOff>
      <xdr:row>37</xdr:row>
      <xdr:rowOff>102362</xdr:rowOff>
    </xdr:to>
    <xdr:sp macro="" textlink="">
      <xdr:nvSpPr>
        <xdr:cNvPr id="68" name="フローチャート :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87139</xdr:rowOff>
    </xdr:from>
    <xdr:ext cx="736600" cy="259045"/>
    <xdr:sp macro="" textlink="">
      <xdr:nvSpPr>
        <xdr:cNvPr id="69" name="テキスト ボックス 68"/>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28702</xdr:rowOff>
    </xdr:from>
    <xdr:to>
      <xdr:col>4</xdr:col>
      <xdr:colOff>346075</xdr:colOff>
      <xdr:row>35</xdr:row>
      <xdr:rowOff>83566</xdr:rowOff>
    </xdr:to>
    <xdr:cxnSp macro="">
      <xdr:nvCxnSpPr>
        <xdr:cNvPr id="70" name="直線コネクタ 69"/>
        <xdr:cNvCxnSpPr/>
      </xdr:nvCxnSpPr>
      <xdr:spPr>
        <a:xfrm flipV="1">
          <a:off x="2209800" y="60294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163068</xdr:rowOff>
    </xdr:from>
    <xdr:to>
      <xdr:col>4</xdr:col>
      <xdr:colOff>396875</xdr:colOff>
      <xdr:row>37</xdr:row>
      <xdr:rowOff>93218</xdr:rowOff>
    </xdr:to>
    <xdr:sp macro="" textlink="">
      <xdr:nvSpPr>
        <xdr:cNvPr id="71" name="フローチャート : 判断 70"/>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77995</xdr:rowOff>
    </xdr:from>
    <xdr:ext cx="762000" cy="259045"/>
    <xdr:sp macro="" textlink="">
      <xdr:nvSpPr>
        <xdr:cNvPr id="72" name="テキスト ボックス 71"/>
        <xdr:cNvSpPr txBox="1"/>
      </xdr:nvSpPr>
      <xdr:spPr>
        <a:xfrm>
          <a:off x="2717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83566</xdr:rowOff>
    </xdr:from>
    <xdr:to>
      <xdr:col>3</xdr:col>
      <xdr:colOff>142875</xdr:colOff>
      <xdr:row>36</xdr:row>
      <xdr:rowOff>40132</xdr:rowOff>
    </xdr:to>
    <xdr:cxnSp macro="">
      <xdr:nvCxnSpPr>
        <xdr:cNvPr id="73" name="直線コネクタ 72"/>
        <xdr:cNvCxnSpPr/>
      </xdr:nvCxnSpPr>
      <xdr:spPr>
        <a:xfrm flipV="1">
          <a:off x="1320800" y="608431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119634</xdr:rowOff>
    </xdr:from>
    <xdr:to>
      <xdr:col>3</xdr:col>
      <xdr:colOff>193675</xdr:colOff>
      <xdr:row>38</xdr:row>
      <xdr:rowOff>49785</xdr:rowOff>
    </xdr:to>
    <xdr:sp macro="" textlink="">
      <xdr:nvSpPr>
        <xdr:cNvPr id="74" name="フローチャート : 判断 73"/>
        <xdr:cNvSpPr/>
      </xdr:nvSpPr>
      <xdr:spPr>
        <a:xfrm>
          <a:off x="2159000" y="64632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34561</xdr:rowOff>
    </xdr:from>
    <xdr:ext cx="762000" cy="259045"/>
    <xdr:sp macro="" textlink="">
      <xdr:nvSpPr>
        <xdr:cNvPr id="75" name="テキスト ボックス 74"/>
        <xdr:cNvSpPr txBox="1"/>
      </xdr:nvSpPr>
      <xdr:spPr>
        <a:xfrm>
          <a:off x="1828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3048</xdr:rowOff>
    </xdr:from>
    <xdr:to>
      <xdr:col>1</xdr:col>
      <xdr:colOff>676275</xdr:colOff>
      <xdr:row>38</xdr:row>
      <xdr:rowOff>104648</xdr:rowOff>
    </xdr:to>
    <xdr:sp macro="" textlink="">
      <xdr:nvSpPr>
        <xdr:cNvPr id="76" name="フローチャート : 判断 75"/>
        <xdr:cNvSpPr/>
      </xdr:nvSpPr>
      <xdr:spPr>
        <a:xfrm>
          <a:off x="1270000" y="651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89425</xdr:rowOff>
    </xdr:from>
    <xdr:ext cx="762000" cy="259045"/>
    <xdr:sp macro="" textlink="">
      <xdr:nvSpPr>
        <xdr:cNvPr id="77" name="テキスト ボックス 76"/>
        <xdr:cNvSpPr txBox="1"/>
      </xdr:nvSpPr>
      <xdr:spPr>
        <a:xfrm>
          <a:off x="939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83" name="円/楕円 82"/>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24147</xdr:rowOff>
    </xdr:from>
    <xdr:ext cx="762000" cy="259045"/>
    <xdr:sp macro="" textlink="">
      <xdr:nvSpPr>
        <xdr:cNvPr id="84" name="人件費該当値テキスト"/>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165354</xdr:rowOff>
    </xdr:from>
    <xdr:to>
      <xdr:col>5</xdr:col>
      <xdr:colOff>600075</xdr:colOff>
      <xdr:row>34</xdr:row>
      <xdr:rowOff>95504</xdr:rowOff>
    </xdr:to>
    <xdr:sp macro="" textlink="">
      <xdr:nvSpPr>
        <xdr:cNvPr id="85" name="円/楕円 84"/>
        <xdr:cNvSpPr/>
      </xdr:nvSpPr>
      <xdr:spPr>
        <a:xfrm>
          <a:off x="3937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105681</xdr:rowOff>
    </xdr:from>
    <xdr:ext cx="736600" cy="259045"/>
    <xdr:sp macro="" textlink="">
      <xdr:nvSpPr>
        <xdr:cNvPr id="86" name="テキスト ボックス 85"/>
        <xdr:cNvSpPr txBox="1"/>
      </xdr:nvSpPr>
      <xdr:spPr>
        <a:xfrm>
          <a:off x="3606800" y="5592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149352</xdr:rowOff>
    </xdr:from>
    <xdr:to>
      <xdr:col>4</xdr:col>
      <xdr:colOff>396875</xdr:colOff>
      <xdr:row>35</xdr:row>
      <xdr:rowOff>79502</xdr:rowOff>
    </xdr:to>
    <xdr:sp macro="" textlink="">
      <xdr:nvSpPr>
        <xdr:cNvPr id="87" name="円/楕円 86"/>
        <xdr:cNvSpPr/>
      </xdr:nvSpPr>
      <xdr:spPr>
        <a:xfrm>
          <a:off x="3048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89679</xdr:rowOff>
    </xdr:from>
    <xdr:ext cx="762000" cy="259045"/>
    <xdr:sp macro="" textlink="">
      <xdr:nvSpPr>
        <xdr:cNvPr id="88" name="テキスト ボックス 87"/>
        <xdr:cNvSpPr txBox="1"/>
      </xdr:nvSpPr>
      <xdr:spPr>
        <a:xfrm>
          <a:off x="2717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32766</xdr:rowOff>
    </xdr:from>
    <xdr:to>
      <xdr:col>3</xdr:col>
      <xdr:colOff>193675</xdr:colOff>
      <xdr:row>35</xdr:row>
      <xdr:rowOff>134366</xdr:rowOff>
    </xdr:to>
    <xdr:sp macro="" textlink="">
      <xdr:nvSpPr>
        <xdr:cNvPr id="89" name="円/楕円 88"/>
        <xdr:cNvSpPr/>
      </xdr:nvSpPr>
      <xdr:spPr>
        <a:xfrm>
          <a:off x="2159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144543</xdr:rowOff>
    </xdr:from>
    <xdr:ext cx="762000" cy="259045"/>
    <xdr:sp macro="" textlink="">
      <xdr:nvSpPr>
        <xdr:cNvPr id="90" name="テキスト ボックス 89"/>
        <xdr:cNvSpPr txBox="1"/>
      </xdr:nvSpPr>
      <xdr:spPr>
        <a:xfrm>
          <a:off x="1828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160782</xdr:rowOff>
    </xdr:from>
    <xdr:to>
      <xdr:col>1</xdr:col>
      <xdr:colOff>676275</xdr:colOff>
      <xdr:row>36</xdr:row>
      <xdr:rowOff>90932</xdr:rowOff>
    </xdr:to>
    <xdr:sp macro="" textlink="">
      <xdr:nvSpPr>
        <xdr:cNvPr id="91" name="円/楕円 90"/>
        <xdr:cNvSpPr/>
      </xdr:nvSpPr>
      <xdr:spPr>
        <a:xfrm>
          <a:off x="1270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101109</xdr:rowOff>
    </xdr:from>
    <xdr:ext cx="762000" cy="259045"/>
    <xdr:sp macro="" textlink="">
      <xdr:nvSpPr>
        <xdr:cNvPr id="92" name="テキスト ボックス 91"/>
        <xdr:cNvSpPr txBox="1"/>
      </xdr:nvSpPr>
      <xdr:spPr>
        <a:xfrm>
          <a:off x="939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　物件費は、</a:t>
          </a:r>
          <a:r>
            <a:rPr kumimoji="1" lang="en-US" altLang="ja-JP" sz="1300">
              <a:solidFill>
                <a:schemeClr val="dk1"/>
              </a:solidFill>
              <a:latin typeface="+mn-lt"/>
              <a:ea typeface="+mn-ea"/>
              <a:cs typeface="+mn-cs"/>
            </a:rPr>
            <a:t>3.8</a:t>
          </a:r>
          <a:r>
            <a:rPr kumimoji="1" lang="ja-JP" altLang="ja-JP" sz="1300">
              <a:solidFill>
                <a:schemeClr val="dk1"/>
              </a:solidFill>
              <a:latin typeface="+mn-lt"/>
              <a:ea typeface="+mn-ea"/>
              <a:cs typeface="+mn-cs"/>
            </a:rPr>
            <a:t>ポイント増の</a:t>
          </a:r>
          <a:r>
            <a:rPr kumimoji="1" lang="en-US" altLang="ja-JP" sz="1300">
              <a:solidFill>
                <a:schemeClr val="dk1"/>
              </a:solidFill>
              <a:latin typeface="+mn-lt"/>
              <a:ea typeface="+mn-ea"/>
              <a:cs typeface="+mn-cs"/>
            </a:rPr>
            <a:t>21.9</a:t>
          </a:r>
          <a:r>
            <a:rPr kumimoji="1" lang="ja-JP" altLang="ja-JP" sz="1300">
              <a:solidFill>
                <a:schemeClr val="dk1"/>
              </a:solidFill>
              <a:latin typeface="+mn-lt"/>
              <a:ea typeface="+mn-ea"/>
              <a:cs typeface="+mn-cs"/>
            </a:rPr>
            <a:t>％となり、類似団体に比べ</a:t>
          </a:r>
          <a:r>
            <a:rPr kumimoji="1" lang="en-US" altLang="ja-JP" sz="1300">
              <a:solidFill>
                <a:schemeClr val="dk1"/>
              </a:solidFill>
              <a:latin typeface="+mn-lt"/>
              <a:ea typeface="+mn-ea"/>
              <a:cs typeface="+mn-cs"/>
            </a:rPr>
            <a:t>8.1</a:t>
          </a:r>
          <a:r>
            <a:rPr kumimoji="1" lang="ja-JP" altLang="ja-JP" sz="1300">
              <a:solidFill>
                <a:schemeClr val="dk1"/>
              </a:solidFill>
              <a:latin typeface="+mn-lt"/>
              <a:ea typeface="+mn-ea"/>
              <a:cs typeface="+mn-cs"/>
            </a:rPr>
            <a:t>ポイント多くなっています。</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　経常経費充当一般財源は</a:t>
          </a:r>
          <a:r>
            <a:rPr kumimoji="1" lang="en-US" altLang="ja-JP" sz="1300">
              <a:solidFill>
                <a:schemeClr val="dk1"/>
              </a:solidFill>
              <a:latin typeface="+mn-lt"/>
              <a:ea typeface="+mn-ea"/>
              <a:cs typeface="+mn-cs"/>
            </a:rPr>
            <a:t>3</a:t>
          </a:r>
          <a:r>
            <a:rPr kumimoji="1" lang="ja-JP" altLang="en-US" sz="1300">
              <a:solidFill>
                <a:schemeClr val="dk1"/>
              </a:solidFill>
              <a:latin typeface="+mn-lt"/>
              <a:ea typeface="+mn-ea"/>
              <a:cs typeface="+mn-cs"/>
            </a:rPr>
            <a:t>千万円増（＋</a:t>
          </a:r>
          <a:r>
            <a:rPr kumimoji="1" lang="en-US" altLang="ja-JP" sz="1300">
              <a:solidFill>
                <a:schemeClr val="dk1"/>
              </a:solidFill>
              <a:latin typeface="+mn-lt"/>
              <a:ea typeface="+mn-ea"/>
              <a:cs typeface="+mn-cs"/>
            </a:rPr>
            <a:t>0.9</a:t>
          </a:r>
          <a:r>
            <a:rPr kumimoji="1" lang="ja-JP" altLang="en-US" sz="1300">
              <a:solidFill>
                <a:schemeClr val="dk1"/>
              </a:solidFill>
              <a:latin typeface="+mn-lt"/>
              <a:ea typeface="+mn-ea"/>
              <a:cs typeface="+mn-cs"/>
            </a:rPr>
            <a:t>％）と微増でしたが</a:t>
          </a:r>
          <a:r>
            <a:rPr kumimoji="1" lang="ja-JP" altLang="ja-JP" sz="1300">
              <a:solidFill>
                <a:schemeClr val="dk1"/>
              </a:solidFill>
              <a:latin typeface="+mn-lt"/>
              <a:ea typeface="+mn-ea"/>
              <a:cs typeface="+mn-cs"/>
            </a:rPr>
            <a:t>経常一般財源総額が</a:t>
          </a:r>
          <a:r>
            <a:rPr kumimoji="1" lang="en-US" altLang="ja-JP" sz="1300">
              <a:solidFill>
                <a:schemeClr val="dk1"/>
              </a:solidFill>
              <a:latin typeface="+mn-lt"/>
              <a:ea typeface="+mn-ea"/>
              <a:cs typeface="+mn-cs"/>
            </a:rPr>
            <a:t>26</a:t>
          </a:r>
          <a:r>
            <a:rPr kumimoji="1" lang="ja-JP" altLang="ja-JP" sz="1300">
              <a:solidFill>
                <a:schemeClr val="dk1"/>
              </a:solidFill>
              <a:latin typeface="+mn-lt"/>
              <a:ea typeface="+mn-ea"/>
              <a:cs typeface="+mn-cs"/>
            </a:rPr>
            <a:t>億円減となったため、数値が大幅に増加しています。公共施設等総合管理計画に基づき統廃合や再配置を行い、物件費を抑制し</a:t>
          </a:r>
          <a:r>
            <a:rPr kumimoji="1" lang="ja-JP" altLang="en-US" sz="1300">
              <a:solidFill>
                <a:schemeClr val="dk1"/>
              </a:solidFill>
              <a:latin typeface="+mn-lt"/>
              <a:ea typeface="+mn-ea"/>
              <a:cs typeface="+mn-cs"/>
            </a:rPr>
            <a:t>ていきます</a:t>
          </a:r>
          <a:r>
            <a:rPr kumimoji="1" lang="ja-JP" altLang="ja-JP" sz="1300">
              <a:solidFill>
                <a:schemeClr val="dk1"/>
              </a:solidFill>
              <a:latin typeface="+mn-lt"/>
              <a:ea typeface="+mn-ea"/>
              <a:cs typeface="+mn-cs"/>
            </a:rPr>
            <a:t>。</a:t>
          </a:r>
          <a:endParaRPr lang="ja-JP" altLang="ja-JP" sz="1300"/>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143328</xdr:rowOff>
    </xdr:to>
    <xdr:cxnSp macro="">
      <xdr:nvCxnSpPr>
        <xdr:cNvPr id="122" name="直線コネクタ 121"/>
        <xdr:cNvCxnSpPr/>
      </xdr:nvCxnSpPr>
      <xdr:spPr>
        <a:xfrm flipV="1">
          <a:off x="16510000" y="21027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3"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4" name="直線コネクタ 123"/>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5"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6" name="直線コネクタ 125"/>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72571</xdr:rowOff>
    </xdr:from>
    <xdr:to>
      <xdr:col>24</xdr:col>
      <xdr:colOff>31750</xdr:colOff>
      <xdr:row>20</xdr:row>
      <xdr:rowOff>143328</xdr:rowOff>
    </xdr:to>
    <xdr:cxnSp macro="">
      <xdr:nvCxnSpPr>
        <xdr:cNvPr id="127" name="直線コネクタ 126"/>
        <xdr:cNvCxnSpPr/>
      </xdr:nvCxnSpPr>
      <xdr:spPr>
        <a:xfrm>
          <a:off x="15671800" y="3158671"/>
          <a:ext cx="838200" cy="41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84563</xdr:rowOff>
    </xdr:from>
    <xdr:ext cx="762000" cy="259045"/>
    <xdr:sp macro="" textlink="">
      <xdr:nvSpPr>
        <xdr:cNvPr id="128" name="物件費平均値テキスト"/>
        <xdr:cNvSpPr txBox="1"/>
      </xdr:nvSpPr>
      <xdr:spPr>
        <a:xfrm>
          <a:off x="16598900" y="2484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68036</xdr:rowOff>
    </xdr:from>
    <xdr:to>
      <xdr:col>24</xdr:col>
      <xdr:colOff>82550</xdr:colOff>
      <xdr:row>15</xdr:row>
      <xdr:rowOff>169636</xdr:rowOff>
    </xdr:to>
    <xdr:sp macro="" textlink="">
      <xdr:nvSpPr>
        <xdr:cNvPr id="129" name="フローチャート : 判断 128"/>
        <xdr:cNvSpPr/>
      </xdr:nvSpPr>
      <xdr:spPr>
        <a:xfrm>
          <a:off x="164592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72571</xdr:rowOff>
    </xdr:from>
    <xdr:to>
      <xdr:col>22</xdr:col>
      <xdr:colOff>565150</xdr:colOff>
      <xdr:row>19</xdr:row>
      <xdr:rowOff>9978</xdr:rowOff>
    </xdr:to>
    <xdr:cxnSp macro="">
      <xdr:nvCxnSpPr>
        <xdr:cNvPr id="130" name="直線コネクタ 129"/>
        <xdr:cNvCxnSpPr/>
      </xdr:nvCxnSpPr>
      <xdr:spPr>
        <a:xfrm flipV="1">
          <a:off x="14782800" y="3158671"/>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16329</xdr:rowOff>
    </xdr:from>
    <xdr:to>
      <xdr:col>22</xdr:col>
      <xdr:colOff>615950</xdr:colOff>
      <xdr:row>16</xdr:row>
      <xdr:rowOff>117929</xdr:rowOff>
    </xdr:to>
    <xdr:sp macro="" textlink="">
      <xdr:nvSpPr>
        <xdr:cNvPr id="131" name="フローチャート : 判断 130"/>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128106</xdr:rowOff>
    </xdr:from>
    <xdr:ext cx="736600" cy="259045"/>
    <xdr:sp macro="" textlink="">
      <xdr:nvSpPr>
        <xdr:cNvPr id="132" name="テキスト ボックス 131"/>
        <xdr:cNvSpPr txBox="1"/>
      </xdr:nvSpPr>
      <xdr:spPr>
        <a:xfrm>
          <a:off x="15290800" y="252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170543</xdr:rowOff>
    </xdr:from>
    <xdr:to>
      <xdr:col>21</xdr:col>
      <xdr:colOff>361950</xdr:colOff>
      <xdr:row>19</xdr:row>
      <xdr:rowOff>9978</xdr:rowOff>
    </xdr:to>
    <xdr:cxnSp macro="">
      <xdr:nvCxnSpPr>
        <xdr:cNvPr id="133" name="直線コネクタ 132"/>
        <xdr:cNvCxnSpPr/>
      </xdr:nvCxnSpPr>
      <xdr:spPr>
        <a:xfrm>
          <a:off x="13893800" y="32566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122464</xdr:rowOff>
    </xdr:from>
    <xdr:to>
      <xdr:col>21</xdr:col>
      <xdr:colOff>412750</xdr:colOff>
      <xdr:row>16</xdr:row>
      <xdr:rowOff>52614</xdr:rowOff>
    </xdr:to>
    <xdr:sp macro="" textlink="">
      <xdr:nvSpPr>
        <xdr:cNvPr id="134" name="フローチャート : 判断 133"/>
        <xdr:cNvSpPr/>
      </xdr:nvSpPr>
      <xdr:spPr>
        <a:xfrm>
          <a:off x="14732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62791</xdr:rowOff>
    </xdr:from>
    <xdr:ext cx="762000" cy="259045"/>
    <xdr:sp macro="" textlink="">
      <xdr:nvSpPr>
        <xdr:cNvPr id="135" name="テキスト ボックス 134"/>
        <xdr:cNvSpPr txBox="1"/>
      </xdr:nvSpPr>
      <xdr:spPr>
        <a:xfrm>
          <a:off x="14401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116114</xdr:rowOff>
    </xdr:from>
    <xdr:to>
      <xdr:col>20</xdr:col>
      <xdr:colOff>158750</xdr:colOff>
      <xdr:row>18</xdr:row>
      <xdr:rowOff>170543</xdr:rowOff>
    </xdr:to>
    <xdr:cxnSp macro="">
      <xdr:nvCxnSpPr>
        <xdr:cNvPr id="136" name="直線コネクタ 135"/>
        <xdr:cNvCxnSpPr/>
      </xdr:nvCxnSpPr>
      <xdr:spPr>
        <a:xfrm>
          <a:off x="13004800" y="32022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7" name="フローチャート : 判断 136"/>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117220</xdr:rowOff>
    </xdr:from>
    <xdr:ext cx="762000" cy="259045"/>
    <xdr:sp macro="" textlink="">
      <xdr:nvSpPr>
        <xdr:cNvPr id="138" name="テキスト ボックス 137"/>
        <xdr:cNvSpPr txBox="1"/>
      </xdr:nvSpPr>
      <xdr:spPr>
        <a:xfrm>
          <a:off x="13512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155121</xdr:rowOff>
    </xdr:from>
    <xdr:to>
      <xdr:col>19</xdr:col>
      <xdr:colOff>6350</xdr:colOff>
      <xdr:row>16</xdr:row>
      <xdr:rowOff>85271</xdr:rowOff>
    </xdr:to>
    <xdr:sp macro="" textlink="">
      <xdr:nvSpPr>
        <xdr:cNvPr id="139" name="フローチャート : 判断 138"/>
        <xdr:cNvSpPr/>
      </xdr:nvSpPr>
      <xdr:spPr>
        <a:xfrm>
          <a:off x="12954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95448</xdr:rowOff>
    </xdr:from>
    <xdr:ext cx="762000" cy="259045"/>
    <xdr:sp macro="" textlink="">
      <xdr:nvSpPr>
        <xdr:cNvPr id="140" name="テキスト ボックス 139"/>
        <xdr:cNvSpPr txBox="1"/>
      </xdr:nvSpPr>
      <xdr:spPr>
        <a:xfrm>
          <a:off x="12623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20</xdr:row>
      <xdr:rowOff>92528</xdr:rowOff>
    </xdr:from>
    <xdr:to>
      <xdr:col>24</xdr:col>
      <xdr:colOff>82550</xdr:colOff>
      <xdr:row>21</xdr:row>
      <xdr:rowOff>22678</xdr:rowOff>
    </xdr:to>
    <xdr:sp macro="" textlink="">
      <xdr:nvSpPr>
        <xdr:cNvPr id="146" name="円/楕円 145"/>
        <xdr:cNvSpPr/>
      </xdr:nvSpPr>
      <xdr:spPr>
        <a:xfrm>
          <a:off x="16459200" y="352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1105</xdr:rowOff>
    </xdr:from>
    <xdr:ext cx="762000" cy="259045"/>
    <xdr:sp macro="" textlink="">
      <xdr:nvSpPr>
        <xdr:cNvPr id="147" name="物件費該当値テキスト"/>
        <xdr:cNvSpPr txBox="1"/>
      </xdr:nvSpPr>
      <xdr:spPr>
        <a:xfrm>
          <a:off x="16598900" y="343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21771</xdr:rowOff>
    </xdr:from>
    <xdr:to>
      <xdr:col>22</xdr:col>
      <xdr:colOff>615950</xdr:colOff>
      <xdr:row>18</xdr:row>
      <xdr:rowOff>123371</xdr:rowOff>
    </xdr:to>
    <xdr:sp macro="" textlink="">
      <xdr:nvSpPr>
        <xdr:cNvPr id="148" name="円/楕円 147"/>
        <xdr:cNvSpPr/>
      </xdr:nvSpPr>
      <xdr:spPr>
        <a:xfrm>
          <a:off x="156210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108149</xdr:rowOff>
    </xdr:from>
    <xdr:ext cx="736600" cy="259045"/>
    <xdr:sp macro="" textlink="">
      <xdr:nvSpPr>
        <xdr:cNvPr id="149" name="テキスト ボックス 148"/>
        <xdr:cNvSpPr txBox="1"/>
      </xdr:nvSpPr>
      <xdr:spPr>
        <a:xfrm>
          <a:off x="15290800" y="319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130629</xdr:rowOff>
    </xdr:from>
    <xdr:to>
      <xdr:col>21</xdr:col>
      <xdr:colOff>412750</xdr:colOff>
      <xdr:row>19</xdr:row>
      <xdr:rowOff>60778</xdr:rowOff>
    </xdr:to>
    <xdr:sp macro="" textlink="">
      <xdr:nvSpPr>
        <xdr:cNvPr id="150" name="円/楕円 149"/>
        <xdr:cNvSpPr/>
      </xdr:nvSpPr>
      <xdr:spPr>
        <a:xfrm>
          <a:off x="147320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45555</xdr:rowOff>
    </xdr:from>
    <xdr:ext cx="762000" cy="259045"/>
    <xdr:sp macro="" textlink="">
      <xdr:nvSpPr>
        <xdr:cNvPr id="151" name="テキスト ボックス 150"/>
        <xdr:cNvSpPr txBox="1"/>
      </xdr:nvSpPr>
      <xdr:spPr>
        <a:xfrm>
          <a:off x="14401800" y="330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119743</xdr:rowOff>
    </xdr:from>
    <xdr:to>
      <xdr:col>20</xdr:col>
      <xdr:colOff>209550</xdr:colOff>
      <xdr:row>19</xdr:row>
      <xdr:rowOff>49893</xdr:rowOff>
    </xdr:to>
    <xdr:sp macro="" textlink="">
      <xdr:nvSpPr>
        <xdr:cNvPr id="152" name="円/楕円 151"/>
        <xdr:cNvSpPr/>
      </xdr:nvSpPr>
      <xdr:spPr>
        <a:xfrm>
          <a:off x="13843000" y="32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34670</xdr:rowOff>
    </xdr:from>
    <xdr:ext cx="762000" cy="259045"/>
    <xdr:sp macro="" textlink="">
      <xdr:nvSpPr>
        <xdr:cNvPr id="153" name="テキスト ボックス 152"/>
        <xdr:cNvSpPr txBox="1"/>
      </xdr:nvSpPr>
      <xdr:spPr>
        <a:xfrm>
          <a:off x="13512800" y="329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65314</xdr:rowOff>
    </xdr:from>
    <xdr:to>
      <xdr:col>19</xdr:col>
      <xdr:colOff>6350</xdr:colOff>
      <xdr:row>18</xdr:row>
      <xdr:rowOff>166914</xdr:rowOff>
    </xdr:to>
    <xdr:sp macro="" textlink="">
      <xdr:nvSpPr>
        <xdr:cNvPr id="154" name="円/楕円 153"/>
        <xdr:cNvSpPr/>
      </xdr:nvSpPr>
      <xdr:spPr>
        <a:xfrm>
          <a:off x="12954000" y="315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151691</xdr:rowOff>
    </xdr:from>
    <xdr:ext cx="762000" cy="259045"/>
    <xdr:sp macro="" textlink="">
      <xdr:nvSpPr>
        <xdr:cNvPr id="155" name="テキスト ボックス 154"/>
        <xdr:cNvSpPr txBox="1"/>
      </xdr:nvSpPr>
      <xdr:spPr>
        <a:xfrm>
          <a:off x="12623800" y="323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　扶助費は、</a:t>
          </a:r>
          <a:r>
            <a:rPr kumimoji="1" lang="en-US" altLang="ja-JP" sz="1300">
              <a:solidFill>
                <a:schemeClr val="dk1"/>
              </a:solidFill>
              <a:latin typeface="+mn-lt"/>
              <a:ea typeface="+mn-ea"/>
              <a:cs typeface="+mn-cs"/>
            </a:rPr>
            <a:t>0.5</a:t>
          </a:r>
          <a:r>
            <a:rPr kumimoji="1" lang="ja-JP" altLang="ja-JP" sz="1300">
              <a:solidFill>
                <a:schemeClr val="dk1"/>
              </a:solidFill>
              <a:latin typeface="+mn-lt"/>
              <a:ea typeface="+mn-ea"/>
              <a:cs typeface="+mn-cs"/>
            </a:rPr>
            <a:t>ポイント減の</a:t>
          </a:r>
          <a:r>
            <a:rPr kumimoji="1" lang="en-US" altLang="ja-JP" sz="1300">
              <a:solidFill>
                <a:schemeClr val="dk1"/>
              </a:solidFill>
              <a:latin typeface="+mn-lt"/>
              <a:ea typeface="+mn-ea"/>
              <a:cs typeface="+mn-cs"/>
            </a:rPr>
            <a:t>5.6</a:t>
          </a:r>
          <a:r>
            <a:rPr kumimoji="1" lang="ja-JP" altLang="ja-JP" sz="1300">
              <a:solidFill>
                <a:schemeClr val="dk1"/>
              </a:solidFill>
              <a:latin typeface="+mn-lt"/>
              <a:ea typeface="+mn-ea"/>
              <a:cs typeface="+mn-cs"/>
            </a:rPr>
            <a:t>％となり、類似団体に比べ</a:t>
          </a:r>
          <a:r>
            <a:rPr kumimoji="1" lang="en-US" altLang="ja-JP" sz="1300">
              <a:solidFill>
                <a:schemeClr val="dk1"/>
              </a:solidFill>
              <a:latin typeface="+mn-lt"/>
              <a:ea typeface="+mn-ea"/>
              <a:cs typeface="+mn-cs"/>
            </a:rPr>
            <a:t>2.5</a:t>
          </a:r>
          <a:r>
            <a:rPr kumimoji="1" lang="ja-JP" altLang="ja-JP" sz="1300">
              <a:solidFill>
                <a:schemeClr val="dk1"/>
              </a:solidFill>
              <a:latin typeface="+mn-lt"/>
              <a:ea typeface="+mn-ea"/>
              <a:cs typeface="+mn-cs"/>
            </a:rPr>
            <a:t>ポイント少なくなっています。</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　経常経費充当一般財源は</a:t>
          </a:r>
          <a:r>
            <a:rPr kumimoji="1" lang="en-US" altLang="ja-JP" sz="1300">
              <a:solidFill>
                <a:schemeClr val="dk1"/>
              </a:solidFill>
              <a:latin typeface="+mn-lt"/>
              <a:ea typeface="+mn-ea"/>
              <a:cs typeface="+mn-cs"/>
            </a:rPr>
            <a:t>2</a:t>
          </a:r>
          <a:r>
            <a:rPr kumimoji="1" lang="ja-JP" altLang="en-US" sz="1300">
              <a:solidFill>
                <a:schemeClr val="dk1"/>
              </a:solidFill>
              <a:latin typeface="+mn-lt"/>
              <a:ea typeface="+mn-ea"/>
              <a:cs typeface="+mn-cs"/>
            </a:rPr>
            <a:t>億</a:t>
          </a:r>
          <a:r>
            <a:rPr kumimoji="1" lang="en-US" altLang="ja-JP" sz="1300">
              <a:solidFill>
                <a:schemeClr val="dk1"/>
              </a:solidFill>
              <a:latin typeface="+mn-lt"/>
              <a:ea typeface="+mn-ea"/>
              <a:cs typeface="+mn-cs"/>
            </a:rPr>
            <a:t>2</a:t>
          </a:r>
          <a:r>
            <a:rPr kumimoji="1" lang="ja-JP" altLang="en-US" sz="1300">
              <a:solidFill>
                <a:schemeClr val="dk1"/>
              </a:solidFill>
              <a:latin typeface="+mn-lt"/>
              <a:ea typeface="+mn-ea"/>
              <a:cs typeface="+mn-cs"/>
            </a:rPr>
            <a:t>千万円減（▲</a:t>
          </a:r>
          <a:r>
            <a:rPr kumimoji="1" lang="en-US" altLang="ja-JP" sz="1300">
              <a:solidFill>
                <a:schemeClr val="dk1"/>
              </a:solidFill>
              <a:latin typeface="+mn-lt"/>
              <a:ea typeface="+mn-ea"/>
              <a:cs typeface="+mn-cs"/>
            </a:rPr>
            <a:t>22.6</a:t>
          </a:r>
          <a:r>
            <a:rPr kumimoji="1" lang="ja-JP" altLang="en-US" sz="1300">
              <a:solidFill>
                <a:schemeClr val="dk1"/>
              </a:solidFill>
              <a:latin typeface="+mn-lt"/>
              <a:ea typeface="+mn-ea"/>
              <a:cs typeface="+mn-cs"/>
            </a:rPr>
            <a:t>％）となりました。充当財源を見直すことで数値は改善しましたが、障がい者自立支援福祉サービス事業などの社会保障関係経費は増加しています。今後も増加が見込まれるため、</a:t>
          </a:r>
          <a:r>
            <a:rPr kumimoji="1" lang="ja-JP" altLang="ja-JP" sz="1300">
              <a:solidFill>
                <a:schemeClr val="dk1"/>
              </a:solidFill>
              <a:latin typeface="+mn-lt"/>
              <a:ea typeface="+mn-ea"/>
              <a:cs typeface="+mn-cs"/>
            </a:rPr>
            <a:t>経常収支比率の上昇につながらないよう</a:t>
          </a:r>
          <a:r>
            <a:rPr kumimoji="1" lang="ja-JP" altLang="en-US" sz="1300">
              <a:solidFill>
                <a:schemeClr val="dk1"/>
              </a:solidFill>
              <a:latin typeface="+mn-lt"/>
              <a:ea typeface="+mn-ea"/>
              <a:cs typeface="+mn-cs"/>
            </a:rPr>
            <a:t>、人件費や物件費を抑制していきます。</a:t>
          </a:r>
          <a:endParaRPr kumimoji="1" lang="en-US" altLang="ja-JP" sz="130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61</xdr:row>
      <xdr:rowOff>69850</xdr:rowOff>
    </xdr:to>
    <xdr:cxnSp macro="">
      <xdr:nvCxnSpPr>
        <xdr:cNvPr id="185" name="直線コネクタ 184"/>
        <xdr:cNvCxnSpPr/>
      </xdr:nvCxnSpPr>
      <xdr:spPr>
        <a:xfrm flipV="1">
          <a:off x="4826000" y="92111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88"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89" name="直線コネクタ 188"/>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50800</xdr:rowOff>
    </xdr:from>
    <xdr:to>
      <xdr:col>7</xdr:col>
      <xdr:colOff>15875</xdr:colOff>
      <xdr:row>54</xdr:row>
      <xdr:rowOff>105228</xdr:rowOff>
    </xdr:to>
    <xdr:cxnSp macro="">
      <xdr:nvCxnSpPr>
        <xdr:cNvPr id="190" name="直線コネクタ 189"/>
        <xdr:cNvCxnSpPr/>
      </xdr:nvCxnSpPr>
      <xdr:spPr>
        <a:xfrm flipV="1">
          <a:off x="3987800" y="9309100"/>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1"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2" name="フローチャート : 判断 191"/>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156935</xdr:rowOff>
    </xdr:from>
    <xdr:to>
      <xdr:col>5</xdr:col>
      <xdr:colOff>549275</xdr:colOff>
      <xdr:row>54</xdr:row>
      <xdr:rowOff>105228</xdr:rowOff>
    </xdr:to>
    <xdr:cxnSp macro="">
      <xdr:nvCxnSpPr>
        <xdr:cNvPr id="193" name="直線コネクタ 192"/>
        <xdr:cNvCxnSpPr/>
      </xdr:nvCxnSpPr>
      <xdr:spPr>
        <a:xfrm>
          <a:off x="3098800" y="9243785"/>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78922</xdr:rowOff>
    </xdr:from>
    <xdr:to>
      <xdr:col>5</xdr:col>
      <xdr:colOff>600075</xdr:colOff>
      <xdr:row>56</xdr:row>
      <xdr:rowOff>9072</xdr:rowOff>
    </xdr:to>
    <xdr:sp macro="" textlink="">
      <xdr:nvSpPr>
        <xdr:cNvPr id="194" name="フローチャート : 判断 193"/>
        <xdr:cNvSpPr/>
      </xdr:nvSpPr>
      <xdr:spPr>
        <a:xfrm>
          <a:off x="3937000" y="950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165299</xdr:rowOff>
    </xdr:from>
    <xdr:ext cx="736600" cy="259045"/>
    <xdr:sp macro="" textlink="">
      <xdr:nvSpPr>
        <xdr:cNvPr id="195" name="テキスト ボックス 194"/>
        <xdr:cNvSpPr txBox="1"/>
      </xdr:nvSpPr>
      <xdr:spPr>
        <a:xfrm>
          <a:off x="3606800" y="959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124278</xdr:rowOff>
    </xdr:from>
    <xdr:to>
      <xdr:col>4</xdr:col>
      <xdr:colOff>346075</xdr:colOff>
      <xdr:row>53</xdr:row>
      <xdr:rowOff>156935</xdr:rowOff>
    </xdr:to>
    <xdr:cxnSp macro="">
      <xdr:nvCxnSpPr>
        <xdr:cNvPr id="196" name="直線コネクタ 195"/>
        <xdr:cNvCxnSpPr/>
      </xdr:nvCxnSpPr>
      <xdr:spPr>
        <a:xfrm>
          <a:off x="2209800" y="92111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78922</xdr:rowOff>
    </xdr:from>
    <xdr:to>
      <xdr:col>4</xdr:col>
      <xdr:colOff>396875</xdr:colOff>
      <xdr:row>56</xdr:row>
      <xdr:rowOff>9072</xdr:rowOff>
    </xdr:to>
    <xdr:sp macro="" textlink="">
      <xdr:nvSpPr>
        <xdr:cNvPr id="197" name="フローチャート : 判断 196"/>
        <xdr:cNvSpPr/>
      </xdr:nvSpPr>
      <xdr:spPr>
        <a:xfrm>
          <a:off x="3048000" y="950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165299</xdr:rowOff>
    </xdr:from>
    <xdr:ext cx="762000" cy="259045"/>
    <xdr:sp macro="" textlink="">
      <xdr:nvSpPr>
        <xdr:cNvPr id="198" name="テキスト ボックス 197"/>
        <xdr:cNvSpPr txBox="1"/>
      </xdr:nvSpPr>
      <xdr:spPr>
        <a:xfrm>
          <a:off x="2717800" y="959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165100</xdr:rowOff>
    </xdr:from>
    <xdr:to>
      <xdr:col>3</xdr:col>
      <xdr:colOff>142875</xdr:colOff>
      <xdr:row>53</xdr:row>
      <xdr:rowOff>124278</xdr:rowOff>
    </xdr:to>
    <xdr:cxnSp macro="">
      <xdr:nvCxnSpPr>
        <xdr:cNvPr id="199" name="直線コネクタ 198"/>
        <xdr:cNvCxnSpPr/>
      </xdr:nvCxnSpPr>
      <xdr:spPr>
        <a:xfrm>
          <a:off x="1320800" y="90805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35378</xdr:rowOff>
    </xdr:from>
    <xdr:to>
      <xdr:col>3</xdr:col>
      <xdr:colOff>193675</xdr:colOff>
      <xdr:row>55</xdr:row>
      <xdr:rowOff>136978</xdr:rowOff>
    </xdr:to>
    <xdr:sp macro="" textlink="">
      <xdr:nvSpPr>
        <xdr:cNvPr id="200" name="フローチャート : 判断 199"/>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121755</xdr:rowOff>
    </xdr:from>
    <xdr:ext cx="762000" cy="259045"/>
    <xdr:sp macro="" textlink="">
      <xdr:nvSpPr>
        <xdr:cNvPr id="201" name="テキスト ボックス 200"/>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163285</xdr:rowOff>
    </xdr:from>
    <xdr:to>
      <xdr:col>1</xdr:col>
      <xdr:colOff>676275</xdr:colOff>
      <xdr:row>55</xdr:row>
      <xdr:rowOff>93435</xdr:rowOff>
    </xdr:to>
    <xdr:sp macro="" textlink="">
      <xdr:nvSpPr>
        <xdr:cNvPr id="202" name="フローチャート : 判断 201"/>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78212</xdr:rowOff>
    </xdr:from>
    <xdr:ext cx="762000" cy="259045"/>
    <xdr:sp macro="" textlink="">
      <xdr:nvSpPr>
        <xdr:cNvPr id="203" name="テキスト ボックス 202"/>
        <xdr:cNvSpPr txBox="1"/>
      </xdr:nvSpPr>
      <xdr:spPr>
        <a:xfrm>
          <a:off x="939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0</xdr:rowOff>
    </xdr:from>
    <xdr:to>
      <xdr:col>7</xdr:col>
      <xdr:colOff>66675</xdr:colOff>
      <xdr:row>54</xdr:row>
      <xdr:rowOff>101600</xdr:rowOff>
    </xdr:to>
    <xdr:sp macro="" textlink="">
      <xdr:nvSpPr>
        <xdr:cNvPr id="209" name="円/楕円 208"/>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80027</xdr:rowOff>
    </xdr:from>
    <xdr:ext cx="762000" cy="259045"/>
    <xdr:sp macro="" textlink="">
      <xdr:nvSpPr>
        <xdr:cNvPr id="210" name="扶助費該当値テキスト"/>
        <xdr:cNvSpPr txBox="1"/>
      </xdr:nvSpPr>
      <xdr:spPr>
        <a:xfrm>
          <a:off x="49149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54428</xdr:rowOff>
    </xdr:from>
    <xdr:to>
      <xdr:col>5</xdr:col>
      <xdr:colOff>600075</xdr:colOff>
      <xdr:row>54</xdr:row>
      <xdr:rowOff>156028</xdr:rowOff>
    </xdr:to>
    <xdr:sp macro="" textlink="">
      <xdr:nvSpPr>
        <xdr:cNvPr id="211" name="円/楕円 210"/>
        <xdr:cNvSpPr/>
      </xdr:nvSpPr>
      <xdr:spPr>
        <a:xfrm>
          <a:off x="3937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166205</xdr:rowOff>
    </xdr:from>
    <xdr:ext cx="736600" cy="259045"/>
    <xdr:sp macro="" textlink="">
      <xdr:nvSpPr>
        <xdr:cNvPr id="212" name="テキスト ボックス 211"/>
        <xdr:cNvSpPr txBox="1"/>
      </xdr:nvSpPr>
      <xdr:spPr>
        <a:xfrm>
          <a:off x="3606800" y="908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106135</xdr:rowOff>
    </xdr:from>
    <xdr:to>
      <xdr:col>4</xdr:col>
      <xdr:colOff>396875</xdr:colOff>
      <xdr:row>54</xdr:row>
      <xdr:rowOff>36285</xdr:rowOff>
    </xdr:to>
    <xdr:sp macro="" textlink="">
      <xdr:nvSpPr>
        <xdr:cNvPr id="213" name="円/楕円 212"/>
        <xdr:cNvSpPr/>
      </xdr:nvSpPr>
      <xdr:spPr>
        <a:xfrm>
          <a:off x="3048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46462</xdr:rowOff>
    </xdr:from>
    <xdr:ext cx="762000" cy="259045"/>
    <xdr:sp macro="" textlink="">
      <xdr:nvSpPr>
        <xdr:cNvPr id="214" name="テキスト ボックス 213"/>
        <xdr:cNvSpPr txBox="1"/>
      </xdr:nvSpPr>
      <xdr:spPr>
        <a:xfrm>
          <a:off x="27178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73478</xdr:rowOff>
    </xdr:from>
    <xdr:to>
      <xdr:col>3</xdr:col>
      <xdr:colOff>193675</xdr:colOff>
      <xdr:row>54</xdr:row>
      <xdr:rowOff>3628</xdr:rowOff>
    </xdr:to>
    <xdr:sp macro="" textlink="">
      <xdr:nvSpPr>
        <xdr:cNvPr id="215" name="円/楕円 214"/>
        <xdr:cNvSpPr/>
      </xdr:nvSpPr>
      <xdr:spPr>
        <a:xfrm>
          <a:off x="21590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13805</xdr:rowOff>
    </xdr:from>
    <xdr:ext cx="762000" cy="259045"/>
    <xdr:sp macro="" textlink="">
      <xdr:nvSpPr>
        <xdr:cNvPr id="216" name="テキスト ボックス 215"/>
        <xdr:cNvSpPr txBox="1"/>
      </xdr:nvSpPr>
      <xdr:spPr>
        <a:xfrm>
          <a:off x="1828800" y="892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114300</xdr:rowOff>
    </xdr:from>
    <xdr:to>
      <xdr:col>1</xdr:col>
      <xdr:colOff>676275</xdr:colOff>
      <xdr:row>53</xdr:row>
      <xdr:rowOff>44450</xdr:rowOff>
    </xdr:to>
    <xdr:sp macro="" textlink="">
      <xdr:nvSpPr>
        <xdr:cNvPr id="217" name="円/楕円 216"/>
        <xdr:cNvSpPr/>
      </xdr:nvSpPr>
      <xdr:spPr>
        <a:xfrm>
          <a:off x="1270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54627</xdr:rowOff>
    </xdr:from>
    <xdr:ext cx="762000" cy="259045"/>
    <xdr:sp macro="" textlink="">
      <xdr:nvSpPr>
        <xdr:cNvPr id="218" name="テキスト ボックス 217"/>
        <xdr:cNvSpPr txBox="1"/>
      </xdr:nvSpPr>
      <xdr:spPr>
        <a:xfrm>
          <a:off x="939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　その他は、</a:t>
          </a:r>
          <a:r>
            <a:rPr kumimoji="1" lang="en-US" altLang="ja-JP" sz="1300">
              <a:solidFill>
                <a:schemeClr val="dk1"/>
              </a:solidFill>
              <a:latin typeface="+mn-lt"/>
              <a:ea typeface="+mn-ea"/>
              <a:cs typeface="+mn-cs"/>
            </a:rPr>
            <a:t>3.2</a:t>
          </a:r>
          <a:r>
            <a:rPr kumimoji="1" lang="ja-JP" altLang="ja-JP" sz="1300">
              <a:solidFill>
                <a:schemeClr val="dk1"/>
              </a:solidFill>
              <a:latin typeface="+mn-lt"/>
              <a:ea typeface="+mn-ea"/>
              <a:cs typeface="+mn-cs"/>
            </a:rPr>
            <a:t>ポイント増の</a:t>
          </a:r>
          <a:r>
            <a:rPr kumimoji="1" lang="en-US" altLang="ja-JP" sz="1300">
              <a:solidFill>
                <a:schemeClr val="dk1"/>
              </a:solidFill>
              <a:latin typeface="+mn-lt"/>
              <a:ea typeface="+mn-ea"/>
              <a:cs typeface="+mn-cs"/>
            </a:rPr>
            <a:t>16.2</a:t>
          </a:r>
          <a:r>
            <a:rPr kumimoji="1" lang="ja-JP" altLang="ja-JP" sz="1300">
              <a:solidFill>
                <a:schemeClr val="dk1"/>
              </a:solidFill>
              <a:latin typeface="+mn-lt"/>
              <a:ea typeface="+mn-ea"/>
              <a:cs typeface="+mn-cs"/>
            </a:rPr>
            <a:t>％となり、類似団体に比べ</a:t>
          </a:r>
          <a:r>
            <a:rPr kumimoji="1" lang="en-US" altLang="ja-JP" sz="1300">
              <a:solidFill>
                <a:schemeClr val="dk1"/>
              </a:solidFill>
              <a:latin typeface="+mn-lt"/>
              <a:ea typeface="+mn-ea"/>
              <a:cs typeface="+mn-cs"/>
            </a:rPr>
            <a:t>1.0</a:t>
          </a:r>
          <a:r>
            <a:rPr kumimoji="1" lang="ja-JP" altLang="ja-JP" sz="1300">
              <a:solidFill>
                <a:schemeClr val="dk1"/>
              </a:solidFill>
              <a:latin typeface="+mn-lt"/>
              <a:ea typeface="+mn-ea"/>
              <a:cs typeface="+mn-cs"/>
            </a:rPr>
            <a:t>ポイント多くなっています。</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　経常経費充当一般財源は</a:t>
          </a:r>
          <a:r>
            <a:rPr kumimoji="1" lang="en-US" altLang="ja-JP" sz="1300">
              <a:solidFill>
                <a:schemeClr val="dk1"/>
              </a:solidFill>
              <a:latin typeface="+mn-lt"/>
              <a:ea typeface="+mn-ea"/>
              <a:cs typeface="+mn-cs"/>
            </a:rPr>
            <a:t>1</a:t>
          </a:r>
          <a:r>
            <a:rPr kumimoji="1" lang="ja-JP" altLang="en-US" sz="1300">
              <a:solidFill>
                <a:schemeClr val="dk1"/>
              </a:solidFill>
              <a:latin typeface="+mn-lt"/>
              <a:ea typeface="+mn-ea"/>
              <a:cs typeface="+mn-cs"/>
            </a:rPr>
            <a:t>億</a:t>
          </a:r>
          <a:r>
            <a:rPr kumimoji="1" lang="en-US" altLang="ja-JP" sz="1300">
              <a:solidFill>
                <a:schemeClr val="dk1"/>
              </a:solidFill>
              <a:latin typeface="+mn-lt"/>
              <a:ea typeface="+mn-ea"/>
              <a:cs typeface="+mn-cs"/>
            </a:rPr>
            <a:t>6</a:t>
          </a:r>
          <a:r>
            <a:rPr kumimoji="1" lang="ja-JP" altLang="en-US" sz="1300">
              <a:solidFill>
                <a:schemeClr val="dk1"/>
              </a:solidFill>
              <a:latin typeface="+mn-lt"/>
              <a:ea typeface="+mn-ea"/>
              <a:cs typeface="+mn-cs"/>
            </a:rPr>
            <a:t>千万円増（＋</a:t>
          </a:r>
          <a:r>
            <a:rPr kumimoji="1" lang="en-US" altLang="ja-JP" sz="1300">
              <a:solidFill>
                <a:schemeClr val="dk1"/>
              </a:solidFill>
              <a:latin typeface="+mn-lt"/>
              <a:ea typeface="+mn-ea"/>
              <a:cs typeface="+mn-cs"/>
            </a:rPr>
            <a:t>8.2</a:t>
          </a:r>
          <a:r>
            <a:rPr kumimoji="1" lang="ja-JP" altLang="en-US" sz="1300">
              <a:solidFill>
                <a:schemeClr val="dk1"/>
              </a:solidFill>
              <a:latin typeface="+mn-lt"/>
              <a:ea typeface="+mn-ea"/>
              <a:cs typeface="+mn-cs"/>
            </a:rPr>
            <a:t>％）となりました。これは、国民健康保険特別会計や後期高齢者医療特別会計への繰出金が増となったためです。介護予防事業の推進により医療費を抑制し、経費を縮減していきます。</a:t>
          </a:r>
          <a:endParaRPr lang="ja-JP" altLang="ja-JP" sz="1300"/>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62</xdr:row>
      <xdr:rowOff>58420</xdr:rowOff>
    </xdr:to>
    <xdr:cxnSp macro="">
      <xdr:nvCxnSpPr>
        <xdr:cNvPr id="246" name="直線コネクタ 245"/>
        <xdr:cNvCxnSpPr/>
      </xdr:nvCxnSpPr>
      <xdr:spPr>
        <a:xfrm flipV="1">
          <a:off x="16510000" y="91795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30497</xdr:rowOff>
    </xdr:from>
    <xdr:ext cx="762000" cy="259045"/>
    <xdr:sp macro="" textlink="">
      <xdr:nvSpPr>
        <xdr:cNvPr id="247"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62</xdr:row>
      <xdr:rowOff>58420</xdr:rowOff>
    </xdr:from>
    <xdr:to>
      <xdr:col>24</xdr:col>
      <xdr:colOff>120650</xdr:colOff>
      <xdr:row>62</xdr:row>
      <xdr:rowOff>58420</xdr:rowOff>
    </xdr:to>
    <xdr:cxnSp macro="">
      <xdr:nvCxnSpPr>
        <xdr:cNvPr id="248" name="直線コネクタ 247"/>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9"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50" name="直線コネクタ 249"/>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88900</xdr:rowOff>
    </xdr:from>
    <xdr:to>
      <xdr:col>24</xdr:col>
      <xdr:colOff>31750</xdr:colOff>
      <xdr:row>57</xdr:row>
      <xdr:rowOff>161290</xdr:rowOff>
    </xdr:to>
    <xdr:cxnSp macro="">
      <xdr:nvCxnSpPr>
        <xdr:cNvPr id="251" name="直線コネクタ 250"/>
        <xdr:cNvCxnSpPr/>
      </xdr:nvCxnSpPr>
      <xdr:spPr>
        <a:xfrm>
          <a:off x="15671800" y="9690100"/>
          <a:ext cx="8382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50817</xdr:rowOff>
    </xdr:from>
    <xdr:ext cx="762000" cy="259045"/>
    <xdr:sp macro="" textlink="">
      <xdr:nvSpPr>
        <xdr:cNvPr id="252" name="その他平均値テキスト"/>
        <xdr:cNvSpPr txBox="1"/>
      </xdr:nvSpPr>
      <xdr:spPr>
        <a:xfrm>
          <a:off x="16598900" y="9652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88900</xdr:rowOff>
    </xdr:from>
    <xdr:to>
      <xdr:col>22</xdr:col>
      <xdr:colOff>565150</xdr:colOff>
      <xdr:row>56</xdr:row>
      <xdr:rowOff>96520</xdr:rowOff>
    </xdr:to>
    <xdr:cxnSp macro="">
      <xdr:nvCxnSpPr>
        <xdr:cNvPr id="254" name="直線コネクタ 253"/>
        <xdr:cNvCxnSpPr/>
      </xdr:nvCxnSpPr>
      <xdr:spPr>
        <a:xfrm flipV="1">
          <a:off x="14782800" y="9690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160020</xdr:rowOff>
    </xdr:from>
    <xdr:to>
      <xdr:col>22</xdr:col>
      <xdr:colOff>615950</xdr:colOff>
      <xdr:row>57</xdr:row>
      <xdr:rowOff>90170</xdr:rowOff>
    </xdr:to>
    <xdr:sp macro="" textlink="">
      <xdr:nvSpPr>
        <xdr:cNvPr id="255" name="フローチャート : 判断 254"/>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74947</xdr:rowOff>
    </xdr:from>
    <xdr:ext cx="736600" cy="259045"/>
    <xdr:sp macro="" textlink="">
      <xdr:nvSpPr>
        <xdr:cNvPr id="256" name="テキスト ボックス 255"/>
        <xdr:cNvSpPr txBox="1"/>
      </xdr:nvSpPr>
      <xdr:spPr>
        <a:xfrm>
          <a:off x="15290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161290</xdr:rowOff>
    </xdr:from>
    <xdr:to>
      <xdr:col>21</xdr:col>
      <xdr:colOff>361950</xdr:colOff>
      <xdr:row>56</xdr:row>
      <xdr:rowOff>96520</xdr:rowOff>
    </xdr:to>
    <xdr:cxnSp macro="">
      <xdr:nvCxnSpPr>
        <xdr:cNvPr id="257" name="直線コネクタ 256"/>
        <xdr:cNvCxnSpPr/>
      </xdr:nvCxnSpPr>
      <xdr:spPr>
        <a:xfrm>
          <a:off x="13893800" y="95910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121920</xdr:rowOff>
    </xdr:from>
    <xdr:to>
      <xdr:col>21</xdr:col>
      <xdr:colOff>412750</xdr:colOff>
      <xdr:row>57</xdr:row>
      <xdr:rowOff>52070</xdr:rowOff>
    </xdr:to>
    <xdr:sp macro="" textlink="">
      <xdr:nvSpPr>
        <xdr:cNvPr id="258" name="フローチャート : 判断 257"/>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36847</xdr:rowOff>
    </xdr:from>
    <xdr:ext cx="762000" cy="259045"/>
    <xdr:sp macro="" textlink="">
      <xdr:nvSpPr>
        <xdr:cNvPr id="259" name="テキスト ボックス 258"/>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161290</xdr:rowOff>
    </xdr:from>
    <xdr:to>
      <xdr:col>20</xdr:col>
      <xdr:colOff>158750</xdr:colOff>
      <xdr:row>56</xdr:row>
      <xdr:rowOff>66040</xdr:rowOff>
    </xdr:to>
    <xdr:cxnSp macro="">
      <xdr:nvCxnSpPr>
        <xdr:cNvPr id="260" name="直線コネクタ 259"/>
        <xdr:cNvCxnSpPr/>
      </xdr:nvCxnSpPr>
      <xdr:spPr>
        <a:xfrm flipV="1">
          <a:off x="13004800" y="95910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60960</xdr:rowOff>
    </xdr:from>
    <xdr:to>
      <xdr:col>20</xdr:col>
      <xdr:colOff>209550</xdr:colOff>
      <xdr:row>56</xdr:row>
      <xdr:rowOff>162560</xdr:rowOff>
    </xdr:to>
    <xdr:sp macro="" textlink="">
      <xdr:nvSpPr>
        <xdr:cNvPr id="261" name="フローチャート : 判断 260"/>
        <xdr:cNvSpPr/>
      </xdr:nvSpPr>
      <xdr:spPr>
        <a:xfrm>
          <a:off x="138430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147337</xdr:rowOff>
    </xdr:from>
    <xdr:ext cx="762000" cy="259045"/>
    <xdr:sp macro="" textlink="">
      <xdr:nvSpPr>
        <xdr:cNvPr id="262" name="テキスト ボックス 261"/>
        <xdr:cNvSpPr txBox="1"/>
      </xdr:nvSpPr>
      <xdr:spPr>
        <a:xfrm>
          <a:off x="13512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63" name="フローチャート : 判断 262"/>
        <xdr:cNvSpPr/>
      </xdr:nvSpPr>
      <xdr:spPr>
        <a:xfrm>
          <a:off x="129540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147337</xdr:rowOff>
    </xdr:from>
    <xdr:ext cx="762000" cy="259045"/>
    <xdr:sp macro="" textlink="">
      <xdr:nvSpPr>
        <xdr:cNvPr id="264" name="テキスト ボックス 263"/>
        <xdr:cNvSpPr txBox="1"/>
      </xdr:nvSpPr>
      <xdr:spPr>
        <a:xfrm>
          <a:off x="12623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110490</xdr:rowOff>
    </xdr:from>
    <xdr:to>
      <xdr:col>24</xdr:col>
      <xdr:colOff>82550</xdr:colOff>
      <xdr:row>58</xdr:row>
      <xdr:rowOff>40640</xdr:rowOff>
    </xdr:to>
    <xdr:sp macro="" textlink="">
      <xdr:nvSpPr>
        <xdr:cNvPr id="270" name="円/楕円 269"/>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82567</xdr:rowOff>
    </xdr:from>
    <xdr:ext cx="762000" cy="259045"/>
    <xdr:sp macro="" textlink="">
      <xdr:nvSpPr>
        <xdr:cNvPr id="271" name="その他該当値テキスト"/>
        <xdr:cNvSpPr txBox="1"/>
      </xdr:nvSpPr>
      <xdr:spPr>
        <a:xfrm>
          <a:off x="16598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38100</xdr:rowOff>
    </xdr:from>
    <xdr:to>
      <xdr:col>22</xdr:col>
      <xdr:colOff>615950</xdr:colOff>
      <xdr:row>56</xdr:row>
      <xdr:rowOff>139700</xdr:rowOff>
    </xdr:to>
    <xdr:sp macro="" textlink="">
      <xdr:nvSpPr>
        <xdr:cNvPr id="272" name="円/楕円 271"/>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149877</xdr:rowOff>
    </xdr:from>
    <xdr:ext cx="736600" cy="259045"/>
    <xdr:sp macro="" textlink="">
      <xdr:nvSpPr>
        <xdr:cNvPr id="273" name="テキスト ボックス 272"/>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45720</xdr:rowOff>
    </xdr:from>
    <xdr:to>
      <xdr:col>21</xdr:col>
      <xdr:colOff>412750</xdr:colOff>
      <xdr:row>56</xdr:row>
      <xdr:rowOff>147320</xdr:rowOff>
    </xdr:to>
    <xdr:sp macro="" textlink="">
      <xdr:nvSpPr>
        <xdr:cNvPr id="274" name="円/楕円 273"/>
        <xdr:cNvSpPr/>
      </xdr:nvSpPr>
      <xdr:spPr>
        <a:xfrm>
          <a:off x="14732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157497</xdr:rowOff>
    </xdr:from>
    <xdr:ext cx="762000" cy="259045"/>
    <xdr:sp macro="" textlink="">
      <xdr:nvSpPr>
        <xdr:cNvPr id="275" name="テキスト ボックス 274"/>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110490</xdr:rowOff>
    </xdr:from>
    <xdr:to>
      <xdr:col>20</xdr:col>
      <xdr:colOff>209550</xdr:colOff>
      <xdr:row>56</xdr:row>
      <xdr:rowOff>40640</xdr:rowOff>
    </xdr:to>
    <xdr:sp macro="" textlink="">
      <xdr:nvSpPr>
        <xdr:cNvPr id="276" name="円/楕円 275"/>
        <xdr:cNvSpPr/>
      </xdr:nvSpPr>
      <xdr:spPr>
        <a:xfrm>
          <a:off x="13843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50817</xdr:rowOff>
    </xdr:from>
    <xdr:ext cx="762000" cy="259045"/>
    <xdr:sp macro="" textlink="">
      <xdr:nvSpPr>
        <xdr:cNvPr id="277" name="テキスト ボックス 276"/>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78" name="円/楕円 277"/>
        <xdr:cNvSpPr/>
      </xdr:nvSpPr>
      <xdr:spPr>
        <a:xfrm>
          <a:off x="12954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127017</xdr:rowOff>
    </xdr:from>
    <xdr:ext cx="762000" cy="259045"/>
    <xdr:sp macro="" textlink="">
      <xdr:nvSpPr>
        <xdr:cNvPr id="279" name="テキスト ボックス 278"/>
        <xdr:cNvSpPr txBox="1"/>
      </xdr:nvSpPr>
      <xdr:spPr>
        <a:xfrm>
          <a:off x="12623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　補助費等は、</a:t>
          </a:r>
          <a:r>
            <a:rPr kumimoji="1" lang="en-US" altLang="ja-JP" sz="1300">
              <a:solidFill>
                <a:schemeClr val="dk1"/>
              </a:solidFill>
              <a:latin typeface="+mn-lt"/>
              <a:ea typeface="+mn-ea"/>
              <a:cs typeface="+mn-cs"/>
            </a:rPr>
            <a:t>2.5</a:t>
          </a:r>
          <a:r>
            <a:rPr kumimoji="1" lang="ja-JP" altLang="ja-JP" sz="1300">
              <a:solidFill>
                <a:schemeClr val="dk1"/>
              </a:solidFill>
              <a:latin typeface="+mn-lt"/>
              <a:ea typeface="+mn-ea"/>
              <a:cs typeface="+mn-cs"/>
            </a:rPr>
            <a:t>ポイント増の</a:t>
          </a:r>
          <a:r>
            <a:rPr kumimoji="1" lang="en-US" altLang="ja-JP" sz="1300">
              <a:solidFill>
                <a:schemeClr val="dk1"/>
              </a:solidFill>
              <a:latin typeface="+mn-lt"/>
              <a:ea typeface="+mn-ea"/>
              <a:cs typeface="+mn-cs"/>
            </a:rPr>
            <a:t>12.1</a:t>
          </a:r>
          <a:r>
            <a:rPr kumimoji="1" lang="ja-JP" altLang="ja-JP" sz="1300">
              <a:solidFill>
                <a:schemeClr val="dk1"/>
              </a:solidFill>
              <a:latin typeface="+mn-lt"/>
              <a:ea typeface="+mn-ea"/>
              <a:cs typeface="+mn-cs"/>
            </a:rPr>
            <a:t>％となり、類似団体に比べ</a:t>
          </a:r>
          <a:r>
            <a:rPr kumimoji="1" lang="en-US" altLang="ja-JP" sz="1300">
              <a:solidFill>
                <a:schemeClr val="dk1"/>
              </a:solidFill>
              <a:latin typeface="+mn-lt"/>
              <a:ea typeface="+mn-ea"/>
              <a:cs typeface="+mn-cs"/>
            </a:rPr>
            <a:t>0.2</a:t>
          </a:r>
          <a:r>
            <a:rPr kumimoji="1" lang="ja-JP" altLang="ja-JP" sz="1300">
              <a:solidFill>
                <a:schemeClr val="dk1"/>
              </a:solidFill>
              <a:latin typeface="+mn-lt"/>
              <a:ea typeface="+mn-ea"/>
              <a:cs typeface="+mn-cs"/>
            </a:rPr>
            <a:t>ポイント多くなっています。</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　経常経費充当一般財源は</a:t>
          </a:r>
          <a:r>
            <a:rPr kumimoji="1" lang="en-US" altLang="ja-JP" sz="1300">
              <a:solidFill>
                <a:schemeClr val="dk1"/>
              </a:solidFill>
              <a:latin typeface="+mn-lt"/>
              <a:ea typeface="+mn-ea"/>
              <a:cs typeface="+mn-cs"/>
            </a:rPr>
            <a:t>7</a:t>
          </a:r>
          <a:r>
            <a:rPr kumimoji="1" lang="ja-JP" altLang="en-US" sz="1300">
              <a:solidFill>
                <a:schemeClr val="dk1"/>
              </a:solidFill>
              <a:latin typeface="+mn-lt"/>
              <a:ea typeface="+mn-ea"/>
              <a:cs typeface="+mn-cs"/>
            </a:rPr>
            <a:t>千万円増（＋</a:t>
          </a:r>
          <a:r>
            <a:rPr kumimoji="1" lang="en-US" altLang="ja-JP" sz="1300">
              <a:solidFill>
                <a:schemeClr val="dk1"/>
              </a:solidFill>
              <a:latin typeface="+mn-lt"/>
              <a:ea typeface="+mn-ea"/>
              <a:cs typeface="+mn-cs"/>
            </a:rPr>
            <a:t>4.9</a:t>
          </a:r>
          <a:r>
            <a:rPr kumimoji="1" lang="ja-JP" altLang="en-US" sz="1300">
              <a:solidFill>
                <a:schemeClr val="dk1"/>
              </a:solidFill>
              <a:latin typeface="+mn-lt"/>
              <a:ea typeface="+mn-ea"/>
              <a:cs typeface="+mn-cs"/>
            </a:rPr>
            <a:t>％）となりました。これは、市税過年度還付金や生活保護費等国庫負担金返還などが増となったためです。市単独補助金を見直すなどの行政改革を進め、経費を縮減していきます。</a:t>
          </a:r>
          <a:endParaRPr kumimoji="1" lang="en-US" altLang="ja-JP" sz="13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42</xdr:row>
      <xdr:rowOff>3556</xdr:rowOff>
    </xdr:to>
    <xdr:cxnSp macro="">
      <xdr:nvCxnSpPr>
        <xdr:cNvPr id="304" name="直線コネクタ 303"/>
        <xdr:cNvCxnSpPr/>
      </xdr:nvCxnSpPr>
      <xdr:spPr>
        <a:xfrm flipV="1">
          <a:off x="16510000" y="58237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147083</xdr:rowOff>
    </xdr:from>
    <xdr:ext cx="762000" cy="259045"/>
    <xdr:sp macro="" textlink="">
      <xdr:nvSpPr>
        <xdr:cNvPr id="305"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23</xdr:col>
      <xdr:colOff>628650</xdr:colOff>
      <xdr:row>42</xdr:row>
      <xdr:rowOff>3556</xdr:rowOff>
    </xdr:from>
    <xdr:to>
      <xdr:col>24</xdr:col>
      <xdr:colOff>120650</xdr:colOff>
      <xdr:row>42</xdr:row>
      <xdr:rowOff>3556</xdr:rowOff>
    </xdr:to>
    <xdr:cxnSp macro="">
      <xdr:nvCxnSpPr>
        <xdr:cNvPr id="306" name="直線コネクタ 305"/>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7"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8" name="直線コネクタ 307"/>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165862</xdr:rowOff>
    </xdr:from>
    <xdr:to>
      <xdr:col>24</xdr:col>
      <xdr:colOff>31750</xdr:colOff>
      <xdr:row>36</xdr:row>
      <xdr:rowOff>108712</xdr:rowOff>
    </xdr:to>
    <xdr:cxnSp macro="">
      <xdr:nvCxnSpPr>
        <xdr:cNvPr id="309" name="直線コネクタ 308"/>
        <xdr:cNvCxnSpPr/>
      </xdr:nvCxnSpPr>
      <xdr:spPr>
        <a:xfrm>
          <a:off x="15671800" y="6166612"/>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65295</xdr:rowOff>
    </xdr:from>
    <xdr:ext cx="762000" cy="259045"/>
    <xdr:sp macro="" textlink="">
      <xdr:nvSpPr>
        <xdr:cNvPr id="310"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1" name="フローチャート : 判断 310"/>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165862</xdr:rowOff>
    </xdr:from>
    <xdr:to>
      <xdr:col>22</xdr:col>
      <xdr:colOff>565150</xdr:colOff>
      <xdr:row>36</xdr:row>
      <xdr:rowOff>3556</xdr:rowOff>
    </xdr:to>
    <xdr:cxnSp macro="">
      <xdr:nvCxnSpPr>
        <xdr:cNvPr id="312" name="直線コネクタ 311"/>
        <xdr:cNvCxnSpPr/>
      </xdr:nvCxnSpPr>
      <xdr:spPr>
        <a:xfrm flipV="1">
          <a:off x="14782800" y="61666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13" name="フローチャート : 判断 312"/>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14" name="テキスト ボックス 313"/>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3556</xdr:rowOff>
    </xdr:from>
    <xdr:to>
      <xdr:col>21</xdr:col>
      <xdr:colOff>361950</xdr:colOff>
      <xdr:row>36</xdr:row>
      <xdr:rowOff>35560</xdr:rowOff>
    </xdr:to>
    <xdr:cxnSp macro="">
      <xdr:nvCxnSpPr>
        <xdr:cNvPr id="315" name="直線コネクタ 314"/>
        <xdr:cNvCxnSpPr/>
      </xdr:nvCxnSpPr>
      <xdr:spPr>
        <a:xfrm flipV="1">
          <a:off x="13893800" y="61757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48768</xdr:rowOff>
    </xdr:from>
    <xdr:to>
      <xdr:col>21</xdr:col>
      <xdr:colOff>412750</xdr:colOff>
      <xdr:row>36</xdr:row>
      <xdr:rowOff>150368</xdr:rowOff>
    </xdr:to>
    <xdr:sp macro="" textlink="">
      <xdr:nvSpPr>
        <xdr:cNvPr id="316" name="フローチャート :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135145</xdr:rowOff>
    </xdr:from>
    <xdr:ext cx="762000" cy="259045"/>
    <xdr:sp macro="" textlink="">
      <xdr:nvSpPr>
        <xdr:cNvPr id="317" name="テキスト ボックス 316"/>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35560</xdr:rowOff>
    </xdr:from>
    <xdr:to>
      <xdr:col>20</xdr:col>
      <xdr:colOff>158750</xdr:colOff>
      <xdr:row>36</xdr:row>
      <xdr:rowOff>108712</xdr:rowOff>
    </xdr:to>
    <xdr:cxnSp macro="">
      <xdr:nvCxnSpPr>
        <xdr:cNvPr id="318" name="直線コネクタ 317"/>
        <xdr:cNvCxnSpPr/>
      </xdr:nvCxnSpPr>
      <xdr:spPr>
        <a:xfrm flipV="1">
          <a:off x="13004800" y="620776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21336</xdr:rowOff>
    </xdr:from>
    <xdr:to>
      <xdr:col>20</xdr:col>
      <xdr:colOff>209550</xdr:colOff>
      <xdr:row>36</xdr:row>
      <xdr:rowOff>122936</xdr:rowOff>
    </xdr:to>
    <xdr:sp macro="" textlink="">
      <xdr:nvSpPr>
        <xdr:cNvPr id="319" name="フローチャート : 判断 318"/>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107713</xdr:rowOff>
    </xdr:from>
    <xdr:ext cx="762000" cy="259045"/>
    <xdr:sp macro="" textlink="">
      <xdr:nvSpPr>
        <xdr:cNvPr id="320" name="テキスト ボックス 319"/>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21336</xdr:rowOff>
    </xdr:from>
    <xdr:to>
      <xdr:col>19</xdr:col>
      <xdr:colOff>6350</xdr:colOff>
      <xdr:row>36</xdr:row>
      <xdr:rowOff>122936</xdr:rowOff>
    </xdr:to>
    <xdr:sp macro="" textlink="">
      <xdr:nvSpPr>
        <xdr:cNvPr id="321" name="フローチャート : 判断 320"/>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133113</xdr:rowOff>
    </xdr:from>
    <xdr:ext cx="762000" cy="259045"/>
    <xdr:sp macro="" textlink="">
      <xdr:nvSpPr>
        <xdr:cNvPr id="322" name="テキスト ボックス 321"/>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28" name="円/楕円 327"/>
        <xdr:cNvSpPr/>
      </xdr:nvSpPr>
      <xdr:spPr>
        <a:xfrm>
          <a:off x="16459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29989</xdr:rowOff>
    </xdr:from>
    <xdr:ext cx="762000" cy="259045"/>
    <xdr:sp macro="" textlink="">
      <xdr:nvSpPr>
        <xdr:cNvPr id="329" name="補助費等該当値テキスト"/>
        <xdr:cNvSpPr txBox="1"/>
      </xdr:nvSpPr>
      <xdr:spPr>
        <a:xfrm>
          <a:off x="16598900"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115062</xdr:rowOff>
    </xdr:from>
    <xdr:to>
      <xdr:col>22</xdr:col>
      <xdr:colOff>615950</xdr:colOff>
      <xdr:row>36</xdr:row>
      <xdr:rowOff>45212</xdr:rowOff>
    </xdr:to>
    <xdr:sp macro="" textlink="">
      <xdr:nvSpPr>
        <xdr:cNvPr id="330" name="円/楕円 329"/>
        <xdr:cNvSpPr/>
      </xdr:nvSpPr>
      <xdr:spPr>
        <a:xfrm>
          <a:off x="15621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55389</xdr:rowOff>
    </xdr:from>
    <xdr:ext cx="736600" cy="259045"/>
    <xdr:sp macro="" textlink="">
      <xdr:nvSpPr>
        <xdr:cNvPr id="331" name="テキスト ボックス 330"/>
        <xdr:cNvSpPr txBox="1"/>
      </xdr:nvSpPr>
      <xdr:spPr>
        <a:xfrm>
          <a:off x="15290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124206</xdr:rowOff>
    </xdr:from>
    <xdr:to>
      <xdr:col>21</xdr:col>
      <xdr:colOff>412750</xdr:colOff>
      <xdr:row>36</xdr:row>
      <xdr:rowOff>54356</xdr:rowOff>
    </xdr:to>
    <xdr:sp macro="" textlink="">
      <xdr:nvSpPr>
        <xdr:cNvPr id="332" name="円/楕円 331"/>
        <xdr:cNvSpPr/>
      </xdr:nvSpPr>
      <xdr:spPr>
        <a:xfrm>
          <a:off x="14732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64533</xdr:rowOff>
    </xdr:from>
    <xdr:ext cx="762000" cy="259045"/>
    <xdr:sp macro="" textlink="">
      <xdr:nvSpPr>
        <xdr:cNvPr id="333" name="テキスト ボックス 332"/>
        <xdr:cNvSpPr txBox="1"/>
      </xdr:nvSpPr>
      <xdr:spPr>
        <a:xfrm>
          <a:off x="14401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156210</xdr:rowOff>
    </xdr:from>
    <xdr:to>
      <xdr:col>20</xdr:col>
      <xdr:colOff>209550</xdr:colOff>
      <xdr:row>36</xdr:row>
      <xdr:rowOff>86360</xdr:rowOff>
    </xdr:to>
    <xdr:sp macro="" textlink="">
      <xdr:nvSpPr>
        <xdr:cNvPr id="334" name="円/楕円 333"/>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96537</xdr:rowOff>
    </xdr:from>
    <xdr:ext cx="762000" cy="259045"/>
    <xdr:sp macro="" textlink="">
      <xdr:nvSpPr>
        <xdr:cNvPr id="335" name="テキスト ボックス 334"/>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57912</xdr:rowOff>
    </xdr:from>
    <xdr:to>
      <xdr:col>19</xdr:col>
      <xdr:colOff>6350</xdr:colOff>
      <xdr:row>36</xdr:row>
      <xdr:rowOff>159512</xdr:rowOff>
    </xdr:to>
    <xdr:sp macro="" textlink="">
      <xdr:nvSpPr>
        <xdr:cNvPr id="336" name="円/楕円 335"/>
        <xdr:cNvSpPr/>
      </xdr:nvSpPr>
      <xdr:spPr>
        <a:xfrm>
          <a:off x="12954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144289</xdr:rowOff>
    </xdr:from>
    <xdr:ext cx="762000" cy="259045"/>
    <xdr:sp macro="" textlink="">
      <xdr:nvSpPr>
        <xdr:cNvPr id="337" name="テキスト ボックス 336"/>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　公債費は、</a:t>
          </a:r>
          <a:r>
            <a:rPr kumimoji="1" lang="en-US" altLang="ja-JP" sz="1300">
              <a:solidFill>
                <a:schemeClr val="dk1"/>
              </a:solidFill>
              <a:latin typeface="+mn-lt"/>
              <a:ea typeface="+mn-ea"/>
              <a:cs typeface="+mn-cs"/>
            </a:rPr>
            <a:t>3.2</a:t>
          </a:r>
          <a:r>
            <a:rPr kumimoji="1" lang="ja-JP" altLang="ja-JP" sz="1300">
              <a:solidFill>
                <a:schemeClr val="dk1"/>
              </a:solidFill>
              <a:latin typeface="+mn-lt"/>
              <a:ea typeface="+mn-ea"/>
              <a:cs typeface="+mn-cs"/>
            </a:rPr>
            <a:t>ポイント減の</a:t>
          </a:r>
          <a:r>
            <a:rPr kumimoji="1" lang="en-US" altLang="ja-JP" sz="1300">
              <a:solidFill>
                <a:schemeClr val="dk1"/>
              </a:solidFill>
              <a:latin typeface="+mn-lt"/>
              <a:ea typeface="+mn-ea"/>
              <a:cs typeface="+mn-cs"/>
            </a:rPr>
            <a:t>23.6</a:t>
          </a:r>
          <a:r>
            <a:rPr kumimoji="1" lang="ja-JP" altLang="ja-JP" sz="1300">
              <a:solidFill>
                <a:schemeClr val="dk1"/>
              </a:solidFill>
              <a:latin typeface="+mn-lt"/>
              <a:ea typeface="+mn-ea"/>
              <a:cs typeface="+mn-cs"/>
            </a:rPr>
            <a:t>％となりましたが、類似団体に比べ</a:t>
          </a:r>
          <a:r>
            <a:rPr kumimoji="1" lang="en-US" altLang="ja-JP" sz="1300">
              <a:solidFill>
                <a:schemeClr val="dk1"/>
              </a:solidFill>
              <a:latin typeface="+mn-lt"/>
              <a:ea typeface="+mn-ea"/>
              <a:cs typeface="+mn-cs"/>
            </a:rPr>
            <a:t>6.3</a:t>
          </a:r>
          <a:r>
            <a:rPr kumimoji="1" lang="ja-JP" altLang="ja-JP" sz="1300">
              <a:solidFill>
                <a:schemeClr val="dk1"/>
              </a:solidFill>
              <a:latin typeface="+mn-lt"/>
              <a:ea typeface="+mn-ea"/>
              <a:cs typeface="+mn-cs"/>
            </a:rPr>
            <a:t>ポイント多くなっています。</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a:t>
          </a:r>
          <a:r>
            <a:rPr kumimoji="1" lang="ja-JP" altLang="en-US" sz="1300">
              <a:solidFill>
                <a:schemeClr val="dk1"/>
              </a:solidFill>
              <a:latin typeface="+mn-lt"/>
              <a:ea typeface="+mn-ea"/>
              <a:cs typeface="+mn-cs"/>
            </a:rPr>
            <a:t>経常経費充当一般財源は</a:t>
          </a:r>
          <a:r>
            <a:rPr kumimoji="1" lang="en-US" altLang="ja-JP" sz="1300">
              <a:solidFill>
                <a:schemeClr val="dk1"/>
              </a:solidFill>
              <a:latin typeface="+mn-lt"/>
              <a:ea typeface="+mn-ea"/>
              <a:cs typeface="+mn-cs"/>
            </a:rPr>
            <a:t>11</a:t>
          </a:r>
          <a:r>
            <a:rPr kumimoji="1" lang="ja-JP" altLang="en-US" sz="1300">
              <a:solidFill>
                <a:schemeClr val="dk1"/>
              </a:solidFill>
              <a:latin typeface="+mn-lt"/>
              <a:ea typeface="+mn-ea"/>
              <a:cs typeface="+mn-cs"/>
            </a:rPr>
            <a:t>億</a:t>
          </a:r>
          <a:r>
            <a:rPr kumimoji="1" lang="en-US" altLang="ja-JP" sz="1300">
              <a:solidFill>
                <a:schemeClr val="dk1"/>
              </a:solidFill>
              <a:latin typeface="+mn-lt"/>
              <a:ea typeface="+mn-ea"/>
              <a:cs typeface="+mn-cs"/>
            </a:rPr>
            <a:t>2</a:t>
          </a:r>
          <a:r>
            <a:rPr kumimoji="1" lang="ja-JP" altLang="en-US" sz="1300">
              <a:solidFill>
                <a:schemeClr val="dk1"/>
              </a:solidFill>
              <a:latin typeface="+mn-lt"/>
              <a:ea typeface="+mn-ea"/>
              <a:cs typeface="+mn-cs"/>
            </a:rPr>
            <a:t>千万円減（▲</a:t>
          </a:r>
          <a:r>
            <a:rPr kumimoji="1" lang="en-US" altLang="ja-JP" sz="1300">
              <a:solidFill>
                <a:schemeClr val="dk1"/>
              </a:solidFill>
              <a:latin typeface="+mn-lt"/>
              <a:ea typeface="+mn-ea"/>
              <a:cs typeface="+mn-cs"/>
            </a:rPr>
            <a:t>26.4</a:t>
          </a:r>
          <a:r>
            <a:rPr kumimoji="1" lang="ja-JP" altLang="en-US" sz="1300">
              <a:solidFill>
                <a:schemeClr val="dk1"/>
              </a:solidFill>
              <a:latin typeface="+mn-lt"/>
              <a:ea typeface="+mn-ea"/>
              <a:cs typeface="+mn-cs"/>
            </a:rPr>
            <a:t>％）となりました。</a:t>
          </a:r>
          <a:r>
            <a:rPr kumimoji="1" lang="ja-JP" altLang="ja-JP" sz="1300">
              <a:solidFill>
                <a:schemeClr val="dk1"/>
              </a:solidFill>
              <a:latin typeface="+mn-lt"/>
              <a:ea typeface="+mn-ea"/>
              <a:cs typeface="+mn-cs"/>
            </a:rPr>
            <a:t>市債の償還終了により元利償還金が</a:t>
          </a:r>
          <a:r>
            <a:rPr kumimoji="1" lang="en-US" altLang="ja-JP" sz="1300">
              <a:solidFill>
                <a:schemeClr val="dk1"/>
              </a:solidFill>
              <a:latin typeface="+mn-lt"/>
              <a:ea typeface="+mn-ea"/>
              <a:cs typeface="+mn-cs"/>
            </a:rPr>
            <a:t>11</a:t>
          </a:r>
          <a:r>
            <a:rPr kumimoji="1" lang="ja-JP" altLang="ja-JP" sz="1300">
              <a:solidFill>
                <a:schemeClr val="dk1"/>
              </a:solidFill>
              <a:latin typeface="+mn-lt"/>
              <a:ea typeface="+mn-ea"/>
              <a:cs typeface="+mn-cs"/>
            </a:rPr>
            <a:t>億円減となったため</a:t>
          </a:r>
          <a:r>
            <a:rPr kumimoji="1" lang="ja-JP" altLang="en-US" sz="1300">
              <a:solidFill>
                <a:schemeClr val="dk1"/>
              </a:solidFill>
              <a:latin typeface="+mn-lt"/>
              <a:ea typeface="+mn-ea"/>
              <a:cs typeface="+mn-cs"/>
            </a:rPr>
            <a:t>数値は</a:t>
          </a:r>
          <a:r>
            <a:rPr kumimoji="1" lang="ja-JP" altLang="ja-JP" sz="1300">
              <a:solidFill>
                <a:schemeClr val="dk1"/>
              </a:solidFill>
              <a:latin typeface="+mn-lt"/>
              <a:ea typeface="+mn-ea"/>
              <a:cs typeface="+mn-cs"/>
            </a:rPr>
            <a:t>改善しました。今年度償還終了する市債の影響により、翌年度はさらに</a:t>
          </a:r>
          <a:r>
            <a:rPr kumimoji="1" lang="en-US" altLang="ja-JP" sz="1300">
              <a:solidFill>
                <a:schemeClr val="dk1"/>
              </a:solidFill>
              <a:latin typeface="+mn-lt"/>
              <a:ea typeface="+mn-ea"/>
              <a:cs typeface="+mn-cs"/>
            </a:rPr>
            <a:t>11</a:t>
          </a:r>
          <a:r>
            <a:rPr kumimoji="1" lang="ja-JP" altLang="ja-JP" sz="1300">
              <a:solidFill>
                <a:schemeClr val="dk1"/>
              </a:solidFill>
              <a:latin typeface="+mn-lt"/>
              <a:ea typeface="+mn-ea"/>
              <a:cs typeface="+mn-cs"/>
            </a:rPr>
            <a:t>億円減となり、改善すると予想しています。</a:t>
          </a:r>
          <a:endParaRPr lang="ja-JP" altLang="ja-JP" sz="1300"/>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80</xdr:row>
      <xdr:rowOff>142239</xdr:rowOff>
    </xdr:to>
    <xdr:cxnSp macro="">
      <xdr:nvCxnSpPr>
        <xdr:cNvPr id="365" name="直線コネクタ 364"/>
        <xdr:cNvCxnSpPr/>
      </xdr:nvCxnSpPr>
      <xdr:spPr>
        <a:xfrm flipV="1">
          <a:off x="4826000" y="1249426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6"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7" name="直線コネクタ 366"/>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8"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9" name="直線コネクタ 368"/>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1270</xdr:rowOff>
    </xdr:from>
    <xdr:to>
      <xdr:col>7</xdr:col>
      <xdr:colOff>15875</xdr:colOff>
      <xdr:row>80</xdr:row>
      <xdr:rowOff>73661</xdr:rowOff>
    </xdr:to>
    <xdr:cxnSp macro="">
      <xdr:nvCxnSpPr>
        <xdr:cNvPr id="370" name="直線コネクタ 369"/>
        <xdr:cNvCxnSpPr/>
      </xdr:nvCxnSpPr>
      <xdr:spPr>
        <a:xfrm flipV="1">
          <a:off x="3987800" y="13545820"/>
          <a:ext cx="838200" cy="24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1287</xdr:rowOff>
    </xdr:from>
    <xdr:ext cx="762000" cy="259045"/>
    <xdr:sp macro="" textlink="">
      <xdr:nvSpPr>
        <xdr:cNvPr id="371" name="公債費平均値テキスト"/>
        <xdr:cNvSpPr txBox="1"/>
      </xdr:nvSpPr>
      <xdr:spPr>
        <a:xfrm>
          <a:off x="4914900" y="12860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156211</xdr:rowOff>
    </xdr:from>
    <xdr:to>
      <xdr:col>7</xdr:col>
      <xdr:colOff>66675</xdr:colOff>
      <xdr:row>76</xdr:row>
      <xdr:rowOff>86361</xdr:rowOff>
    </xdr:to>
    <xdr:sp macro="" textlink="">
      <xdr:nvSpPr>
        <xdr:cNvPr id="372" name="フローチャート :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85089</xdr:rowOff>
    </xdr:from>
    <xdr:to>
      <xdr:col>5</xdr:col>
      <xdr:colOff>549275</xdr:colOff>
      <xdr:row>80</xdr:row>
      <xdr:rowOff>73661</xdr:rowOff>
    </xdr:to>
    <xdr:cxnSp macro="">
      <xdr:nvCxnSpPr>
        <xdr:cNvPr id="373" name="直線コネクタ 372"/>
        <xdr:cNvCxnSpPr/>
      </xdr:nvCxnSpPr>
      <xdr:spPr>
        <a:xfrm>
          <a:off x="3098800" y="13286739"/>
          <a:ext cx="889000" cy="50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91439</xdr:rowOff>
    </xdr:from>
    <xdr:to>
      <xdr:col>5</xdr:col>
      <xdr:colOff>600075</xdr:colOff>
      <xdr:row>77</xdr:row>
      <xdr:rowOff>21589</xdr:rowOff>
    </xdr:to>
    <xdr:sp macro="" textlink="">
      <xdr:nvSpPr>
        <xdr:cNvPr id="374" name="フローチャート : 判断 373"/>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31767</xdr:rowOff>
    </xdr:from>
    <xdr:ext cx="736600" cy="259045"/>
    <xdr:sp macro="" textlink="">
      <xdr:nvSpPr>
        <xdr:cNvPr id="375" name="テキスト ボックス 374"/>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16510</xdr:rowOff>
    </xdr:from>
    <xdr:to>
      <xdr:col>4</xdr:col>
      <xdr:colOff>346075</xdr:colOff>
      <xdr:row>77</xdr:row>
      <xdr:rowOff>85089</xdr:rowOff>
    </xdr:to>
    <xdr:cxnSp macro="">
      <xdr:nvCxnSpPr>
        <xdr:cNvPr id="376" name="直線コネクタ 375"/>
        <xdr:cNvCxnSpPr/>
      </xdr:nvCxnSpPr>
      <xdr:spPr>
        <a:xfrm>
          <a:off x="2209800" y="12875260"/>
          <a:ext cx="889000" cy="41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114300</xdr:rowOff>
    </xdr:from>
    <xdr:to>
      <xdr:col>4</xdr:col>
      <xdr:colOff>396875</xdr:colOff>
      <xdr:row>77</xdr:row>
      <xdr:rowOff>44450</xdr:rowOff>
    </xdr:to>
    <xdr:sp macro="" textlink="">
      <xdr:nvSpPr>
        <xdr:cNvPr id="377" name="フローチャート : 判断 376"/>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54627</xdr:rowOff>
    </xdr:from>
    <xdr:ext cx="762000" cy="259045"/>
    <xdr:sp macro="" textlink="">
      <xdr:nvSpPr>
        <xdr:cNvPr id="378" name="テキスト ボックス 377"/>
        <xdr:cNvSpPr txBox="1"/>
      </xdr:nvSpPr>
      <xdr:spPr>
        <a:xfrm>
          <a:off x="2717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16510</xdr:rowOff>
    </xdr:from>
    <xdr:to>
      <xdr:col>3</xdr:col>
      <xdr:colOff>142875</xdr:colOff>
      <xdr:row>75</xdr:row>
      <xdr:rowOff>69850</xdr:rowOff>
    </xdr:to>
    <xdr:cxnSp macro="">
      <xdr:nvCxnSpPr>
        <xdr:cNvPr id="379" name="直線コネクタ 378"/>
        <xdr:cNvCxnSpPr/>
      </xdr:nvCxnSpPr>
      <xdr:spPr>
        <a:xfrm flipV="1">
          <a:off x="1320800" y="128752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53339</xdr:rowOff>
    </xdr:from>
    <xdr:to>
      <xdr:col>3</xdr:col>
      <xdr:colOff>193675</xdr:colOff>
      <xdr:row>76</xdr:row>
      <xdr:rowOff>154939</xdr:rowOff>
    </xdr:to>
    <xdr:sp macro="" textlink="">
      <xdr:nvSpPr>
        <xdr:cNvPr id="380" name="フローチャート : 判断 379"/>
        <xdr:cNvSpPr/>
      </xdr:nvSpPr>
      <xdr:spPr>
        <a:xfrm>
          <a:off x="2159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139716</xdr:rowOff>
    </xdr:from>
    <xdr:ext cx="762000" cy="259045"/>
    <xdr:sp macro="" textlink="">
      <xdr:nvSpPr>
        <xdr:cNvPr id="381" name="テキスト ボックス 380"/>
        <xdr:cNvSpPr txBox="1"/>
      </xdr:nvSpPr>
      <xdr:spPr>
        <a:xfrm>
          <a:off x="1828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76200</xdr:rowOff>
    </xdr:from>
    <xdr:to>
      <xdr:col>1</xdr:col>
      <xdr:colOff>676275</xdr:colOff>
      <xdr:row>77</xdr:row>
      <xdr:rowOff>6350</xdr:rowOff>
    </xdr:to>
    <xdr:sp macro="" textlink="">
      <xdr:nvSpPr>
        <xdr:cNvPr id="382" name="フローチャート : 判断 381"/>
        <xdr:cNvSpPr/>
      </xdr:nvSpPr>
      <xdr:spPr>
        <a:xfrm>
          <a:off x="1270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162577</xdr:rowOff>
    </xdr:from>
    <xdr:ext cx="762000" cy="259045"/>
    <xdr:sp macro="" textlink="">
      <xdr:nvSpPr>
        <xdr:cNvPr id="383" name="テキスト ボックス 382"/>
        <xdr:cNvSpPr txBox="1"/>
      </xdr:nvSpPr>
      <xdr:spPr>
        <a:xfrm>
          <a:off x="939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121920</xdr:rowOff>
    </xdr:from>
    <xdr:to>
      <xdr:col>7</xdr:col>
      <xdr:colOff>66675</xdr:colOff>
      <xdr:row>79</xdr:row>
      <xdr:rowOff>52070</xdr:rowOff>
    </xdr:to>
    <xdr:sp macro="" textlink="">
      <xdr:nvSpPr>
        <xdr:cNvPr id="389" name="円/楕円 388"/>
        <xdr:cNvSpPr/>
      </xdr:nvSpPr>
      <xdr:spPr>
        <a:xfrm>
          <a:off x="4775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93997</xdr:rowOff>
    </xdr:from>
    <xdr:ext cx="762000" cy="259045"/>
    <xdr:sp macro="" textlink="">
      <xdr:nvSpPr>
        <xdr:cNvPr id="390" name="公債費該当値テキスト"/>
        <xdr:cNvSpPr txBox="1"/>
      </xdr:nvSpPr>
      <xdr:spPr>
        <a:xfrm>
          <a:off x="4914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22861</xdr:rowOff>
    </xdr:from>
    <xdr:to>
      <xdr:col>5</xdr:col>
      <xdr:colOff>600075</xdr:colOff>
      <xdr:row>80</xdr:row>
      <xdr:rowOff>124461</xdr:rowOff>
    </xdr:to>
    <xdr:sp macro="" textlink="">
      <xdr:nvSpPr>
        <xdr:cNvPr id="391" name="円/楕円 390"/>
        <xdr:cNvSpPr/>
      </xdr:nvSpPr>
      <xdr:spPr>
        <a:xfrm>
          <a:off x="39370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109238</xdr:rowOff>
    </xdr:from>
    <xdr:ext cx="736600" cy="259045"/>
    <xdr:sp macro="" textlink="">
      <xdr:nvSpPr>
        <xdr:cNvPr id="392" name="テキスト ボックス 391"/>
        <xdr:cNvSpPr txBox="1"/>
      </xdr:nvSpPr>
      <xdr:spPr>
        <a:xfrm>
          <a:off x="3606800" y="13825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34289</xdr:rowOff>
    </xdr:from>
    <xdr:to>
      <xdr:col>4</xdr:col>
      <xdr:colOff>396875</xdr:colOff>
      <xdr:row>77</xdr:row>
      <xdr:rowOff>135889</xdr:rowOff>
    </xdr:to>
    <xdr:sp macro="" textlink="">
      <xdr:nvSpPr>
        <xdr:cNvPr id="393" name="円/楕円 392"/>
        <xdr:cNvSpPr/>
      </xdr:nvSpPr>
      <xdr:spPr>
        <a:xfrm>
          <a:off x="3048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120666</xdr:rowOff>
    </xdr:from>
    <xdr:ext cx="762000" cy="259045"/>
    <xdr:sp macro="" textlink="">
      <xdr:nvSpPr>
        <xdr:cNvPr id="394" name="テキスト ボックス 393"/>
        <xdr:cNvSpPr txBox="1"/>
      </xdr:nvSpPr>
      <xdr:spPr>
        <a:xfrm>
          <a:off x="2717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137160</xdr:rowOff>
    </xdr:from>
    <xdr:to>
      <xdr:col>3</xdr:col>
      <xdr:colOff>193675</xdr:colOff>
      <xdr:row>75</xdr:row>
      <xdr:rowOff>67310</xdr:rowOff>
    </xdr:to>
    <xdr:sp macro="" textlink="">
      <xdr:nvSpPr>
        <xdr:cNvPr id="395" name="円/楕円 394"/>
        <xdr:cNvSpPr/>
      </xdr:nvSpPr>
      <xdr:spPr>
        <a:xfrm>
          <a:off x="2159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77487</xdr:rowOff>
    </xdr:from>
    <xdr:ext cx="762000" cy="259045"/>
    <xdr:sp macro="" textlink="">
      <xdr:nvSpPr>
        <xdr:cNvPr id="396" name="テキスト ボックス 395"/>
        <xdr:cNvSpPr txBox="1"/>
      </xdr:nvSpPr>
      <xdr:spPr>
        <a:xfrm>
          <a:off x="1828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19050</xdr:rowOff>
    </xdr:from>
    <xdr:to>
      <xdr:col>1</xdr:col>
      <xdr:colOff>676275</xdr:colOff>
      <xdr:row>75</xdr:row>
      <xdr:rowOff>120650</xdr:rowOff>
    </xdr:to>
    <xdr:sp macro="" textlink="">
      <xdr:nvSpPr>
        <xdr:cNvPr id="397" name="円/楕円 396"/>
        <xdr:cNvSpPr/>
      </xdr:nvSpPr>
      <xdr:spPr>
        <a:xfrm>
          <a:off x="1270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130827</xdr:rowOff>
    </xdr:from>
    <xdr:ext cx="762000" cy="259045"/>
    <xdr:sp macro="" textlink="">
      <xdr:nvSpPr>
        <xdr:cNvPr id="398" name="テキスト ボックス 397"/>
        <xdr:cNvSpPr txBox="1"/>
      </xdr:nvSpPr>
      <xdr:spPr>
        <a:xfrm>
          <a:off x="939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　公債費以外は、</a:t>
          </a:r>
          <a:r>
            <a:rPr kumimoji="1" lang="en-US" altLang="ja-JP" sz="1300">
              <a:solidFill>
                <a:schemeClr val="dk1"/>
              </a:solidFill>
              <a:latin typeface="+mn-lt"/>
              <a:ea typeface="+mn-ea"/>
              <a:cs typeface="+mn-cs"/>
            </a:rPr>
            <a:t>12.9</a:t>
          </a:r>
          <a:r>
            <a:rPr kumimoji="1" lang="ja-JP" altLang="ja-JP" sz="1300">
              <a:solidFill>
                <a:schemeClr val="dk1"/>
              </a:solidFill>
              <a:latin typeface="+mn-lt"/>
              <a:ea typeface="+mn-ea"/>
              <a:cs typeface="+mn-cs"/>
            </a:rPr>
            <a:t>ポイント増の</a:t>
          </a:r>
          <a:r>
            <a:rPr kumimoji="1" lang="en-US" altLang="ja-JP" sz="1300">
              <a:solidFill>
                <a:schemeClr val="dk1"/>
              </a:solidFill>
              <a:latin typeface="+mn-lt"/>
              <a:ea typeface="+mn-ea"/>
              <a:cs typeface="+mn-cs"/>
            </a:rPr>
            <a:t>76.3</a:t>
          </a:r>
          <a:r>
            <a:rPr kumimoji="1" lang="ja-JP" altLang="ja-JP" sz="1300">
              <a:solidFill>
                <a:schemeClr val="dk1"/>
              </a:solidFill>
              <a:latin typeface="+mn-lt"/>
              <a:ea typeface="+mn-ea"/>
              <a:cs typeface="+mn-cs"/>
            </a:rPr>
            <a:t>％となり、類似団体に比べ</a:t>
          </a:r>
          <a:r>
            <a:rPr kumimoji="1" lang="en-US" altLang="ja-JP" sz="1300">
              <a:solidFill>
                <a:schemeClr val="dk1"/>
              </a:solidFill>
              <a:latin typeface="+mn-lt"/>
              <a:ea typeface="+mn-ea"/>
              <a:cs typeface="+mn-cs"/>
            </a:rPr>
            <a:t>5.3</a:t>
          </a:r>
          <a:r>
            <a:rPr kumimoji="1" lang="ja-JP" altLang="ja-JP" sz="1300">
              <a:solidFill>
                <a:schemeClr val="dk1"/>
              </a:solidFill>
              <a:latin typeface="+mn-lt"/>
              <a:ea typeface="+mn-ea"/>
              <a:cs typeface="+mn-cs"/>
            </a:rPr>
            <a:t>ポイント多くなっています。</a:t>
          </a:r>
          <a:endParaRPr kumimoji="1" lang="en-US" altLang="ja-JP" sz="13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latin typeface="+mn-lt"/>
              <a:ea typeface="+mn-ea"/>
              <a:cs typeface="+mn-cs"/>
            </a:rPr>
            <a:t>　</a:t>
          </a:r>
          <a:r>
            <a:rPr kumimoji="1" lang="ja-JP" altLang="ja-JP" sz="1300">
              <a:solidFill>
                <a:schemeClr val="dk1"/>
              </a:solidFill>
              <a:latin typeface="+mn-lt"/>
              <a:ea typeface="+mn-ea"/>
              <a:cs typeface="+mn-cs"/>
            </a:rPr>
            <a:t>公債費以外の経常経費充当一般財源</a:t>
          </a:r>
          <a:r>
            <a:rPr kumimoji="1" lang="ja-JP" altLang="en-US" sz="1300">
              <a:solidFill>
                <a:schemeClr val="dk1"/>
              </a:solidFill>
              <a:latin typeface="+mn-lt"/>
              <a:ea typeface="+mn-ea"/>
              <a:cs typeface="+mn-cs"/>
            </a:rPr>
            <a:t>は</a:t>
          </a:r>
          <a:r>
            <a:rPr kumimoji="1" lang="en-US" altLang="ja-JP" sz="1300">
              <a:solidFill>
                <a:schemeClr val="dk1"/>
              </a:solidFill>
              <a:latin typeface="+mn-lt"/>
              <a:ea typeface="+mn-ea"/>
              <a:cs typeface="+mn-cs"/>
            </a:rPr>
            <a:t>4</a:t>
          </a:r>
          <a:r>
            <a:rPr kumimoji="1" lang="ja-JP" altLang="en-US" sz="1300">
              <a:solidFill>
                <a:schemeClr val="dk1"/>
              </a:solidFill>
              <a:latin typeface="+mn-lt"/>
              <a:ea typeface="+mn-ea"/>
              <a:cs typeface="+mn-cs"/>
            </a:rPr>
            <a:t>千万円増（＋</a:t>
          </a:r>
          <a:r>
            <a:rPr kumimoji="1" lang="en-US" altLang="ja-JP" sz="1300">
              <a:solidFill>
                <a:schemeClr val="dk1"/>
              </a:solidFill>
              <a:latin typeface="+mn-lt"/>
              <a:ea typeface="+mn-ea"/>
              <a:cs typeface="+mn-cs"/>
            </a:rPr>
            <a:t>0.4</a:t>
          </a:r>
          <a:r>
            <a:rPr kumimoji="1" lang="ja-JP" altLang="en-US" sz="1300">
              <a:solidFill>
                <a:schemeClr val="dk1"/>
              </a:solidFill>
              <a:latin typeface="+mn-lt"/>
              <a:ea typeface="+mn-ea"/>
              <a:cs typeface="+mn-cs"/>
            </a:rPr>
            <a:t>％）と微増でしたが、</a:t>
          </a:r>
          <a:r>
            <a:rPr kumimoji="1" lang="ja-JP" altLang="ja-JP" sz="1300">
              <a:solidFill>
                <a:schemeClr val="dk1"/>
              </a:solidFill>
              <a:latin typeface="+mn-lt"/>
              <a:ea typeface="+mn-ea"/>
              <a:cs typeface="+mn-cs"/>
            </a:rPr>
            <a:t>経常一般財源総額が</a:t>
          </a:r>
          <a:r>
            <a:rPr kumimoji="1" lang="en-US" altLang="ja-JP" sz="1300">
              <a:solidFill>
                <a:schemeClr val="dk1"/>
              </a:solidFill>
              <a:latin typeface="+mn-lt"/>
              <a:ea typeface="+mn-ea"/>
              <a:cs typeface="+mn-cs"/>
            </a:rPr>
            <a:t>26</a:t>
          </a:r>
          <a:r>
            <a:rPr kumimoji="1" lang="ja-JP" altLang="ja-JP" sz="1300">
              <a:solidFill>
                <a:schemeClr val="dk1"/>
              </a:solidFill>
              <a:latin typeface="+mn-lt"/>
              <a:ea typeface="+mn-ea"/>
              <a:cs typeface="+mn-cs"/>
            </a:rPr>
            <a:t>億円減となった</a:t>
          </a:r>
          <a:r>
            <a:rPr kumimoji="1" lang="ja-JP" altLang="en-US" sz="1300">
              <a:solidFill>
                <a:schemeClr val="dk1"/>
              </a:solidFill>
              <a:latin typeface="+mn-lt"/>
              <a:ea typeface="+mn-ea"/>
              <a:cs typeface="+mn-cs"/>
            </a:rPr>
            <a:t>ため、数値が大幅に増加しています。</a:t>
          </a:r>
          <a:endParaRPr lang="ja-JP" altLang="ja-JP" sz="1300"/>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142240</xdr:rowOff>
    </xdr:from>
    <xdr:to>
      <xdr:col>24</xdr:col>
      <xdr:colOff>31750</xdr:colOff>
      <xdr:row>80</xdr:row>
      <xdr:rowOff>100330</xdr:rowOff>
    </xdr:to>
    <xdr:cxnSp macro="">
      <xdr:nvCxnSpPr>
        <xdr:cNvPr id="426" name="直線コネクタ 425"/>
        <xdr:cNvCxnSpPr/>
      </xdr:nvCxnSpPr>
      <xdr:spPr>
        <a:xfrm flipV="1">
          <a:off x="16510000" y="1265809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72407</xdr:rowOff>
    </xdr:from>
    <xdr:ext cx="762000" cy="259045"/>
    <xdr:sp macro="" textlink="">
      <xdr:nvSpPr>
        <xdr:cNvPr id="427"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80</xdr:row>
      <xdr:rowOff>100330</xdr:rowOff>
    </xdr:from>
    <xdr:to>
      <xdr:col>24</xdr:col>
      <xdr:colOff>120650</xdr:colOff>
      <xdr:row>80</xdr:row>
      <xdr:rowOff>100330</xdr:rowOff>
    </xdr:to>
    <xdr:cxnSp macro="">
      <xdr:nvCxnSpPr>
        <xdr:cNvPr id="428" name="直線コネクタ 427"/>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57167</xdr:rowOff>
    </xdr:from>
    <xdr:ext cx="762000" cy="259045"/>
    <xdr:sp macro="" textlink="">
      <xdr:nvSpPr>
        <xdr:cNvPr id="429" name="公債費以外最大値テキスト"/>
        <xdr:cNvSpPr txBox="1"/>
      </xdr:nvSpPr>
      <xdr:spPr>
        <a:xfrm>
          <a:off x="16598900" y="1240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a:t>
          </a:r>
          <a:endParaRPr kumimoji="1" lang="ja-JP" altLang="en-US" sz="1000" b="1">
            <a:latin typeface="ＭＳ Ｐゴシック"/>
          </a:endParaRPr>
        </a:p>
      </xdr:txBody>
    </xdr:sp>
    <xdr:clientData/>
  </xdr:oneCellAnchor>
  <xdr:twoCellAnchor>
    <xdr:from>
      <xdr:col>23</xdr:col>
      <xdr:colOff>628650</xdr:colOff>
      <xdr:row>73</xdr:row>
      <xdr:rowOff>142240</xdr:rowOff>
    </xdr:from>
    <xdr:to>
      <xdr:col>24</xdr:col>
      <xdr:colOff>120650</xdr:colOff>
      <xdr:row>73</xdr:row>
      <xdr:rowOff>142240</xdr:rowOff>
    </xdr:to>
    <xdr:cxnSp macro="">
      <xdr:nvCxnSpPr>
        <xdr:cNvPr id="430" name="直線コネクタ 429"/>
        <xdr:cNvCxnSpPr/>
      </xdr:nvCxnSpPr>
      <xdr:spPr>
        <a:xfrm>
          <a:off x="16421100" y="12658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161289</xdr:rowOff>
    </xdr:from>
    <xdr:to>
      <xdr:col>24</xdr:col>
      <xdr:colOff>31750</xdr:colOff>
      <xdr:row>78</xdr:row>
      <xdr:rowOff>138430</xdr:rowOff>
    </xdr:to>
    <xdr:cxnSp macro="">
      <xdr:nvCxnSpPr>
        <xdr:cNvPr id="431" name="直線コネクタ 430"/>
        <xdr:cNvCxnSpPr/>
      </xdr:nvCxnSpPr>
      <xdr:spPr>
        <a:xfrm>
          <a:off x="15671800" y="13020039"/>
          <a:ext cx="838200" cy="49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73677</xdr:rowOff>
    </xdr:from>
    <xdr:ext cx="762000" cy="259045"/>
    <xdr:sp macro="" textlink="">
      <xdr:nvSpPr>
        <xdr:cNvPr id="432" name="公債費以外平均値テキスト"/>
        <xdr:cNvSpPr txBox="1"/>
      </xdr:nvSpPr>
      <xdr:spPr>
        <a:xfrm>
          <a:off x="16598900" y="1310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57150</xdr:rowOff>
    </xdr:from>
    <xdr:to>
      <xdr:col>24</xdr:col>
      <xdr:colOff>82550</xdr:colOff>
      <xdr:row>77</xdr:row>
      <xdr:rowOff>158750</xdr:rowOff>
    </xdr:to>
    <xdr:sp macro="" textlink="">
      <xdr:nvSpPr>
        <xdr:cNvPr id="433" name="フローチャート : 判断 432"/>
        <xdr:cNvSpPr/>
      </xdr:nvSpPr>
      <xdr:spPr>
        <a:xfrm>
          <a:off x="164592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161289</xdr:rowOff>
    </xdr:from>
    <xdr:to>
      <xdr:col>22</xdr:col>
      <xdr:colOff>565150</xdr:colOff>
      <xdr:row>76</xdr:row>
      <xdr:rowOff>62230</xdr:rowOff>
    </xdr:to>
    <xdr:cxnSp macro="">
      <xdr:nvCxnSpPr>
        <xdr:cNvPr id="434" name="直線コネクタ 433"/>
        <xdr:cNvCxnSpPr/>
      </xdr:nvCxnSpPr>
      <xdr:spPr>
        <a:xfrm flipV="1">
          <a:off x="14782800" y="1302003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87630</xdr:rowOff>
    </xdr:from>
    <xdr:to>
      <xdr:col>22</xdr:col>
      <xdr:colOff>615950</xdr:colOff>
      <xdr:row>78</xdr:row>
      <xdr:rowOff>17780</xdr:rowOff>
    </xdr:to>
    <xdr:sp macro="" textlink="">
      <xdr:nvSpPr>
        <xdr:cNvPr id="435" name="フローチャート : 判断 434"/>
        <xdr:cNvSpPr/>
      </xdr:nvSpPr>
      <xdr:spPr>
        <a:xfrm>
          <a:off x="15621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2557</xdr:rowOff>
    </xdr:from>
    <xdr:ext cx="736600" cy="259045"/>
    <xdr:sp macro="" textlink="">
      <xdr:nvSpPr>
        <xdr:cNvPr id="436" name="テキスト ボックス 435"/>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43180</xdr:rowOff>
    </xdr:from>
    <xdr:to>
      <xdr:col>21</xdr:col>
      <xdr:colOff>361950</xdr:colOff>
      <xdr:row>76</xdr:row>
      <xdr:rowOff>62230</xdr:rowOff>
    </xdr:to>
    <xdr:cxnSp macro="">
      <xdr:nvCxnSpPr>
        <xdr:cNvPr id="437" name="直線コネクタ 436"/>
        <xdr:cNvCxnSpPr/>
      </xdr:nvCxnSpPr>
      <xdr:spPr>
        <a:xfrm>
          <a:off x="13893800" y="130733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8" name="フローチャート : 判断 437"/>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120666</xdr:rowOff>
    </xdr:from>
    <xdr:ext cx="762000" cy="259045"/>
    <xdr:sp macro="" textlink="">
      <xdr:nvSpPr>
        <xdr:cNvPr id="439" name="テキスト ボックス 438"/>
        <xdr:cNvSpPr txBox="1"/>
      </xdr:nvSpPr>
      <xdr:spPr>
        <a:xfrm>
          <a:off x="14401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43180</xdr:rowOff>
    </xdr:from>
    <xdr:to>
      <xdr:col>20</xdr:col>
      <xdr:colOff>158750</xdr:colOff>
      <xdr:row>76</xdr:row>
      <xdr:rowOff>130811</xdr:rowOff>
    </xdr:to>
    <xdr:cxnSp macro="">
      <xdr:nvCxnSpPr>
        <xdr:cNvPr id="440" name="直線コネクタ 439"/>
        <xdr:cNvCxnSpPr/>
      </xdr:nvCxnSpPr>
      <xdr:spPr>
        <a:xfrm flipV="1">
          <a:off x="13004800" y="1307338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38100</xdr:rowOff>
    </xdr:from>
    <xdr:to>
      <xdr:col>20</xdr:col>
      <xdr:colOff>209550</xdr:colOff>
      <xdr:row>77</xdr:row>
      <xdr:rowOff>139700</xdr:rowOff>
    </xdr:to>
    <xdr:sp macro="" textlink="">
      <xdr:nvSpPr>
        <xdr:cNvPr id="441" name="フローチャート : 判断 440"/>
        <xdr:cNvSpPr/>
      </xdr:nvSpPr>
      <xdr:spPr>
        <a:xfrm>
          <a:off x="138430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124477</xdr:rowOff>
    </xdr:from>
    <xdr:ext cx="762000" cy="259045"/>
    <xdr:sp macro="" textlink="">
      <xdr:nvSpPr>
        <xdr:cNvPr id="442" name="テキスト ボックス 441"/>
        <xdr:cNvSpPr txBox="1"/>
      </xdr:nvSpPr>
      <xdr:spPr>
        <a:xfrm>
          <a:off x="135128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38100</xdr:rowOff>
    </xdr:from>
    <xdr:to>
      <xdr:col>19</xdr:col>
      <xdr:colOff>6350</xdr:colOff>
      <xdr:row>77</xdr:row>
      <xdr:rowOff>139700</xdr:rowOff>
    </xdr:to>
    <xdr:sp macro="" textlink="">
      <xdr:nvSpPr>
        <xdr:cNvPr id="443" name="フローチャート : 判断 442"/>
        <xdr:cNvSpPr/>
      </xdr:nvSpPr>
      <xdr:spPr>
        <a:xfrm>
          <a:off x="129540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124477</xdr:rowOff>
    </xdr:from>
    <xdr:ext cx="762000" cy="259045"/>
    <xdr:sp macro="" textlink="">
      <xdr:nvSpPr>
        <xdr:cNvPr id="444" name="テキスト ボックス 443"/>
        <xdr:cNvSpPr txBox="1"/>
      </xdr:nvSpPr>
      <xdr:spPr>
        <a:xfrm>
          <a:off x="126238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87630</xdr:rowOff>
    </xdr:from>
    <xdr:to>
      <xdr:col>24</xdr:col>
      <xdr:colOff>82550</xdr:colOff>
      <xdr:row>79</xdr:row>
      <xdr:rowOff>17780</xdr:rowOff>
    </xdr:to>
    <xdr:sp macro="" textlink="">
      <xdr:nvSpPr>
        <xdr:cNvPr id="450" name="円/楕円 449"/>
        <xdr:cNvSpPr/>
      </xdr:nvSpPr>
      <xdr:spPr>
        <a:xfrm>
          <a:off x="164592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59707</xdr:rowOff>
    </xdr:from>
    <xdr:ext cx="762000" cy="259045"/>
    <xdr:sp macro="" textlink="">
      <xdr:nvSpPr>
        <xdr:cNvPr id="451" name="公債費以外該当値テキスト"/>
        <xdr:cNvSpPr txBox="1"/>
      </xdr:nvSpPr>
      <xdr:spPr>
        <a:xfrm>
          <a:off x="165989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110490</xdr:rowOff>
    </xdr:from>
    <xdr:to>
      <xdr:col>22</xdr:col>
      <xdr:colOff>615950</xdr:colOff>
      <xdr:row>76</xdr:row>
      <xdr:rowOff>40639</xdr:rowOff>
    </xdr:to>
    <xdr:sp macro="" textlink="">
      <xdr:nvSpPr>
        <xdr:cNvPr id="452" name="円/楕円 451"/>
        <xdr:cNvSpPr/>
      </xdr:nvSpPr>
      <xdr:spPr>
        <a:xfrm>
          <a:off x="15621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50817</xdr:rowOff>
    </xdr:from>
    <xdr:ext cx="736600" cy="259045"/>
    <xdr:sp macro="" textlink="">
      <xdr:nvSpPr>
        <xdr:cNvPr id="453" name="テキスト ボックス 452"/>
        <xdr:cNvSpPr txBox="1"/>
      </xdr:nvSpPr>
      <xdr:spPr>
        <a:xfrm>
          <a:off x="15290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11430</xdr:rowOff>
    </xdr:from>
    <xdr:to>
      <xdr:col>21</xdr:col>
      <xdr:colOff>412750</xdr:colOff>
      <xdr:row>76</xdr:row>
      <xdr:rowOff>113030</xdr:rowOff>
    </xdr:to>
    <xdr:sp macro="" textlink="">
      <xdr:nvSpPr>
        <xdr:cNvPr id="454" name="円/楕円 453"/>
        <xdr:cNvSpPr/>
      </xdr:nvSpPr>
      <xdr:spPr>
        <a:xfrm>
          <a:off x="14732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123207</xdr:rowOff>
    </xdr:from>
    <xdr:ext cx="762000" cy="259045"/>
    <xdr:sp macro="" textlink="">
      <xdr:nvSpPr>
        <xdr:cNvPr id="455" name="テキスト ボックス 454"/>
        <xdr:cNvSpPr txBox="1"/>
      </xdr:nvSpPr>
      <xdr:spPr>
        <a:xfrm>
          <a:off x="14401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163830</xdr:rowOff>
    </xdr:from>
    <xdr:to>
      <xdr:col>20</xdr:col>
      <xdr:colOff>209550</xdr:colOff>
      <xdr:row>76</xdr:row>
      <xdr:rowOff>93980</xdr:rowOff>
    </xdr:to>
    <xdr:sp macro="" textlink="">
      <xdr:nvSpPr>
        <xdr:cNvPr id="456" name="円/楕円 455"/>
        <xdr:cNvSpPr/>
      </xdr:nvSpPr>
      <xdr:spPr>
        <a:xfrm>
          <a:off x="13843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104157</xdr:rowOff>
    </xdr:from>
    <xdr:ext cx="762000" cy="259045"/>
    <xdr:sp macro="" textlink="">
      <xdr:nvSpPr>
        <xdr:cNvPr id="457" name="テキスト ボックス 456"/>
        <xdr:cNvSpPr txBox="1"/>
      </xdr:nvSpPr>
      <xdr:spPr>
        <a:xfrm>
          <a:off x="13512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80011</xdr:rowOff>
    </xdr:from>
    <xdr:to>
      <xdr:col>19</xdr:col>
      <xdr:colOff>6350</xdr:colOff>
      <xdr:row>77</xdr:row>
      <xdr:rowOff>10161</xdr:rowOff>
    </xdr:to>
    <xdr:sp macro="" textlink="">
      <xdr:nvSpPr>
        <xdr:cNvPr id="458" name="円/楕円 457"/>
        <xdr:cNvSpPr/>
      </xdr:nvSpPr>
      <xdr:spPr>
        <a:xfrm>
          <a:off x="12954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20337</xdr:rowOff>
    </xdr:from>
    <xdr:ext cx="762000" cy="259045"/>
    <xdr:sp macro="" textlink="">
      <xdr:nvSpPr>
        <xdr:cNvPr id="459" name="テキスト ボックス 458"/>
        <xdr:cNvSpPr txBox="1"/>
      </xdr:nvSpPr>
      <xdr:spPr>
        <a:xfrm>
          <a:off x="126238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三重県いなべ市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170891</xdr:rowOff>
    </xdr:from>
    <xdr:to>
      <xdr:col>4</xdr:col>
      <xdr:colOff>1117600</xdr:colOff>
      <xdr:row>18</xdr:row>
      <xdr:rowOff>155975</xdr:rowOff>
    </xdr:to>
    <xdr:cxnSp macro="">
      <xdr:nvCxnSpPr>
        <xdr:cNvPr id="45" name="直線コネクタ 44"/>
        <xdr:cNvCxnSpPr/>
      </xdr:nvCxnSpPr>
      <xdr:spPr bwMode="auto">
        <a:xfrm flipV="1">
          <a:off x="5651500" y="2104466"/>
          <a:ext cx="0" cy="11852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128052</xdr:rowOff>
    </xdr:from>
    <xdr:ext cx="762000" cy="259045"/>
    <xdr:sp macro="" textlink="">
      <xdr:nvSpPr>
        <xdr:cNvPr id="46" name="人口1人当たり決算額の推移最小値テキスト130"/>
        <xdr:cNvSpPr txBox="1"/>
      </xdr:nvSpPr>
      <xdr:spPr>
        <a:xfrm>
          <a:off x="5740400" y="32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53,979</a:t>
          </a:r>
          <a:endParaRPr kumimoji="1" lang="ja-JP" altLang="en-US" sz="1000" b="1">
            <a:latin typeface="ＭＳ Ｐゴシック"/>
          </a:endParaRPr>
        </a:p>
      </xdr:txBody>
    </xdr:sp>
    <xdr:clientData/>
  </xdr:oneCellAnchor>
  <xdr:twoCellAnchor>
    <xdr:from>
      <xdr:col>4</xdr:col>
      <xdr:colOff>1028700</xdr:colOff>
      <xdr:row>18</xdr:row>
      <xdr:rowOff>155975</xdr:rowOff>
    </xdr:from>
    <xdr:to>
      <xdr:col>5</xdr:col>
      <xdr:colOff>73025</xdr:colOff>
      <xdr:row>18</xdr:row>
      <xdr:rowOff>155975</xdr:rowOff>
    </xdr:to>
    <xdr:cxnSp macro="">
      <xdr:nvCxnSpPr>
        <xdr:cNvPr id="47" name="直線コネクタ 46"/>
        <xdr:cNvCxnSpPr/>
      </xdr:nvCxnSpPr>
      <xdr:spPr bwMode="auto">
        <a:xfrm>
          <a:off x="5562600" y="32897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85818</xdr:rowOff>
    </xdr:from>
    <xdr:ext cx="762000" cy="259045"/>
    <xdr:sp macro="" textlink="">
      <xdr:nvSpPr>
        <xdr:cNvPr id="48" name="人口1人当たり決算額の推移最大値テキスト130"/>
        <xdr:cNvSpPr txBox="1"/>
      </xdr:nvSpPr>
      <xdr:spPr>
        <a:xfrm>
          <a:off x="5740400" y="184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116,196</a:t>
          </a:r>
          <a:endParaRPr kumimoji="1" lang="ja-JP" altLang="en-US" sz="1000" b="1">
            <a:latin typeface="ＭＳ Ｐゴシック"/>
          </a:endParaRPr>
        </a:p>
      </xdr:txBody>
    </xdr:sp>
    <xdr:clientData/>
  </xdr:oneCellAnchor>
  <xdr:twoCellAnchor>
    <xdr:from>
      <xdr:col>4</xdr:col>
      <xdr:colOff>1028700</xdr:colOff>
      <xdr:row>11</xdr:row>
      <xdr:rowOff>170891</xdr:rowOff>
    </xdr:from>
    <xdr:to>
      <xdr:col>5</xdr:col>
      <xdr:colOff>73025</xdr:colOff>
      <xdr:row>11</xdr:row>
      <xdr:rowOff>170891</xdr:rowOff>
    </xdr:to>
    <xdr:cxnSp macro="">
      <xdr:nvCxnSpPr>
        <xdr:cNvPr id="49" name="直線コネクタ 48"/>
        <xdr:cNvCxnSpPr/>
      </xdr:nvCxnSpPr>
      <xdr:spPr bwMode="auto">
        <a:xfrm>
          <a:off x="5562600" y="21044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48438</xdr:rowOff>
    </xdr:from>
    <xdr:to>
      <xdr:col>4</xdr:col>
      <xdr:colOff>1117600</xdr:colOff>
      <xdr:row>16</xdr:row>
      <xdr:rowOff>90481</xdr:rowOff>
    </xdr:to>
    <xdr:cxnSp macro="">
      <xdr:nvCxnSpPr>
        <xdr:cNvPr id="50" name="直線コネクタ 49"/>
        <xdr:cNvCxnSpPr/>
      </xdr:nvCxnSpPr>
      <xdr:spPr bwMode="auto">
        <a:xfrm flipV="1">
          <a:off x="5003800" y="2839263"/>
          <a:ext cx="647700" cy="42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30262</xdr:rowOff>
    </xdr:from>
    <xdr:ext cx="762000" cy="259045"/>
    <xdr:sp macro="" textlink="">
      <xdr:nvSpPr>
        <xdr:cNvPr id="51" name="人口1人当たり決算額の推移平均値テキスト130"/>
        <xdr:cNvSpPr txBox="1"/>
      </xdr:nvSpPr>
      <xdr:spPr>
        <a:xfrm>
          <a:off x="5740400" y="247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13735</xdr:rowOff>
    </xdr:from>
    <xdr:to>
      <xdr:col>5</xdr:col>
      <xdr:colOff>34925</xdr:colOff>
      <xdr:row>15</xdr:row>
      <xdr:rowOff>115335</xdr:rowOff>
    </xdr:to>
    <xdr:sp macro="" textlink="">
      <xdr:nvSpPr>
        <xdr:cNvPr id="52" name="フローチャート : 判断 51"/>
        <xdr:cNvSpPr/>
      </xdr:nvSpPr>
      <xdr:spPr bwMode="auto">
        <a:xfrm>
          <a:off x="56007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90481</xdr:rowOff>
    </xdr:from>
    <xdr:to>
      <xdr:col>4</xdr:col>
      <xdr:colOff>469900</xdr:colOff>
      <xdr:row>16</xdr:row>
      <xdr:rowOff>111112</xdr:rowOff>
    </xdr:to>
    <xdr:cxnSp macro="">
      <xdr:nvCxnSpPr>
        <xdr:cNvPr id="53" name="直線コネクタ 52"/>
        <xdr:cNvCxnSpPr/>
      </xdr:nvCxnSpPr>
      <xdr:spPr bwMode="auto">
        <a:xfrm flipV="1">
          <a:off x="4305300" y="2881306"/>
          <a:ext cx="698500" cy="20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6039</xdr:rowOff>
    </xdr:from>
    <xdr:to>
      <xdr:col>4</xdr:col>
      <xdr:colOff>520700</xdr:colOff>
      <xdr:row>16</xdr:row>
      <xdr:rowOff>107639</xdr:rowOff>
    </xdr:to>
    <xdr:sp macro="" textlink="">
      <xdr:nvSpPr>
        <xdr:cNvPr id="54" name="フローチャート : 判断 53"/>
        <xdr:cNvSpPr/>
      </xdr:nvSpPr>
      <xdr:spPr bwMode="auto">
        <a:xfrm>
          <a:off x="4953000" y="2796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117816</xdr:rowOff>
    </xdr:from>
    <xdr:ext cx="736600" cy="259045"/>
    <xdr:sp macro="" textlink="">
      <xdr:nvSpPr>
        <xdr:cNvPr id="55" name="テキスト ボックス 54"/>
        <xdr:cNvSpPr txBox="1"/>
      </xdr:nvSpPr>
      <xdr:spPr>
        <a:xfrm>
          <a:off x="4622800" y="2565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77,183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36893</xdr:rowOff>
    </xdr:from>
    <xdr:to>
      <xdr:col>3</xdr:col>
      <xdr:colOff>904875</xdr:colOff>
      <xdr:row>16</xdr:row>
      <xdr:rowOff>111112</xdr:rowOff>
    </xdr:to>
    <xdr:cxnSp macro="">
      <xdr:nvCxnSpPr>
        <xdr:cNvPr id="56" name="直線コネクタ 55"/>
        <xdr:cNvCxnSpPr/>
      </xdr:nvCxnSpPr>
      <xdr:spPr bwMode="auto">
        <a:xfrm>
          <a:off x="3606800" y="2827718"/>
          <a:ext cx="698500" cy="74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34690</xdr:rowOff>
    </xdr:from>
    <xdr:to>
      <xdr:col>3</xdr:col>
      <xdr:colOff>955675</xdr:colOff>
      <xdr:row>16</xdr:row>
      <xdr:rowOff>136290</xdr:rowOff>
    </xdr:to>
    <xdr:sp macro="" textlink="">
      <xdr:nvSpPr>
        <xdr:cNvPr id="57" name="フローチャート : 判断 56"/>
        <xdr:cNvSpPr/>
      </xdr:nvSpPr>
      <xdr:spPr bwMode="auto">
        <a:xfrm>
          <a:off x="4254500" y="2825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146467</xdr:rowOff>
    </xdr:from>
    <xdr:ext cx="762000" cy="259045"/>
    <xdr:sp macro="" textlink="">
      <xdr:nvSpPr>
        <xdr:cNvPr id="58" name="テキスト ボックス 57"/>
        <xdr:cNvSpPr txBox="1"/>
      </xdr:nvSpPr>
      <xdr:spPr>
        <a:xfrm>
          <a:off x="3924300" y="259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75,679</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164338</xdr:rowOff>
    </xdr:from>
    <xdr:to>
      <xdr:col>3</xdr:col>
      <xdr:colOff>206375</xdr:colOff>
      <xdr:row>16</xdr:row>
      <xdr:rowOff>36893</xdr:rowOff>
    </xdr:to>
    <xdr:cxnSp macro="">
      <xdr:nvCxnSpPr>
        <xdr:cNvPr id="59" name="直線コネクタ 58"/>
        <xdr:cNvCxnSpPr/>
      </xdr:nvCxnSpPr>
      <xdr:spPr bwMode="auto">
        <a:xfrm>
          <a:off x="2908300" y="2783713"/>
          <a:ext cx="698500" cy="44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19431</xdr:rowOff>
    </xdr:from>
    <xdr:to>
      <xdr:col>3</xdr:col>
      <xdr:colOff>257175</xdr:colOff>
      <xdr:row>16</xdr:row>
      <xdr:rowOff>121031</xdr:rowOff>
    </xdr:to>
    <xdr:sp macro="" textlink="">
      <xdr:nvSpPr>
        <xdr:cNvPr id="60" name="フローチャート : 判断 59"/>
        <xdr:cNvSpPr/>
      </xdr:nvSpPr>
      <xdr:spPr bwMode="auto">
        <a:xfrm>
          <a:off x="3556000" y="2810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105808</xdr:rowOff>
    </xdr:from>
    <xdr:ext cx="762000" cy="259045"/>
    <xdr:sp macro="" textlink="">
      <xdr:nvSpPr>
        <xdr:cNvPr id="61" name="テキスト ボックス 60"/>
        <xdr:cNvSpPr txBox="1"/>
      </xdr:nvSpPr>
      <xdr:spPr>
        <a:xfrm>
          <a:off x="32258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76,480</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127807</xdr:rowOff>
    </xdr:from>
    <xdr:to>
      <xdr:col>2</xdr:col>
      <xdr:colOff>692150</xdr:colOff>
      <xdr:row>16</xdr:row>
      <xdr:rowOff>57957</xdr:rowOff>
    </xdr:to>
    <xdr:sp macro="" textlink="">
      <xdr:nvSpPr>
        <xdr:cNvPr id="62" name="フローチャート : 判断 61"/>
        <xdr:cNvSpPr/>
      </xdr:nvSpPr>
      <xdr:spPr bwMode="auto">
        <a:xfrm>
          <a:off x="2857500" y="27471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42734</xdr:rowOff>
    </xdr:from>
    <xdr:ext cx="762000" cy="259045"/>
    <xdr:sp macro="" textlink="">
      <xdr:nvSpPr>
        <xdr:cNvPr id="63" name="テキスト ボックス 62"/>
        <xdr:cNvSpPr txBox="1"/>
      </xdr:nvSpPr>
      <xdr:spPr>
        <a:xfrm>
          <a:off x="2527300" y="283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169088</xdr:rowOff>
    </xdr:from>
    <xdr:to>
      <xdr:col>5</xdr:col>
      <xdr:colOff>34925</xdr:colOff>
      <xdr:row>16</xdr:row>
      <xdr:rowOff>99238</xdr:rowOff>
    </xdr:to>
    <xdr:sp macro="" textlink="">
      <xdr:nvSpPr>
        <xdr:cNvPr id="69" name="円/楕円 68"/>
        <xdr:cNvSpPr/>
      </xdr:nvSpPr>
      <xdr:spPr bwMode="auto">
        <a:xfrm>
          <a:off x="5600700" y="2788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141165</xdr:rowOff>
    </xdr:from>
    <xdr:ext cx="762000" cy="259045"/>
    <xdr:sp macro="" textlink="">
      <xdr:nvSpPr>
        <xdr:cNvPr id="70" name="人口1人当たり決算額の推移該当値テキスト130"/>
        <xdr:cNvSpPr txBox="1"/>
      </xdr:nvSpPr>
      <xdr:spPr>
        <a:xfrm>
          <a:off x="5740400" y="276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77,624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39681</xdr:rowOff>
    </xdr:from>
    <xdr:to>
      <xdr:col>4</xdr:col>
      <xdr:colOff>520700</xdr:colOff>
      <xdr:row>16</xdr:row>
      <xdr:rowOff>141281</xdr:rowOff>
    </xdr:to>
    <xdr:sp macro="" textlink="">
      <xdr:nvSpPr>
        <xdr:cNvPr id="71" name="円/楕円 70"/>
        <xdr:cNvSpPr/>
      </xdr:nvSpPr>
      <xdr:spPr bwMode="auto">
        <a:xfrm>
          <a:off x="4953000" y="2830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126058</xdr:rowOff>
    </xdr:from>
    <xdr:ext cx="736600" cy="259045"/>
    <xdr:sp macro="" textlink="">
      <xdr:nvSpPr>
        <xdr:cNvPr id="72" name="テキスト ボックス 71"/>
        <xdr:cNvSpPr txBox="1"/>
      </xdr:nvSpPr>
      <xdr:spPr>
        <a:xfrm>
          <a:off x="4622800" y="2916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75,417</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60312</xdr:rowOff>
    </xdr:from>
    <xdr:to>
      <xdr:col>3</xdr:col>
      <xdr:colOff>955675</xdr:colOff>
      <xdr:row>16</xdr:row>
      <xdr:rowOff>161912</xdr:rowOff>
    </xdr:to>
    <xdr:sp macro="" textlink="">
      <xdr:nvSpPr>
        <xdr:cNvPr id="73" name="円/楕円 72"/>
        <xdr:cNvSpPr/>
      </xdr:nvSpPr>
      <xdr:spPr bwMode="auto">
        <a:xfrm>
          <a:off x="4254500" y="2851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146689</xdr:rowOff>
    </xdr:from>
    <xdr:ext cx="762000" cy="259045"/>
    <xdr:sp macro="" textlink="">
      <xdr:nvSpPr>
        <xdr:cNvPr id="74" name="テキスト ボックス 73"/>
        <xdr:cNvSpPr txBox="1"/>
      </xdr:nvSpPr>
      <xdr:spPr>
        <a:xfrm>
          <a:off x="3924300" y="2937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74,334</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157543</xdr:rowOff>
    </xdr:from>
    <xdr:to>
      <xdr:col>3</xdr:col>
      <xdr:colOff>257175</xdr:colOff>
      <xdr:row>16</xdr:row>
      <xdr:rowOff>87693</xdr:rowOff>
    </xdr:to>
    <xdr:sp macro="" textlink="">
      <xdr:nvSpPr>
        <xdr:cNvPr id="75" name="円/楕円 74"/>
        <xdr:cNvSpPr/>
      </xdr:nvSpPr>
      <xdr:spPr bwMode="auto">
        <a:xfrm>
          <a:off x="3556000" y="2776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97870</xdr:rowOff>
    </xdr:from>
    <xdr:ext cx="762000" cy="259045"/>
    <xdr:sp macro="" textlink="">
      <xdr:nvSpPr>
        <xdr:cNvPr id="76" name="テキスト ボックス 75"/>
        <xdr:cNvSpPr txBox="1"/>
      </xdr:nvSpPr>
      <xdr:spPr>
        <a:xfrm>
          <a:off x="3225800" y="2545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78,230</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113538</xdr:rowOff>
    </xdr:from>
    <xdr:to>
      <xdr:col>2</xdr:col>
      <xdr:colOff>692150</xdr:colOff>
      <xdr:row>16</xdr:row>
      <xdr:rowOff>43688</xdr:rowOff>
    </xdr:to>
    <xdr:sp macro="" textlink="">
      <xdr:nvSpPr>
        <xdr:cNvPr id="77" name="円/楕円 76"/>
        <xdr:cNvSpPr/>
      </xdr:nvSpPr>
      <xdr:spPr bwMode="auto">
        <a:xfrm>
          <a:off x="2857500" y="2732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53865</xdr:rowOff>
    </xdr:from>
    <xdr:ext cx="762000" cy="259045"/>
    <xdr:sp macro="" textlink="">
      <xdr:nvSpPr>
        <xdr:cNvPr id="78" name="テキスト ボックス 77"/>
        <xdr:cNvSpPr txBox="1"/>
      </xdr:nvSpPr>
      <xdr:spPr>
        <a:xfrm>
          <a:off x="2527300" y="2501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80,540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5" name="テキスト ボックス 94"/>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7" name="テキスト ボックス 96"/>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9" name="テキスト ボックス 98"/>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1" name="テキスト ボックス 100"/>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3" name="テキスト ボックス 102"/>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5" name="テキスト ボックス 104"/>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156261</xdr:rowOff>
    </xdr:from>
    <xdr:to>
      <xdr:col>4</xdr:col>
      <xdr:colOff>1117600</xdr:colOff>
      <xdr:row>38</xdr:row>
      <xdr:rowOff>128143</xdr:rowOff>
    </xdr:to>
    <xdr:cxnSp macro="">
      <xdr:nvCxnSpPr>
        <xdr:cNvPr id="109" name="直線コネクタ 108"/>
        <xdr:cNvCxnSpPr/>
      </xdr:nvCxnSpPr>
      <xdr:spPr bwMode="auto">
        <a:xfrm flipV="1">
          <a:off x="5651500" y="6080811"/>
          <a:ext cx="0" cy="15149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100220</xdr:rowOff>
    </xdr:from>
    <xdr:ext cx="762000" cy="259045"/>
    <xdr:sp macro="" textlink="">
      <xdr:nvSpPr>
        <xdr:cNvPr id="110" name="人口1人当たり決算額の推移最小値テキスト445"/>
        <xdr:cNvSpPr txBox="1"/>
      </xdr:nvSpPr>
      <xdr:spPr>
        <a:xfrm>
          <a:off x="5740400" y="756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4</xdr:col>
      <xdr:colOff>1028700</xdr:colOff>
      <xdr:row>38</xdr:row>
      <xdr:rowOff>128143</xdr:rowOff>
    </xdr:from>
    <xdr:to>
      <xdr:col>5</xdr:col>
      <xdr:colOff>73025</xdr:colOff>
      <xdr:row>38</xdr:row>
      <xdr:rowOff>128143</xdr:rowOff>
    </xdr:to>
    <xdr:cxnSp macro="">
      <xdr:nvCxnSpPr>
        <xdr:cNvPr id="111" name="直線コネクタ 110"/>
        <xdr:cNvCxnSpPr/>
      </xdr:nvCxnSpPr>
      <xdr:spPr bwMode="auto">
        <a:xfrm>
          <a:off x="5562600" y="75957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71188</xdr:rowOff>
    </xdr:from>
    <xdr:ext cx="762000" cy="259045"/>
    <xdr:sp macro="" textlink="">
      <xdr:nvSpPr>
        <xdr:cNvPr id="112" name="人口1人当たり決算額の推移最大値テキスト445"/>
        <xdr:cNvSpPr txBox="1"/>
      </xdr:nvSpPr>
      <xdr:spPr>
        <a:xfrm>
          <a:off x="5740400" y="582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46,854</a:t>
          </a:r>
          <a:endParaRPr kumimoji="1" lang="ja-JP" altLang="en-US" sz="1000" b="1">
            <a:latin typeface="ＭＳ Ｐゴシック"/>
          </a:endParaRPr>
        </a:p>
      </xdr:txBody>
    </xdr:sp>
    <xdr:clientData/>
  </xdr:oneCellAnchor>
  <xdr:twoCellAnchor>
    <xdr:from>
      <xdr:col>4</xdr:col>
      <xdr:colOff>1028700</xdr:colOff>
      <xdr:row>33</xdr:row>
      <xdr:rowOff>156261</xdr:rowOff>
    </xdr:from>
    <xdr:to>
      <xdr:col>5</xdr:col>
      <xdr:colOff>73025</xdr:colOff>
      <xdr:row>33</xdr:row>
      <xdr:rowOff>156261</xdr:rowOff>
    </xdr:to>
    <xdr:cxnSp macro="">
      <xdr:nvCxnSpPr>
        <xdr:cNvPr id="113" name="直線コネクタ 112"/>
        <xdr:cNvCxnSpPr/>
      </xdr:nvCxnSpPr>
      <xdr:spPr bwMode="auto">
        <a:xfrm>
          <a:off x="5562600" y="60808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285583</xdr:rowOff>
    </xdr:from>
    <xdr:to>
      <xdr:col>4</xdr:col>
      <xdr:colOff>1117600</xdr:colOff>
      <xdr:row>35</xdr:row>
      <xdr:rowOff>301618</xdr:rowOff>
    </xdr:to>
    <xdr:cxnSp macro="">
      <xdr:nvCxnSpPr>
        <xdr:cNvPr id="114" name="直線コネクタ 113"/>
        <xdr:cNvCxnSpPr/>
      </xdr:nvCxnSpPr>
      <xdr:spPr bwMode="auto">
        <a:xfrm>
          <a:off x="5003800" y="6553033"/>
          <a:ext cx="647700" cy="358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55563</xdr:rowOff>
    </xdr:from>
    <xdr:ext cx="762000" cy="259045"/>
    <xdr:sp macro="" textlink="">
      <xdr:nvSpPr>
        <xdr:cNvPr id="115" name="人口1人当たり決算額の推移平均値テキスト445"/>
        <xdr:cNvSpPr txBox="1"/>
      </xdr:nvSpPr>
      <xdr:spPr>
        <a:xfrm>
          <a:off x="5740400" y="6665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210486</xdr:rowOff>
    </xdr:from>
    <xdr:to>
      <xdr:col>5</xdr:col>
      <xdr:colOff>34925</xdr:colOff>
      <xdr:row>35</xdr:row>
      <xdr:rowOff>312086</xdr:rowOff>
    </xdr:to>
    <xdr:sp macro="" textlink="">
      <xdr:nvSpPr>
        <xdr:cNvPr id="116" name="フローチャート : 判断 115"/>
        <xdr:cNvSpPr/>
      </xdr:nvSpPr>
      <xdr:spPr bwMode="auto">
        <a:xfrm>
          <a:off x="56007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285583</xdr:rowOff>
    </xdr:from>
    <xdr:to>
      <xdr:col>4</xdr:col>
      <xdr:colOff>469900</xdr:colOff>
      <xdr:row>35</xdr:row>
      <xdr:rowOff>212889</xdr:rowOff>
    </xdr:to>
    <xdr:cxnSp macro="">
      <xdr:nvCxnSpPr>
        <xdr:cNvPr id="117" name="直線コネクタ 116"/>
        <xdr:cNvCxnSpPr/>
      </xdr:nvCxnSpPr>
      <xdr:spPr bwMode="auto">
        <a:xfrm flipV="1">
          <a:off x="4305300" y="6553033"/>
          <a:ext cx="698500" cy="270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133317</xdr:rowOff>
    </xdr:from>
    <xdr:to>
      <xdr:col>4</xdr:col>
      <xdr:colOff>520700</xdr:colOff>
      <xdr:row>35</xdr:row>
      <xdr:rowOff>234917</xdr:rowOff>
    </xdr:to>
    <xdr:sp macro="" textlink="">
      <xdr:nvSpPr>
        <xdr:cNvPr id="118" name="フローチャート : 判断 117"/>
        <xdr:cNvSpPr/>
      </xdr:nvSpPr>
      <xdr:spPr bwMode="auto">
        <a:xfrm>
          <a:off x="4953000" y="674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219694</xdr:rowOff>
    </xdr:from>
    <xdr:ext cx="736600" cy="259045"/>
    <xdr:sp macro="" textlink="">
      <xdr:nvSpPr>
        <xdr:cNvPr id="119" name="テキスト ボックス 118"/>
        <xdr:cNvSpPr txBox="1"/>
      </xdr:nvSpPr>
      <xdr:spPr>
        <a:xfrm>
          <a:off x="4622800" y="6830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25,001</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212889</xdr:rowOff>
    </xdr:from>
    <xdr:to>
      <xdr:col>3</xdr:col>
      <xdr:colOff>904875</xdr:colOff>
      <xdr:row>36</xdr:row>
      <xdr:rowOff>78145</xdr:rowOff>
    </xdr:to>
    <xdr:cxnSp macro="">
      <xdr:nvCxnSpPr>
        <xdr:cNvPr id="120" name="直線コネクタ 119"/>
        <xdr:cNvCxnSpPr/>
      </xdr:nvCxnSpPr>
      <xdr:spPr bwMode="auto">
        <a:xfrm flipV="1">
          <a:off x="3606800" y="6823239"/>
          <a:ext cx="698500" cy="208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73685</xdr:rowOff>
    </xdr:from>
    <xdr:to>
      <xdr:col>3</xdr:col>
      <xdr:colOff>955675</xdr:colOff>
      <xdr:row>35</xdr:row>
      <xdr:rowOff>175285</xdr:rowOff>
    </xdr:to>
    <xdr:sp macro="" textlink="">
      <xdr:nvSpPr>
        <xdr:cNvPr id="121" name="フローチャート : 判断 120"/>
        <xdr:cNvSpPr/>
      </xdr:nvSpPr>
      <xdr:spPr bwMode="auto">
        <a:xfrm>
          <a:off x="4254500" y="6684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185462</xdr:rowOff>
    </xdr:from>
    <xdr:ext cx="762000" cy="259045"/>
    <xdr:sp macro="" textlink="">
      <xdr:nvSpPr>
        <xdr:cNvPr id="122" name="テキスト ボックス 121"/>
        <xdr:cNvSpPr txBox="1"/>
      </xdr:nvSpPr>
      <xdr:spPr>
        <a:xfrm>
          <a:off x="3924300" y="645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26,827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241006</xdr:rowOff>
    </xdr:from>
    <xdr:to>
      <xdr:col>3</xdr:col>
      <xdr:colOff>206375</xdr:colOff>
      <xdr:row>36</xdr:row>
      <xdr:rowOff>78145</xdr:rowOff>
    </xdr:to>
    <xdr:cxnSp macro="">
      <xdr:nvCxnSpPr>
        <xdr:cNvPr id="123" name="直線コネクタ 122"/>
        <xdr:cNvCxnSpPr/>
      </xdr:nvCxnSpPr>
      <xdr:spPr bwMode="auto">
        <a:xfrm>
          <a:off x="2908300" y="6851356"/>
          <a:ext cx="698500" cy="180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104579</xdr:rowOff>
    </xdr:from>
    <xdr:to>
      <xdr:col>3</xdr:col>
      <xdr:colOff>257175</xdr:colOff>
      <xdr:row>35</xdr:row>
      <xdr:rowOff>206179</xdr:rowOff>
    </xdr:to>
    <xdr:sp macro="" textlink="">
      <xdr:nvSpPr>
        <xdr:cNvPr id="124" name="フローチャート : 判断 123"/>
        <xdr:cNvSpPr/>
      </xdr:nvSpPr>
      <xdr:spPr bwMode="auto">
        <a:xfrm>
          <a:off x="3556000" y="671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216356</xdr:rowOff>
    </xdr:from>
    <xdr:ext cx="762000" cy="259045"/>
    <xdr:sp macro="" textlink="">
      <xdr:nvSpPr>
        <xdr:cNvPr id="125" name="テキスト ボックス 124"/>
        <xdr:cNvSpPr txBox="1"/>
      </xdr:nvSpPr>
      <xdr:spPr>
        <a:xfrm>
          <a:off x="3225800" y="648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25,881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63888</xdr:rowOff>
    </xdr:from>
    <xdr:to>
      <xdr:col>2</xdr:col>
      <xdr:colOff>692150</xdr:colOff>
      <xdr:row>35</xdr:row>
      <xdr:rowOff>165488</xdr:rowOff>
    </xdr:to>
    <xdr:sp macro="" textlink="">
      <xdr:nvSpPr>
        <xdr:cNvPr id="126" name="フローチャート : 判断 125"/>
        <xdr:cNvSpPr/>
      </xdr:nvSpPr>
      <xdr:spPr bwMode="auto">
        <a:xfrm>
          <a:off x="2857500" y="6674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175665</xdr:rowOff>
    </xdr:from>
    <xdr:ext cx="762000" cy="259045"/>
    <xdr:sp macro="" textlink="">
      <xdr:nvSpPr>
        <xdr:cNvPr id="127" name="テキスト ボックス 126"/>
        <xdr:cNvSpPr txBox="1"/>
      </xdr:nvSpPr>
      <xdr:spPr>
        <a:xfrm>
          <a:off x="2527300" y="6443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250818</xdr:rowOff>
    </xdr:from>
    <xdr:to>
      <xdr:col>5</xdr:col>
      <xdr:colOff>34925</xdr:colOff>
      <xdr:row>36</xdr:row>
      <xdr:rowOff>9518</xdr:rowOff>
    </xdr:to>
    <xdr:sp macro="" textlink="">
      <xdr:nvSpPr>
        <xdr:cNvPr id="133" name="円/楕円 132"/>
        <xdr:cNvSpPr/>
      </xdr:nvSpPr>
      <xdr:spPr bwMode="auto">
        <a:xfrm>
          <a:off x="5600700" y="6861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222895</xdr:rowOff>
    </xdr:from>
    <xdr:ext cx="762000" cy="259045"/>
    <xdr:sp macro="" textlink="">
      <xdr:nvSpPr>
        <xdr:cNvPr id="134" name="人口1人当たり決算額の推移該当値テキスト445"/>
        <xdr:cNvSpPr txBox="1"/>
      </xdr:nvSpPr>
      <xdr:spPr>
        <a:xfrm>
          <a:off x="5740400" y="6833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21,403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234783</xdr:rowOff>
    </xdr:from>
    <xdr:to>
      <xdr:col>4</xdr:col>
      <xdr:colOff>520700</xdr:colOff>
      <xdr:row>34</xdr:row>
      <xdr:rowOff>336383</xdr:rowOff>
    </xdr:to>
    <xdr:sp macro="" textlink="">
      <xdr:nvSpPr>
        <xdr:cNvPr id="135" name="円/楕円 134"/>
        <xdr:cNvSpPr/>
      </xdr:nvSpPr>
      <xdr:spPr bwMode="auto">
        <a:xfrm>
          <a:off x="4953000" y="6502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3660</xdr:rowOff>
    </xdr:from>
    <xdr:ext cx="736600" cy="259045"/>
    <xdr:sp macro="" textlink="">
      <xdr:nvSpPr>
        <xdr:cNvPr id="136" name="テキスト ボックス 135"/>
        <xdr:cNvSpPr txBox="1"/>
      </xdr:nvSpPr>
      <xdr:spPr>
        <a:xfrm>
          <a:off x="4622800" y="6271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32,394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162089</xdr:rowOff>
    </xdr:from>
    <xdr:to>
      <xdr:col>3</xdr:col>
      <xdr:colOff>955675</xdr:colOff>
      <xdr:row>35</xdr:row>
      <xdr:rowOff>263689</xdr:rowOff>
    </xdr:to>
    <xdr:sp macro="" textlink="">
      <xdr:nvSpPr>
        <xdr:cNvPr id="137" name="円/楕円 136"/>
        <xdr:cNvSpPr/>
      </xdr:nvSpPr>
      <xdr:spPr bwMode="auto">
        <a:xfrm>
          <a:off x="4254500" y="6772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248466</xdr:rowOff>
    </xdr:from>
    <xdr:ext cx="762000" cy="259045"/>
    <xdr:sp macro="" textlink="">
      <xdr:nvSpPr>
        <xdr:cNvPr id="138" name="テキスト ボックス 137"/>
        <xdr:cNvSpPr txBox="1"/>
      </xdr:nvSpPr>
      <xdr:spPr>
        <a:xfrm>
          <a:off x="3924300" y="6858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24,120</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27345</xdr:rowOff>
    </xdr:from>
    <xdr:to>
      <xdr:col>3</xdr:col>
      <xdr:colOff>257175</xdr:colOff>
      <xdr:row>36</xdr:row>
      <xdr:rowOff>128945</xdr:rowOff>
    </xdr:to>
    <xdr:sp macro="" textlink="">
      <xdr:nvSpPr>
        <xdr:cNvPr id="139" name="円/楕円 138"/>
        <xdr:cNvSpPr/>
      </xdr:nvSpPr>
      <xdr:spPr bwMode="auto">
        <a:xfrm>
          <a:off x="3556000" y="6980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113722</xdr:rowOff>
    </xdr:from>
    <xdr:ext cx="762000" cy="259045"/>
    <xdr:sp macro="" textlink="">
      <xdr:nvSpPr>
        <xdr:cNvPr id="140" name="テキスト ボックス 139"/>
        <xdr:cNvSpPr txBox="1"/>
      </xdr:nvSpPr>
      <xdr:spPr>
        <a:xfrm>
          <a:off x="3225800" y="706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17,746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190206</xdr:rowOff>
    </xdr:from>
    <xdr:to>
      <xdr:col>2</xdr:col>
      <xdr:colOff>692150</xdr:colOff>
      <xdr:row>35</xdr:row>
      <xdr:rowOff>291806</xdr:rowOff>
    </xdr:to>
    <xdr:sp macro="" textlink="">
      <xdr:nvSpPr>
        <xdr:cNvPr id="141" name="円/楕円 140"/>
        <xdr:cNvSpPr/>
      </xdr:nvSpPr>
      <xdr:spPr bwMode="auto">
        <a:xfrm>
          <a:off x="2857500" y="6800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276583</xdr:rowOff>
    </xdr:from>
    <xdr:ext cx="762000" cy="259045"/>
    <xdr:sp macro="" textlink="">
      <xdr:nvSpPr>
        <xdr:cNvPr id="142" name="テキスト ボックス 141"/>
        <xdr:cNvSpPr txBox="1"/>
      </xdr:nvSpPr>
      <xdr:spPr>
        <a:xfrm>
          <a:off x="2527300" y="688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23,259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三重県いなべ市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45,965
44,546
219.83
23,119,858
22,812,079
140,186
14,626,571
19,003,526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107010</xdr:rowOff>
    </xdr:from>
    <xdr:to>
      <xdr:col>6</xdr:col>
      <xdr:colOff>510540</xdr:colOff>
      <xdr:row>39</xdr:row>
      <xdr:rowOff>48031</xdr:rowOff>
    </xdr:to>
    <xdr:cxnSp macro="">
      <xdr:nvCxnSpPr>
        <xdr:cNvPr id="56" name="直線コネクタ 55"/>
        <xdr:cNvCxnSpPr/>
      </xdr:nvCxnSpPr>
      <xdr:spPr>
        <a:xfrm flipV="1">
          <a:off x="4633595" y="5421960"/>
          <a:ext cx="1270" cy="13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51858</xdr:rowOff>
    </xdr:from>
    <xdr:ext cx="534377" cy="259045"/>
    <xdr:sp macro="" textlink="">
      <xdr:nvSpPr>
        <xdr:cNvPr id="57" name="人件費最小値テキスト"/>
        <xdr:cNvSpPr txBox="1"/>
      </xdr:nvSpPr>
      <xdr:spPr>
        <a:xfrm>
          <a:off x="4686300" y="673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39,812</a:t>
          </a:r>
          <a:endParaRPr kumimoji="1" lang="ja-JP" altLang="en-US" sz="1000" b="1">
            <a:latin typeface="ＭＳ Ｐゴシック"/>
          </a:endParaRPr>
        </a:p>
      </xdr:txBody>
    </xdr:sp>
    <xdr:clientData/>
  </xdr:oneCellAnchor>
  <xdr:twoCellAnchor>
    <xdr:from>
      <xdr:col>6</xdr:col>
      <xdr:colOff>422275</xdr:colOff>
      <xdr:row>39</xdr:row>
      <xdr:rowOff>48031</xdr:rowOff>
    </xdr:from>
    <xdr:to>
      <xdr:col>6</xdr:col>
      <xdr:colOff>600075</xdr:colOff>
      <xdr:row>39</xdr:row>
      <xdr:rowOff>48031</xdr:rowOff>
    </xdr:to>
    <xdr:cxnSp macro="">
      <xdr:nvCxnSpPr>
        <xdr:cNvPr id="58" name="直線コネクタ 57"/>
        <xdr:cNvCxnSpPr/>
      </xdr:nvCxnSpPr>
      <xdr:spPr>
        <a:xfrm>
          <a:off x="4546600" y="673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53687</xdr:rowOff>
    </xdr:from>
    <xdr:ext cx="599010" cy="259045"/>
    <xdr:sp macro="" textlink="">
      <xdr:nvSpPr>
        <xdr:cNvPr id="59" name="人件費最大値テキスト"/>
        <xdr:cNvSpPr txBox="1"/>
      </xdr:nvSpPr>
      <xdr:spPr>
        <a:xfrm>
          <a:off x="4686300" y="519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108,716</a:t>
          </a:r>
          <a:endParaRPr kumimoji="1" lang="ja-JP" altLang="en-US" sz="1000" b="1">
            <a:latin typeface="ＭＳ Ｐゴシック"/>
          </a:endParaRPr>
        </a:p>
      </xdr:txBody>
    </xdr:sp>
    <xdr:clientData/>
  </xdr:oneCellAnchor>
  <xdr:twoCellAnchor>
    <xdr:from>
      <xdr:col>6</xdr:col>
      <xdr:colOff>422275</xdr:colOff>
      <xdr:row>31</xdr:row>
      <xdr:rowOff>107010</xdr:rowOff>
    </xdr:from>
    <xdr:to>
      <xdr:col>6</xdr:col>
      <xdr:colOff>600075</xdr:colOff>
      <xdr:row>31</xdr:row>
      <xdr:rowOff>107010</xdr:rowOff>
    </xdr:to>
    <xdr:cxnSp macro="">
      <xdr:nvCxnSpPr>
        <xdr:cNvPr id="60" name="直線コネクタ 59"/>
        <xdr:cNvCxnSpPr/>
      </xdr:nvCxnSpPr>
      <xdr:spPr>
        <a:xfrm>
          <a:off x="4546600" y="542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95542</xdr:rowOff>
    </xdr:from>
    <xdr:to>
      <xdr:col>6</xdr:col>
      <xdr:colOff>511175</xdr:colOff>
      <xdr:row>36</xdr:row>
      <xdr:rowOff>133337</xdr:rowOff>
    </xdr:to>
    <xdr:cxnSp macro="">
      <xdr:nvCxnSpPr>
        <xdr:cNvPr id="61" name="直線コネクタ 60"/>
        <xdr:cNvCxnSpPr/>
      </xdr:nvCxnSpPr>
      <xdr:spPr>
        <a:xfrm flipV="1">
          <a:off x="3797300" y="6267742"/>
          <a:ext cx="838200" cy="3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94327</xdr:rowOff>
    </xdr:from>
    <xdr:ext cx="534377" cy="259045"/>
    <xdr:sp macro="" textlink="">
      <xdr:nvSpPr>
        <xdr:cNvPr id="62" name="人件費平均値テキスト"/>
        <xdr:cNvSpPr txBox="1"/>
      </xdr:nvSpPr>
      <xdr:spPr>
        <a:xfrm>
          <a:off x="4686300" y="5923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71450</xdr:rowOff>
    </xdr:from>
    <xdr:to>
      <xdr:col>6</xdr:col>
      <xdr:colOff>561975</xdr:colOff>
      <xdr:row>36</xdr:row>
      <xdr:rowOff>1600</xdr:rowOff>
    </xdr:to>
    <xdr:sp macro="" textlink="">
      <xdr:nvSpPr>
        <xdr:cNvPr id="63" name="フローチャート : 判断 62"/>
        <xdr:cNvSpPr/>
      </xdr:nvSpPr>
      <xdr:spPr>
        <a:xfrm>
          <a:off x="45847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133337</xdr:rowOff>
    </xdr:from>
    <xdr:to>
      <xdr:col>5</xdr:col>
      <xdr:colOff>358775</xdr:colOff>
      <xdr:row>36</xdr:row>
      <xdr:rowOff>134347</xdr:rowOff>
    </xdr:to>
    <xdr:cxnSp macro="">
      <xdr:nvCxnSpPr>
        <xdr:cNvPr id="64" name="直線コネクタ 63"/>
        <xdr:cNvCxnSpPr/>
      </xdr:nvCxnSpPr>
      <xdr:spPr>
        <a:xfrm flipV="1">
          <a:off x="2908300" y="6305537"/>
          <a:ext cx="889000" cy="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158623</xdr:rowOff>
    </xdr:from>
    <xdr:to>
      <xdr:col>5</xdr:col>
      <xdr:colOff>409575</xdr:colOff>
      <xdr:row>36</xdr:row>
      <xdr:rowOff>88773</xdr:rowOff>
    </xdr:to>
    <xdr:sp macro="" textlink="">
      <xdr:nvSpPr>
        <xdr:cNvPr id="65" name="フローチャート : 判断 64"/>
        <xdr:cNvSpPr/>
      </xdr:nvSpPr>
      <xdr:spPr>
        <a:xfrm>
          <a:off x="3746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105300</xdr:rowOff>
    </xdr:from>
    <xdr:ext cx="534377" cy="259045"/>
    <xdr:sp macro="" textlink="">
      <xdr:nvSpPr>
        <xdr:cNvPr id="66" name="テキスト ボックス 65"/>
        <xdr:cNvSpPr txBox="1"/>
      </xdr:nvSpPr>
      <xdr:spPr>
        <a:xfrm>
          <a:off x="3530111" y="593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67,340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76645</xdr:rowOff>
    </xdr:from>
    <xdr:to>
      <xdr:col>4</xdr:col>
      <xdr:colOff>155575</xdr:colOff>
      <xdr:row>36</xdr:row>
      <xdr:rowOff>134347</xdr:rowOff>
    </xdr:to>
    <xdr:cxnSp macro="">
      <xdr:nvCxnSpPr>
        <xdr:cNvPr id="67" name="直線コネクタ 66"/>
        <xdr:cNvCxnSpPr/>
      </xdr:nvCxnSpPr>
      <xdr:spPr>
        <a:xfrm>
          <a:off x="2019300" y="6248845"/>
          <a:ext cx="889000" cy="57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14586</xdr:rowOff>
    </xdr:from>
    <xdr:to>
      <xdr:col>4</xdr:col>
      <xdr:colOff>206375</xdr:colOff>
      <xdr:row>36</xdr:row>
      <xdr:rowOff>116186</xdr:rowOff>
    </xdr:to>
    <xdr:sp macro="" textlink="">
      <xdr:nvSpPr>
        <xdr:cNvPr id="68" name="フローチャート : 判断 67"/>
        <xdr:cNvSpPr/>
      </xdr:nvSpPr>
      <xdr:spPr>
        <a:xfrm>
          <a:off x="2857500" y="618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132713</xdr:rowOff>
    </xdr:from>
    <xdr:ext cx="534377" cy="259045"/>
    <xdr:sp macro="" textlink="">
      <xdr:nvSpPr>
        <xdr:cNvPr id="69" name="テキスト ボックス 68"/>
        <xdr:cNvSpPr txBox="1"/>
      </xdr:nvSpPr>
      <xdr:spPr>
        <a:xfrm>
          <a:off x="2641111" y="596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65,901</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20028</xdr:rowOff>
    </xdr:from>
    <xdr:to>
      <xdr:col>2</xdr:col>
      <xdr:colOff>638175</xdr:colOff>
      <xdr:row>36</xdr:row>
      <xdr:rowOff>76645</xdr:rowOff>
    </xdr:to>
    <xdr:cxnSp macro="">
      <xdr:nvCxnSpPr>
        <xdr:cNvPr id="70" name="直線コネクタ 69"/>
        <xdr:cNvCxnSpPr/>
      </xdr:nvCxnSpPr>
      <xdr:spPr>
        <a:xfrm>
          <a:off x="1130300" y="6192228"/>
          <a:ext cx="889000" cy="5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99835</xdr:rowOff>
    </xdr:from>
    <xdr:to>
      <xdr:col>3</xdr:col>
      <xdr:colOff>3175</xdr:colOff>
      <xdr:row>36</xdr:row>
      <xdr:rowOff>29985</xdr:rowOff>
    </xdr:to>
    <xdr:sp macro="" textlink="">
      <xdr:nvSpPr>
        <xdr:cNvPr id="71" name="フローチャート : 判断 70"/>
        <xdr:cNvSpPr/>
      </xdr:nvSpPr>
      <xdr:spPr>
        <a:xfrm>
          <a:off x="1968500" y="610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46512</xdr:rowOff>
    </xdr:from>
    <xdr:ext cx="534377" cy="259045"/>
    <xdr:sp macro="" textlink="">
      <xdr:nvSpPr>
        <xdr:cNvPr id="72" name="テキスト ボックス 71"/>
        <xdr:cNvSpPr txBox="1"/>
      </xdr:nvSpPr>
      <xdr:spPr>
        <a:xfrm>
          <a:off x="1752111" y="587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70,426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63659</xdr:rowOff>
    </xdr:from>
    <xdr:to>
      <xdr:col>1</xdr:col>
      <xdr:colOff>485775</xdr:colOff>
      <xdr:row>35</xdr:row>
      <xdr:rowOff>165259</xdr:rowOff>
    </xdr:to>
    <xdr:sp macro="" textlink="">
      <xdr:nvSpPr>
        <xdr:cNvPr id="73" name="フローチャート : 判断 72"/>
        <xdr:cNvSpPr/>
      </xdr:nvSpPr>
      <xdr:spPr>
        <a:xfrm>
          <a:off x="1079500" y="606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10336</xdr:rowOff>
    </xdr:from>
    <xdr:ext cx="534377" cy="259045"/>
    <xdr:sp macro="" textlink="">
      <xdr:nvSpPr>
        <xdr:cNvPr id="74" name="テキスト ボックス 73"/>
        <xdr:cNvSpPr txBox="1"/>
      </xdr:nvSpPr>
      <xdr:spPr>
        <a:xfrm>
          <a:off x="863111" y="583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72,325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44742</xdr:rowOff>
    </xdr:from>
    <xdr:to>
      <xdr:col>6</xdr:col>
      <xdr:colOff>561975</xdr:colOff>
      <xdr:row>36</xdr:row>
      <xdr:rowOff>146342</xdr:rowOff>
    </xdr:to>
    <xdr:sp macro="" textlink="">
      <xdr:nvSpPr>
        <xdr:cNvPr id="80" name="円/楕円 79"/>
        <xdr:cNvSpPr/>
      </xdr:nvSpPr>
      <xdr:spPr>
        <a:xfrm>
          <a:off x="4584700" y="621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23169</xdr:rowOff>
    </xdr:from>
    <xdr:ext cx="534377" cy="259045"/>
    <xdr:sp macro="" textlink="">
      <xdr:nvSpPr>
        <xdr:cNvPr id="81" name="人件費該当値テキスト"/>
        <xdr:cNvSpPr txBox="1"/>
      </xdr:nvSpPr>
      <xdr:spPr>
        <a:xfrm>
          <a:off x="4686300" y="619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64,318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82537</xdr:rowOff>
    </xdr:from>
    <xdr:to>
      <xdr:col>5</xdr:col>
      <xdr:colOff>409575</xdr:colOff>
      <xdr:row>37</xdr:row>
      <xdr:rowOff>12687</xdr:rowOff>
    </xdr:to>
    <xdr:sp macro="" textlink="">
      <xdr:nvSpPr>
        <xdr:cNvPr id="82" name="円/楕円 81"/>
        <xdr:cNvSpPr/>
      </xdr:nvSpPr>
      <xdr:spPr>
        <a:xfrm>
          <a:off x="3746500" y="625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3814</xdr:rowOff>
    </xdr:from>
    <xdr:ext cx="534377" cy="259045"/>
    <xdr:sp macro="" textlink="">
      <xdr:nvSpPr>
        <xdr:cNvPr id="83" name="テキスト ボックス 82"/>
        <xdr:cNvSpPr txBox="1"/>
      </xdr:nvSpPr>
      <xdr:spPr>
        <a:xfrm>
          <a:off x="3530111" y="634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62,334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83547</xdr:rowOff>
    </xdr:from>
    <xdr:to>
      <xdr:col>4</xdr:col>
      <xdr:colOff>206375</xdr:colOff>
      <xdr:row>37</xdr:row>
      <xdr:rowOff>13697</xdr:rowOff>
    </xdr:to>
    <xdr:sp macro="" textlink="">
      <xdr:nvSpPr>
        <xdr:cNvPr id="84" name="円/楕円 83"/>
        <xdr:cNvSpPr/>
      </xdr:nvSpPr>
      <xdr:spPr>
        <a:xfrm>
          <a:off x="2857500" y="625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4824</xdr:rowOff>
    </xdr:from>
    <xdr:ext cx="534377" cy="259045"/>
    <xdr:sp macro="" textlink="">
      <xdr:nvSpPr>
        <xdr:cNvPr id="85" name="テキスト ボックス 84"/>
        <xdr:cNvSpPr txBox="1"/>
      </xdr:nvSpPr>
      <xdr:spPr>
        <a:xfrm>
          <a:off x="2641111" y="634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62,281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25845</xdr:rowOff>
    </xdr:from>
    <xdr:to>
      <xdr:col>3</xdr:col>
      <xdr:colOff>3175</xdr:colOff>
      <xdr:row>36</xdr:row>
      <xdr:rowOff>127445</xdr:rowOff>
    </xdr:to>
    <xdr:sp macro="" textlink="">
      <xdr:nvSpPr>
        <xdr:cNvPr id="86" name="円/楕円 85"/>
        <xdr:cNvSpPr/>
      </xdr:nvSpPr>
      <xdr:spPr>
        <a:xfrm>
          <a:off x="1968500" y="619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118572</xdr:rowOff>
    </xdr:from>
    <xdr:ext cx="534377" cy="259045"/>
    <xdr:sp macro="" textlink="">
      <xdr:nvSpPr>
        <xdr:cNvPr id="87" name="テキスト ボックス 86"/>
        <xdr:cNvSpPr txBox="1"/>
      </xdr:nvSpPr>
      <xdr:spPr>
        <a:xfrm>
          <a:off x="1752111" y="629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65,310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140678</xdr:rowOff>
    </xdr:from>
    <xdr:to>
      <xdr:col>1</xdr:col>
      <xdr:colOff>485775</xdr:colOff>
      <xdr:row>36</xdr:row>
      <xdr:rowOff>70828</xdr:rowOff>
    </xdr:to>
    <xdr:sp macro="" textlink="">
      <xdr:nvSpPr>
        <xdr:cNvPr id="88" name="円/楕円 87"/>
        <xdr:cNvSpPr/>
      </xdr:nvSpPr>
      <xdr:spPr>
        <a:xfrm>
          <a:off x="1079500" y="614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61955</xdr:rowOff>
    </xdr:from>
    <xdr:ext cx="534377" cy="259045"/>
    <xdr:sp macro="" textlink="">
      <xdr:nvSpPr>
        <xdr:cNvPr id="89" name="テキスト ボックス 88"/>
        <xdr:cNvSpPr txBox="1"/>
      </xdr:nvSpPr>
      <xdr:spPr>
        <a:xfrm>
          <a:off x="863111" y="623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68,282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32882</xdr:rowOff>
    </xdr:from>
    <xdr:to>
      <xdr:col>6</xdr:col>
      <xdr:colOff>510540</xdr:colOff>
      <xdr:row>58</xdr:row>
      <xdr:rowOff>41715</xdr:rowOff>
    </xdr:to>
    <xdr:cxnSp macro="">
      <xdr:nvCxnSpPr>
        <xdr:cNvPr id="113" name="直線コネクタ 112"/>
        <xdr:cNvCxnSpPr/>
      </xdr:nvCxnSpPr>
      <xdr:spPr>
        <a:xfrm flipV="1">
          <a:off x="4633595" y="8605382"/>
          <a:ext cx="1270" cy="138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45542</xdr:rowOff>
    </xdr:from>
    <xdr:ext cx="534377" cy="259045"/>
    <xdr:sp macro="" textlink="">
      <xdr:nvSpPr>
        <xdr:cNvPr id="114" name="物件費最小値テキスト"/>
        <xdr:cNvSpPr txBox="1"/>
      </xdr:nvSpPr>
      <xdr:spPr>
        <a:xfrm>
          <a:off x="4686300" y="998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45,718</a:t>
          </a:r>
          <a:endParaRPr kumimoji="1" lang="ja-JP" altLang="en-US" sz="1000" b="1">
            <a:latin typeface="ＭＳ Ｐゴシック"/>
          </a:endParaRPr>
        </a:p>
      </xdr:txBody>
    </xdr:sp>
    <xdr:clientData/>
  </xdr:oneCellAnchor>
  <xdr:twoCellAnchor>
    <xdr:from>
      <xdr:col>6</xdr:col>
      <xdr:colOff>422275</xdr:colOff>
      <xdr:row>58</xdr:row>
      <xdr:rowOff>41715</xdr:rowOff>
    </xdr:from>
    <xdr:to>
      <xdr:col>6</xdr:col>
      <xdr:colOff>600075</xdr:colOff>
      <xdr:row>58</xdr:row>
      <xdr:rowOff>41715</xdr:rowOff>
    </xdr:to>
    <xdr:cxnSp macro="">
      <xdr:nvCxnSpPr>
        <xdr:cNvPr id="115" name="直線コネクタ 114"/>
        <xdr:cNvCxnSpPr/>
      </xdr:nvCxnSpPr>
      <xdr:spPr>
        <a:xfrm>
          <a:off x="4546600" y="998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151009</xdr:rowOff>
    </xdr:from>
    <xdr:ext cx="599010" cy="259045"/>
    <xdr:sp macro="" textlink="">
      <xdr:nvSpPr>
        <xdr:cNvPr id="116" name="物件費最大値テキスト"/>
        <xdr:cNvSpPr txBox="1"/>
      </xdr:nvSpPr>
      <xdr:spPr>
        <a:xfrm>
          <a:off x="4686300" y="838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408,036</a:t>
          </a:r>
          <a:endParaRPr kumimoji="1" lang="ja-JP" altLang="en-US" sz="1000" b="1">
            <a:latin typeface="ＭＳ Ｐゴシック"/>
          </a:endParaRPr>
        </a:p>
      </xdr:txBody>
    </xdr:sp>
    <xdr:clientData/>
  </xdr:oneCellAnchor>
  <xdr:twoCellAnchor>
    <xdr:from>
      <xdr:col>6</xdr:col>
      <xdr:colOff>422275</xdr:colOff>
      <xdr:row>50</xdr:row>
      <xdr:rowOff>32882</xdr:rowOff>
    </xdr:from>
    <xdr:to>
      <xdr:col>6</xdr:col>
      <xdr:colOff>600075</xdr:colOff>
      <xdr:row>50</xdr:row>
      <xdr:rowOff>32882</xdr:rowOff>
    </xdr:to>
    <xdr:cxnSp macro="">
      <xdr:nvCxnSpPr>
        <xdr:cNvPr id="117" name="直線コネクタ 116"/>
        <xdr:cNvCxnSpPr/>
      </xdr:nvCxnSpPr>
      <xdr:spPr>
        <a:xfrm>
          <a:off x="4546600" y="860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80973</xdr:rowOff>
    </xdr:from>
    <xdr:to>
      <xdr:col>6</xdr:col>
      <xdr:colOff>511175</xdr:colOff>
      <xdr:row>57</xdr:row>
      <xdr:rowOff>90254</xdr:rowOff>
    </xdr:to>
    <xdr:cxnSp macro="">
      <xdr:nvCxnSpPr>
        <xdr:cNvPr id="118" name="直線コネクタ 117"/>
        <xdr:cNvCxnSpPr/>
      </xdr:nvCxnSpPr>
      <xdr:spPr>
        <a:xfrm flipV="1">
          <a:off x="3797300" y="9853623"/>
          <a:ext cx="838200" cy="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47644</xdr:rowOff>
    </xdr:from>
    <xdr:ext cx="534377" cy="259045"/>
    <xdr:sp macro="" textlink="">
      <xdr:nvSpPr>
        <xdr:cNvPr id="119" name="物件費平均値テキスト"/>
        <xdr:cNvSpPr txBox="1"/>
      </xdr:nvSpPr>
      <xdr:spPr>
        <a:xfrm>
          <a:off x="4686300" y="982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69217</xdr:rowOff>
    </xdr:from>
    <xdr:to>
      <xdr:col>6</xdr:col>
      <xdr:colOff>561975</xdr:colOff>
      <xdr:row>57</xdr:row>
      <xdr:rowOff>170817</xdr:rowOff>
    </xdr:to>
    <xdr:sp macro="" textlink="">
      <xdr:nvSpPr>
        <xdr:cNvPr id="120" name="フローチャート : 判断 119"/>
        <xdr:cNvSpPr/>
      </xdr:nvSpPr>
      <xdr:spPr>
        <a:xfrm>
          <a:off x="45847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90254</xdr:rowOff>
    </xdr:from>
    <xdr:to>
      <xdr:col>5</xdr:col>
      <xdr:colOff>358775</xdr:colOff>
      <xdr:row>57</xdr:row>
      <xdr:rowOff>91831</xdr:rowOff>
    </xdr:to>
    <xdr:cxnSp macro="">
      <xdr:nvCxnSpPr>
        <xdr:cNvPr id="121" name="直線コネクタ 120"/>
        <xdr:cNvCxnSpPr/>
      </xdr:nvCxnSpPr>
      <xdr:spPr>
        <a:xfrm flipV="1">
          <a:off x="2908300" y="9862904"/>
          <a:ext cx="889000" cy="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116854</xdr:rowOff>
    </xdr:from>
    <xdr:to>
      <xdr:col>5</xdr:col>
      <xdr:colOff>409575</xdr:colOff>
      <xdr:row>58</xdr:row>
      <xdr:rowOff>47004</xdr:rowOff>
    </xdr:to>
    <xdr:sp macro="" textlink="">
      <xdr:nvSpPr>
        <xdr:cNvPr id="122" name="フローチャート : 判断 121"/>
        <xdr:cNvSpPr/>
      </xdr:nvSpPr>
      <xdr:spPr>
        <a:xfrm>
          <a:off x="3746500" y="988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38131</xdr:rowOff>
    </xdr:from>
    <xdr:ext cx="534377" cy="259045"/>
    <xdr:sp macro="" textlink="">
      <xdr:nvSpPr>
        <xdr:cNvPr id="123" name="テキスト ボックス 122"/>
        <xdr:cNvSpPr txBox="1"/>
      </xdr:nvSpPr>
      <xdr:spPr>
        <a:xfrm>
          <a:off x="3530111" y="998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57,663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91831</xdr:rowOff>
    </xdr:from>
    <xdr:to>
      <xdr:col>4</xdr:col>
      <xdr:colOff>155575</xdr:colOff>
      <xdr:row>57</xdr:row>
      <xdr:rowOff>123039</xdr:rowOff>
    </xdr:to>
    <xdr:cxnSp macro="">
      <xdr:nvCxnSpPr>
        <xdr:cNvPr id="124" name="直線コネクタ 123"/>
        <xdr:cNvCxnSpPr/>
      </xdr:nvCxnSpPr>
      <xdr:spPr>
        <a:xfrm flipV="1">
          <a:off x="2019300" y="9864481"/>
          <a:ext cx="889000" cy="3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130159</xdr:rowOff>
    </xdr:from>
    <xdr:to>
      <xdr:col>4</xdr:col>
      <xdr:colOff>206375</xdr:colOff>
      <xdr:row>58</xdr:row>
      <xdr:rowOff>60309</xdr:rowOff>
    </xdr:to>
    <xdr:sp macro="" textlink="">
      <xdr:nvSpPr>
        <xdr:cNvPr id="125" name="フローチャート : 判断 124"/>
        <xdr:cNvSpPr/>
      </xdr:nvSpPr>
      <xdr:spPr>
        <a:xfrm>
          <a:off x="2857500" y="990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51436</xdr:rowOff>
    </xdr:from>
    <xdr:ext cx="534377" cy="259045"/>
    <xdr:sp macro="" textlink="">
      <xdr:nvSpPr>
        <xdr:cNvPr id="126" name="テキスト ボックス 125"/>
        <xdr:cNvSpPr txBox="1"/>
      </xdr:nvSpPr>
      <xdr:spPr>
        <a:xfrm>
          <a:off x="2641111" y="999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54,171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123039</xdr:rowOff>
    </xdr:from>
    <xdr:to>
      <xdr:col>2</xdr:col>
      <xdr:colOff>638175</xdr:colOff>
      <xdr:row>57</xdr:row>
      <xdr:rowOff>123823</xdr:rowOff>
    </xdr:to>
    <xdr:cxnSp macro="">
      <xdr:nvCxnSpPr>
        <xdr:cNvPr id="127" name="直線コネクタ 126"/>
        <xdr:cNvCxnSpPr/>
      </xdr:nvCxnSpPr>
      <xdr:spPr>
        <a:xfrm flipV="1">
          <a:off x="1130300" y="9895689"/>
          <a:ext cx="8890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125568</xdr:rowOff>
    </xdr:from>
    <xdr:to>
      <xdr:col>3</xdr:col>
      <xdr:colOff>3175</xdr:colOff>
      <xdr:row>58</xdr:row>
      <xdr:rowOff>55718</xdr:rowOff>
    </xdr:to>
    <xdr:sp macro="" textlink="">
      <xdr:nvSpPr>
        <xdr:cNvPr id="128" name="フローチャート : 判断 127"/>
        <xdr:cNvSpPr/>
      </xdr:nvSpPr>
      <xdr:spPr>
        <a:xfrm>
          <a:off x="1968500" y="989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46845</xdr:rowOff>
    </xdr:from>
    <xdr:ext cx="534377" cy="259045"/>
    <xdr:sp macro="" textlink="">
      <xdr:nvSpPr>
        <xdr:cNvPr id="129" name="テキスト ボックス 128"/>
        <xdr:cNvSpPr txBox="1"/>
      </xdr:nvSpPr>
      <xdr:spPr>
        <a:xfrm>
          <a:off x="1752111" y="999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55,376</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121971</xdr:rowOff>
    </xdr:from>
    <xdr:to>
      <xdr:col>1</xdr:col>
      <xdr:colOff>485775</xdr:colOff>
      <xdr:row>58</xdr:row>
      <xdr:rowOff>52121</xdr:rowOff>
    </xdr:to>
    <xdr:sp macro="" textlink="">
      <xdr:nvSpPr>
        <xdr:cNvPr id="130" name="フローチャート : 判断 129"/>
        <xdr:cNvSpPr/>
      </xdr:nvSpPr>
      <xdr:spPr>
        <a:xfrm>
          <a:off x="1079500" y="989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43248</xdr:rowOff>
    </xdr:from>
    <xdr:ext cx="534377" cy="259045"/>
    <xdr:sp macro="" textlink="">
      <xdr:nvSpPr>
        <xdr:cNvPr id="131" name="テキスト ボックス 130"/>
        <xdr:cNvSpPr txBox="1"/>
      </xdr:nvSpPr>
      <xdr:spPr>
        <a:xfrm>
          <a:off x="863111" y="99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30173</xdr:rowOff>
    </xdr:from>
    <xdr:to>
      <xdr:col>6</xdr:col>
      <xdr:colOff>561975</xdr:colOff>
      <xdr:row>57</xdr:row>
      <xdr:rowOff>131773</xdr:rowOff>
    </xdr:to>
    <xdr:sp macro="" textlink="">
      <xdr:nvSpPr>
        <xdr:cNvPr id="137" name="円/楕円 136"/>
        <xdr:cNvSpPr/>
      </xdr:nvSpPr>
      <xdr:spPr>
        <a:xfrm>
          <a:off x="4584700" y="980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53050</xdr:rowOff>
    </xdr:from>
    <xdr:ext cx="534377" cy="259045"/>
    <xdr:sp macro="" textlink="">
      <xdr:nvSpPr>
        <xdr:cNvPr id="138" name="物件費該当値テキスト"/>
        <xdr:cNvSpPr txBox="1"/>
      </xdr:nvSpPr>
      <xdr:spPr>
        <a:xfrm>
          <a:off x="4686300" y="965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80,414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39454</xdr:rowOff>
    </xdr:from>
    <xdr:to>
      <xdr:col>5</xdr:col>
      <xdr:colOff>409575</xdr:colOff>
      <xdr:row>57</xdr:row>
      <xdr:rowOff>141054</xdr:rowOff>
    </xdr:to>
    <xdr:sp macro="" textlink="">
      <xdr:nvSpPr>
        <xdr:cNvPr id="139" name="円/楕円 138"/>
        <xdr:cNvSpPr/>
      </xdr:nvSpPr>
      <xdr:spPr>
        <a:xfrm>
          <a:off x="3746500" y="981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157581</xdr:rowOff>
    </xdr:from>
    <xdr:ext cx="534377" cy="259045"/>
    <xdr:sp macro="" textlink="">
      <xdr:nvSpPr>
        <xdr:cNvPr id="140" name="テキスト ボックス 139"/>
        <xdr:cNvSpPr txBox="1"/>
      </xdr:nvSpPr>
      <xdr:spPr>
        <a:xfrm>
          <a:off x="3530111" y="958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77,978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41031</xdr:rowOff>
    </xdr:from>
    <xdr:to>
      <xdr:col>4</xdr:col>
      <xdr:colOff>206375</xdr:colOff>
      <xdr:row>57</xdr:row>
      <xdr:rowOff>142631</xdr:rowOff>
    </xdr:to>
    <xdr:sp macro="" textlink="">
      <xdr:nvSpPr>
        <xdr:cNvPr id="141" name="円/楕円 140"/>
        <xdr:cNvSpPr/>
      </xdr:nvSpPr>
      <xdr:spPr>
        <a:xfrm>
          <a:off x="2857500" y="981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159158</xdr:rowOff>
    </xdr:from>
    <xdr:ext cx="534377" cy="259045"/>
    <xdr:sp macro="" textlink="">
      <xdr:nvSpPr>
        <xdr:cNvPr id="142" name="テキスト ボックス 141"/>
        <xdr:cNvSpPr txBox="1"/>
      </xdr:nvSpPr>
      <xdr:spPr>
        <a:xfrm>
          <a:off x="2641111" y="958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77,564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72239</xdr:rowOff>
    </xdr:from>
    <xdr:to>
      <xdr:col>3</xdr:col>
      <xdr:colOff>3175</xdr:colOff>
      <xdr:row>58</xdr:row>
      <xdr:rowOff>2389</xdr:rowOff>
    </xdr:to>
    <xdr:sp macro="" textlink="">
      <xdr:nvSpPr>
        <xdr:cNvPr id="143" name="円/楕円 142"/>
        <xdr:cNvSpPr/>
      </xdr:nvSpPr>
      <xdr:spPr>
        <a:xfrm>
          <a:off x="1968500" y="984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18916</xdr:rowOff>
    </xdr:from>
    <xdr:ext cx="534377" cy="259045"/>
    <xdr:sp macro="" textlink="">
      <xdr:nvSpPr>
        <xdr:cNvPr id="144" name="テキスト ボックス 143"/>
        <xdr:cNvSpPr txBox="1"/>
      </xdr:nvSpPr>
      <xdr:spPr>
        <a:xfrm>
          <a:off x="1752111" y="962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69,373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73023</xdr:rowOff>
    </xdr:from>
    <xdr:to>
      <xdr:col>1</xdr:col>
      <xdr:colOff>485775</xdr:colOff>
      <xdr:row>58</xdr:row>
      <xdr:rowOff>3173</xdr:rowOff>
    </xdr:to>
    <xdr:sp macro="" textlink="">
      <xdr:nvSpPr>
        <xdr:cNvPr id="145" name="円/楕円 144"/>
        <xdr:cNvSpPr/>
      </xdr:nvSpPr>
      <xdr:spPr>
        <a:xfrm>
          <a:off x="1079500" y="984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19700</xdr:rowOff>
    </xdr:from>
    <xdr:ext cx="534377" cy="259045"/>
    <xdr:sp macro="" textlink="">
      <xdr:nvSpPr>
        <xdr:cNvPr id="146" name="テキスト ボックス 145"/>
        <xdr:cNvSpPr txBox="1"/>
      </xdr:nvSpPr>
      <xdr:spPr>
        <a:xfrm>
          <a:off x="863111" y="962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69,167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2815</xdr:rowOff>
    </xdr:from>
    <xdr:to>
      <xdr:col>6</xdr:col>
      <xdr:colOff>510540</xdr:colOff>
      <xdr:row>78</xdr:row>
      <xdr:rowOff>111993</xdr:rowOff>
    </xdr:to>
    <xdr:cxnSp macro="">
      <xdr:nvCxnSpPr>
        <xdr:cNvPr id="168" name="直線コネクタ 167"/>
        <xdr:cNvCxnSpPr/>
      </xdr:nvCxnSpPr>
      <xdr:spPr>
        <a:xfrm flipV="1">
          <a:off x="4633595" y="12175765"/>
          <a:ext cx="1270" cy="130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115820</xdr:rowOff>
    </xdr:from>
    <xdr:ext cx="378565" cy="259045"/>
    <xdr:sp macro="" textlink="">
      <xdr:nvSpPr>
        <xdr:cNvPr id="169" name="維持補修費最小値テキスト"/>
        <xdr:cNvSpPr txBox="1"/>
      </xdr:nvSpPr>
      <xdr:spPr>
        <a:xfrm>
          <a:off x="4686300" y="13488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a:t>
          </a:r>
          <a:endParaRPr kumimoji="1" lang="ja-JP" altLang="en-US" sz="1000" b="1">
            <a:latin typeface="ＭＳ Ｐゴシック"/>
          </a:endParaRPr>
        </a:p>
      </xdr:txBody>
    </xdr:sp>
    <xdr:clientData/>
  </xdr:oneCellAnchor>
  <xdr:twoCellAnchor>
    <xdr:from>
      <xdr:col>6</xdr:col>
      <xdr:colOff>422275</xdr:colOff>
      <xdr:row>78</xdr:row>
      <xdr:rowOff>111993</xdr:rowOff>
    </xdr:from>
    <xdr:to>
      <xdr:col>6</xdr:col>
      <xdr:colOff>600075</xdr:colOff>
      <xdr:row>78</xdr:row>
      <xdr:rowOff>111993</xdr:rowOff>
    </xdr:to>
    <xdr:cxnSp macro="">
      <xdr:nvCxnSpPr>
        <xdr:cNvPr id="170" name="直線コネクタ 169"/>
        <xdr:cNvCxnSpPr/>
      </xdr:nvCxnSpPr>
      <xdr:spPr>
        <a:xfrm>
          <a:off x="4546600" y="1348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120942</xdr:rowOff>
    </xdr:from>
    <xdr:ext cx="534377" cy="259045"/>
    <xdr:sp macro="" textlink="">
      <xdr:nvSpPr>
        <xdr:cNvPr id="171" name="維持補修費最大値テキスト"/>
        <xdr:cNvSpPr txBox="1"/>
      </xdr:nvSpPr>
      <xdr:spPr>
        <a:xfrm>
          <a:off x="4686300" y="119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29,244</a:t>
          </a:r>
          <a:endParaRPr kumimoji="1" lang="ja-JP" altLang="en-US" sz="1000" b="1">
            <a:latin typeface="ＭＳ Ｐゴシック"/>
          </a:endParaRPr>
        </a:p>
      </xdr:txBody>
    </xdr:sp>
    <xdr:clientData/>
  </xdr:oneCellAnchor>
  <xdr:twoCellAnchor>
    <xdr:from>
      <xdr:col>6</xdr:col>
      <xdr:colOff>422275</xdr:colOff>
      <xdr:row>71</xdr:row>
      <xdr:rowOff>2815</xdr:rowOff>
    </xdr:from>
    <xdr:to>
      <xdr:col>6</xdr:col>
      <xdr:colOff>600075</xdr:colOff>
      <xdr:row>71</xdr:row>
      <xdr:rowOff>2815</xdr:rowOff>
    </xdr:to>
    <xdr:cxnSp macro="">
      <xdr:nvCxnSpPr>
        <xdr:cNvPr id="172" name="直線コネクタ 171"/>
        <xdr:cNvCxnSpPr/>
      </xdr:nvCxnSpPr>
      <xdr:spPr>
        <a:xfrm>
          <a:off x="4546600" y="1217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153873</xdr:rowOff>
    </xdr:from>
    <xdr:to>
      <xdr:col>6</xdr:col>
      <xdr:colOff>511175</xdr:colOff>
      <xdr:row>78</xdr:row>
      <xdr:rowOff>111993</xdr:rowOff>
    </xdr:to>
    <xdr:cxnSp macro="">
      <xdr:nvCxnSpPr>
        <xdr:cNvPr id="173" name="直線コネクタ 172"/>
        <xdr:cNvCxnSpPr/>
      </xdr:nvCxnSpPr>
      <xdr:spPr>
        <a:xfrm>
          <a:off x="3797300" y="13355523"/>
          <a:ext cx="838200" cy="12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28430</xdr:rowOff>
    </xdr:from>
    <xdr:ext cx="469744" cy="259045"/>
    <xdr:sp macro="" textlink="">
      <xdr:nvSpPr>
        <xdr:cNvPr id="174" name="維持補修費平均値テキスト"/>
        <xdr:cNvSpPr txBox="1"/>
      </xdr:nvSpPr>
      <xdr:spPr>
        <a:xfrm>
          <a:off x="4686300" y="13058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5553</xdr:rowOff>
    </xdr:from>
    <xdr:to>
      <xdr:col>6</xdr:col>
      <xdr:colOff>561975</xdr:colOff>
      <xdr:row>77</xdr:row>
      <xdr:rowOff>107153</xdr:rowOff>
    </xdr:to>
    <xdr:sp macro="" textlink="">
      <xdr:nvSpPr>
        <xdr:cNvPr id="175" name="フローチャート : 判断 174"/>
        <xdr:cNvSpPr/>
      </xdr:nvSpPr>
      <xdr:spPr>
        <a:xfrm>
          <a:off x="4584700" y="1320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153873</xdr:rowOff>
    </xdr:from>
    <xdr:to>
      <xdr:col>5</xdr:col>
      <xdr:colOff>358775</xdr:colOff>
      <xdr:row>78</xdr:row>
      <xdr:rowOff>59051</xdr:rowOff>
    </xdr:to>
    <xdr:cxnSp macro="">
      <xdr:nvCxnSpPr>
        <xdr:cNvPr id="176" name="直線コネクタ 175"/>
        <xdr:cNvCxnSpPr/>
      </xdr:nvCxnSpPr>
      <xdr:spPr>
        <a:xfrm flipV="1">
          <a:off x="2908300" y="13355523"/>
          <a:ext cx="889000" cy="7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23704</xdr:rowOff>
    </xdr:from>
    <xdr:to>
      <xdr:col>5</xdr:col>
      <xdr:colOff>409575</xdr:colOff>
      <xdr:row>77</xdr:row>
      <xdr:rowOff>125304</xdr:rowOff>
    </xdr:to>
    <xdr:sp macro="" textlink="">
      <xdr:nvSpPr>
        <xdr:cNvPr id="177" name="フローチャート : 判断 176"/>
        <xdr:cNvSpPr/>
      </xdr:nvSpPr>
      <xdr:spPr>
        <a:xfrm>
          <a:off x="3746500" y="1322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141831</xdr:rowOff>
    </xdr:from>
    <xdr:ext cx="469744" cy="259045"/>
    <xdr:sp macro="" textlink="">
      <xdr:nvSpPr>
        <xdr:cNvPr id="178" name="テキスト ボックス 177"/>
        <xdr:cNvSpPr txBox="1"/>
      </xdr:nvSpPr>
      <xdr:spPr>
        <a:xfrm>
          <a:off x="3562427" y="1300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36922</xdr:rowOff>
    </xdr:from>
    <xdr:to>
      <xdr:col>4</xdr:col>
      <xdr:colOff>155575</xdr:colOff>
      <xdr:row>78</xdr:row>
      <xdr:rowOff>59051</xdr:rowOff>
    </xdr:to>
    <xdr:cxnSp macro="">
      <xdr:nvCxnSpPr>
        <xdr:cNvPr id="179" name="直線コネクタ 178"/>
        <xdr:cNvCxnSpPr/>
      </xdr:nvCxnSpPr>
      <xdr:spPr>
        <a:xfrm>
          <a:off x="2019300" y="13410022"/>
          <a:ext cx="889000" cy="2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7336</xdr:rowOff>
    </xdr:from>
    <xdr:to>
      <xdr:col>4</xdr:col>
      <xdr:colOff>206375</xdr:colOff>
      <xdr:row>77</xdr:row>
      <xdr:rowOff>108936</xdr:rowOff>
    </xdr:to>
    <xdr:sp macro="" textlink="">
      <xdr:nvSpPr>
        <xdr:cNvPr id="180" name="フローチャート : 判断 179"/>
        <xdr:cNvSpPr/>
      </xdr:nvSpPr>
      <xdr:spPr>
        <a:xfrm>
          <a:off x="2857500" y="13208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125463</xdr:rowOff>
    </xdr:from>
    <xdr:ext cx="469744" cy="259045"/>
    <xdr:sp macro="" textlink="">
      <xdr:nvSpPr>
        <xdr:cNvPr id="181" name="テキスト ボックス 180"/>
        <xdr:cNvSpPr txBox="1"/>
      </xdr:nvSpPr>
      <xdr:spPr>
        <a:xfrm>
          <a:off x="2673427" y="1298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134488</xdr:rowOff>
    </xdr:from>
    <xdr:to>
      <xdr:col>2</xdr:col>
      <xdr:colOff>638175</xdr:colOff>
      <xdr:row>78</xdr:row>
      <xdr:rowOff>36922</xdr:rowOff>
    </xdr:to>
    <xdr:cxnSp macro="">
      <xdr:nvCxnSpPr>
        <xdr:cNvPr id="182" name="直線コネクタ 181"/>
        <xdr:cNvCxnSpPr/>
      </xdr:nvCxnSpPr>
      <xdr:spPr>
        <a:xfrm>
          <a:off x="1130300" y="13336138"/>
          <a:ext cx="889000" cy="7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54564</xdr:rowOff>
    </xdr:from>
    <xdr:to>
      <xdr:col>3</xdr:col>
      <xdr:colOff>3175</xdr:colOff>
      <xdr:row>77</xdr:row>
      <xdr:rowOff>156164</xdr:rowOff>
    </xdr:to>
    <xdr:sp macro="" textlink="">
      <xdr:nvSpPr>
        <xdr:cNvPr id="183" name="フローチャート : 判断 182"/>
        <xdr:cNvSpPr/>
      </xdr:nvSpPr>
      <xdr:spPr>
        <a:xfrm>
          <a:off x="1968500" y="1325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1241</xdr:rowOff>
    </xdr:from>
    <xdr:ext cx="469744" cy="259045"/>
    <xdr:sp macro="" textlink="">
      <xdr:nvSpPr>
        <xdr:cNvPr id="184" name="テキスト ボックス 183"/>
        <xdr:cNvSpPr txBox="1"/>
      </xdr:nvSpPr>
      <xdr:spPr>
        <a:xfrm>
          <a:off x="1784427" y="1303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31065</xdr:rowOff>
    </xdr:from>
    <xdr:to>
      <xdr:col>1</xdr:col>
      <xdr:colOff>485775</xdr:colOff>
      <xdr:row>77</xdr:row>
      <xdr:rowOff>132665</xdr:rowOff>
    </xdr:to>
    <xdr:sp macro="" textlink="">
      <xdr:nvSpPr>
        <xdr:cNvPr id="185" name="フローチャート : 判断 184"/>
        <xdr:cNvSpPr/>
      </xdr:nvSpPr>
      <xdr:spPr>
        <a:xfrm>
          <a:off x="1079500" y="1323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149192</xdr:rowOff>
    </xdr:from>
    <xdr:ext cx="469744" cy="259045"/>
    <xdr:sp macro="" textlink="">
      <xdr:nvSpPr>
        <xdr:cNvPr id="186" name="テキスト ボックス 185"/>
        <xdr:cNvSpPr txBox="1"/>
      </xdr:nvSpPr>
      <xdr:spPr>
        <a:xfrm>
          <a:off x="895427" y="13007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61193</xdr:rowOff>
    </xdr:from>
    <xdr:to>
      <xdr:col>6</xdr:col>
      <xdr:colOff>561975</xdr:colOff>
      <xdr:row>78</xdr:row>
      <xdr:rowOff>162793</xdr:rowOff>
    </xdr:to>
    <xdr:sp macro="" textlink="">
      <xdr:nvSpPr>
        <xdr:cNvPr id="192" name="円/楕円 191"/>
        <xdr:cNvSpPr/>
      </xdr:nvSpPr>
      <xdr:spPr>
        <a:xfrm>
          <a:off x="4584700" y="1343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147570</xdr:rowOff>
    </xdr:from>
    <xdr:ext cx="378565" cy="259045"/>
    <xdr:sp macro="" textlink="">
      <xdr:nvSpPr>
        <xdr:cNvPr id="193" name="維持補修費該当値テキスト"/>
        <xdr:cNvSpPr txBox="1"/>
      </xdr:nvSpPr>
      <xdr:spPr>
        <a:xfrm>
          <a:off x="4686300" y="13349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103073</xdr:rowOff>
    </xdr:from>
    <xdr:to>
      <xdr:col>5</xdr:col>
      <xdr:colOff>409575</xdr:colOff>
      <xdr:row>78</xdr:row>
      <xdr:rowOff>33223</xdr:rowOff>
    </xdr:to>
    <xdr:sp macro="" textlink="">
      <xdr:nvSpPr>
        <xdr:cNvPr id="194" name="円/楕円 193"/>
        <xdr:cNvSpPr/>
      </xdr:nvSpPr>
      <xdr:spPr>
        <a:xfrm>
          <a:off x="3746500" y="1330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24350</xdr:rowOff>
    </xdr:from>
    <xdr:ext cx="469744" cy="259045"/>
    <xdr:sp macro="" textlink="">
      <xdr:nvSpPr>
        <xdr:cNvPr id="195" name="テキスト ボックス 194"/>
        <xdr:cNvSpPr txBox="1"/>
      </xdr:nvSpPr>
      <xdr:spPr>
        <a:xfrm>
          <a:off x="3562427" y="13397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8251</xdr:rowOff>
    </xdr:from>
    <xdr:to>
      <xdr:col>4</xdr:col>
      <xdr:colOff>206375</xdr:colOff>
      <xdr:row>78</xdr:row>
      <xdr:rowOff>109851</xdr:rowOff>
    </xdr:to>
    <xdr:sp macro="" textlink="">
      <xdr:nvSpPr>
        <xdr:cNvPr id="196" name="円/楕円 195"/>
        <xdr:cNvSpPr/>
      </xdr:nvSpPr>
      <xdr:spPr>
        <a:xfrm>
          <a:off x="2857500" y="1338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100978</xdr:rowOff>
    </xdr:from>
    <xdr:ext cx="469744" cy="259045"/>
    <xdr:sp macro="" textlink="">
      <xdr:nvSpPr>
        <xdr:cNvPr id="197" name="テキスト ボックス 196"/>
        <xdr:cNvSpPr txBox="1"/>
      </xdr:nvSpPr>
      <xdr:spPr>
        <a:xfrm>
          <a:off x="2673427" y="1347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157572</xdr:rowOff>
    </xdr:from>
    <xdr:to>
      <xdr:col>3</xdr:col>
      <xdr:colOff>3175</xdr:colOff>
      <xdr:row>78</xdr:row>
      <xdr:rowOff>87722</xdr:rowOff>
    </xdr:to>
    <xdr:sp macro="" textlink="">
      <xdr:nvSpPr>
        <xdr:cNvPr id="198" name="円/楕円 197"/>
        <xdr:cNvSpPr/>
      </xdr:nvSpPr>
      <xdr:spPr>
        <a:xfrm>
          <a:off x="1968500" y="1335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78849</xdr:rowOff>
    </xdr:from>
    <xdr:ext cx="469744" cy="259045"/>
    <xdr:sp macro="" textlink="">
      <xdr:nvSpPr>
        <xdr:cNvPr id="199" name="テキスト ボックス 198"/>
        <xdr:cNvSpPr txBox="1"/>
      </xdr:nvSpPr>
      <xdr:spPr>
        <a:xfrm>
          <a:off x="1784427" y="1345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83688</xdr:rowOff>
    </xdr:from>
    <xdr:to>
      <xdr:col>1</xdr:col>
      <xdr:colOff>485775</xdr:colOff>
      <xdr:row>78</xdr:row>
      <xdr:rowOff>13838</xdr:rowOff>
    </xdr:to>
    <xdr:sp macro="" textlink="">
      <xdr:nvSpPr>
        <xdr:cNvPr id="200" name="円/楕円 199"/>
        <xdr:cNvSpPr/>
      </xdr:nvSpPr>
      <xdr:spPr>
        <a:xfrm>
          <a:off x="1079500" y="1328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4965</xdr:rowOff>
    </xdr:from>
    <xdr:ext cx="469744" cy="259045"/>
    <xdr:sp macro="" textlink="">
      <xdr:nvSpPr>
        <xdr:cNvPr id="201" name="テキスト ボックス 200"/>
        <xdr:cNvSpPr txBox="1"/>
      </xdr:nvSpPr>
      <xdr:spPr>
        <a:xfrm>
          <a:off x="895427" y="13378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73,019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14" name="テキスト ボックス 213"/>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143263</xdr:rowOff>
    </xdr:from>
    <xdr:to>
      <xdr:col>6</xdr:col>
      <xdr:colOff>510540</xdr:colOff>
      <xdr:row>98</xdr:row>
      <xdr:rowOff>127422</xdr:rowOff>
    </xdr:to>
    <xdr:cxnSp macro="">
      <xdr:nvCxnSpPr>
        <xdr:cNvPr id="230" name="直線コネクタ 229"/>
        <xdr:cNvCxnSpPr/>
      </xdr:nvCxnSpPr>
      <xdr:spPr>
        <a:xfrm flipV="1">
          <a:off x="4633595" y="15573763"/>
          <a:ext cx="1270" cy="135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131249</xdr:rowOff>
    </xdr:from>
    <xdr:ext cx="534377" cy="259045"/>
    <xdr:sp macro="" textlink="">
      <xdr:nvSpPr>
        <xdr:cNvPr id="231" name="扶助費最小値テキスト"/>
        <xdr:cNvSpPr txBox="1"/>
      </xdr:nvSpPr>
      <xdr:spPr>
        <a:xfrm>
          <a:off x="4686300" y="1693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49,289</a:t>
          </a:r>
          <a:endParaRPr kumimoji="1" lang="ja-JP" altLang="en-US" sz="1000" b="1">
            <a:latin typeface="ＭＳ Ｐゴシック"/>
          </a:endParaRPr>
        </a:p>
      </xdr:txBody>
    </xdr:sp>
    <xdr:clientData/>
  </xdr:oneCellAnchor>
  <xdr:twoCellAnchor>
    <xdr:from>
      <xdr:col>6</xdr:col>
      <xdr:colOff>422275</xdr:colOff>
      <xdr:row>98</xdr:row>
      <xdr:rowOff>127422</xdr:rowOff>
    </xdr:from>
    <xdr:to>
      <xdr:col>6</xdr:col>
      <xdr:colOff>600075</xdr:colOff>
      <xdr:row>98</xdr:row>
      <xdr:rowOff>127422</xdr:rowOff>
    </xdr:to>
    <xdr:cxnSp macro="">
      <xdr:nvCxnSpPr>
        <xdr:cNvPr id="232" name="直線コネクタ 231"/>
        <xdr:cNvCxnSpPr/>
      </xdr:nvCxnSpPr>
      <xdr:spPr>
        <a:xfrm>
          <a:off x="4546600" y="1692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89940</xdr:rowOff>
    </xdr:from>
    <xdr:ext cx="599010" cy="259045"/>
    <xdr:sp macro="" textlink="">
      <xdr:nvSpPr>
        <xdr:cNvPr id="233" name="扶助費最大値テキスト"/>
        <xdr:cNvSpPr txBox="1"/>
      </xdr:nvSpPr>
      <xdr:spPr>
        <a:xfrm>
          <a:off x="4686300" y="1534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191,626</a:t>
          </a:r>
          <a:endParaRPr kumimoji="1" lang="ja-JP" altLang="en-US" sz="1000" b="1">
            <a:latin typeface="ＭＳ Ｐゴシック"/>
          </a:endParaRPr>
        </a:p>
      </xdr:txBody>
    </xdr:sp>
    <xdr:clientData/>
  </xdr:oneCellAnchor>
  <xdr:twoCellAnchor>
    <xdr:from>
      <xdr:col>6</xdr:col>
      <xdr:colOff>422275</xdr:colOff>
      <xdr:row>90</xdr:row>
      <xdr:rowOff>143263</xdr:rowOff>
    </xdr:from>
    <xdr:to>
      <xdr:col>6</xdr:col>
      <xdr:colOff>600075</xdr:colOff>
      <xdr:row>90</xdr:row>
      <xdr:rowOff>143263</xdr:rowOff>
    </xdr:to>
    <xdr:cxnSp macro="">
      <xdr:nvCxnSpPr>
        <xdr:cNvPr id="234" name="直線コネクタ 233"/>
        <xdr:cNvCxnSpPr/>
      </xdr:nvCxnSpPr>
      <xdr:spPr>
        <a:xfrm>
          <a:off x="4546600" y="1557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5598</xdr:rowOff>
    </xdr:from>
    <xdr:to>
      <xdr:col>6</xdr:col>
      <xdr:colOff>511175</xdr:colOff>
      <xdr:row>98</xdr:row>
      <xdr:rowOff>23924</xdr:rowOff>
    </xdr:to>
    <xdr:cxnSp macro="">
      <xdr:nvCxnSpPr>
        <xdr:cNvPr id="235" name="直線コネクタ 234"/>
        <xdr:cNvCxnSpPr/>
      </xdr:nvCxnSpPr>
      <xdr:spPr>
        <a:xfrm flipV="1">
          <a:off x="3797300" y="16807698"/>
          <a:ext cx="838200" cy="1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32566</xdr:rowOff>
    </xdr:from>
    <xdr:ext cx="534377" cy="259045"/>
    <xdr:sp macro="" textlink="">
      <xdr:nvSpPr>
        <xdr:cNvPr id="236" name="扶助費平均値テキスト"/>
        <xdr:cNvSpPr txBox="1"/>
      </xdr:nvSpPr>
      <xdr:spPr>
        <a:xfrm>
          <a:off x="4686300" y="16491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9689</xdr:rowOff>
    </xdr:from>
    <xdr:to>
      <xdr:col>6</xdr:col>
      <xdr:colOff>561975</xdr:colOff>
      <xdr:row>97</xdr:row>
      <xdr:rowOff>111289</xdr:rowOff>
    </xdr:to>
    <xdr:sp macro="" textlink="">
      <xdr:nvSpPr>
        <xdr:cNvPr id="237" name="フローチャート : 判断 236"/>
        <xdr:cNvSpPr/>
      </xdr:nvSpPr>
      <xdr:spPr>
        <a:xfrm>
          <a:off x="4584700" y="1664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23924</xdr:rowOff>
    </xdr:from>
    <xdr:to>
      <xdr:col>5</xdr:col>
      <xdr:colOff>358775</xdr:colOff>
      <xdr:row>98</xdr:row>
      <xdr:rowOff>60395</xdr:rowOff>
    </xdr:to>
    <xdr:cxnSp macro="">
      <xdr:nvCxnSpPr>
        <xdr:cNvPr id="238" name="直線コネクタ 237"/>
        <xdr:cNvCxnSpPr/>
      </xdr:nvCxnSpPr>
      <xdr:spPr>
        <a:xfrm flipV="1">
          <a:off x="2908300" y="16826024"/>
          <a:ext cx="889000" cy="3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81784</xdr:rowOff>
    </xdr:from>
    <xdr:to>
      <xdr:col>5</xdr:col>
      <xdr:colOff>409575</xdr:colOff>
      <xdr:row>98</xdr:row>
      <xdr:rowOff>11934</xdr:rowOff>
    </xdr:to>
    <xdr:sp macro="" textlink="">
      <xdr:nvSpPr>
        <xdr:cNvPr id="239" name="フローチャート : 判断 238"/>
        <xdr:cNvSpPr/>
      </xdr:nvSpPr>
      <xdr:spPr>
        <a:xfrm>
          <a:off x="3746500" y="1671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28461</xdr:rowOff>
    </xdr:from>
    <xdr:ext cx="534377" cy="259045"/>
    <xdr:sp macro="" textlink="">
      <xdr:nvSpPr>
        <xdr:cNvPr id="240" name="テキスト ボックス 239"/>
        <xdr:cNvSpPr txBox="1"/>
      </xdr:nvSpPr>
      <xdr:spPr>
        <a:xfrm>
          <a:off x="3530111" y="1648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66,747</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60395</xdr:rowOff>
    </xdr:from>
    <xdr:to>
      <xdr:col>4</xdr:col>
      <xdr:colOff>155575</xdr:colOff>
      <xdr:row>98</xdr:row>
      <xdr:rowOff>70938</xdr:rowOff>
    </xdr:to>
    <xdr:cxnSp macro="">
      <xdr:nvCxnSpPr>
        <xdr:cNvPr id="241" name="直線コネクタ 240"/>
        <xdr:cNvCxnSpPr/>
      </xdr:nvCxnSpPr>
      <xdr:spPr>
        <a:xfrm flipV="1">
          <a:off x="2019300" y="16862495"/>
          <a:ext cx="889000" cy="1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120819</xdr:rowOff>
    </xdr:from>
    <xdr:to>
      <xdr:col>4</xdr:col>
      <xdr:colOff>206375</xdr:colOff>
      <xdr:row>98</xdr:row>
      <xdr:rowOff>50969</xdr:rowOff>
    </xdr:to>
    <xdr:sp macro="" textlink="">
      <xdr:nvSpPr>
        <xdr:cNvPr id="242" name="フローチャート : 判断 241"/>
        <xdr:cNvSpPr/>
      </xdr:nvSpPr>
      <xdr:spPr>
        <a:xfrm>
          <a:off x="2857500" y="167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67496</xdr:rowOff>
    </xdr:from>
    <xdr:ext cx="534377" cy="259045"/>
    <xdr:sp macro="" textlink="">
      <xdr:nvSpPr>
        <xdr:cNvPr id="243" name="テキスト ボックス 242"/>
        <xdr:cNvSpPr txBox="1"/>
      </xdr:nvSpPr>
      <xdr:spPr>
        <a:xfrm>
          <a:off x="2641111" y="1652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62,649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70938</xdr:rowOff>
    </xdr:from>
    <xdr:to>
      <xdr:col>2</xdr:col>
      <xdr:colOff>638175</xdr:colOff>
      <xdr:row>98</xdr:row>
      <xdr:rowOff>161074</xdr:rowOff>
    </xdr:to>
    <xdr:cxnSp macro="">
      <xdr:nvCxnSpPr>
        <xdr:cNvPr id="244" name="直線コネクタ 243"/>
        <xdr:cNvCxnSpPr/>
      </xdr:nvCxnSpPr>
      <xdr:spPr>
        <a:xfrm flipV="1">
          <a:off x="1130300" y="16873038"/>
          <a:ext cx="889000" cy="9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132705</xdr:rowOff>
    </xdr:from>
    <xdr:to>
      <xdr:col>3</xdr:col>
      <xdr:colOff>3175</xdr:colOff>
      <xdr:row>98</xdr:row>
      <xdr:rowOff>62855</xdr:rowOff>
    </xdr:to>
    <xdr:sp macro="" textlink="">
      <xdr:nvSpPr>
        <xdr:cNvPr id="245" name="フローチャート : 判断 244"/>
        <xdr:cNvSpPr/>
      </xdr:nvSpPr>
      <xdr:spPr>
        <a:xfrm>
          <a:off x="1968500" y="1676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79382</xdr:rowOff>
    </xdr:from>
    <xdr:ext cx="534377" cy="259045"/>
    <xdr:sp macro="" textlink="">
      <xdr:nvSpPr>
        <xdr:cNvPr id="246" name="テキスト ボックス 245"/>
        <xdr:cNvSpPr txBox="1"/>
      </xdr:nvSpPr>
      <xdr:spPr>
        <a:xfrm>
          <a:off x="1752111" y="1653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61,401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143050</xdr:rowOff>
    </xdr:from>
    <xdr:to>
      <xdr:col>1</xdr:col>
      <xdr:colOff>485775</xdr:colOff>
      <xdr:row>98</xdr:row>
      <xdr:rowOff>73200</xdr:rowOff>
    </xdr:to>
    <xdr:sp macro="" textlink="">
      <xdr:nvSpPr>
        <xdr:cNvPr id="247" name="フローチャート : 判断 246"/>
        <xdr:cNvSpPr/>
      </xdr:nvSpPr>
      <xdr:spPr>
        <a:xfrm>
          <a:off x="1079500" y="1677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89727</xdr:rowOff>
    </xdr:from>
    <xdr:ext cx="534377" cy="259045"/>
    <xdr:sp macro="" textlink="">
      <xdr:nvSpPr>
        <xdr:cNvPr id="248" name="テキスト ボックス 247"/>
        <xdr:cNvSpPr txBox="1"/>
      </xdr:nvSpPr>
      <xdr:spPr>
        <a:xfrm>
          <a:off x="863111" y="1654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126248</xdr:rowOff>
    </xdr:from>
    <xdr:to>
      <xdr:col>6</xdr:col>
      <xdr:colOff>561975</xdr:colOff>
      <xdr:row>98</xdr:row>
      <xdr:rowOff>56398</xdr:rowOff>
    </xdr:to>
    <xdr:sp macro="" textlink="">
      <xdr:nvSpPr>
        <xdr:cNvPr id="254" name="円/楕円 253"/>
        <xdr:cNvSpPr/>
      </xdr:nvSpPr>
      <xdr:spPr>
        <a:xfrm>
          <a:off x="4584700" y="1675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41175</xdr:rowOff>
    </xdr:from>
    <xdr:ext cx="534377" cy="259045"/>
    <xdr:sp macro="" textlink="">
      <xdr:nvSpPr>
        <xdr:cNvPr id="255" name="扶助費該当値テキスト"/>
        <xdr:cNvSpPr txBox="1"/>
      </xdr:nvSpPr>
      <xdr:spPr>
        <a:xfrm>
          <a:off x="4686300" y="1667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62,079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144574</xdr:rowOff>
    </xdr:from>
    <xdr:to>
      <xdr:col>5</xdr:col>
      <xdr:colOff>409575</xdr:colOff>
      <xdr:row>98</xdr:row>
      <xdr:rowOff>74724</xdr:rowOff>
    </xdr:to>
    <xdr:sp macro="" textlink="">
      <xdr:nvSpPr>
        <xdr:cNvPr id="256" name="円/楕円 255"/>
        <xdr:cNvSpPr/>
      </xdr:nvSpPr>
      <xdr:spPr>
        <a:xfrm>
          <a:off x="3746500" y="1677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65851</xdr:rowOff>
    </xdr:from>
    <xdr:ext cx="534377" cy="259045"/>
    <xdr:sp macro="" textlink="">
      <xdr:nvSpPr>
        <xdr:cNvPr id="257" name="テキスト ボックス 256"/>
        <xdr:cNvSpPr txBox="1"/>
      </xdr:nvSpPr>
      <xdr:spPr>
        <a:xfrm>
          <a:off x="3530111" y="1686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60,155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9595</xdr:rowOff>
    </xdr:from>
    <xdr:to>
      <xdr:col>4</xdr:col>
      <xdr:colOff>206375</xdr:colOff>
      <xdr:row>98</xdr:row>
      <xdr:rowOff>111195</xdr:rowOff>
    </xdr:to>
    <xdr:sp macro="" textlink="">
      <xdr:nvSpPr>
        <xdr:cNvPr id="258" name="円/楕円 257"/>
        <xdr:cNvSpPr/>
      </xdr:nvSpPr>
      <xdr:spPr>
        <a:xfrm>
          <a:off x="2857500" y="1681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102322</xdr:rowOff>
    </xdr:from>
    <xdr:ext cx="534377" cy="259045"/>
    <xdr:sp macro="" textlink="">
      <xdr:nvSpPr>
        <xdr:cNvPr id="259" name="テキスト ボックス 258"/>
        <xdr:cNvSpPr txBox="1"/>
      </xdr:nvSpPr>
      <xdr:spPr>
        <a:xfrm>
          <a:off x="2641111" y="1690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56,326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20138</xdr:rowOff>
    </xdr:from>
    <xdr:to>
      <xdr:col>3</xdr:col>
      <xdr:colOff>3175</xdr:colOff>
      <xdr:row>98</xdr:row>
      <xdr:rowOff>121738</xdr:rowOff>
    </xdr:to>
    <xdr:sp macro="" textlink="">
      <xdr:nvSpPr>
        <xdr:cNvPr id="260" name="円/楕円 259"/>
        <xdr:cNvSpPr/>
      </xdr:nvSpPr>
      <xdr:spPr>
        <a:xfrm>
          <a:off x="1968500" y="1682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112865</xdr:rowOff>
    </xdr:from>
    <xdr:ext cx="534377" cy="259045"/>
    <xdr:sp macro="" textlink="">
      <xdr:nvSpPr>
        <xdr:cNvPr id="261" name="テキスト ボックス 260"/>
        <xdr:cNvSpPr txBox="1"/>
      </xdr:nvSpPr>
      <xdr:spPr>
        <a:xfrm>
          <a:off x="1752111" y="1691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55,219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110274</xdr:rowOff>
    </xdr:from>
    <xdr:to>
      <xdr:col>1</xdr:col>
      <xdr:colOff>485775</xdr:colOff>
      <xdr:row>99</xdr:row>
      <xdr:rowOff>40424</xdr:rowOff>
    </xdr:to>
    <xdr:sp macro="" textlink="">
      <xdr:nvSpPr>
        <xdr:cNvPr id="262" name="円/楕円 261"/>
        <xdr:cNvSpPr/>
      </xdr:nvSpPr>
      <xdr:spPr>
        <a:xfrm>
          <a:off x="1079500" y="1691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31551</xdr:rowOff>
    </xdr:from>
    <xdr:ext cx="534377" cy="259045"/>
    <xdr:sp macro="" textlink="">
      <xdr:nvSpPr>
        <xdr:cNvPr id="263" name="テキスト ボックス 262"/>
        <xdr:cNvSpPr txBox="1"/>
      </xdr:nvSpPr>
      <xdr:spPr>
        <a:xfrm>
          <a:off x="863111" y="1700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45,756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18978</xdr:rowOff>
    </xdr:from>
    <xdr:to>
      <xdr:col>15</xdr:col>
      <xdr:colOff>180340</xdr:colOff>
      <xdr:row>38</xdr:row>
      <xdr:rowOff>103396</xdr:rowOff>
    </xdr:to>
    <xdr:cxnSp macro="">
      <xdr:nvCxnSpPr>
        <xdr:cNvPr id="289" name="直線コネクタ 288"/>
        <xdr:cNvCxnSpPr/>
      </xdr:nvCxnSpPr>
      <xdr:spPr>
        <a:xfrm flipV="1">
          <a:off x="10475595" y="5333928"/>
          <a:ext cx="1270" cy="1284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107223</xdr:rowOff>
    </xdr:from>
    <xdr:ext cx="534377" cy="259045"/>
    <xdr:sp macro="" textlink="">
      <xdr:nvSpPr>
        <xdr:cNvPr id="290" name="補助費等最小値テキスト"/>
        <xdr:cNvSpPr txBox="1"/>
      </xdr:nvSpPr>
      <xdr:spPr>
        <a:xfrm>
          <a:off x="10528300" y="662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15,335</a:t>
          </a:r>
          <a:endParaRPr kumimoji="1" lang="ja-JP" altLang="en-US" sz="1000" b="1">
            <a:latin typeface="ＭＳ Ｐゴシック"/>
          </a:endParaRPr>
        </a:p>
      </xdr:txBody>
    </xdr:sp>
    <xdr:clientData/>
  </xdr:oneCellAnchor>
  <xdr:twoCellAnchor>
    <xdr:from>
      <xdr:col>15</xdr:col>
      <xdr:colOff>92075</xdr:colOff>
      <xdr:row>38</xdr:row>
      <xdr:rowOff>103396</xdr:rowOff>
    </xdr:from>
    <xdr:to>
      <xdr:col>15</xdr:col>
      <xdr:colOff>269875</xdr:colOff>
      <xdr:row>38</xdr:row>
      <xdr:rowOff>103396</xdr:rowOff>
    </xdr:to>
    <xdr:cxnSp macro="">
      <xdr:nvCxnSpPr>
        <xdr:cNvPr id="291" name="直線コネクタ 290"/>
        <xdr:cNvCxnSpPr/>
      </xdr:nvCxnSpPr>
      <xdr:spPr>
        <a:xfrm>
          <a:off x="10388600" y="6618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137105</xdr:rowOff>
    </xdr:from>
    <xdr:ext cx="599010" cy="259045"/>
    <xdr:sp macro="" textlink="">
      <xdr:nvSpPr>
        <xdr:cNvPr id="292" name="補助費等最大値テキスト"/>
        <xdr:cNvSpPr txBox="1"/>
      </xdr:nvSpPr>
      <xdr:spPr>
        <a:xfrm>
          <a:off x="10528300" y="5109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133,340</a:t>
          </a:r>
          <a:endParaRPr kumimoji="1" lang="ja-JP" altLang="en-US" sz="1000" b="1">
            <a:latin typeface="ＭＳ Ｐゴシック"/>
          </a:endParaRPr>
        </a:p>
      </xdr:txBody>
    </xdr:sp>
    <xdr:clientData/>
  </xdr:oneCellAnchor>
  <xdr:twoCellAnchor>
    <xdr:from>
      <xdr:col>15</xdr:col>
      <xdr:colOff>92075</xdr:colOff>
      <xdr:row>31</xdr:row>
      <xdr:rowOff>18978</xdr:rowOff>
    </xdr:from>
    <xdr:to>
      <xdr:col>15</xdr:col>
      <xdr:colOff>269875</xdr:colOff>
      <xdr:row>31</xdr:row>
      <xdr:rowOff>18978</xdr:rowOff>
    </xdr:to>
    <xdr:cxnSp macro="">
      <xdr:nvCxnSpPr>
        <xdr:cNvPr id="293" name="直線コネクタ 292"/>
        <xdr:cNvCxnSpPr/>
      </xdr:nvCxnSpPr>
      <xdr:spPr>
        <a:xfrm>
          <a:off x="10388600" y="533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77369</xdr:rowOff>
    </xdr:from>
    <xdr:to>
      <xdr:col>15</xdr:col>
      <xdr:colOff>180975</xdr:colOff>
      <xdr:row>36</xdr:row>
      <xdr:rowOff>140440</xdr:rowOff>
    </xdr:to>
    <xdr:cxnSp macro="">
      <xdr:nvCxnSpPr>
        <xdr:cNvPr id="294" name="直線コネクタ 293"/>
        <xdr:cNvCxnSpPr/>
      </xdr:nvCxnSpPr>
      <xdr:spPr>
        <a:xfrm flipV="1">
          <a:off x="9639300" y="6249569"/>
          <a:ext cx="838200" cy="6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137435</xdr:rowOff>
    </xdr:from>
    <xdr:ext cx="534377" cy="259045"/>
    <xdr:sp macro="" textlink="">
      <xdr:nvSpPr>
        <xdr:cNvPr id="295" name="補助費等平均値テキスト"/>
        <xdr:cNvSpPr txBox="1"/>
      </xdr:nvSpPr>
      <xdr:spPr>
        <a:xfrm>
          <a:off x="10528300" y="5966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114558</xdr:rowOff>
    </xdr:from>
    <xdr:to>
      <xdr:col>15</xdr:col>
      <xdr:colOff>231775</xdr:colOff>
      <xdr:row>36</xdr:row>
      <xdr:rowOff>44708</xdr:rowOff>
    </xdr:to>
    <xdr:sp macro="" textlink="">
      <xdr:nvSpPr>
        <xdr:cNvPr id="296" name="フローチャート : 判断 295"/>
        <xdr:cNvSpPr/>
      </xdr:nvSpPr>
      <xdr:spPr>
        <a:xfrm>
          <a:off x="104267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102982</xdr:rowOff>
    </xdr:from>
    <xdr:to>
      <xdr:col>14</xdr:col>
      <xdr:colOff>28575</xdr:colOff>
      <xdr:row>36</xdr:row>
      <xdr:rowOff>140440</xdr:rowOff>
    </xdr:to>
    <xdr:cxnSp macro="">
      <xdr:nvCxnSpPr>
        <xdr:cNvPr id="297" name="直線コネクタ 296"/>
        <xdr:cNvCxnSpPr/>
      </xdr:nvCxnSpPr>
      <xdr:spPr>
        <a:xfrm>
          <a:off x="8750300" y="6275182"/>
          <a:ext cx="889000" cy="3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30836</xdr:rowOff>
    </xdr:from>
    <xdr:to>
      <xdr:col>14</xdr:col>
      <xdr:colOff>79375</xdr:colOff>
      <xdr:row>36</xdr:row>
      <xdr:rowOff>132436</xdr:rowOff>
    </xdr:to>
    <xdr:sp macro="" textlink="">
      <xdr:nvSpPr>
        <xdr:cNvPr id="298" name="フローチャート : 判断 297"/>
        <xdr:cNvSpPr/>
      </xdr:nvSpPr>
      <xdr:spPr>
        <a:xfrm>
          <a:off x="9588500" y="620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148963</xdr:rowOff>
    </xdr:from>
    <xdr:ext cx="534377" cy="259045"/>
    <xdr:sp macro="" textlink="">
      <xdr:nvSpPr>
        <xdr:cNvPr id="299" name="テキスト ボックス 298"/>
        <xdr:cNvSpPr txBox="1"/>
      </xdr:nvSpPr>
      <xdr:spPr>
        <a:xfrm>
          <a:off x="9372111" y="597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48,834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102982</xdr:rowOff>
    </xdr:from>
    <xdr:to>
      <xdr:col>12</xdr:col>
      <xdr:colOff>511175</xdr:colOff>
      <xdr:row>36</xdr:row>
      <xdr:rowOff>162527</xdr:rowOff>
    </xdr:to>
    <xdr:cxnSp macro="">
      <xdr:nvCxnSpPr>
        <xdr:cNvPr id="300" name="直線コネクタ 299"/>
        <xdr:cNvCxnSpPr/>
      </xdr:nvCxnSpPr>
      <xdr:spPr>
        <a:xfrm flipV="1">
          <a:off x="7861300" y="6275182"/>
          <a:ext cx="889000" cy="5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99514</xdr:rowOff>
    </xdr:from>
    <xdr:to>
      <xdr:col>12</xdr:col>
      <xdr:colOff>561975</xdr:colOff>
      <xdr:row>35</xdr:row>
      <xdr:rowOff>29664</xdr:rowOff>
    </xdr:to>
    <xdr:sp macro="" textlink="">
      <xdr:nvSpPr>
        <xdr:cNvPr id="301" name="フローチャート : 判断 300"/>
        <xdr:cNvSpPr/>
      </xdr:nvSpPr>
      <xdr:spPr>
        <a:xfrm>
          <a:off x="8699500" y="592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46191</xdr:rowOff>
    </xdr:from>
    <xdr:ext cx="534377" cy="259045"/>
    <xdr:sp macro="" textlink="">
      <xdr:nvSpPr>
        <xdr:cNvPr id="302" name="テキスト ボックス 301"/>
        <xdr:cNvSpPr txBox="1"/>
      </xdr:nvSpPr>
      <xdr:spPr>
        <a:xfrm>
          <a:off x="8483111" y="570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74,025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40281</xdr:rowOff>
    </xdr:from>
    <xdr:to>
      <xdr:col>11</xdr:col>
      <xdr:colOff>307975</xdr:colOff>
      <xdr:row>36</xdr:row>
      <xdr:rowOff>162527</xdr:rowOff>
    </xdr:to>
    <xdr:cxnSp macro="">
      <xdr:nvCxnSpPr>
        <xdr:cNvPr id="303" name="直線コネクタ 302"/>
        <xdr:cNvCxnSpPr/>
      </xdr:nvCxnSpPr>
      <xdr:spPr>
        <a:xfrm>
          <a:off x="6972300" y="6212481"/>
          <a:ext cx="889000" cy="12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73334</xdr:rowOff>
    </xdr:from>
    <xdr:to>
      <xdr:col>11</xdr:col>
      <xdr:colOff>358775</xdr:colOff>
      <xdr:row>37</xdr:row>
      <xdr:rowOff>3484</xdr:rowOff>
    </xdr:to>
    <xdr:sp macro="" textlink="">
      <xdr:nvSpPr>
        <xdr:cNvPr id="304" name="フローチャート : 判断 303"/>
        <xdr:cNvSpPr/>
      </xdr:nvSpPr>
      <xdr:spPr>
        <a:xfrm>
          <a:off x="7810500" y="624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20011</xdr:rowOff>
    </xdr:from>
    <xdr:ext cx="534377" cy="259045"/>
    <xdr:sp macro="" textlink="">
      <xdr:nvSpPr>
        <xdr:cNvPr id="305" name="テキスト ボックス 304"/>
        <xdr:cNvSpPr txBox="1"/>
      </xdr:nvSpPr>
      <xdr:spPr>
        <a:xfrm>
          <a:off x="7594111" y="602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44,930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11981</xdr:rowOff>
    </xdr:from>
    <xdr:to>
      <xdr:col>10</xdr:col>
      <xdr:colOff>155575</xdr:colOff>
      <xdr:row>36</xdr:row>
      <xdr:rowOff>113581</xdr:rowOff>
    </xdr:to>
    <xdr:sp macro="" textlink="">
      <xdr:nvSpPr>
        <xdr:cNvPr id="306" name="フローチャート : 判断 305"/>
        <xdr:cNvSpPr/>
      </xdr:nvSpPr>
      <xdr:spPr>
        <a:xfrm>
          <a:off x="6921500" y="618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104708</xdr:rowOff>
    </xdr:from>
    <xdr:ext cx="534377" cy="259045"/>
    <xdr:sp macro="" textlink="">
      <xdr:nvSpPr>
        <xdr:cNvPr id="307" name="テキスト ボックス 306"/>
        <xdr:cNvSpPr txBox="1"/>
      </xdr:nvSpPr>
      <xdr:spPr>
        <a:xfrm>
          <a:off x="6705111" y="627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26569</xdr:rowOff>
    </xdr:from>
    <xdr:to>
      <xdr:col>15</xdr:col>
      <xdr:colOff>231775</xdr:colOff>
      <xdr:row>36</xdr:row>
      <xdr:rowOff>128169</xdr:rowOff>
    </xdr:to>
    <xdr:sp macro="" textlink="">
      <xdr:nvSpPr>
        <xdr:cNvPr id="313" name="円/楕円 312"/>
        <xdr:cNvSpPr/>
      </xdr:nvSpPr>
      <xdr:spPr>
        <a:xfrm>
          <a:off x="10426700" y="619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4996</xdr:rowOff>
    </xdr:from>
    <xdr:ext cx="534377" cy="259045"/>
    <xdr:sp macro="" textlink="">
      <xdr:nvSpPr>
        <xdr:cNvPr id="314" name="補助費等該当値テキスト"/>
        <xdr:cNvSpPr txBox="1"/>
      </xdr:nvSpPr>
      <xdr:spPr>
        <a:xfrm>
          <a:off x="10528300" y="617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49,226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89640</xdr:rowOff>
    </xdr:from>
    <xdr:to>
      <xdr:col>14</xdr:col>
      <xdr:colOff>79375</xdr:colOff>
      <xdr:row>37</xdr:row>
      <xdr:rowOff>19790</xdr:rowOff>
    </xdr:to>
    <xdr:sp macro="" textlink="">
      <xdr:nvSpPr>
        <xdr:cNvPr id="315" name="円/楕円 314"/>
        <xdr:cNvSpPr/>
      </xdr:nvSpPr>
      <xdr:spPr>
        <a:xfrm>
          <a:off x="9588500" y="626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10917</xdr:rowOff>
    </xdr:from>
    <xdr:ext cx="534377" cy="259045"/>
    <xdr:sp macro="" textlink="">
      <xdr:nvSpPr>
        <xdr:cNvPr id="316" name="テキスト ボックス 315"/>
        <xdr:cNvSpPr txBox="1"/>
      </xdr:nvSpPr>
      <xdr:spPr>
        <a:xfrm>
          <a:off x="9372111" y="635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43,432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52182</xdr:rowOff>
    </xdr:from>
    <xdr:to>
      <xdr:col>12</xdr:col>
      <xdr:colOff>561975</xdr:colOff>
      <xdr:row>36</xdr:row>
      <xdr:rowOff>153782</xdr:rowOff>
    </xdr:to>
    <xdr:sp macro="" textlink="">
      <xdr:nvSpPr>
        <xdr:cNvPr id="317" name="円/楕円 316"/>
        <xdr:cNvSpPr/>
      </xdr:nvSpPr>
      <xdr:spPr>
        <a:xfrm>
          <a:off x="8699500" y="622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144909</xdr:rowOff>
    </xdr:from>
    <xdr:ext cx="534377" cy="259045"/>
    <xdr:sp macro="" textlink="">
      <xdr:nvSpPr>
        <xdr:cNvPr id="318" name="テキスト ボックス 317"/>
        <xdr:cNvSpPr txBox="1"/>
      </xdr:nvSpPr>
      <xdr:spPr>
        <a:xfrm>
          <a:off x="8483111" y="631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46,873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111727</xdr:rowOff>
    </xdr:from>
    <xdr:to>
      <xdr:col>11</xdr:col>
      <xdr:colOff>358775</xdr:colOff>
      <xdr:row>37</xdr:row>
      <xdr:rowOff>41877</xdr:rowOff>
    </xdr:to>
    <xdr:sp macro="" textlink="">
      <xdr:nvSpPr>
        <xdr:cNvPr id="319" name="円/楕円 318"/>
        <xdr:cNvSpPr/>
      </xdr:nvSpPr>
      <xdr:spPr>
        <a:xfrm>
          <a:off x="7810500" y="628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33004</xdr:rowOff>
    </xdr:from>
    <xdr:ext cx="534377" cy="259045"/>
    <xdr:sp macro="" textlink="">
      <xdr:nvSpPr>
        <xdr:cNvPr id="320" name="テキスト ボックス 319"/>
        <xdr:cNvSpPr txBox="1"/>
      </xdr:nvSpPr>
      <xdr:spPr>
        <a:xfrm>
          <a:off x="7594111" y="637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41,403</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160931</xdr:rowOff>
    </xdr:from>
    <xdr:to>
      <xdr:col>10</xdr:col>
      <xdr:colOff>155575</xdr:colOff>
      <xdr:row>36</xdr:row>
      <xdr:rowOff>91081</xdr:rowOff>
    </xdr:to>
    <xdr:sp macro="" textlink="">
      <xdr:nvSpPr>
        <xdr:cNvPr id="321" name="円/楕円 320"/>
        <xdr:cNvSpPr/>
      </xdr:nvSpPr>
      <xdr:spPr>
        <a:xfrm>
          <a:off x="6921500" y="616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107608</xdr:rowOff>
    </xdr:from>
    <xdr:ext cx="534377" cy="259045"/>
    <xdr:sp macro="" textlink="">
      <xdr:nvSpPr>
        <xdr:cNvPr id="322" name="テキスト ボックス 321"/>
        <xdr:cNvSpPr txBox="1"/>
      </xdr:nvSpPr>
      <xdr:spPr>
        <a:xfrm>
          <a:off x="6705111" y="593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52,633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13840</xdr:rowOff>
    </xdr:from>
    <xdr:to>
      <xdr:col>15</xdr:col>
      <xdr:colOff>180340</xdr:colOff>
      <xdr:row>59</xdr:row>
      <xdr:rowOff>23730</xdr:rowOff>
    </xdr:to>
    <xdr:cxnSp macro="">
      <xdr:nvCxnSpPr>
        <xdr:cNvPr id="346" name="直線コネクタ 345"/>
        <xdr:cNvCxnSpPr/>
      </xdr:nvCxnSpPr>
      <xdr:spPr>
        <a:xfrm flipV="1">
          <a:off x="10475595" y="8586340"/>
          <a:ext cx="1270" cy="1552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27557</xdr:rowOff>
    </xdr:from>
    <xdr:ext cx="534377" cy="259045"/>
    <xdr:sp macro="" textlink="">
      <xdr:nvSpPr>
        <xdr:cNvPr id="347" name="普通建設事業費最小値テキスト"/>
        <xdr:cNvSpPr txBox="1"/>
      </xdr:nvSpPr>
      <xdr:spPr>
        <a:xfrm>
          <a:off x="10528300" y="1014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10,877</a:t>
          </a:r>
          <a:endParaRPr kumimoji="1" lang="ja-JP" altLang="en-US" sz="1000" b="1">
            <a:latin typeface="ＭＳ Ｐゴシック"/>
          </a:endParaRPr>
        </a:p>
      </xdr:txBody>
    </xdr:sp>
    <xdr:clientData/>
  </xdr:oneCellAnchor>
  <xdr:twoCellAnchor>
    <xdr:from>
      <xdr:col>15</xdr:col>
      <xdr:colOff>92075</xdr:colOff>
      <xdr:row>59</xdr:row>
      <xdr:rowOff>23730</xdr:rowOff>
    </xdr:from>
    <xdr:to>
      <xdr:col>15</xdr:col>
      <xdr:colOff>269875</xdr:colOff>
      <xdr:row>59</xdr:row>
      <xdr:rowOff>23730</xdr:rowOff>
    </xdr:to>
    <xdr:cxnSp macro="">
      <xdr:nvCxnSpPr>
        <xdr:cNvPr id="348" name="直線コネクタ 347"/>
        <xdr:cNvCxnSpPr/>
      </xdr:nvCxnSpPr>
      <xdr:spPr>
        <a:xfrm>
          <a:off x="10388600" y="101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131967</xdr:rowOff>
    </xdr:from>
    <xdr:ext cx="599010" cy="259045"/>
    <xdr:sp macro="" textlink="">
      <xdr:nvSpPr>
        <xdr:cNvPr id="349" name="普通建設事業費最大値テキスト"/>
        <xdr:cNvSpPr txBox="1"/>
      </xdr:nvSpPr>
      <xdr:spPr>
        <a:xfrm>
          <a:off x="10528300" y="836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826,068</a:t>
          </a:r>
          <a:endParaRPr kumimoji="1" lang="ja-JP" altLang="en-US" sz="1000" b="1">
            <a:latin typeface="ＭＳ Ｐゴシック"/>
          </a:endParaRPr>
        </a:p>
      </xdr:txBody>
    </xdr:sp>
    <xdr:clientData/>
  </xdr:oneCellAnchor>
  <xdr:twoCellAnchor>
    <xdr:from>
      <xdr:col>15</xdr:col>
      <xdr:colOff>92075</xdr:colOff>
      <xdr:row>50</xdr:row>
      <xdr:rowOff>13840</xdr:rowOff>
    </xdr:from>
    <xdr:to>
      <xdr:col>15</xdr:col>
      <xdr:colOff>269875</xdr:colOff>
      <xdr:row>50</xdr:row>
      <xdr:rowOff>13840</xdr:rowOff>
    </xdr:to>
    <xdr:cxnSp macro="">
      <xdr:nvCxnSpPr>
        <xdr:cNvPr id="350" name="直線コネクタ 349"/>
        <xdr:cNvCxnSpPr/>
      </xdr:nvCxnSpPr>
      <xdr:spPr>
        <a:xfrm>
          <a:off x="10388600" y="858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72855</xdr:rowOff>
    </xdr:from>
    <xdr:to>
      <xdr:col>15</xdr:col>
      <xdr:colOff>180975</xdr:colOff>
      <xdr:row>58</xdr:row>
      <xdr:rowOff>120515</xdr:rowOff>
    </xdr:to>
    <xdr:cxnSp macro="">
      <xdr:nvCxnSpPr>
        <xdr:cNvPr id="351" name="直線コネクタ 350"/>
        <xdr:cNvCxnSpPr/>
      </xdr:nvCxnSpPr>
      <xdr:spPr>
        <a:xfrm flipV="1">
          <a:off x="9639300" y="10016955"/>
          <a:ext cx="838200" cy="4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32209</xdr:rowOff>
    </xdr:from>
    <xdr:ext cx="534377" cy="259045"/>
    <xdr:sp macro="" textlink="">
      <xdr:nvSpPr>
        <xdr:cNvPr id="352" name="普通建設事業費平均値テキスト"/>
        <xdr:cNvSpPr txBox="1"/>
      </xdr:nvSpPr>
      <xdr:spPr>
        <a:xfrm>
          <a:off x="10528300" y="9804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9332</xdr:rowOff>
    </xdr:from>
    <xdr:to>
      <xdr:col>15</xdr:col>
      <xdr:colOff>231775</xdr:colOff>
      <xdr:row>58</xdr:row>
      <xdr:rowOff>110932</xdr:rowOff>
    </xdr:to>
    <xdr:sp macro="" textlink="">
      <xdr:nvSpPr>
        <xdr:cNvPr id="353" name="フローチャート : 判断 352"/>
        <xdr:cNvSpPr/>
      </xdr:nvSpPr>
      <xdr:spPr>
        <a:xfrm>
          <a:off x="10426700" y="995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53415</xdr:rowOff>
    </xdr:from>
    <xdr:to>
      <xdr:col>14</xdr:col>
      <xdr:colOff>28575</xdr:colOff>
      <xdr:row>58</xdr:row>
      <xdr:rowOff>120515</xdr:rowOff>
    </xdr:to>
    <xdr:cxnSp macro="">
      <xdr:nvCxnSpPr>
        <xdr:cNvPr id="354" name="直線コネクタ 353"/>
        <xdr:cNvCxnSpPr/>
      </xdr:nvCxnSpPr>
      <xdr:spPr>
        <a:xfrm>
          <a:off x="8750300" y="9997515"/>
          <a:ext cx="889000" cy="6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10214</xdr:rowOff>
    </xdr:from>
    <xdr:to>
      <xdr:col>14</xdr:col>
      <xdr:colOff>79375</xdr:colOff>
      <xdr:row>58</xdr:row>
      <xdr:rowOff>111814</xdr:rowOff>
    </xdr:to>
    <xdr:sp macro="" textlink="">
      <xdr:nvSpPr>
        <xdr:cNvPr id="355" name="フローチャート : 判断 354"/>
        <xdr:cNvSpPr/>
      </xdr:nvSpPr>
      <xdr:spPr>
        <a:xfrm>
          <a:off x="9588500" y="995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128341</xdr:rowOff>
    </xdr:from>
    <xdr:ext cx="534377" cy="259045"/>
    <xdr:sp macro="" textlink="">
      <xdr:nvSpPr>
        <xdr:cNvPr id="356" name="テキスト ボックス 355"/>
        <xdr:cNvSpPr txBox="1"/>
      </xdr:nvSpPr>
      <xdr:spPr>
        <a:xfrm>
          <a:off x="9372111" y="972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53415</xdr:rowOff>
    </xdr:from>
    <xdr:to>
      <xdr:col>12</xdr:col>
      <xdr:colOff>511175</xdr:colOff>
      <xdr:row>58</xdr:row>
      <xdr:rowOff>92708</xdr:rowOff>
    </xdr:to>
    <xdr:cxnSp macro="">
      <xdr:nvCxnSpPr>
        <xdr:cNvPr id="357" name="直線コネクタ 356"/>
        <xdr:cNvCxnSpPr/>
      </xdr:nvCxnSpPr>
      <xdr:spPr>
        <a:xfrm flipV="1">
          <a:off x="7861300" y="9997515"/>
          <a:ext cx="889000" cy="3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34825</xdr:rowOff>
    </xdr:from>
    <xdr:to>
      <xdr:col>12</xdr:col>
      <xdr:colOff>561975</xdr:colOff>
      <xdr:row>58</xdr:row>
      <xdr:rowOff>136425</xdr:rowOff>
    </xdr:to>
    <xdr:sp macro="" textlink="">
      <xdr:nvSpPr>
        <xdr:cNvPr id="358" name="フローチャート : 判断 357"/>
        <xdr:cNvSpPr/>
      </xdr:nvSpPr>
      <xdr:spPr>
        <a:xfrm>
          <a:off x="8699500" y="997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127552</xdr:rowOff>
    </xdr:from>
    <xdr:ext cx="534377" cy="259045"/>
    <xdr:sp macro="" textlink="">
      <xdr:nvSpPr>
        <xdr:cNvPr id="359" name="テキスト ボックス 358"/>
        <xdr:cNvSpPr txBox="1"/>
      </xdr:nvSpPr>
      <xdr:spPr>
        <a:xfrm>
          <a:off x="8483111" y="1007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68,386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92708</xdr:rowOff>
    </xdr:from>
    <xdr:to>
      <xdr:col>11</xdr:col>
      <xdr:colOff>307975</xdr:colOff>
      <xdr:row>58</xdr:row>
      <xdr:rowOff>155677</xdr:rowOff>
    </xdr:to>
    <xdr:cxnSp macro="">
      <xdr:nvCxnSpPr>
        <xdr:cNvPr id="360" name="直線コネクタ 359"/>
        <xdr:cNvCxnSpPr/>
      </xdr:nvCxnSpPr>
      <xdr:spPr>
        <a:xfrm flipV="1">
          <a:off x="6972300" y="10036808"/>
          <a:ext cx="889000" cy="6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50333</xdr:rowOff>
    </xdr:from>
    <xdr:to>
      <xdr:col>11</xdr:col>
      <xdr:colOff>358775</xdr:colOff>
      <xdr:row>58</xdr:row>
      <xdr:rowOff>151933</xdr:rowOff>
    </xdr:to>
    <xdr:sp macro="" textlink="">
      <xdr:nvSpPr>
        <xdr:cNvPr id="361" name="フローチャート : 判断 360"/>
        <xdr:cNvSpPr/>
      </xdr:nvSpPr>
      <xdr:spPr>
        <a:xfrm>
          <a:off x="7810500" y="999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143060</xdr:rowOff>
    </xdr:from>
    <xdr:ext cx="534377" cy="259045"/>
    <xdr:sp macro="" textlink="">
      <xdr:nvSpPr>
        <xdr:cNvPr id="362" name="テキスト ボックス 361"/>
        <xdr:cNvSpPr txBox="1"/>
      </xdr:nvSpPr>
      <xdr:spPr>
        <a:xfrm>
          <a:off x="7594111" y="1008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60,245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71576</xdr:rowOff>
    </xdr:from>
    <xdr:to>
      <xdr:col>10</xdr:col>
      <xdr:colOff>155575</xdr:colOff>
      <xdr:row>59</xdr:row>
      <xdr:rowOff>1726</xdr:rowOff>
    </xdr:to>
    <xdr:sp macro="" textlink="">
      <xdr:nvSpPr>
        <xdr:cNvPr id="363" name="フローチャート : 判断 362"/>
        <xdr:cNvSpPr/>
      </xdr:nvSpPr>
      <xdr:spPr>
        <a:xfrm>
          <a:off x="6921500" y="1001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18253</xdr:rowOff>
    </xdr:from>
    <xdr:ext cx="534377" cy="259045"/>
    <xdr:sp macro="" textlink="">
      <xdr:nvSpPr>
        <xdr:cNvPr id="364" name="テキスト ボックス 363"/>
        <xdr:cNvSpPr txBox="1"/>
      </xdr:nvSpPr>
      <xdr:spPr>
        <a:xfrm>
          <a:off x="6705111" y="979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22055</xdr:rowOff>
    </xdr:from>
    <xdr:to>
      <xdr:col>15</xdr:col>
      <xdr:colOff>231775</xdr:colOff>
      <xdr:row>58</xdr:row>
      <xdr:rowOff>123655</xdr:rowOff>
    </xdr:to>
    <xdr:sp macro="" textlink="">
      <xdr:nvSpPr>
        <xdr:cNvPr id="370" name="円/楕円 369"/>
        <xdr:cNvSpPr/>
      </xdr:nvSpPr>
      <xdr:spPr>
        <a:xfrm>
          <a:off x="10426700" y="996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159209</xdr:rowOff>
    </xdr:from>
    <xdr:ext cx="534377" cy="259045"/>
    <xdr:sp macro="" textlink="">
      <xdr:nvSpPr>
        <xdr:cNvPr id="371" name="普通建設事業費該当値テキスト"/>
        <xdr:cNvSpPr txBox="1"/>
      </xdr:nvSpPr>
      <xdr:spPr>
        <a:xfrm>
          <a:off x="10528300" y="993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75,089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69715</xdr:rowOff>
    </xdr:from>
    <xdr:to>
      <xdr:col>14</xdr:col>
      <xdr:colOff>79375</xdr:colOff>
      <xdr:row>58</xdr:row>
      <xdr:rowOff>171315</xdr:rowOff>
    </xdr:to>
    <xdr:sp macro="" textlink="">
      <xdr:nvSpPr>
        <xdr:cNvPr id="372" name="円/楕円 371"/>
        <xdr:cNvSpPr/>
      </xdr:nvSpPr>
      <xdr:spPr>
        <a:xfrm>
          <a:off x="9588500" y="1001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162442</xdr:rowOff>
    </xdr:from>
    <xdr:ext cx="534377" cy="259045"/>
    <xdr:sp macro="" textlink="">
      <xdr:nvSpPr>
        <xdr:cNvPr id="373" name="テキスト ボックス 372"/>
        <xdr:cNvSpPr txBox="1"/>
      </xdr:nvSpPr>
      <xdr:spPr>
        <a:xfrm>
          <a:off x="9372111" y="1010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50,071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2615</xdr:rowOff>
    </xdr:from>
    <xdr:to>
      <xdr:col>12</xdr:col>
      <xdr:colOff>561975</xdr:colOff>
      <xdr:row>58</xdr:row>
      <xdr:rowOff>104215</xdr:rowOff>
    </xdr:to>
    <xdr:sp macro="" textlink="">
      <xdr:nvSpPr>
        <xdr:cNvPr id="374" name="円/楕円 373"/>
        <xdr:cNvSpPr/>
      </xdr:nvSpPr>
      <xdr:spPr>
        <a:xfrm>
          <a:off x="8699500" y="994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120742</xdr:rowOff>
    </xdr:from>
    <xdr:ext cx="534377" cy="259045"/>
    <xdr:sp macro="" textlink="">
      <xdr:nvSpPr>
        <xdr:cNvPr id="375" name="テキスト ボックス 374"/>
        <xdr:cNvSpPr txBox="1"/>
      </xdr:nvSpPr>
      <xdr:spPr>
        <a:xfrm>
          <a:off x="8483111" y="972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85,294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41908</xdr:rowOff>
    </xdr:from>
    <xdr:to>
      <xdr:col>11</xdr:col>
      <xdr:colOff>358775</xdr:colOff>
      <xdr:row>58</xdr:row>
      <xdr:rowOff>143508</xdr:rowOff>
    </xdr:to>
    <xdr:sp macro="" textlink="">
      <xdr:nvSpPr>
        <xdr:cNvPr id="376" name="円/楕円 375"/>
        <xdr:cNvSpPr/>
      </xdr:nvSpPr>
      <xdr:spPr>
        <a:xfrm>
          <a:off x="7810500" y="998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160035</xdr:rowOff>
    </xdr:from>
    <xdr:ext cx="534377" cy="259045"/>
    <xdr:sp macro="" textlink="">
      <xdr:nvSpPr>
        <xdr:cNvPr id="377" name="テキスト ボックス 376"/>
        <xdr:cNvSpPr txBox="1"/>
      </xdr:nvSpPr>
      <xdr:spPr>
        <a:xfrm>
          <a:off x="7594111" y="976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64,668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104877</xdr:rowOff>
    </xdr:from>
    <xdr:to>
      <xdr:col>10</xdr:col>
      <xdr:colOff>155575</xdr:colOff>
      <xdr:row>59</xdr:row>
      <xdr:rowOff>35027</xdr:rowOff>
    </xdr:to>
    <xdr:sp macro="" textlink="">
      <xdr:nvSpPr>
        <xdr:cNvPr id="378" name="円/楕円 377"/>
        <xdr:cNvSpPr/>
      </xdr:nvSpPr>
      <xdr:spPr>
        <a:xfrm>
          <a:off x="6921500" y="1004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26154</xdr:rowOff>
    </xdr:from>
    <xdr:ext cx="534377" cy="259045"/>
    <xdr:sp macro="" textlink="">
      <xdr:nvSpPr>
        <xdr:cNvPr id="379" name="テキスト ボックス 378"/>
        <xdr:cNvSpPr txBox="1"/>
      </xdr:nvSpPr>
      <xdr:spPr>
        <a:xfrm>
          <a:off x="6705111" y="1014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31,613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144976</xdr:rowOff>
    </xdr:from>
    <xdr:to>
      <xdr:col>15</xdr:col>
      <xdr:colOff>180340</xdr:colOff>
      <xdr:row>78</xdr:row>
      <xdr:rowOff>139700</xdr:rowOff>
    </xdr:to>
    <xdr:cxnSp macro="">
      <xdr:nvCxnSpPr>
        <xdr:cNvPr id="401" name="直線コネクタ 400"/>
        <xdr:cNvCxnSpPr/>
      </xdr:nvCxnSpPr>
      <xdr:spPr>
        <a:xfrm flipV="1">
          <a:off x="10475595" y="12146476"/>
          <a:ext cx="1270" cy="1366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91653</xdr:rowOff>
    </xdr:from>
    <xdr:ext cx="599010" cy="259045"/>
    <xdr:sp macro="" textlink="">
      <xdr:nvSpPr>
        <xdr:cNvPr id="404" name="普通建設事業費 （ うち新規整備　）最大値テキスト"/>
        <xdr:cNvSpPr txBox="1"/>
      </xdr:nvSpPr>
      <xdr:spPr>
        <a:xfrm>
          <a:off x="10528300" y="1192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597,692</a:t>
          </a:r>
          <a:endParaRPr kumimoji="1" lang="ja-JP" altLang="en-US" sz="1000" b="1">
            <a:latin typeface="ＭＳ Ｐゴシック"/>
          </a:endParaRPr>
        </a:p>
      </xdr:txBody>
    </xdr:sp>
    <xdr:clientData/>
  </xdr:oneCellAnchor>
  <xdr:twoCellAnchor>
    <xdr:from>
      <xdr:col>15</xdr:col>
      <xdr:colOff>92075</xdr:colOff>
      <xdr:row>70</xdr:row>
      <xdr:rowOff>144976</xdr:rowOff>
    </xdr:from>
    <xdr:to>
      <xdr:col>15</xdr:col>
      <xdr:colOff>269875</xdr:colOff>
      <xdr:row>70</xdr:row>
      <xdr:rowOff>144976</xdr:rowOff>
    </xdr:to>
    <xdr:cxnSp macro="">
      <xdr:nvCxnSpPr>
        <xdr:cNvPr id="405" name="直線コネクタ 404"/>
        <xdr:cNvCxnSpPr/>
      </xdr:nvCxnSpPr>
      <xdr:spPr>
        <a:xfrm>
          <a:off x="10388600" y="12146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27674</xdr:rowOff>
    </xdr:from>
    <xdr:to>
      <xdr:col>15</xdr:col>
      <xdr:colOff>180975</xdr:colOff>
      <xdr:row>78</xdr:row>
      <xdr:rowOff>109108</xdr:rowOff>
    </xdr:to>
    <xdr:cxnSp macro="">
      <xdr:nvCxnSpPr>
        <xdr:cNvPr id="406" name="直線コネクタ 405"/>
        <xdr:cNvCxnSpPr/>
      </xdr:nvCxnSpPr>
      <xdr:spPr>
        <a:xfrm flipV="1">
          <a:off x="9639300" y="13400774"/>
          <a:ext cx="838200" cy="8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145282</xdr:rowOff>
    </xdr:from>
    <xdr:ext cx="534377" cy="259045"/>
    <xdr:sp macro="" textlink="">
      <xdr:nvSpPr>
        <xdr:cNvPr id="407" name="普通建設事業費 （ うち新規整備　）平均値テキスト"/>
        <xdr:cNvSpPr txBox="1"/>
      </xdr:nvSpPr>
      <xdr:spPr>
        <a:xfrm>
          <a:off x="10528300" y="13346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166855</xdr:rowOff>
    </xdr:from>
    <xdr:to>
      <xdr:col>15</xdr:col>
      <xdr:colOff>231775</xdr:colOff>
      <xdr:row>78</xdr:row>
      <xdr:rowOff>97005</xdr:rowOff>
    </xdr:to>
    <xdr:sp macro="" textlink="">
      <xdr:nvSpPr>
        <xdr:cNvPr id="408" name="フローチャート : 判断 407"/>
        <xdr:cNvSpPr/>
      </xdr:nvSpPr>
      <xdr:spPr>
        <a:xfrm>
          <a:off x="104267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4387</xdr:rowOff>
    </xdr:from>
    <xdr:to>
      <xdr:col>14</xdr:col>
      <xdr:colOff>79375</xdr:colOff>
      <xdr:row>78</xdr:row>
      <xdr:rowOff>105987</xdr:rowOff>
    </xdr:to>
    <xdr:sp macro="" textlink="">
      <xdr:nvSpPr>
        <xdr:cNvPr id="409" name="フローチャート : 判断 408"/>
        <xdr:cNvSpPr/>
      </xdr:nvSpPr>
      <xdr:spPr>
        <a:xfrm>
          <a:off x="9588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122514</xdr:rowOff>
    </xdr:from>
    <xdr:ext cx="534377" cy="259045"/>
    <xdr:sp macro="" textlink="">
      <xdr:nvSpPr>
        <xdr:cNvPr id="410" name="テキスト ボックス 409"/>
        <xdr:cNvSpPr txBox="1"/>
      </xdr:nvSpPr>
      <xdr:spPr>
        <a:xfrm>
          <a:off x="9372111" y="1315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36,970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148324</xdr:rowOff>
    </xdr:from>
    <xdr:to>
      <xdr:col>15</xdr:col>
      <xdr:colOff>231775</xdr:colOff>
      <xdr:row>78</xdr:row>
      <xdr:rowOff>78474</xdr:rowOff>
    </xdr:to>
    <xdr:sp macro="" textlink="">
      <xdr:nvSpPr>
        <xdr:cNvPr id="416" name="円/楕円 415"/>
        <xdr:cNvSpPr/>
      </xdr:nvSpPr>
      <xdr:spPr>
        <a:xfrm>
          <a:off x="10426700" y="1334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107701</xdr:rowOff>
    </xdr:from>
    <xdr:ext cx="534377" cy="259045"/>
    <xdr:sp macro="" textlink="">
      <xdr:nvSpPr>
        <xdr:cNvPr id="417" name="普通建設事業費 （ うち新規整備　）該当値テキスト"/>
        <xdr:cNvSpPr txBox="1"/>
      </xdr:nvSpPr>
      <xdr:spPr>
        <a:xfrm>
          <a:off x="10528300" y="1313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49,005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58308</xdr:rowOff>
    </xdr:from>
    <xdr:to>
      <xdr:col>14</xdr:col>
      <xdr:colOff>79375</xdr:colOff>
      <xdr:row>78</xdr:row>
      <xdr:rowOff>159908</xdr:rowOff>
    </xdr:to>
    <xdr:sp macro="" textlink="">
      <xdr:nvSpPr>
        <xdr:cNvPr id="418" name="円/楕円 417"/>
        <xdr:cNvSpPr/>
      </xdr:nvSpPr>
      <xdr:spPr>
        <a:xfrm>
          <a:off x="9588500" y="1343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151035</xdr:rowOff>
    </xdr:from>
    <xdr:ext cx="534377" cy="259045"/>
    <xdr:sp macro="" textlink="">
      <xdr:nvSpPr>
        <xdr:cNvPr id="419" name="テキスト ボックス 418"/>
        <xdr:cNvSpPr txBox="1"/>
      </xdr:nvSpPr>
      <xdr:spPr>
        <a:xfrm>
          <a:off x="9372111" y="1352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13,382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15,083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0" name="直線コネクタ 42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1" name="テキスト ボックス 43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2" name="直線コネクタ 43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3" name="テキスト ボックス 43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4" name="直線コネクタ 43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5" name="テキスト ボックス 43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6" name="直線コネクタ 43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7" name="テキスト ボックス 43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8" name="直線コネクタ 43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9" name="テキスト ボックス 43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0" name="直線コネクタ 43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1" name="テキスト ボックス 44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107483</xdr:rowOff>
    </xdr:from>
    <xdr:to>
      <xdr:col>15</xdr:col>
      <xdr:colOff>180340</xdr:colOff>
      <xdr:row>99</xdr:row>
      <xdr:rowOff>84182</xdr:rowOff>
    </xdr:to>
    <xdr:cxnSp macro="">
      <xdr:nvCxnSpPr>
        <xdr:cNvPr id="445" name="直線コネクタ 444"/>
        <xdr:cNvCxnSpPr/>
      </xdr:nvCxnSpPr>
      <xdr:spPr>
        <a:xfrm flipV="1">
          <a:off x="10475595" y="15537983"/>
          <a:ext cx="1270" cy="151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88009</xdr:rowOff>
    </xdr:from>
    <xdr:ext cx="378565" cy="259045"/>
    <xdr:sp macro="" textlink="">
      <xdr:nvSpPr>
        <xdr:cNvPr id="446" name="普通建設事業費 （ うち更新整備　）最小値テキスト"/>
        <xdr:cNvSpPr txBox="1"/>
      </xdr:nvSpPr>
      <xdr:spPr>
        <a:xfrm>
          <a:off x="10528300" y="17061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99</xdr:row>
      <xdr:rowOff>84182</xdr:rowOff>
    </xdr:from>
    <xdr:to>
      <xdr:col>15</xdr:col>
      <xdr:colOff>269875</xdr:colOff>
      <xdr:row>99</xdr:row>
      <xdr:rowOff>84182</xdr:rowOff>
    </xdr:to>
    <xdr:cxnSp macro="">
      <xdr:nvCxnSpPr>
        <xdr:cNvPr id="447" name="直線コネクタ 446"/>
        <xdr:cNvCxnSpPr/>
      </xdr:nvCxnSpPr>
      <xdr:spPr>
        <a:xfrm>
          <a:off x="10388600" y="1705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54160</xdr:rowOff>
    </xdr:from>
    <xdr:ext cx="534377" cy="259045"/>
    <xdr:sp macro="" textlink="">
      <xdr:nvSpPr>
        <xdr:cNvPr id="448" name="普通建設事業費 （ うち更新整備　）最大値テキスト"/>
        <xdr:cNvSpPr txBox="1"/>
      </xdr:nvSpPr>
      <xdr:spPr>
        <a:xfrm>
          <a:off x="10528300" y="153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93,973</a:t>
          </a:r>
          <a:endParaRPr kumimoji="1" lang="ja-JP" altLang="en-US" sz="1000" b="1">
            <a:latin typeface="ＭＳ Ｐゴシック"/>
          </a:endParaRPr>
        </a:p>
      </xdr:txBody>
    </xdr:sp>
    <xdr:clientData/>
  </xdr:oneCellAnchor>
  <xdr:twoCellAnchor>
    <xdr:from>
      <xdr:col>15</xdr:col>
      <xdr:colOff>92075</xdr:colOff>
      <xdr:row>90</xdr:row>
      <xdr:rowOff>107483</xdr:rowOff>
    </xdr:from>
    <xdr:to>
      <xdr:col>15</xdr:col>
      <xdr:colOff>269875</xdr:colOff>
      <xdr:row>90</xdr:row>
      <xdr:rowOff>107483</xdr:rowOff>
    </xdr:to>
    <xdr:cxnSp macro="">
      <xdr:nvCxnSpPr>
        <xdr:cNvPr id="449" name="直線コネクタ 448"/>
        <xdr:cNvCxnSpPr/>
      </xdr:nvCxnSpPr>
      <xdr:spPr>
        <a:xfrm>
          <a:off x="10388600" y="155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32699</xdr:rowOff>
    </xdr:from>
    <xdr:to>
      <xdr:col>15</xdr:col>
      <xdr:colOff>180975</xdr:colOff>
      <xdr:row>97</xdr:row>
      <xdr:rowOff>133054</xdr:rowOff>
    </xdr:to>
    <xdr:cxnSp macro="">
      <xdr:nvCxnSpPr>
        <xdr:cNvPr id="450" name="直線コネクタ 449"/>
        <xdr:cNvCxnSpPr/>
      </xdr:nvCxnSpPr>
      <xdr:spPr>
        <a:xfrm>
          <a:off x="9639300" y="16491899"/>
          <a:ext cx="838200" cy="27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122065</xdr:rowOff>
    </xdr:from>
    <xdr:ext cx="534377" cy="259045"/>
    <xdr:sp macro="" textlink="">
      <xdr:nvSpPr>
        <xdr:cNvPr id="451" name="普通建設事業費 （ うち更新整備　）平均値テキスト"/>
        <xdr:cNvSpPr txBox="1"/>
      </xdr:nvSpPr>
      <xdr:spPr>
        <a:xfrm>
          <a:off x="10528300" y="16409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99188</xdr:rowOff>
    </xdr:from>
    <xdr:to>
      <xdr:col>15</xdr:col>
      <xdr:colOff>231775</xdr:colOff>
      <xdr:row>97</xdr:row>
      <xdr:rowOff>29338</xdr:rowOff>
    </xdr:to>
    <xdr:sp macro="" textlink="">
      <xdr:nvSpPr>
        <xdr:cNvPr id="452" name="フローチャート : 判断 451"/>
        <xdr:cNvSpPr/>
      </xdr:nvSpPr>
      <xdr:spPr>
        <a:xfrm>
          <a:off x="10426700" y="1655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111711</xdr:rowOff>
    </xdr:from>
    <xdr:to>
      <xdr:col>14</xdr:col>
      <xdr:colOff>79375</xdr:colOff>
      <xdr:row>97</xdr:row>
      <xdr:rowOff>41861</xdr:rowOff>
    </xdr:to>
    <xdr:sp macro="" textlink="">
      <xdr:nvSpPr>
        <xdr:cNvPr id="453" name="フローチャート : 判断 452"/>
        <xdr:cNvSpPr/>
      </xdr:nvSpPr>
      <xdr:spPr>
        <a:xfrm>
          <a:off x="9588500" y="1657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32988</xdr:rowOff>
    </xdr:from>
    <xdr:ext cx="534377" cy="259045"/>
    <xdr:sp macro="" textlink="">
      <xdr:nvSpPr>
        <xdr:cNvPr id="454" name="テキスト ボックス 453"/>
        <xdr:cNvSpPr txBox="1"/>
      </xdr:nvSpPr>
      <xdr:spPr>
        <a:xfrm>
          <a:off x="9372111" y="1666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82254</xdr:rowOff>
    </xdr:from>
    <xdr:to>
      <xdr:col>15</xdr:col>
      <xdr:colOff>231775</xdr:colOff>
      <xdr:row>98</xdr:row>
      <xdr:rowOff>12404</xdr:rowOff>
    </xdr:to>
    <xdr:sp macro="" textlink="">
      <xdr:nvSpPr>
        <xdr:cNvPr id="460" name="円/楕円 459"/>
        <xdr:cNvSpPr/>
      </xdr:nvSpPr>
      <xdr:spPr>
        <a:xfrm>
          <a:off x="10426700" y="1671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60681</xdr:rowOff>
    </xdr:from>
    <xdr:ext cx="534377" cy="259045"/>
    <xdr:sp macro="" textlink="">
      <xdr:nvSpPr>
        <xdr:cNvPr id="461" name="普通建設事業費 （ うち更新整備　）該当値テキスト"/>
        <xdr:cNvSpPr txBox="1"/>
      </xdr:nvSpPr>
      <xdr:spPr>
        <a:xfrm>
          <a:off x="10528300" y="1669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18,907</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153349</xdr:rowOff>
    </xdr:from>
    <xdr:to>
      <xdr:col>14</xdr:col>
      <xdr:colOff>79375</xdr:colOff>
      <xdr:row>96</xdr:row>
      <xdr:rowOff>83499</xdr:rowOff>
    </xdr:to>
    <xdr:sp macro="" textlink="">
      <xdr:nvSpPr>
        <xdr:cNvPr id="462" name="円/楕円 461"/>
        <xdr:cNvSpPr/>
      </xdr:nvSpPr>
      <xdr:spPr>
        <a:xfrm>
          <a:off x="9588500" y="1644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100026</xdr:rowOff>
    </xdr:from>
    <xdr:ext cx="534377" cy="259045"/>
    <xdr:sp macro="" textlink="">
      <xdr:nvSpPr>
        <xdr:cNvPr id="463" name="テキスト ボックス 462"/>
        <xdr:cNvSpPr txBox="1"/>
      </xdr:nvSpPr>
      <xdr:spPr>
        <a:xfrm>
          <a:off x="9372111" y="1621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35,553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4" name="直線コネクタ 47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5" name="テキスト ボックス 47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6" name="直線コネクタ 47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7" name="テキスト ボックス 47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8" name="直線コネクタ 47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9" name="テキスト ボックス 47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131036</xdr:rowOff>
    </xdr:from>
    <xdr:to>
      <xdr:col>23</xdr:col>
      <xdr:colOff>516889</xdr:colOff>
      <xdr:row>38</xdr:row>
      <xdr:rowOff>25400</xdr:rowOff>
    </xdr:to>
    <xdr:cxnSp macro="">
      <xdr:nvCxnSpPr>
        <xdr:cNvPr id="483" name="直線コネクタ 482"/>
        <xdr:cNvCxnSpPr/>
      </xdr:nvCxnSpPr>
      <xdr:spPr>
        <a:xfrm flipV="1">
          <a:off x="16317595" y="5274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63345</xdr:rowOff>
    </xdr:from>
    <xdr:ext cx="249299" cy="259045"/>
    <xdr:sp macro="" textlink="">
      <xdr:nvSpPr>
        <xdr:cNvPr id="484" name="災害復旧事業費最小値テキスト"/>
        <xdr:cNvSpPr txBox="1"/>
      </xdr:nvSpPr>
      <xdr:spPr>
        <a:xfrm>
          <a:off x="16370300" y="6578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5" name="直線コネクタ 48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77713</xdr:rowOff>
    </xdr:from>
    <xdr:ext cx="599010" cy="259045"/>
    <xdr:sp macro="" textlink="">
      <xdr:nvSpPr>
        <xdr:cNvPr id="486" name="災害復旧事業費最大値テキスト"/>
        <xdr:cNvSpPr txBox="1"/>
      </xdr:nvSpPr>
      <xdr:spPr>
        <a:xfrm>
          <a:off x="16370300" y="504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30</xdr:row>
      <xdr:rowOff>131036</xdr:rowOff>
    </xdr:from>
    <xdr:to>
      <xdr:col>23</xdr:col>
      <xdr:colOff>606425</xdr:colOff>
      <xdr:row>30</xdr:row>
      <xdr:rowOff>131036</xdr:rowOff>
    </xdr:to>
    <xdr:cxnSp macro="">
      <xdr:nvCxnSpPr>
        <xdr:cNvPr id="487" name="直線コネクタ 486"/>
        <xdr:cNvCxnSpPr/>
      </xdr:nvCxnSpPr>
      <xdr:spPr>
        <a:xfrm>
          <a:off x="16230600" y="527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12095</xdr:rowOff>
    </xdr:from>
    <xdr:to>
      <xdr:col>23</xdr:col>
      <xdr:colOff>517525</xdr:colOff>
      <xdr:row>38</xdr:row>
      <xdr:rowOff>25131</xdr:rowOff>
    </xdr:to>
    <xdr:cxnSp macro="">
      <xdr:nvCxnSpPr>
        <xdr:cNvPr id="488" name="直線コネクタ 487"/>
        <xdr:cNvCxnSpPr/>
      </xdr:nvCxnSpPr>
      <xdr:spPr>
        <a:xfrm>
          <a:off x="15481300" y="6527195"/>
          <a:ext cx="838200" cy="1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152245</xdr:rowOff>
    </xdr:from>
    <xdr:ext cx="469744" cy="259045"/>
    <xdr:sp macro="" textlink="">
      <xdr:nvSpPr>
        <xdr:cNvPr id="489" name="災害復旧事業費平均値テキスト"/>
        <xdr:cNvSpPr txBox="1"/>
      </xdr:nvSpPr>
      <xdr:spPr>
        <a:xfrm>
          <a:off x="16370300" y="6324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129368</xdr:rowOff>
    </xdr:from>
    <xdr:to>
      <xdr:col>23</xdr:col>
      <xdr:colOff>568325</xdr:colOff>
      <xdr:row>38</xdr:row>
      <xdr:rowOff>59518</xdr:rowOff>
    </xdr:to>
    <xdr:sp macro="" textlink="">
      <xdr:nvSpPr>
        <xdr:cNvPr id="490" name="フローチャート : 判断 489"/>
        <xdr:cNvSpPr/>
      </xdr:nvSpPr>
      <xdr:spPr>
        <a:xfrm>
          <a:off x="162687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12095</xdr:rowOff>
    </xdr:from>
    <xdr:to>
      <xdr:col>22</xdr:col>
      <xdr:colOff>365125</xdr:colOff>
      <xdr:row>38</xdr:row>
      <xdr:rowOff>16411</xdr:rowOff>
    </xdr:to>
    <xdr:cxnSp macro="">
      <xdr:nvCxnSpPr>
        <xdr:cNvPr id="491" name="直線コネクタ 490"/>
        <xdr:cNvCxnSpPr/>
      </xdr:nvCxnSpPr>
      <xdr:spPr>
        <a:xfrm flipV="1">
          <a:off x="14592300" y="6527195"/>
          <a:ext cx="889000" cy="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139158</xdr:rowOff>
    </xdr:from>
    <xdr:to>
      <xdr:col>22</xdr:col>
      <xdr:colOff>415925</xdr:colOff>
      <xdr:row>38</xdr:row>
      <xdr:rowOff>69307</xdr:rowOff>
    </xdr:to>
    <xdr:sp macro="" textlink="">
      <xdr:nvSpPr>
        <xdr:cNvPr id="492" name="フローチャート : 判断 491"/>
        <xdr:cNvSpPr/>
      </xdr:nvSpPr>
      <xdr:spPr>
        <a:xfrm>
          <a:off x="15430500" y="64828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60434</xdr:rowOff>
    </xdr:from>
    <xdr:ext cx="469744" cy="259045"/>
    <xdr:sp macro="" textlink="">
      <xdr:nvSpPr>
        <xdr:cNvPr id="493" name="テキスト ボックス 492"/>
        <xdr:cNvSpPr txBox="1"/>
      </xdr:nvSpPr>
      <xdr:spPr>
        <a:xfrm>
          <a:off x="15246427" y="657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16411</xdr:rowOff>
    </xdr:from>
    <xdr:to>
      <xdr:col>21</xdr:col>
      <xdr:colOff>161925</xdr:colOff>
      <xdr:row>38</xdr:row>
      <xdr:rowOff>19336</xdr:rowOff>
    </xdr:to>
    <xdr:cxnSp macro="">
      <xdr:nvCxnSpPr>
        <xdr:cNvPr id="494" name="直線コネクタ 493"/>
        <xdr:cNvCxnSpPr/>
      </xdr:nvCxnSpPr>
      <xdr:spPr>
        <a:xfrm flipV="1">
          <a:off x="13703300" y="6531511"/>
          <a:ext cx="889000" cy="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143775</xdr:rowOff>
    </xdr:from>
    <xdr:to>
      <xdr:col>21</xdr:col>
      <xdr:colOff>212725</xdr:colOff>
      <xdr:row>38</xdr:row>
      <xdr:rowOff>73926</xdr:rowOff>
    </xdr:to>
    <xdr:sp macro="" textlink="">
      <xdr:nvSpPr>
        <xdr:cNvPr id="495" name="フローチャート : 判断 494"/>
        <xdr:cNvSpPr/>
      </xdr:nvSpPr>
      <xdr:spPr>
        <a:xfrm>
          <a:off x="14541500" y="64874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65053</xdr:rowOff>
    </xdr:from>
    <xdr:ext cx="378565" cy="259045"/>
    <xdr:sp macro="" textlink="">
      <xdr:nvSpPr>
        <xdr:cNvPr id="496" name="テキスト ボックス 495"/>
        <xdr:cNvSpPr txBox="1"/>
      </xdr:nvSpPr>
      <xdr:spPr>
        <a:xfrm>
          <a:off x="14403017" y="6580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18199</xdr:rowOff>
    </xdr:from>
    <xdr:to>
      <xdr:col>19</xdr:col>
      <xdr:colOff>644525</xdr:colOff>
      <xdr:row>38</xdr:row>
      <xdr:rowOff>19336</xdr:rowOff>
    </xdr:to>
    <xdr:cxnSp macro="">
      <xdr:nvCxnSpPr>
        <xdr:cNvPr id="497" name="直線コネクタ 496"/>
        <xdr:cNvCxnSpPr/>
      </xdr:nvCxnSpPr>
      <xdr:spPr>
        <a:xfrm>
          <a:off x="12814300" y="6533299"/>
          <a:ext cx="889000" cy="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139489</xdr:rowOff>
    </xdr:from>
    <xdr:to>
      <xdr:col>20</xdr:col>
      <xdr:colOff>9525</xdr:colOff>
      <xdr:row>38</xdr:row>
      <xdr:rowOff>69639</xdr:rowOff>
    </xdr:to>
    <xdr:sp macro="" textlink="">
      <xdr:nvSpPr>
        <xdr:cNvPr id="498" name="フローチャート : 判断 497"/>
        <xdr:cNvSpPr/>
      </xdr:nvSpPr>
      <xdr:spPr>
        <a:xfrm>
          <a:off x="13652500" y="648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86166</xdr:rowOff>
    </xdr:from>
    <xdr:ext cx="469744" cy="259045"/>
    <xdr:sp macro="" textlink="">
      <xdr:nvSpPr>
        <xdr:cNvPr id="499" name="テキスト ボックス 498"/>
        <xdr:cNvSpPr txBox="1"/>
      </xdr:nvSpPr>
      <xdr:spPr>
        <a:xfrm>
          <a:off x="13468427" y="625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139747</xdr:rowOff>
    </xdr:from>
    <xdr:to>
      <xdr:col>18</xdr:col>
      <xdr:colOff>492125</xdr:colOff>
      <xdr:row>38</xdr:row>
      <xdr:rowOff>69897</xdr:rowOff>
    </xdr:to>
    <xdr:sp macro="" textlink="">
      <xdr:nvSpPr>
        <xdr:cNvPr id="500" name="フローチャート : 判断 499"/>
        <xdr:cNvSpPr/>
      </xdr:nvSpPr>
      <xdr:spPr>
        <a:xfrm>
          <a:off x="12763500" y="6483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61024</xdr:rowOff>
    </xdr:from>
    <xdr:ext cx="469744" cy="259045"/>
    <xdr:sp macro="" textlink="">
      <xdr:nvSpPr>
        <xdr:cNvPr id="501" name="テキスト ボックス 500"/>
        <xdr:cNvSpPr txBox="1"/>
      </xdr:nvSpPr>
      <xdr:spPr>
        <a:xfrm>
          <a:off x="12579427" y="657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145781</xdr:rowOff>
    </xdr:from>
    <xdr:to>
      <xdr:col>23</xdr:col>
      <xdr:colOff>568325</xdr:colOff>
      <xdr:row>38</xdr:row>
      <xdr:rowOff>75932</xdr:rowOff>
    </xdr:to>
    <xdr:sp macro="" textlink="">
      <xdr:nvSpPr>
        <xdr:cNvPr id="507" name="円/楕円 506"/>
        <xdr:cNvSpPr/>
      </xdr:nvSpPr>
      <xdr:spPr>
        <a:xfrm>
          <a:off x="16268700" y="64894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107795</xdr:rowOff>
    </xdr:from>
    <xdr:ext cx="313932" cy="259045"/>
    <xdr:sp macro="" textlink="">
      <xdr:nvSpPr>
        <xdr:cNvPr id="508" name="災害復旧事業費該当値テキスト"/>
        <xdr:cNvSpPr txBox="1"/>
      </xdr:nvSpPr>
      <xdr:spPr>
        <a:xfrm>
          <a:off x="16370300" y="64514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132745</xdr:rowOff>
    </xdr:from>
    <xdr:to>
      <xdr:col>22</xdr:col>
      <xdr:colOff>415925</xdr:colOff>
      <xdr:row>38</xdr:row>
      <xdr:rowOff>62895</xdr:rowOff>
    </xdr:to>
    <xdr:sp macro="" textlink="">
      <xdr:nvSpPr>
        <xdr:cNvPr id="509" name="円/楕円 508"/>
        <xdr:cNvSpPr/>
      </xdr:nvSpPr>
      <xdr:spPr>
        <a:xfrm>
          <a:off x="15430500" y="647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79422</xdr:rowOff>
    </xdr:from>
    <xdr:ext cx="469744" cy="259045"/>
    <xdr:sp macro="" textlink="">
      <xdr:nvSpPr>
        <xdr:cNvPr id="510" name="テキスト ボックス 509"/>
        <xdr:cNvSpPr txBox="1"/>
      </xdr:nvSpPr>
      <xdr:spPr>
        <a:xfrm>
          <a:off x="15246427" y="625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137060</xdr:rowOff>
    </xdr:from>
    <xdr:to>
      <xdr:col>21</xdr:col>
      <xdr:colOff>212725</xdr:colOff>
      <xdr:row>38</xdr:row>
      <xdr:rowOff>67210</xdr:rowOff>
    </xdr:to>
    <xdr:sp macro="" textlink="">
      <xdr:nvSpPr>
        <xdr:cNvPr id="511" name="円/楕円 510"/>
        <xdr:cNvSpPr/>
      </xdr:nvSpPr>
      <xdr:spPr>
        <a:xfrm>
          <a:off x="14541500" y="648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83737</xdr:rowOff>
    </xdr:from>
    <xdr:ext cx="469744" cy="259045"/>
    <xdr:sp macro="" textlink="">
      <xdr:nvSpPr>
        <xdr:cNvPr id="512" name="テキスト ボックス 511"/>
        <xdr:cNvSpPr txBox="1"/>
      </xdr:nvSpPr>
      <xdr:spPr>
        <a:xfrm>
          <a:off x="14357427" y="62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139986</xdr:rowOff>
    </xdr:from>
    <xdr:to>
      <xdr:col>20</xdr:col>
      <xdr:colOff>9525</xdr:colOff>
      <xdr:row>38</xdr:row>
      <xdr:rowOff>70137</xdr:rowOff>
    </xdr:to>
    <xdr:sp macro="" textlink="">
      <xdr:nvSpPr>
        <xdr:cNvPr id="513" name="円/楕円 512"/>
        <xdr:cNvSpPr/>
      </xdr:nvSpPr>
      <xdr:spPr>
        <a:xfrm>
          <a:off x="13652500" y="648363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61263</xdr:rowOff>
    </xdr:from>
    <xdr:ext cx="469744" cy="259045"/>
    <xdr:sp macro="" textlink="">
      <xdr:nvSpPr>
        <xdr:cNvPr id="514" name="テキスト ボックス 513"/>
        <xdr:cNvSpPr txBox="1"/>
      </xdr:nvSpPr>
      <xdr:spPr>
        <a:xfrm>
          <a:off x="13468427" y="657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138849</xdr:rowOff>
    </xdr:from>
    <xdr:to>
      <xdr:col>18</xdr:col>
      <xdr:colOff>492125</xdr:colOff>
      <xdr:row>38</xdr:row>
      <xdr:rowOff>68999</xdr:rowOff>
    </xdr:to>
    <xdr:sp macro="" textlink="">
      <xdr:nvSpPr>
        <xdr:cNvPr id="515" name="円/楕円 514"/>
        <xdr:cNvSpPr/>
      </xdr:nvSpPr>
      <xdr:spPr>
        <a:xfrm>
          <a:off x="12763500" y="648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85526</xdr:rowOff>
    </xdr:from>
    <xdr:ext cx="469744" cy="259045"/>
    <xdr:sp macro="" textlink="">
      <xdr:nvSpPr>
        <xdr:cNvPr id="516" name="テキスト ボックス 515"/>
        <xdr:cNvSpPr txBox="1"/>
      </xdr:nvSpPr>
      <xdr:spPr>
        <a:xfrm>
          <a:off x="12579427" y="625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7" name="直線コネクタ 52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8" name="テキスト ボックス 52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9" name="直線コネクタ 52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0" name="テキスト ボックス 52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2" name="直線コネクタ 53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4" name="直線コネクタ 53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7" name="直線コネクタ 53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9" name="フローチャート : 判断 53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0" name="直線コネクタ 53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1" name="フローチャート : 判断 54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2" name="テキスト ボックス 54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3" name="直線コネクタ 54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4" name="フローチャート : 判断 54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5" name="テキスト ボックス 54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6" name="直線コネクタ 54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7" name="フローチャート : 判断 54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8" name="テキスト ボックス 54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9" name="フローチャート : 判断 54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0" name="テキスト ボックス 54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1" name="テキスト ボックス 55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2" name="テキスト ボックス 55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3" name="テキスト ボックス 55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4" name="テキスト ボックス 55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5" name="テキスト ボックス 55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円/楕円 55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8" name="円/楕円 55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9" name="テキスト ボックス 55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0" name="円/楕円 55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1" name="テキスト ボックス 56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2" name="円/楕円 56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3" name="テキスト ボックス 56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円/楕円 56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5" name="テキスト ボックス 56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6" name="正方形/長方形 56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7" name="正方形/長方形 56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8" name="正方形/長方形 56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9" name="正方形/長方形 56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0" name="正方形/長方形 56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1" name="正方形/長方形 57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2" name="正方形/長方形 57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3" name="正方形/長方形 57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4" name="テキスト ボックス 57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5" name="直線コネクタ 57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6" name="直線コネクタ 575"/>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77" name="テキスト ボックス 576"/>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78" name="直線コネクタ 57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79" name="テキスト ボックス 578"/>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0" name="直線コネクタ 579"/>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1" name="テキスト ボックス 580"/>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2" name="直線コネクタ 58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3" name="テキスト ボックス 58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4" name="直線コネクタ 583"/>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54627</xdr:rowOff>
    </xdr:from>
    <xdr:ext cx="595419" cy="259045"/>
    <xdr:sp macro="" textlink="">
      <xdr:nvSpPr>
        <xdr:cNvPr id="585" name="テキスト ボックス 584"/>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6" name="直線コネクタ 585"/>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87" name="テキスト ボックス 586"/>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88" name="直線コネクタ 587"/>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89" name="テキスト ボックス 588"/>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76244</xdr:rowOff>
    </xdr:from>
    <xdr:to>
      <xdr:col>23</xdr:col>
      <xdr:colOff>516889</xdr:colOff>
      <xdr:row>78</xdr:row>
      <xdr:rowOff>125479</xdr:rowOff>
    </xdr:to>
    <xdr:cxnSp macro="">
      <xdr:nvCxnSpPr>
        <xdr:cNvPr id="593" name="直線コネクタ 592"/>
        <xdr:cNvCxnSpPr/>
      </xdr:nvCxnSpPr>
      <xdr:spPr>
        <a:xfrm flipV="1">
          <a:off x="16317595" y="12077744"/>
          <a:ext cx="1269" cy="142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129306</xdr:rowOff>
    </xdr:from>
    <xdr:ext cx="534377" cy="259045"/>
    <xdr:sp macro="" textlink="">
      <xdr:nvSpPr>
        <xdr:cNvPr id="594" name="公債費最小値テキスト"/>
        <xdr:cNvSpPr txBox="1"/>
      </xdr:nvSpPr>
      <xdr:spPr>
        <a:xfrm>
          <a:off x="16370300" y="1350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78</xdr:row>
      <xdr:rowOff>125479</xdr:rowOff>
    </xdr:from>
    <xdr:to>
      <xdr:col>23</xdr:col>
      <xdr:colOff>606425</xdr:colOff>
      <xdr:row>78</xdr:row>
      <xdr:rowOff>125479</xdr:rowOff>
    </xdr:to>
    <xdr:cxnSp macro="">
      <xdr:nvCxnSpPr>
        <xdr:cNvPr id="595" name="直線コネクタ 594"/>
        <xdr:cNvCxnSpPr/>
      </xdr:nvCxnSpPr>
      <xdr:spPr>
        <a:xfrm>
          <a:off x="16230600" y="1349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22921</xdr:rowOff>
    </xdr:from>
    <xdr:ext cx="599010" cy="259045"/>
    <xdr:sp macro="" textlink="">
      <xdr:nvSpPr>
        <xdr:cNvPr id="596" name="公債費最大値テキスト"/>
        <xdr:cNvSpPr txBox="1"/>
      </xdr:nvSpPr>
      <xdr:spPr>
        <a:xfrm>
          <a:off x="16370300" y="1185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168,662</a:t>
          </a:r>
          <a:endParaRPr kumimoji="1" lang="ja-JP" altLang="en-US" sz="1000" b="1">
            <a:latin typeface="ＭＳ Ｐゴシック"/>
          </a:endParaRPr>
        </a:p>
      </xdr:txBody>
    </xdr:sp>
    <xdr:clientData/>
  </xdr:oneCellAnchor>
  <xdr:twoCellAnchor>
    <xdr:from>
      <xdr:col>23</xdr:col>
      <xdr:colOff>428625</xdr:colOff>
      <xdr:row>70</xdr:row>
      <xdr:rowOff>76244</xdr:rowOff>
    </xdr:from>
    <xdr:to>
      <xdr:col>23</xdr:col>
      <xdr:colOff>606425</xdr:colOff>
      <xdr:row>70</xdr:row>
      <xdr:rowOff>76244</xdr:rowOff>
    </xdr:to>
    <xdr:cxnSp macro="">
      <xdr:nvCxnSpPr>
        <xdr:cNvPr id="597" name="直線コネクタ 596"/>
        <xdr:cNvCxnSpPr/>
      </xdr:nvCxnSpPr>
      <xdr:spPr>
        <a:xfrm>
          <a:off x="16230600" y="120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124231</xdr:rowOff>
    </xdr:from>
    <xdr:to>
      <xdr:col>23</xdr:col>
      <xdr:colOff>517525</xdr:colOff>
      <xdr:row>76</xdr:row>
      <xdr:rowOff>8474</xdr:rowOff>
    </xdr:to>
    <xdr:cxnSp macro="">
      <xdr:nvCxnSpPr>
        <xdr:cNvPr id="598" name="直線コネクタ 597"/>
        <xdr:cNvCxnSpPr/>
      </xdr:nvCxnSpPr>
      <xdr:spPr>
        <a:xfrm>
          <a:off x="15481300" y="12811531"/>
          <a:ext cx="838200" cy="22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56745</xdr:rowOff>
    </xdr:from>
    <xdr:ext cx="534377" cy="259045"/>
    <xdr:sp macro="" textlink="">
      <xdr:nvSpPr>
        <xdr:cNvPr id="599" name="公債費平均値テキスト"/>
        <xdr:cNvSpPr txBox="1"/>
      </xdr:nvSpPr>
      <xdr:spPr>
        <a:xfrm>
          <a:off x="16370300" y="13086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78318</xdr:rowOff>
    </xdr:from>
    <xdr:to>
      <xdr:col>23</xdr:col>
      <xdr:colOff>568325</xdr:colOff>
      <xdr:row>77</xdr:row>
      <xdr:rowOff>8468</xdr:rowOff>
    </xdr:to>
    <xdr:sp macro="" textlink="">
      <xdr:nvSpPr>
        <xdr:cNvPr id="600" name="フローチャート : 判断 599"/>
        <xdr:cNvSpPr/>
      </xdr:nvSpPr>
      <xdr:spPr>
        <a:xfrm>
          <a:off x="16268700" y="131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124231</xdr:rowOff>
    </xdr:from>
    <xdr:to>
      <xdr:col>22</xdr:col>
      <xdr:colOff>365125</xdr:colOff>
      <xdr:row>76</xdr:row>
      <xdr:rowOff>38230</xdr:rowOff>
    </xdr:to>
    <xdr:cxnSp macro="">
      <xdr:nvCxnSpPr>
        <xdr:cNvPr id="601" name="直線コネクタ 600"/>
        <xdr:cNvCxnSpPr/>
      </xdr:nvCxnSpPr>
      <xdr:spPr>
        <a:xfrm flipV="1">
          <a:off x="14592300" y="12811531"/>
          <a:ext cx="889000" cy="25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103739</xdr:rowOff>
    </xdr:from>
    <xdr:to>
      <xdr:col>22</xdr:col>
      <xdr:colOff>415925</xdr:colOff>
      <xdr:row>77</xdr:row>
      <xdr:rowOff>33889</xdr:rowOff>
    </xdr:to>
    <xdr:sp macro="" textlink="">
      <xdr:nvSpPr>
        <xdr:cNvPr id="602" name="フローチャート : 判断 601"/>
        <xdr:cNvSpPr/>
      </xdr:nvSpPr>
      <xdr:spPr>
        <a:xfrm>
          <a:off x="15430500" y="1313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25016</xdr:rowOff>
    </xdr:from>
    <xdr:ext cx="534377" cy="259045"/>
    <xdr:sp macro="" textlink="">
      <xdr:nvSpPr>
        <xdr:cNvPr id="603" name="テキスト ボックス 602"/>
        <xdr:cNvSpPr txBox="1"/>
      </xdr:nvSpPr>
      <xdr:spPr>
        <a:xfrm>
          <a:off x="15214111" y="1322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52,442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38230</xdr:rowOff>
    </xdr:from>
    <xdr:to>
      <xdr:col>21</xdr:col>
      <xdr:colOff>161925</xdr:colOff>
      <xdr:row>77</xdr:row>
      <xdr:rowOff>30829</xdr:rowOff>
    </xdr:to>
    <xdr:cxnSp macro="">
      <xdr:nvCxnSpPr>
        <xdr:cNvPr id="604" name="直線コネクタ 603"/>
        <xdr:cNvCxnSpPr/>
      </xdr:nvCxnSpPr>
      <xdr:spPr>
        <a:xfrm flipV="1">
          <a:off x="13703300" y="13068430"/>
          <a:ext cx="889000" cy="16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103188</xdr:rowOff>
    </xdr:from>
    <xdr:to>
      <xdr:col>21</xdr:col>
      <xdr:colOff>212725</xdr:colOff>
      <xdr:row>77</xdr:row>
      <xdr:rowOff>33338</xdr:rowOff>
    </xdr:to>
    <xdr:sp macro="" textlink="">
      <xdr:nvSpPr>
        <xdr:cNvPr id="605" name="フローチャート : 判断 604"/>
        <xdr:cNvSpPr/>
      </xdr:nvSpPr>
      <xdr:spPr>
        <a:xfrm>
          <a:off x="14541500" y="1313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24465</xdr:rowOff>
    </xdr:from>
    <xdr:ext cx="534377" cy="259045"/>
    <xdr:sp macro="" textlink="">
      <xdr:nvSpPr>
        <xdr:cNvPr id="606" name="テキスト ボックス 605"/>
        <xdr:cNvSpPr txBox="1"/>
      </xdr:nvSpPr>
      <xdr:spPr>
        <a:xfrm>
          <a:off x="14325111" y="1322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52,500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9322</xdr:rowOff>
    </xdr:from>
    <xdr:to>
      <xdr:col>19</xdr:col>
      <xdr:colOff>644525</xdr:colOff>
      <xdr:row>77</xdr:row>
      <xdr:rowOff>30829</xdr:rowOff>
    </xdr:to>
    <xdr:cxnSp macro="">
      <xdr:nvCxnSpPr>
        <xdr:cNvPr id="607" name="直線コネクタ 606"/>
        <xdr:cNvCxnSpPr/>
      </xdr:nvCxnSpPr>
      <xdr:spPr>
        <a:xfrm>
          <a:off x="12814300" y="13210972"/>
          <a:ext cx="889000" cy="2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113655</xdr:rowOff>
    </xdr:from>
    <xdr:to>
      <xdr:col>20</xdr:col>
      <xdr:colOff>9525</xdr:colOff>
      <xdr:row>77</xdr:row>
      <xdr:rowOff>43805</xdr:rowOff>
    </xdr:to>
    <xdr:sp macro="" textlink="">
      <xdr:nvSpPr>
        <xdr:cNvPr id="608" name="フローチャート : 判断 607"/>
        <xdr:cNvSpPr/>
      </xdr:nvSpPr>
      <xdr:spPr>
        <a:xfrm>
          <a:off x="13652500" y="13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60333</xdr:rowOff>
    </xdr:from>
    <xdr:ext cx="534377" cy="259045"/>
    <xdr:sp macro="" textlink="">
      <xdr:nvSpPr>
        <xdr:cNvPr id="609" name="テキスト ボックス 608"/>
        <xdr:cNvSpPr txBox="1"/>
      </xdr:nvSpPr>
      <xdr:spPr>
        <a:xfrm>
          <a:off x="13436111" y="1291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51,401</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105063</xdr:rowOff>
    </xdr:from>
    <xdr:to>
      <xdr:col>18</xdr:col>
      <xdr:colOff>492125</xdr:colOff>
      <xdr:row>77</xdr:row>
      <xdr:rowOff>35213</xdr:rowOff>
    </xdr:to>
    <xdr:sp macro="" textlink="">
      <xdr:nvSpPr>
        <xdr:cNvPr id="610" name="フローチャート : 判断 609"/>
        <xdr:cNvSpPr/>
      </xdr:nvSpPr>
      <xdr:spPr>
        <a:xfrm>
          <a:off x="12763500" y="1313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51741</xdr:rowOff>
    </xdr:from>
    <xdr:ext cx="534377" cy="259045"/>
    <xdr:sp macro="" textlink="">
      <xdr:nvSpPr>
        <xdr:cNvPr id="611" name="テキスト ボックス 610"/>
        <xdr:cNvSpPr txBox="1"/>
      </xdr:nvSpPr>
      <xdr:spPr>
        <a:xfrm>
          <a:off x="12547111" y="1291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129124</xdr:rowOff>
    </xdr:from>
    <xdr:to>
      <xdr:col>23</xdr:col>
      <xdr:colOff>568325</xdr:colOff>
      <xdr:row>76</xdr:row>
      <xdr:rowOff>59274</xdr:rowOff>
    </xdr:to>
    <xdr:sp macro="" textlink="">
      <xdr:nvSpPr>
        <xdr:cNvPr id="617" name="円/楕円 616"/>
        <xdr:cNvSpPr/>
      </xdr:nvSpPr>
      <xdr:spPr>
        <a:xfrm>
          <a:off x="16268700" y="1298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152001</xdr:rowOff>
    </xdr:from>
    <xdr:ext cx="534377" cy="259045"/>
    <xdr:sp macro="" textlink="">
      <xdr:nvSpPr>
        <xdr:cNvPr id="618" name="公債費該当値テキスト"/>
        <xdr:cNvSpPr txBox="1"/>
      </xdr:nvSpPr>
      <xdr:spPr>
        <a:xfrm>
          <a:off x="16370300" y="1283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67,777</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73431</xdr:rowOff>
    </xdr:from>
    <xdr:to>
      <xdr:col>22</xdr:col>
      <xdr:colOff>415925</xdr:colOff>
      <xdr:row>75</xdr:row>
      <xdr:rowOff>3581</xdr:rowOff>
    </xdr:to>
    <xdr:sp macro="" textlink="">
      <xdr:nvSpPr>
        <xdr:cNvPr id="619" name="円/楕円 618"/>
        <xdr:cNvSpPr/>
      </xdr:nvSpPr>
      <xdr:spPr>
        <a:xfrm>
          <a:off x="15430500" y="1276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20108</xdr:rowOff>
    </xdr:from>
    <xdr:ext cx="534377" cy="259045"/>
    <xdr:sp macro="" textlink="">
      <xdr:nvSpPr>
        <xdr:cNvPr id="620" name="テキスト ボックス 619"/>
        <xdr:cNvSpPr txBox="1"/>
      </xdr:nvSpPr>
      <xdr:spPr>
        <a:xfrm>
          <a:off x="15214111" y="1253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91,624</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158880</xdr:rowOff>
    </xdr:from>
    <xdr:to>
      <xdr:col>21</xdr:col>
      <xdr:colOff>212725</xdr:colOff>
      <xdr:row>76</xdr:row>
      <xdr:rowOff>89030</xdr:rowOff>
    </xdr:to>
    <xdr:sp macro="" textlink="">
      <xdr:nvSpPr>
        <xdr:cNvPr id="621" name="円/楕円 620"/>
        <xdr:cNvSpPr/>
      </xdr:nvSpPr>
      <xdr:spPr>
        <a:xfrm>
          <a:off x="14541500" y="1301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105557</xdr:rowOff>
    </xdr:from>
    <xdr:ext cx="534377" cy="259045"/>
    <xdr:sp macro="" textlink="">
      <xdr:nvSpPr>
        <xdr:cNvPr id="622" name="テキスト ボックス 621"/>
        <xdr:cNvSpPr txBox="1"/>
      </xdr:nvSpPr>
      <xdr:spPr>
        <a:xfrm>
          <a:off x="14325111" y="1279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64,653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151479</xdr:rowOff>
    </xdr:from>
    <xdr:to>
      <xdr:col>20</xdr:col>
      <xdr:colOff>9525</xdr:colOff>
      <xdr:row>77</xdr:row>
      <xdr:rowOff>81629</xdr:rowOff>
    </xdr:to>
    <xdr:sp macro="" textlink="">
      <xdr:nvSpPr>
        <xdr:cNvPr id="623" name="円/楕円 622"/>
        <xdr:cNvSpPr/>
      </xdr:nvSpPr>
      <xdr:spPr>
        <a:xfrm>
          <a:off x="13652500" y="131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72756</xdr:rowOff>
    </xdr:from>
    <xdr:ext cx="534377" cy="259045"/>
    <xdr:sp macro="" textlink="">
      <xdr:nvSpPr>
        <xdr:cNvPr id="624" name="テキスト ボックス 623"/>
        <xdr:cNvSpPr txBox="1"/>
      </xdr:nvSpPr>
      <xdr:spPr>
        <a:xfrm>
          <a:off x="13436111" y="1327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47,430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129972</xdr:rowOff>
    </xdr:from>
    <xdr:to>
      <xdr:col>18</xdr:col>
      <xdr:colOff>492125</xdr:colOff>
      <xdr:row>77</xdr:row>
      <xdr:rowOff>60122</xdr:rowOff>
    </xdr:to>
    <xdr:sp macro="" textlink="">
      <xdr:nvSpPr>
        <xdr:cNvPr id="625" name="円/楕円 624"/>
        <xdr:cNvSpPr/>
      </xdr:nvSpPr>
      <xdr:spPr>
        <a:xfrm>
          <a:off x="12763500" y="1316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51249</xdr:rowOff>
    </xdr:from>
    <xdr:ext cx="534377" cy="259045"/>
    <xdr:sp macro="" textlink="">
      <xdr:nvSpPr>
        <xdr:cNvPr id="626" name="テキスト ボックス 625"/>
        <xdr:cNvSpPr txBox="1"/>
      </xdr:nvSpPr>
      <xdr:spPr>
        <a:xfrm>
          <a:off x="12547111" y="1325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49,688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7" name="直線コネクタ 63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8" name="テキスト ボックス 63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9" name="直線コネクタ 63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0" name="テキスト ボックス 63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1" name="直線コネクタ 64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2" name="テキスト ボックス 64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3" name="直線コネクタ 64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4" name="テキスト ボックス 64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6" name="テキスト ボックス 64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160054</xdr:rowOff>
    </xdr:from>
    <xdr:to>
      <xdr:col>23</xdr:col>
      <xdr:colOff>516889</xdr:colOff>
      <xdr:row>98</xdr:row>
      <xdr:rowOff>137678</xdr:rowOff>
    </xdr:to>
    <xdr:cxnSp macro="">
      <xdr:nvCxnSpPr>
        <xdr:cNvPr id="648" name="直線コネクタ 647"/>
        <xdr:cNvCxnSpPr/>
      </xdr:nvCxnSpPr>
      <xdr:spPr>
        <a:xfrm flipV="1">
          <a:off x="16317595" y="15590554"/>
          <a:ext cx="1269" cy="1349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141505</xdr:rowOff>
    </xdr:from>
    <xdr:ext cx="378565" cy="259045"/>
    <xdr:sp macro="" textlink="">
      <xdr:nvSpPr>
        <xdr:cNvPr id="649" name="積立金最小値テキスト"/>
        <xdr:cNvSpPr txBox="1"/>
      </xdr:nvSpPr>
      <xdr:spPr>
        <a:xfrm>
          <a:off x="16370300" y="16943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23</xdr:col>
      <xdr:colOff>428625</xdr:colOff>
      <xdr:row>98</xdr:row>
      <xdr:rowOff>137678</xdr:rowOff>
    </xdr:from>
    <xdr:to>
      <xdr:col>23</xdr:col>
      <xdr:colOff>606425</xdr:colOff>
      <xdr:row>98</xdr:row>
      <xdr:rowOff>137678</xdr:rowOff>
    </xdr:to>
    <xdr:cxnSp macro="">
      <xdr:nvCxnSpPr>
        <xdr:cNvPr id="650" name="直線コネクタ 649"/>
        <xdr:cNvCxnSpPr/>
      </xdr:nvCxnSpPr>
      <xdr:spPr>
        <a:xfrm>
          <a:off x="16230600" y="169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106731</xdr:rowOff>
    </xdr:from>
    <xdr:ext cx="599010" cy="259045"/>
    <xdr:sp macro="" textlink="">
      <xdr:nvSpPr>
        <xdr:cNvPr id="651" name="積立金最大値テキスト"/>
        <xdr:cNvSpPr txBox="1"/>
      </xdr:nvSpPr>
      <xdr:spPr>
        <a:xfrm>
          <a:off x="16370300" y="1536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295,548</a:t>
          </a:r>
          <a:endParaRPr kumimoji="1" lang="ja-JP" altLang="en-US" sz="1000" b="1">
            <a:latin typeface="ＭＳ Ｐゴシック"/>
          </a:endParaRPr>
        </a:p>
      </xdr:txBody>
    </xdr:sp>
    <xdr:clientData/>
  </xdr:oneCellAnchor>
  <xdr:twoCellAnchor>
    <xdr:from>
      <xdr:col>23</xdr:col>
      <xdr:colOff>428625</xdr:colOff>
      <xdr:row>90</xdr:row>
      <xdr:rowOff>160054</xdr:rowOff>
    </xdr:from>
    <xdr:to>
      <xdr:col>23</xdr:col>
      <xdr:colOff>606425</xdr:colOff>
      <xdr:row>90</xdr:row>
      <xdr:rowOff>160054</xdr:rowOff>
    </xdr:to>
    <xdr:cxnSp macro="">
      <xdr:nvCxnSpPr>
        <xdr:cNvPr id="652" name="直線コネクタ 651"/>
        <xdr:cNvCxnSpPr/>
      </xdr:nvCxnSpPr>
      <xdr:spPr>
        <a:xfrm>
          <a:off x="16230600" y="15590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39967</xdr:rowOff>
    </xdr:from>
    <xdr:to>
      <xdr:col>23</xdr:col>
      <xdr:colOff>517525</xdr:colOff>
      <xdr:row>98</xdr:row>
      <xdr:rowOff>57308</xdr:rowOff>
    </xdr:to>
    <xdr:cxnSp macro="">
      <xdr:nvCxnSpPr>
        <xdr:cNvPr id="653" name="直線コネクタ 652"/>
        <xdr:cNvCxnSpPr/>
      </xdr:nvCxnSpPr>
      <xdr:spPr>
        <a:xfrm flipV="1">
          <a:off x="15481300" y="16842067"/>
          <a:ext cx="838200" cy="1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3053</xdr:rowOff>
    </xdr:from>
    <xdr:ext cx="534377" cy="259045"/>
    <xdr:sp macro="" textlink="">
      <xdr:nvSpPr>
        <xdr:cNvPr id="654" name="積立金平均値テキスト"/>
        <xdr:cNvSpPr txBox="1"/>
      </xdr:nvSpPr>
      <xdr:spPr>
        <a:xfrm>
          <a:off x="16370300" y="16805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24626</xdr:rowOff>
    </xdr:from>
    <xdr:to>
      <xdr:col>23</xdr:col>
      <xdr:colOff>568325</xdr:colOff>
      <xdr:row>98</xdr:row>
      <xdr:rowOff>126226</xdr:rowOff>
    </xdr:to>
    <xdr:sp macro="" textlink="">
      <xdr:nvSpPr>
        <xdr:cNvPr id="655" name="フローチャート : 判断 654"/>
        <xdr:cNvSpPr/>
      </xdr:nvSpPr>
      <xdr:spPr>
        <a:xfrm>
          <a:off x="162687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8722</xdr:rowOff>
    </xdr:from>
    <xdr:to>
      <xdr:col>22</xdr:col>
      <xdr:colOff>365125</xdr:colOff>
      <xdr:row>98</xdr:row>
      <xdr:rowOff>57308</xdr:rowOff>
    </xdr:to>
    <xdr:cxnSp macro="">
      <xdr:nvCxnSpPr>
        <xdr:cNvPr id="656" name="直線コネクタ 655"/>
        <xdr:cNvCxnSpPr/>
      </xdr:nvCxnSpPr>
      <xdr:spPr>
        <a:xfrm>
          <a:off x="14592300" y="16467922"/>
          <a:ext cx="889000" cy="39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24430</xdr:rowOff>
    </xdr:from>
    <xdr:to>
      <xdr:col>22</xdr:col>
      <xdr:colOff>415925</xdr:colOff>
      <xdr:row>98</xdr:row>
      <xdr:rowOff>126030</xdr:rowOff>
    </xdr:to>
    <xdr:sp macro="" textlink="">
      <xdr:nvSpPr>
        <xdr:cNvPr id="657" name="フローチャート : 判断 656"/>
        <xdr:cNvSpPr/>
      </xdr:nvSpPr>
      <xdr:spPr>
        <a:xfrm>
          <a:off x="15430500" y="1682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117157</xdr:rowOff>
    </xdr:from>
    <xdr:ext cx="534377" cy="259045"/>
    <xdr:sp macro="" textlink="">
      <xdr:nvSpPr>
        <xdr:cNvPr id="658" name="テキスト ボックス 657"/>
        <xdr:cNvSpPr txBox="1"/>
      </xdr:nvSpPr>
      <xdr:spPr>
        <a:xfrm>
          <a:off x="15214111" y="1691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8722</xdr:rowOff>
    </xdr:from>
    <xdr:to>
      <xdr:col>21</xdr:col>
      <xdr:colOff>161925</xdr:colOff>
      <xdr:row>97</xdr:row>
      <xdr:rowOff>55607</xdr:rowOff>
    </xdr:to>
    <xdr:cxnSp macro="">
      <xdr:nvCxnSpPr>
        <xdr:cNvPr id="659" name="直線コネクタ 658"/>
        <xdr:cNvCxnSpPr/>
      </xdr:nvCxnSpPr>
      <xdr:spPr>
        <a:xfrm flipV="1">
          <a:off x="13703300" y="16467922"/>
          <a:ext cx="889000" cy="218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171104</xdr:rowOff>
    </xdr:from>
    <xdr:to>
      <xdr:col>21</xdr:col>
      <xdr:colOff>212725</xdr:colOff>
      <xdr:row>98</xdr:row>
      <xdr:rowOff>101254</xdr:rowOff>
    </xdr:to>
    <xdr:sp macro="" textlink="">
      <xdr:nvSpPr>
        <xdr:cNvPr id="660" name="フローチャート : 判断 659"/>
        <xdr:cNvSpPr/>
      </xdr:nvSpPr>
      <xdr:spPr>
        <a:xfrm>
          <a:off x="14541500" y="1680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92381</xdr:rowOff>
    </xdr:from>
    <xdr:ext cx="534377" cy="259045"/>
    <xdr:sp macro="" textlink="">
      <xdr:nvSpPr>
        <xdr:cNvPr id="661" name="テキスト ボックス 660"/>
        <xdr:cNvSpPr txBox="1"/>
      </xdr:nvSpPr>
      <xdr:spPr>
        <a:xfrm>
          <a:off x="14325111" y="1689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19,520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55607</xdr:rowOff>
    </xdr:from>
    <xdr:to>
      <xdr:col>19</xdr:col>
      <xdr:colOff>644525</xdr:colOff>
      <xdr:row>97</xdr:row>
      <xdr:rowOff>80228</xdr:rowOff>
    </xdr:to>
    <xdr:cxnSp macro="">
      <xdr:nvCxnSpPr>
        <xdr:cNvPr id="662" name="直線コネクタ 661"/>
        <xdr:cNvCxnSpPr/>
      </xdr:nvCxnSpPr>
      <xdr:spPr>
        <a:xfrm flipV="1">
          <a:off x="12814300" y="16686257"/>
          <a:ext cx="889000" cy="2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10920</xdr:rowOff>
    </xdr:from>
    <xdr:to>
      <xdr:col>20</xdr:col>
      <xdr:colOff>9525</xdr:colOff>
      <xdr:row>98</xdr:row>
      <xdr:rowOff>112520</xdr:rowOff>
    </xdr:to>
    <xdr:sp macro="" textlink="">
      <xdr:nvSpPr>
        <xdr:cNvPr id="663" name="フローチャート : 判断 662"/>
        <xdr:cNvSpPr/>
      </xdr:nvSpPr>
      <xdr:spPr>
        <a:xfrm>
          <a:off x="13652500" y="1681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103647</xdr:rowOff>
    </xdr:from>
    <xdr:ext cx="534377" cy="259045"/>
    <xdr:sp macro="" textlink="">
      <xdr:nvSpPr>
        <xdr:cNvPr id="664" name="テキスト ボックス 663"/>
        <xdr:cNvSpPr txBox="1"/>
      </xdr:nvSpPr>
      <xdr:spPr>
        <a:xfrm>
          <a:off x="13436111" y="169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17,056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21650</xdr:rowOff>
    </xdr:from>
    <xdr:to>
      <xdr:col>18</xdr:col>
      <xdr:colOff>492125</xdr:colOff>
      <xdr:row>98</xdr:row>
      <xdr:rowOff>123250</xdr:rowOff>
    </xdr:to>
    <xdr:sp macro="" textlink="">
      <xdr:nvSpPr>
        <xdr:cNvPr id="665" name="フローチャート : 判断 664"/>
        <xdr:cNvSpPr/>
      </xdr:nvSpPr>
      <xdr:spPr>
        <a:xfrm>
          <a:off x="12763500" y="1682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114377</xdr:rowOff>
    </xdr:from>
    <xdr:ext cx="534377" cy="259045"/>
    <xdr:sp macro="" textlink="">
      <xdr:nvSpPr>
        <xdr:cNvPr id="666" name="テキスト ボックス 665"/>
        <xdr:cNvSpPr txBox="1"/>
      </xdr:nvSpPr>
      <xdr:spPr>
        <a:xfrm>
          <a:off x="12547111" y="1691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160617</xdr:rowOff>
    </xdr:from>
    <xdr:to>
      <xdr:col>23</xdr:col>
      <xdr:colOff>568325</xdr:colOff>
      <xdr:row>98</xdr:row>
      <xdr:rowOff>90767</xdr:rowOff>
    </xdr:to>
    <xdr:sp macro="" textlink="">
      <xdr:nvSpPr>
        <xdr:cNvPr id="672" name="円/楕円 671"/>
        <xdr:cNvSpPr/>
      </xdr:nvSpPr>
      <xdr:spPr>
        <a:xfrm>
          <a:off x="16268700" y="1679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119994</xdr:rowOff>
    </xdr:from>
    <xdr:ext cx="534377" cy="259045"/>
    <xdr:sp macro="" textlink="">
      <xdr:nvSpPr>
        <xdr:cNvPr id="673" name="積立金該当値テキスト"/>
        <xdr:cNvSpPr txBox="1"/>
      </xdr:nvSpPr>
      <xdr:spPr>
        <a:xfrm>
          <a:off x="16370300" y="1657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21,814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6508</xdr:rowOff>
    </xdr:from>
    <xdr:to>
      <xdr:col>22</xdr:col>
      <xdr:colOff>415925</xdr:colOff>
      <xdr:row>98</xdr:row>
      <xdr:rowOff>108108</xdr:rowOff>
    </xdr:to>
    <xdr:sp macro="" textlink="">
      <xdr:nvSpPr>
        <xdr:cNvPr id="674" name="円/楕円 673"/>
        <xdr:cNvSpPr/>
      </xdr:nvSpPr>
      <xdr:spPr>
        <a:xfrm>
          <a:off x="15430500" y="1680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124635</xdr:rowOff>
    </xdr:from>
    <xdr:ext cx="534377" cy="259045"/>
    <xdr:sp macro="" textlink="">
      <xdr:nvSpPr>
        <xdr:cNvPr id="675" name="テキスト ボックス 674"/>
        <xdr:cNvSpPr txBox="1"/>
      </xdr:nvSpPr>
      <xdr:spPr>
        <a:xfrm>
          <a:off x="15214111" y="1658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18,021</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129372</xdr:rowOff>
    </xdr:from>
    <xdr:to>
      <xdr:col>21</xdr:col>
      <xdr:colOff>212725</xdr:colOff>
      <xdr:row>96</xdr:row>
      <xdr:rowOff>59522</xdr:rowOff>
    </xdr:to>
    <xdr:sp macro="" textlink="">
      <xdr:nvSpPr>
        <xdr:cNvPr id="676" name="円/楕円 675"/>
        <xdr:cNvSpPr/>
      </xdr:nvSpPr>
      <xdr:spPr>
        <a:xfrm>
          <a:off x="14541500" y="1641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76049</xdr:rowOff>
    </xdr:from>
    <xdr:ext cx="599010" cy="259045"/>
    <xdr:sp macro="" textlink="">
      <xdr:nvSpPr>
        <xdr:cNvPr id="677" name="テキスト ボックス 676"/>
        <xdr:cNvSpPr txBox="1"/>
      </xdr:nvSpPr>
      <xdr:spPr>
        <a:xfrm>
          <a:off x="14292794" y="1619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103,648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4807</xdr:rowOff>
    </xdr:from>
    <xdr:to>
      <xdr:col>20</xdr:col>
      <xdr:colOff>9525</xdr:colOff>
      <xdr:row>97</xdr:row>
      <xdr:rowOff>106407</xdr:rowOff>
    </xdr:to>
    <xdr:sp macro="" textlink="">
      <xdr:nvSpPr>
        <xdr:cNvPr id="678" name="円/楕円 677"/>
        <xdr:cNvSpPr/>
      </xdr:nvSpPr>
      <xdr:spPr>
        <a:xfrm>
          <a:off x="13652500" y="1663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122934</xdr:rowOff>
    </xdr:from>
    <xdr:ext cx="534377" cy="259045"/>
    <xdr:sp macro="" textlink="">
      <xdr:nvSpPr>
        <xdr:cNvPr id="679" name="テキスト ボックス 678"/>
        <xdr:cNvSpPr txBox="1"/>
      </xdr:nvSpPr>
      <xdr:spPr>
        <a:xfrm>
          <a:off x="13436111" y="1641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55,893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29428</xdr:rowOff>
    </xdr:from>
    <xdr:to>
      <xdr:col>18</xdr:col>
      <xdr:colOff>492125</xdr:colOff>
      <xdr:row>97</xdr:row>
      <xdr:rowOff>131028</xdr:rowOff>
    </xdr:to>
    <xdr:sp macro="" textlink="">
      <xdr:nvSpPr>
        <xdr:cNvPr id="680" name="円/楕円 679"/>
        <xdr:cNvSpPr/>
      </xdr:nvSpPr>
      <xdr:spPr>
        <a:xfrm>
          <a:off x="12763500" y="1666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147555</xdr:rowOff>
    </xdr:from>
    <xdr:ext cx="534377" cy="259045"/>
    <xdr:sp macro="" textlink="">
      <xdr:nvSpPr>
        <xdr:cNvPr id="681" name="テキスト ボックス 680"/>
        <xdr:cNvSpPr txBox="1"/>
      </xdr:nvSpPr>
      <xdr:spPr>
        <a:xfrm>
          <a:off x="12547111" y="1643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50,508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2" name="直線コネクタ 69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3" name="テキスト ボックス 69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4" name="直線コネクタ 69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5" name="テキスト ボックス 69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6" name="直線コネクタ 69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7" name="テキスト ボックス 69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98" name="直線コネクタ 69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99" name="テキスト ボックス 69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0" name="直線コネクタ 69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1" name="テキスト ボックス 70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54478</xdr:rowOff>
    </xdr:from>
    <xdr:to>
      <xdr:col>32</xdr:col>
      <xdr:colOff>186689</xdr:colOff>
      <xdr:row>38</xdr:row>
      <xdr:rowOff>139700</xdr:rowOff>
    </xdr:to>
    <xdr:cxnSp macro="">
      <xdr:nvCxnSpPr>
        <xdr:cNvPr id="703" name="直線コネクタ 702"/>
        <xdr:cNvCxnSpPr/>
      </xdr:nvCxnSpPr>
      <xdr:spPr>
        <a:xfrm flipV="1">
          <a:off x="22159595" y="5540878"/>
          <a:ext cx="1269" cy="1113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5" name="直線コネクタ 70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1155</xdr:rowOff>
    </xdr:from>
    <xdr:ext cx="534377" cy="259045"/>
    <xdr:sp macro="" textlink="">
      <xdr:nvSpPr>
        <xdr:cNvPr id="706" name="投資及び出資金最大値テキスト"/>
        <xdr:cNvSpPr txBox="1"/>
      </xdr:nvSpPr>
      <xdr:spPr>
        <a:xfrm>
          <a:off x="22212300" y="531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24,364</a:t>
          </a:r>
          <a:endParaRPr kumimoji="1" lang="ja-JP" altLang="en-US" sz="1000" b="1">
            <a:latin typeface="ＭＳ Ｐゴシック"/>
          </a:endParaRPr>
        </a:p>
      </xdr:txBody>
    </xdr:sp>
    <xdr:clientData/>
  </xdr:oneCellAnchor>
  <xdr:twoCellAnchor>
    <xdr:from>
      <xdr:col>32</xdr:col>
      <xdr:colOff>98425</xdr:colOff>
      <xdr:row>32</xdr:row>
      <xdr:rowOff>54478</xdr:rowOff>
    </xdr:from>
    <xdr:to>
      <xdr:col>32</xdr:col>
      <xdr:colOff>276225</xdr:colOff>
      <xdr:row>32</xdr:row>
      <xdr:rowOff>54478</xdr:rowOff>
    </xdr:to>
    <xdr:cxnSp macro="">
      <xdr:nvCxnSpPr>
        <xdr:cNvPr id="707" name="直線コネクタ 706"/>
        <xdr:cNvCxnSpPr/>
      </xdr:nvCxnSpPr>
      <xdr:spPr>
        <a:xfrm>
          <a:off x="22072600" y="554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08" name="直線コネクタ 70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13250</xdr:rowOff>
    </xdr:from>
    <xdr:ext cx="469744" cy="259045"/>
    <xdr:sp macro="" textlink="">
      <xdr:nvSpPr>
        <xdr:cNvPr id="709" name="投資及び出資金平均値テキスト"/>
        <xdr:cNvSpPr txBox="1"/>
      </xdr:nvSpPr>
      <xdr:spPr>
        <a:xfrm>
          <a:off x="22212300" y="6356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161823</xdr:rowOff>
    </xdr:from>
    <xdr:to>
      <xdr:col>32</xdr:col>
      <xdr:colOff>238125</xdr:colOff>
      <xdr:row>38</xdr:row>
      <xdr:rowOff>91973</xdr:rowOff>
    </xdr:to>
    <xdr:sp macro="" textlink="">
      <xdr:nvSpPr>
        <xdr:cNvPr id="710" name="フローチャート : 判断 709"/>
        <xdr:cNvSpPr/>
      </xdr:nvSpPr>
      <xdr:spPr>
        <a:xfrm>
          <a:off x="221107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1" name="直線コネクタ 71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3129</xdr:rowOff>
    </xdr:from>
    <xdr:to>
      <xdr:col>31</xdr:col>
      <xdr:colOff>85725</xdr:colOff>
      <xdr:row>38</xdr:row>
      <xdr:rowOff>104729</xdr:rowOff>
    </xdr:to>
    <xdr:sp macro="" textlink="">
      <xdr:nvSpPr>
        <xdr:cNvPr id="712" name="フローチャート : 判断 711"/>
        <xdr:cNvSpPr/>
      </xdr:nvSpPr>
      <xdr:spPr>
        <a:xfrm>
          <a:off x="21272500" y="651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121256</xdr:rowOff>
    </xdr:from>
    <xdr:ext cx="469744" cy="259045"/>
    <xdr:sp macro="" textlink="">
      <xdr:nvSpPr>
        <xdr:cNvPr id="713" name="テキスト ボックス 712"/>
        <xdr:cNvSpPr txBox="1"/>
      </xdr:nvSpPr>
      <xdr:spPr>
        <a:xfrm>
          <a:off x="21088427" y="629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74503</xdr:rowOff>
    </xdr:from>
    <xdr:to>
      <xdr:col>29</xdr:col>
      <xdr:colOff>517525</xdr:colOff>
      <xdr:row>38</xdr:row>
      <xdr:rowOff>139700</xdr:rowOff>
    </xdr:to>
    <xdr:cxnSp macro="">
      <xdr:nvCxnSpPr>
        <xdr:cNvPr id="714" name="直線コネクタ 713"/>
        <xdr:cNvCxnSpPr/>
      </xdr:nvCxnSpPr>
      <xdr:spPr>
        <a:xfrm>
          <a:off x="19545300" y="6589603"/>
          <a:ext cx="889000" cy="6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32482</xdr:rowOff>
    </xdr:from>
    <xdr:to>
      <xdr:col>29</xdr:col>
      <xdr:colOff>568325</xdr:colOff>
      <xdr:row>38</xdr:row>
      <xdr:rowOff>134082</xdr:rowOff>
    </xdr:to>
    <xdr:sp macro="" textlink="">
      <xdr:nvSpPr>
        <xdr:cNvPr id="715" name="フローチャート : 判断 714"/>
        <xdr:cNvSpPr/>
      </xdr:nvSpPr>
      <xdr:spPr>
        <a:xfrm>
          <a:off x="20383500" y="654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150608</xdr:rowOff>
    </xdr:from>
    <xdr:ext cx="469744" cy="259045"/>
    <xdr:sp macro="" textlink="">
      <xdr:nvSpPr>
        <xdr:cNvPr id="716" name="テキスト ボックス 715"/>
        <xdr:cNvSpPr txBox="1"/>
      </xdr:nvSpPr>
      <xdr:spPr>
        <a:xfrm>
          <a:off x="20199427" y="632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74503</xdr:rowOff>
    </xdr:from>
    <xdr:to>
      <xdr:col>28</xdr:col>
      <xdr:colOff>314325</xdr:colOff>
      <xdr:row>38</xdr:row>
      <xdr:rowOff>139700</xdr:rowOff>
    </xdr:to>
    <xdr:cxnSp macro="">
      <xdr:nvCxnSpPr>
        <xdr:cNvPr id="717" name="直線コネクタ 716"/>
        <xdr:cNvCxnSpPr/>
      </xdr:nvCxnSpPr>
      <xdr:spPr>
        <a:xfrm flipV="1">
          <a:off x="18656300" y="6589603"/>
          <a:ext cx="889000" cy="6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110663</xdr:rowOff>
    </xdr:from>
    <xdr:to>
      <xdr:col>28</xdr:col>
      <xdr:colOff>365125</xdr:colOff>
      <xdr:row>38</xdr:row>
      <xdr:rowOff>40813</xdr:rowOff>
    </xdr:to>
    <xdr:sp macro="" textlink="">
      <xdr:nvSpPr>
        <xdr:cNvPr id="718" name="フローチャート : 判断 717"/>
        <xdr:cNvSpPr/>
      </xdr:nvSpPr>
      <xdr:spPr>
        <a:xfrm>
          <a:off x="19494500" y="645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57340</xdr:rowOff>
    </xdr:from>
    <xdr:ext cx="469744" cy="259045"/>
    <xdr:sp macro="" textlink="">
      <xdr:nvSpPr>
        <xdr:cNvPr id="719" name="テキスト ボックス 718"/>
        <xdr:cNvSpPr txBox="1"/>
      </xdr:nvSpPr>
      <xdr:spPr>
        <a:xfrm>
          <a:off x="19310427" y="622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45146</xdr:rowOff>
    </xdr:from>
    <xdr:to>
      <xdr:col>27</xdr:col>
      <xdr:colOff>161925</xdr:colOff>
      <xdr:row>38</xdr:row>
      <xdr:rowOff>146746</xdr:rowOff>
    </xdr:to>
    <xdr:sp macro="" textlink="">
      <xdr:nvSpPr>
        <xdr:cNvPr id="720" name="フローチャート : 判断 719"/>
        <xdr:cNvSpPr/>
      </xdr:nvSpPr>
      <xdr:spPr>
        <a:xfrm>
          <a:off x="18605500" y="656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163273</xdr:rowOff>
    </xdr:from>
    <xdr:ext cx="378565" cy="259045"/>
    <xdr:sp macro="" textlink="">
      <xdr:nvSpPr>
        <xdr:cNvPr id="721" name="テキスト ボックス 720"/>
        <xdr:cNvSpPr txBox="1"/>
      </xdr:nvSpPr>
      <xdr:spPr>
        <a:xfrm>
          <a:off x="18467017" y="6335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2" name="テキスト ボックス 72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3" name="テキスト ボックス 72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4" name="テキスト ボックス 72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5" name="テキスト ボックス 72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6" name="テキスト ボックス 72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27" name="円/楕円 72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2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29" name="円/楕円 72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0" name="テキスト ボックス 72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1" name="円/楕円 73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2" name="テキスト ボックス 73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23703</xdr:rowOff>
    </xdr:from>
    <xdr:to>
      <xdr:col>28</xdr:col>
      <xdr:colOff>365125</xdr:colOff>
      <xdr:row>38</xdr:row>
      <xdr:rowOff>125303</xdr:rowOff>
    </xdr:to>
    <xdr:sp macro="" textlink="">
      <xdr:nvSpPr>
        <xdr:cNvPr id="733" name="円/楕円 732"/>
        <xdr:cNvSpPr/>
      </xdr:nvSpPr>
      <xdr:spPr>
        <a:xfrm>
          <a:off x="19494500" y="653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116430</xdr:rowOff>
    </xdr:from>
    <xdr:ext cx="469744" cy="259045"/>
    <xdr:sp macro="" textlink="">
      <xdr:nvSpPr>
        <xdr:cNvPr id="734" name="テキスト ボックス 733"/>
        <xdr:cNvSpPr txBox="1"/>
      </xdr:nvSpPr>
      <xdr:spPr>
        <a:xfrm>
          <a:off x="19310427" y="663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35" name="円/楕円 73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36" name="テキスト ボックス 73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7" name="正方形/長方形 73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8" name="正方形/長方形 73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9" name="正方形/長方形 73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0" name="正方形/長方形 73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1" name="正方形/長方形 74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2" name="正方形/長方形 74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3" name="正方形/長方形 74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4" name="正方形/長方形 74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5" name="テキスト ボックス 74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6" name="直線コネクタ 74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7" name="直線コネクタ 74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8" name="テキスト ボックス 74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9" name="直線コネクタ 74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0" name="テキスト ボックス 74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1" name="直線コネクタ 75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2" name="テキスト ボックス 75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3" name="直線コネクタ 75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4" name="テキスト ボックス 75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5" name="直線コネクタ 75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6" name="テキスト ボックス 75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109182</xdr:rowOff>
    </xdr:from>
    <xdr:to>
      <xdr:col>32</xdr:col>
      <xdr:colOff>186689</xdr:colOff>
      <xdr:row>59</xdr:row>
      <xdr:rowOff>44450</xdr:rowOff>
    </xdr:to>
    <xdr:cxnSp macro="">
      <xdr:nvCxnSpPr>
        <xdr:cNvPr id="760" name="直線コネクタ 759"/>
        <xdr:cNvCxnSpPr/>
      </xdr:nvCxnSpPr>
      <xdr:spPr>
        <a:xfrm flipV="1">
          <a:off x="22159595" y="8853132"/>
          <a:ext cx="1269" cy="1306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2" name="直線コネクタ 76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55859</xdr:rowOff>
    </xdr:from>
    <xdr:ext cx="534377" cy="259045"/>
    <xdr:sp macro="" textlink="">
      <xdr:nvSpPr>
        <xdr:cNvPr id="763" name="貸付金最大値テキスト"/>
        <xdr:cNvSpPr txBox="1"/>
      </xdr:nvSpPr>
      <xdr:spPr>
        <a:xfrm>
          <a:off x="22212300" y="862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34,301</a:t>
          </a:r>
          <a:endParaRPr kumimoji="1" lang="ja-JP" altLang="en-US" sz="1000" b="1">
            <a:latin typeface="ＭＳ Ｐゴシック"/>
          </a:endParaRPr>
        </a:p>
      </xdr:txBody>
    </xdr:sp>
    <xdr:clientData/>
  </xdr:oneCellAnchor>
  <xdr:twoCellAnchor>
    <xdr:from>
      <xdr:col>32</xdr:col>
      <xdr:colOff>98425</xdr:colOff>
      <xdr:row>51</xdr:row>
      <xdr:rowOff>109182</xdr:rowOff>
    </xdr:from>
    <xdr:to>
      <xdr:col>32</xdr:col>
      <xdr:colOff>276225</xdr:colOff>
      <xdr:row>51</xdr:row>
      <xdr:rowOff>109182</xdr:rowOff>
    </xdr:to>
    <xdr:cxnSp macro="">
      <xdr:nvCxnSpPr>
        <xdr:cNvPr id="764" name="直線コネクタ 763"/>
        <xdr:cNvCxnSpPr/>
      </xdr:nvCxnSpPr>
      <xdr:spPr>
        <a:xfrm>
          <a:off x="22072600" y="885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65062</xdr:rowOff>
    </xdr:from>
    <xdr:to>
      <xdr:col>32</xdr:col>
      <xdr:colOff>187325</xdr:colOff>
      <xdr:row>59</xdr:row>
      <xdr:rowOff>41973</xdr:rowOff>
    </xdr:to>
    <xdr:cxnSp macro="">
      <xdr:nvCxnSpPr>
        <xdr:cNvPr id="765" name="直線コネクタ 764"/>
        <xdr:cNvCxnSpPr/>
      </xdr:nvCxnSpPr>
      <xdr:spPr>
        <a:xfrm flipV="1">
          <a:off x="21323300" y="9494812"/>
          <a:ext cx="838200" cy="66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50372</xdr:rowOff>
    </xdr:from>
    <xdr:ext cx="469744" cy="259045"/>
    <xdr:sp macro="" textlink="">
      <xdr:nvSpPr>
        <xdr:cNvPr id="766" name="貸付金平均値テキスト"/>
        <xdr:cNvSpPr txBox="1"/>
      </xdr:nvSpPr>
      <xdr:spPr>
        <a:xfrm>
          <a:off x="22212300" y="9823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71945</xdr:rowOff>
    </xdr:from>
    <xdr:to>
      <xdr:col>32</xdr:col>
      <xdr:colOff>238125</xdr:colOff>
      <xdr:row>58</xdr:row>
      <xdr:rowOff>2095</xdr:rowOff>
    </xdr:to>
    <xdr:sp macro="" textlink="">
      <xdr:nvSpPr>
        <xdr:cNvPr id="767" name="フローチャート : 判断 766"/>
        <xdr:cNvSpPr/>
      </xdr:nvSpPr>
      <xdr:spPr>
        <a:xfrm>
          <a:off x="221107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41973</xdr:rowOff>
    </xdr:from>
    <xdr:to>
      <xdr:col>31</xdr:col>
      <xdr:colOff>34925</xdr:colOff>
      <xdr:row>59</xdr:row>
      <xdr:rowOff>41973</xdr:rowOff>
    </xdr:to>
    <xdr:cxnSp macro="">
      <xdr:nvCxnSpPr>
        <xdr:cNvPr id="768" name="直線コネクタ 767"/>
        <xdr:cNvCxnSpPr/>
      </xdr:nvCxnSpPr>
      <xdr:spPr>
        <a:xfrm>
          <a:off x="20434300" y="101575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16243</xdr:rowOff>
    </xdr:from>
    <xdr:to>
      <xdr:col>31</xdr:col>
      <xdr:colOff>85725</xdr:colOff>
      <xdr:row>58</xdr:row>
      <xdr:rowOff>117843</xdr:rowOff>
    </xdr:to>
    <xdr:sp macro="" textlink="">
      <xdr:nvSpPr>
        <xdr:cNvPr id="769" name="フローチャート : 判断 768"/>
        <xdr:cNvSpPr/>
      </xdr:nvSpPr>
      <xdr:spPr>
        <a:xfrm>
          <a:off x="21272500" y="996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134370</xdr:rowOff>
    </xdr:from>
    <xdr:ext cx="469744" cy="259045"/>
    <xdr:sp macro="" textlink="">
      <xdr:nvSpPr>
        <xdr:cNvPr id="770" name="テキスト ボックス 769"/>
        <xdr:cNvSpPr txBox="1"/>
      </xdr:nvSpPr>
      <xdr:spPr>
        <a:xfrm>
          <a:off x="21088427" y="9735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41973</xdr:rowOff>
    </xdr:from>
    <xdr:to>
      <xdr:col>29</xdr:col>
      <xdr:colOff>517525</xdr:colOff>
      <xdr:row>59</xdr:row>
      <xdr:rowOff>41973</xdr:rowOff>
    </xdr:to>
    <xdr:cxnSp macro="">
      <xdr:nvCxnSpPr>
        <xdr:cNvPr id="771" name="直線コネクタ 770"/>
        <xdr:cNvCxnSpPr/>
      </xdr:nvCxnSpPr>
      <xdr:spPr>
        <a:xfrm>
          <a:off x="19545300" y="101575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8395</xdr:rowOff>
    </xdr:from>
    <xdr:to>
      <xdr:col>29</xdr:col>
      <xdr:colOff>568325</xdr:colOff>
      <xdr:row>58</xdr:row>
      <xdr:rowOff>109995</xdr:rowOff>
    </xdr:to>
    <xdr:sp macro="" textlink="">
      <xdr:nvSpPr>
        <xdr:cNvPr id="772" name="フローチャート : 判断 771"/>
        <xdr:cNvSpPr/>
      </xdr:nvSpPr>
      <xdr:spPr>
        <a:xfrm>
          <a:off x="20383500" y="995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126522</xdr:rowOff>
    </xdr:from>
    <xdr:ext cx="469744" cy="259045"/>
    <xdr:sp macro="" textlink="">
      <xdr:nvSpPr>
        <xdr:cNvPr id="773" name="テキスト ボックス 772"/>
        <xdr:cNvSpPr txBox="1"/>
      </xdr:nvSpPr>
      <xdr:spPr>
        <a:xfrm>
          <a:off x="20199427" y="972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40259</xdr:rowOff>
    </xdr:from>
    <xdr:to>
      <xdr:col>28</xdr:col>
      <xdr:colOff>314325</xdr:colOff>
      <xdr:row>59</xdr:row>
      <xdr:rowOff>41973</xdr:rowOff>
    </xdr:to>
    <xdr:cxnSp macro="">
      <xdr:nvCxnSpPr>
        <xdr:cNvPr id="774" name="直線コネクタ 773"/>
        <xdr:cNvCxnSpPr/>
      </xdr:nvCxnSpPr>
      <xdr:spPr>
        <a:xfrm>
          <a:off x="18656300" y="10155809"/>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51</xdr:rowOff>
    </xdr:from>
    <xdr:to>
      <xdr:col>28</xdr:col>
      <xdr:colOff>365125</xdr:colOff>
      <xdr:row>58</xdr:row>
      <xdr:rowOff>101651</xdr:rowOff>
    </xdr:to>
    <xdr:sp macro="" textlink="">
      <xdr:nvSpPr>
        <xdr:cNvPr id="775" name="フローチャート : 判断 774"/>
        <xdr:cNvSpPr/>
      </xdr:nvSpPr>
      <xdr:spPr>
        <a:xfrm>
          <a:off x="19494500" y="994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118178</xdr:rowOff>
    </xdr:from>
    <xdr:ext cx="469744" cy="259045"/>
    <xdr:sp macro="" textlink="">
      <xdr:nvSpPr>
        <xdr:cNvPr id="776" name="テキスト ボックス 775"/>
        <xdr:cNvSpPr txBox="1"/>
      </xdr:nvSpPr>
      <xdr:spPr>
        <a:xfrm>
          <a:off x="19310427" y="971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79984</xdr:rowOff>
    </xdr:from>
    <xdr:to>
      <xdr:col>27</xdr:col>
      <xdr:colOff>161925</xdr:colOff>
      <xdr:row>58</xdr:row>
      <xdr:rowOff>10134</xdr:rowOff>
    </xdr:to>
    <xdr:sp macro="" textlink="">
      <xdr:nvSpPr>
        <xdr:cNvPr id="777" name="フローチャート : 判断 776"/>
        <xdr:cNvSpPr/>
      </xdr:nvSpPr>
      <xdr:spPr>
        <a:xfrm>
          <a:off x="18605500" y="985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26661</xdr:rowOff>
    </xdr:from>
    <xdr:ext cx="469744" cy="259045"/>
    <xdr:sp macro="" textlink="">
      <xdr:nvSpPr>
        <xdr:cNvPr id="778" name="テキスト ボックス 777"/>
        <xdr:cNvSpPr txBox="1"/>
      </xdr:nvSpPr>
      <xdr:spPr>
        <a:xfrm>
          <a:off x="18421427" y="962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6,734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55</xdr:row>
      <xdr:rowOff>14262</xdr:rowOff>
    </xdr:from>
    <xdr:to>
      <xdr:col>32</xdr:col>
      <xdr:colOff>238125</xdr:colOff>
      <xdr:row>55</xdr:row>
      <xdr:rowOff>115862</xdr:rowOff>
    </xdr:to>
    <xdr:sp macro="" textlink="">
      <xdr:nvSpPr>
        <xdr:cNvPr id="784" name="円/楕円 783"/>
        <xdr:cNvSpPr/>
      </xdr:nvSpPr>
      <xdr:spPr>
        <a:xfrm>
          <a:off x="22110700" y="94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37139</xdr:rowOff>
    </xdr:from>
    <xdr:ext cx="534377" cy="259045"/>
    <xdr:sp macro="" textlink="">
      <xdr:nvSpPr>
        <xdr:cNvPr id="785" name="貸付金該当値テキスト"/>
        <xdr:cNvSpPr txBox="1"/>
      </xdr:nvSpPr>
      <xdr:spPr>
        <a:xfrm>
          <a:off x="22212300" y="9295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17,459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162623</xdr:rowOff>
    </xdr:from>
    <xdr:to>
      <xdr:col>31</xdr:col>
      <xdr:colOff>85725</xdr:colOff>
      <xdr:row>59</xdr:row>
      <xdr:rowOff>92773</xdr:rowOff>
    </xdr:to>
    <xdr:sp macro="" textlink="">
      <xdr:nvSpPr>
        <xdr:cNvPr id="786" name="円/楕円 785"/>
        <xdr:cNvSpPr/>
      </xdr:nvSpPr>
      <xdr:spPr>
        <a:xfrm>
          <a:off x="21272500" y="1010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83900</xdr:rowOff>
    </xdr:from>
    <xdr:ext cx="313932" cy="259045"/>
    <xdr:sp macro="" textlink="">
      <xdr:nvSpPr>
        <xdr:cNvPr id="787" name="テキスト ボックス 786"/>
        <xdr:cNvSpPr txBox="1"/>
      </xdr:nvSpPr>
      <xdr:spPr>
        <a:xfrm>
          <a:off x="21166333" y="10199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162623</xdr:rowOff>
    </xdr:from>
    <xdr:to>
      <xdr:col>29</xdr:col>
      <xdr:colOff>568325</xdr:colOff>
      <xdr:row>59</xdr:row>
      <xdr:rowOff>92773</xdr:rowOff>
    </xdr:to>
    <xdr:sp macro="" textlink="">
      <xdr:nvSpPr>
        <xdr:cNvPr id="788" name="円/楕円 787"/>
        <xdr:cNvSpPr/>
      </xdr:nvSpPr>
      <xdr:spPr>
        <a:xfrm>
          <a:off x="20383500" y="1010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83900</xdr:rowOff>
    </xdr:from>
    <xdr:ext cx="313932" cy="259045"/>
    <xdr:sp macro="" textlink="">
      <xdr:nvSpPr>
        <xdr:cNvPr id="789" name="テキスト ボックス 788"/>
        <xdr:cNvSpPr txBox="1"/>
      </xdr:nvSpPr>
      <xdr:spPr>
        <a:xfrm>
          <a:off x="20277333" y="10199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162623</xdr:rowOff>
    </xdr:from>
    <xdr:to>
      <xdr:col>28</xdr:col>
      <xdr:colOff>365125</xdr:colOff>
      <xdr:row>59</xdr:row>
      <xdr:rowOff>92773</xdr:rowOff>
    </xdr:to>
    <xdr:sp macro="" textlink="">
      <xdr:nvSpPr>
        <xdr:cNvPr id="790" name="円/楕円 789"/>
        <xdr:cNvSpPr/>
      </xdr:nvSpPr>
      <xdr:spPr>
        <a:xfrm>
          <a:off x="19494500" y="1010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83900</xdr:rowOff>
    </xdr:from>
    <xdr:ext cx="313932" cy="259045"/>
    <xdr:sp macro="" textlink="">
      <xdr:nvSpPr>
        <xdr:cNvPr id="791" name="テキスト ボックス 790"/>
        <xdr:cNvSpPr txBox="1"/>
      </xdr:nvSpPr>
      <xdr:spPr>
        <a:xfrm>
          <a:off x="19388333" y="10199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160909</xdr:rowOff>
    </xdr:from>
    <xdr:to>
      <xdr:col>27</xdr:col>
      <xdr:colOff>161925</xdr:colOff>
      <xdr:row>59</xdr:row>
      <xdr:rowOff>91059</xdr:rowOff>
    </xdr:to>
    <xdr:sp macro="" textlink="">
      <xdr:nvSpPr>
        <xdr:cNvPr id="792" name="円/楕円 791"/>
        <xdr:cNvSpPr/>
      </xdr:nvSpPr>
      <xdr:spPr>
        <a:xfrm>
          <a:off x="18605500" y="1010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82186</xdr:rowOff>
    </xdr:from>
    <xdr:ext cx="378565" cy="259045"/>
    <xdr:sp macro="" textlink="">
      <xdr:nvSpPr>
        <xdr:cNvPr id="793" name="テキスト ボックス 792"/>
        <xdr:cNvSpPr txBox="1"/>
      </xdr:nvSpPr>
      <xdr:spPr>
        <a:xfrm>
          <a:off x="18467017" y="1019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36,911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04" name="直線コネクタ 80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05" name="テキスト ボックス 804"/>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6" name="直線コネクタ 80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07" name="テキスト ボックス 80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08" name="直線コネクタ 80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09" name="テキスト ボックス 80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0" name="直線コネクタ 80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1" name="テキスト ボックス 81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2" name="直線コネクタ 81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3" name="テキスト ボックス 81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4" name="直線コネクタ 81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5" name="テキスト ボックス 81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6" name="直線コネクタ 81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7" name="テキスト ボックス 81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95493</xdr:rowOff>
    </xdr:from>
    <xdr:to>
      <xdr:col>32</xdr:col>
      <xdr:colOff>186689</xdr:colOff>
      <xdr:row>78</xdr:row>
      <xdr:rowOff>32193</xdr:rowOff>
    </xdr:to>
    <xdr:cxnSp macro="">
      <xdr:nvCxnSpPr>
        <xdr:cNvPr id="819" name="直線コネクタ 818"/>
        <xdr:cNvCxnSpPr/>
      </xdr:nvCxnSpPr>
      <xdr:spPr>
        <a:xfrm flipV="1">
          <a:off x="22159595" y="11925543"/>
          <a:ext cx="1269" cy="147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36020</xdr:rowOff>
    </xdr:from>
    <xdr:ext cx="534377" cy="259045"/>
    <xdr:sp macro="" textlink="">
      <xdr:nvSpPr>
        <xdr:cNvPr id="820" name="繰出金最小値テキスト"/>
        <xdr:cNvSpPr txBox="1"/>
      </xdr:nvSpPr>
      <xdr:spPr>
        <a:xfrm>
          <a:off x="22212300" y="1340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21,876</a:t>
          </a:r>
          <a:endParaRPr kumimoji="1" lang="ja-JP" altLang="en-US" sz="1000" b="1">
            <a:latin typeface="ＭＳ Ｐゴシック"/>
          </a:endParaRPr>
        </a:p>
      </xdr:txBody>
    </xdr:sp>
    <xdr:clientData/>
  </xdr:oneCellAnchor>
  <xdr:twoCellAnchor>
    <xdr:from>
      <xdr:col>32</xdr:col>
      <xdr:colOff>98425</xdr:colOff>
      <xdr:row>78</xdr:row>
      <xdr:rowOff>32193</xdr:rowOff>
    </xdr:from>
    <xdr:to>
      <xdr:col>32</xdr:col>
      <xdr:colOff>276225</xdr:colOff>
      <xdr:row>78</xdr:row>
      <xdr:rowOff>32193</xdr:rowOff>
    </xdr:to>
    <xdr:cxnSp macro="">
      <xdr:nvCxnSpPr>
        <xdr:cNvPr id="821" name="直線コネクタ 820"/>
        <xdr:cNvCxnSpPr/>
      </xdr:nvCxnSpPr>
      <xdr:spPr>
        <a:xfrm>
          <a:off x="22072600" y="1340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42170</xdr:rowOff>
    </xdr:from>
    <xdr:ext cx="599010" cy="259045"/>
    <xdr:sp macro="" textlink="">
      <xdr:nvSpPr>
        <xdr:cNvPr id="822" name="繰出金最大値テキスト"/>
        <xdr:cNvSpPr txBox="1"/>
      </xdr:nvSpPr>
      <xdr:spPr>
        <a:xfrm>
          <a:off x="22212300" y="1170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157,811</a:t>
          </a:r>
          <a:endParaRPr kumimoji="1" lang="ja-JP" altLang="en-US" sz="1000" b="1">
            <a:latin typeface="ＭＳ Ｐゴシック"/>
          </a:endParaRPr>
        </a:p>
      </xdr:txBody>
    </xdr:sp>
    <xdr:clientData/>
  </xdr:oneCellAnchor>
  <xdr:twoCellAnchor>
    <xdr:from>
      <xdr:col>32</xdr:col>
      <xdr:colOff>98425</xdr:colOff>
      <xdr:row>69</xdr:row>
      <xdr:rowOff>95493</xdr:rowOff>
    </xdr:from>
    <xdr:to>
      <xdr:col>32</xdr:col>
      <xdr:colOff>276225</xdr:colOff>
      <xdr:row>69</xdr:row>
      <xdr:rowOff>95493</xdr:rowOff>
    </xdr:to>
    <xdr:cxnSp macro="">
      <xdr:nvCxnSpPr>
        <xdr:cNvPr id="823" name="直線コネクタ 822"/>
        <xdr:cNvCxnSpPr/>
      </xdr:nvCxnSpPr>
      <xdr:spPr>
        <a:xfrm>
          <a:off x="22072600" y="1192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159142</xdr:rowOff>
    </xdr:from>
    <xdr:to>
      <xdr:col>32</xdr:col>
      <xdr:colOff>187325</xdr:colOff>
      <xdr:row>76</xdr:row>
      <xdr:rowOff>23789</xdr:rowOff>
    </xdr:to>
    <xdr:cxnSp macro="">
      <xdr:nvCxnSpPr>
        <xdr:cNvPr id="824" name="直線コネクタ 823"/>
        <xdr:cNvCxnSpPr/>
      </xdr:nvCxnSpPr>
      <xdr:spPr>
        <a:xfrm flipV="1">
          <a:off x="21323300" y="13017892"/>
          <a:ext cx="838200" cy="3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132108</xdr:rowOff>
    </xdr:from>
    <xdr:ext cx="534377" cy="259045"/>
    <xdr:sp macro="" textlink="">
      <xdr:nvSpPr>
        <xdr:cNvPr id="825" name="繰出金平均値テキスト"/>
        <xdr:cNvSpPr txBox="1"/>
      </xdr:nvSpPr>
      <xdr:spPr>
        <a:xfrm>
          <a:off x="22212300" y="12990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153681</xdr:rowOff>
    </xdr:from>
    <xdr:to>
      <xdr:col>32</xdr:col>
      <xdr:colOff>238125</xdr:colOff>
      <xdr:row>76</xdr:row>
      <xdr:rowOff>83831</xdr:rowOff>
    </xdr:to>
    <xdr:sp macro="" textlink="">
      <xdr:nvSpPr>
        <xdr:cNvPr id="826" name="フローチャート : 判断 825"/>
        <xdr:cNvSpPr/>
      </xdr:nvSpPr>
      <xdr:spPr>
        <a:xfrm>
          <a:off x="22110700" y="1301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23789</xdr:rowOff>
    </xdr:from>
    <xdr:to>
      <xdr:col>31</xdr:col>
      <xdr:colOff>34925</xdr:colOff>
      <xdr:row>76</xdr:row>
      <xdr:rowOff>61770</xdr:rowOff>
    </xdr:to>
    <xdr:cxnSp macro="">
      <xdr:nvCxnSpPr>
        <xdr:cNvPr id="827" name="直線コネクタ 826"/>
        <xdr:cNvCxnSpPr/>
      </xdr:nvCxnSpPr>
      <xdr:spPr>
        <a:xfrm flipV="1">
          <a:off x="20434300" y="13053989"/>
          <a:ext cx="889000" cy="3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70678</xdr:rowOff>
    </xdr:from>
    <xdr:to>
      <xdr:col>31</xdr:col>
      <xdr:colOff>85725</xdr:colOff>
      <xdr:row>77</xdr:row>
      <xdr:rowOff>828</xdr:rowOff>
    </xdr:to>
    <xdr:sp macro="" textlink="">
      <xdr:nvSpPr>
        <xdr:cNvPr id="828" name="フローチャート : 判断 827"/>
        <xdr:cNvSpPr/>
      </xdr:nvSpPr>
      <xdr:spPr>
        <a:xfrm>
          <a:off x="21272500" y="13100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163405</xdr:rowOff>
    </xdr:from>
    <xdr:ext cx="534377" cy="259045"/>
    <xdr:sp macro="" textlink="">
      <xdr:nvSpPr>
        <xdr:cNvPr id="829" name="テキスト ボックス 828"/>
        <xdr:cNvSpPr txBox="1"/>
      </xdr:nvSpPr>
      <xdr:spPr>
        <a:xfrm>
          <a:off x="21056111" y="1319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45,174</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60376</xdr:rowOff>
    </xdr:from>
    <xdr:to>
      <xdr:col>29</xdr:col>
      <xdr:colOff>517525</xdr:colOff>
      <xdr:row>76</xdr:row>
      <xdr:rowOff>61770</xdr:rowOff>
    </xdr:to>
    <xdr:cxnSp macro="">
      <xdr:nvCxnSpPr>
        <xdr:cNvPr id="830" name="直線コネクタ 829"/>
        <xdr:cNvCxnSpPr/>
      </xdr:nvCxnSpPr>
      <xdr:spPr>
        <a:xfrm>
          <a:off x="19545300" y="13090576"/>
          <a:ext cx="889000" cy="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98577</xdr:rowOff>
    </xdr:from>
    <xdr:to>
      <xdr:col>29</xdr:col>
      <xdr:colOff>568325</xdr:colOff>
      <xdr:row>77</xdr:row>
      <xdr:rowOff>28727</xdr:rowOff>
    </xdr:to>
    <xdr:sp macro="" textlink="">
      <xdr:nvSpPr>
        <xdr:cNvPr id="831" name="フローチャート : 判断 830"/>
        <xdr:cNvSpPr/>
      </xdr:nvSpPr>
      <xdr:spPr>
        <a:xfrm>
          <a:off x="20383500" y="1312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19854</xdr:rowOff>
    </xdr:from>
    <xdr:ext cx="534377" cy="259045"/>
    <xdr:sp macro="" textlink="">
      <xdr:nvSpPr>
        <xdr:cNvPr id="832" name="テキスト ボックス 831"/>
        <xdr:cNvSpPr txBox="1"/>
      </xdr:nvSpPr>
      <xdr:spPr>
        <a:xfrm>
          <a:off x="20167111" y="1322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42,611</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52059</xdr:rowOff>
    </xdr:from>
    <xdr:to>
      <xdr:col>28</xdr:col>
      <xdr:colOff>314325</xdr:colOff>
      <xdr:row>76</xdr:row>
      <xdr:rowOff>60376</xdr:rowOff>
    </xdr:to>
    <xdr:cxnSp macro="">
      <xdr:nvCxnSpPr>
        <xdr:cNvPr id="833" name="直線コネクタ 832"/>
        <xdr:cNvCxnSpPr/>
      </xdr:nvCxnSpPr>
      <xdr:spPr>
        <a:xfrm>
          <a:off x="18656300" y="13082259"/>
          <a:ext cx="889000" cy="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92895</xdr:rowOff>
    </xdr:from>
    <xdr:to>
      <xdr:col>28</xdr:col>
      <xdr:colOff>365125</xdr:colOff>
      <xdr:row>77</xdr:row>
      <xdr:rowOff>23045</xdr:rowOff>
    </xdr:to>
    <xdr:sp macro="" textlink="">
      <xdr:nvSpPr>
        <xdr:cNvPr id="834" name="フローチャート : 判断 833"/>
        <xdr:cNvSpPr/>
      </xdr:nvSpPr>
      <xdr:spPr>
        <a:xfrm>
          <a:off x="19494500" y="1312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14172</xdr:rowOff>
    </xdr:from>
    <xdr:ext cx="534377" cy="259045"/>
    <xdr:sp macro="" textlink="">
      <xdr:nvSpPr>
        <xdr:cNvPr id="835" name="テキスト ボックス 834"/>
        <xdr:cNvSpPr txBox="1"/>
      </xdr:nvSpPr>
      <xdr:spPr>
        <a:xfrm>
          <a:off x="19278111" y="1321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43,133</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98033</xdr:rowOff>
    </xdr:from>
    <xdr:to>
      <xdr:col>27</xdr:col>
      <xdr:colOff>161925</xdr:colOff>
      <xdr:row>77</xdr:row>
      <xdr:rowOff>28183</xdr:rowOff>
    </xdr:to>
    <xdr:sp macro="" textlink="">
      <xdr:nvSpPr>
        <xdr:cNvPr id="836" name="フローチャート : 判断 835"/>
        <xdr:cNvSpPr/>
      </xdr:nvSpPr>
      <xdr:spPr>
        <a:xfrm>
          <a:off x="18605500" y="131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19310</xdr:rowOff>
    </xdr:from>
    <xdr:ext cx="534377" cy="259045"/>
    <xdr:sp macro="" textlink="">
      <xdr:nvSpPr>
        <xdr:cNvPr id="837" name="テキスト ボックス 836"/>
        <xdr:cNvSpPr txBox="1"/>
      </xdr:nvSpPr>
      <xdr:spPr>
        <a:xfrm>
          <a:off x="18389111" y="1322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42,661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8" name="テキスト ボックス 83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9" name="テキスト ボックス 83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0" name="テキスト ボックス 83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1" name="テキスト ボックス 84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2" name="テキスト ボックス 84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108342</xdr:rowOff>
    </xdr:from>
    <xdr:to>
      <xdr:col>32</xdr:col>
      <xdr:colOff>238125</xdr:colOff>
      <xdr:row>76</xdr:row>
      <xdr:rowOff>38492</xdr:rowOff>
    </xdr:to>
    <xdr:sp macro="" textlink="">
      <xdr:nvSpPr>
        <xdr:cNvPr id="843" name="円/楕円 842"/>
        <xdr:cNvSpPr/>
      </xdr:nvSpPr>
      <xdr:spPr>
        <a:xfrm>
          <a:off x="22110700" y="1296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131219</xdr:rowOff>
    </xdr:from>
    <xdr:ext cx="534377" cy="259045"/>
    <xdr:sp macro="" textlink="">
      <xdr:nvSpPr>
        <xdr:cNvPr id="844" name="繰出金該当値テキスト"/>
        <xdr:cNvSpPr txBox="1"/>
      </xdr:nvSpPr>
      <xdr:spPr>
        <a:xfrm>
          <a:off x="22212300" y="1281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57,464</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144439</xdr:rowOff>
    </xdr:from>
    <xdr:to>
      <xdr:col>31</xdr:col>
      <xdr:colOff>85725</xdr:colOff>
      <xdr:row>76</xdr:row>
      <xdr:rowOff>74589</xdr:rowOff>
    </xdr:to>
    <xdr:sp macro="" textlink="">
      <xdr:nvSpPr>
        <xdr:cNvPr id="845" name="円/楕円 844"/>
        <xdr:cNvSpPr/>
      </xdr:nvSpPr>
      <xdr:spPr>
        <a:xfrm>
          <a:off x="21272500" y="1300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91116</xdr:rowOff>
    </xdr:from>
    <xdr:ext cx="534377" cy="259045"/>
    <xdr:sp macro="" textlink="">
      <xdr:nvSpPr>
        <xdr:cNvPr id="846" name="テキスト ボックス 845"/>
        <xdr:cNvSpPr txBox="1"/>
      </xdr:nvSpPr>
      <xdr:spPr>
        <a:xfrm>
          <a:off x="21056111" y="1277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54,148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10970</xdr:rowOff>
    </xdr:from>
    <xdr:to>
      <xdr:col>29</xdr:col>
      <xdr:colOff>568325</xdr:colOff>
      <xdr:row>76</xdr:row>
      <xdr:rowOff>112570</xdr:rowOff>
    </xdr:to>
    <xdr:sp macro="" textlink="">
      <xdr:nvSpPr>
        <xdr:cNvPr id="847" name="円/楕円 846"/>
        <xdr:cNvSpPr/>
      </xdr:nvSpPr>
      <xdr:spPr>
        <a:xfrm>
          <a:off x="20383500" y="1304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129096</xdr:rowOff>
    </xdr:from>
    <xdr:ext cx="534377" cy="259045"/>
    <xdr:sp macro="" textlink="">
      <xdr:nvSpPr>
        <xdr:cNvPr id="848" name="テキスト ボックス 847"/>
        <xdr:cNvSpPr txBox="1"/>
      </xdr:nvSpPr>
      <xdr:spPr>
        <a:xfrm>
          <a:off x="20167111" y="1281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50,659</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9576</xdr:rowOff>
    </xdr:from>
    <xdr:to>
      <xdr:col>28</xdr:col>
      <xdr:colOff>365125</xdr:colOff>
      <xdr:row>76</xdr:row>
      <xdr:rowOff>111176</xdr:rowOff>
    </xdr:to>
    <xdr:sp macro="" textlink="">
      <xdr:nvSpPr>
        <xdr:cNvPr id="849" name="円/楕円 848"/>
        <xdr:cNvSpPr/>
      </xdr:nvSpPr>
      <xdr:spPr>
        <a:xfrm>
          <a:off x="19494500" y="1303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127703</xdr:rowOff>
    </xdr:from>
    <xdr:ext cx="534377" cy="259045"/>
    <xdr:sp macro="" textlink="">
      <xdr:nvSpPr>
        <xdr:cNvPr id="850" name="テキスト ボックス 849"/>
        <xdr:cNvSpPr txBox="1"/>
      </xdr:nvSpPr>
      <xdr:spPr>
        <a:xfrm>
          <a:off x="19278111" y="1281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50,787</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1259</xdr:rowOff>
    </xdr:from>
    <xdr:to>
      <xdr:col>27</xdr:col>
      <xdr:colOff>161925</xdr:colOff>
      <xdr:row>76</xdr:row>
      <xdr:rowOff>102859</xdr:rowOff>
    </xdr:to>
    <xdr:sp macro="" textlink="">
      <xdr:nvSpPr>
        <xdr:cNvPr id="851" name="円/楕円 850"/>
        <xdr:cNvSpPr/>
      </xdr:nvSpPr>
      <xdr:spPr>
        <a:xfrm>
          <a:off x="18605500" y="1303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119386</xdr:rowOff>
    </xdr:from>
    <xdr:ext cx="534377" cy="259045"/>
    <xdr:sp macro="" textlink="">
      <xdr:nvSpPr>
        <xdr:cNvPr id="852" name="テキスト ボックス 851"/>
        <xdr:cNvSpPr txBox="1"/>
      </xdr:nvSpPr>
      <xdr:spPr>
        <a:xfrm>
          <a:off x="18389111" y="1280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51,551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3" name="正方形/長方形 85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4" name="正方形/長方形 85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5" name="正方形/長方形 85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6" name="正方形/長方形 85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7" name="正方形/長方形 85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8" name="正方形/長方形 85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9" name="正方形/長方形 85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0" name="正方形/長方形 85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1" name="テキスト ボックス 86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2" name="直線コネクタ 86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3" name="直線コネクタ 86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4" name="テキスト ボックス 86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5" name="直線コネクタ 86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6" name="テキスト ボックス 86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8" name="直線コネクタ 86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2" name="直線コネクタ 87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3" name="直線コネクタ 87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5" name="フローチャート : 判断 87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6" name="直線コネクタ 87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7" name="フローチャート : 判断 87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8" name="テキスト ボックス 87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9" name="直線コネクタ 87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0" name="フローチャート : 判断 87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1" name="テキスト ボックス 88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2" name="直線コネクタ 88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3" name="フローチャート : 判断 88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4" name="テキスト ボックス 88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5" name="フローチャート : 判断 88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6" name="テキスト ボックス 88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7" name="テキスト ボックス 88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8" name="テキスト ボックス 88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9" name="テキスト ボックス 88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0" name="テキスト ボックス 88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1" name="テキスト ボックス 89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2" name="円/楕円 89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4" name="円/楕円 89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5" name="テキスト ボックス 89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6" name="円/楕円 89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7" name="テキスト ボックス 89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8" name="円/楕円 89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9" name="テキスト ボックス 89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0" name="円/楕円 89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1" name="テキスト ボックス 90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2" name="正方形/長方形 90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3" name="正方形/長方形 90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4" name="テキスト ボックス 90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性質別の住民一人当たりコストは、維持補修費（</a:t>
          </a:r>
          <a:r>
            <a:rPr kumimoji="1" lang="en-US" altLang="ja-JP" sz="1300">
              <a:latin typeface="+mn-ea"/>
              <a:ea typeface="+mn-ea"/>
            </a:rPr>
            <a:t>3</a:t>
          </a:r>
          <a:r>
            <a:rPr kumimoji="1" lang="ja-JP" altLang="en-US" sz="1300">
              <a:latin typeface="+mn-ea"/>
              <a:ea typeface="+mn-ea"/>
            </a:rPr>
            <a:t>千円、</a:t>
          </a:r>
          <a:r>
            <a:rPr kumimoji="1" lang="en-US" altLang="ja-JP" sz="1300">
              <a:latin typeface="+mn-ea"/>
              <a:ea typeface="+mn-ea"/>
            </a:rPr>
            <a:t>82.4</a:t>
          </a:r>
          <a:r>
            <a:rPr kumimoji="1" lang="ja-JP" altLang="en-US" sz="1300">
              <a:latin typeface="+mn-ea"/>
              <a:ea typeface="+mn-ea"/>
            </a:rPr>
            <a:t>％）、災害復旧事業費（</a:t>
          </a:r>
          <a:r>
            <a:rPr kumimoji="1" lang="en-US" altLang="ja-JP" sz="1300">
              <a:latin typeface="+mn-ea"/>
              <a:ea typeface="+mn-ea"/>
            </a:rPr>
            <a:t>2</a:t>
          </a:r>
          <a:r>
            <a:rPr kumimoji="1" lang="ja-JP" altLang="en-US" sz="1300">
              <a:latin typeface="+mn-ea"/>
              <a:ea typeface="+mn-ea"/>
            </a:rPr>
            <a:t>千円、</a:t>
          </a:r>
          <a:r>
            <a:rPr kumimoji="1" lang="en-US" altLang="ja-JP" sz="1300">
              <a:latin typeface="+mn-ea"/>
              <a:ea typeface="+mn-ea"/>
            </a:rPr>
            <a:t>98.0</a:t>
          </a:r>
          <a:r>
            <a:rPr kumimoji="1" lang="ja-JP" altLang="en-US" sz="1300">
              <a:latin typeface="+mn-ea"/>
              <a:ea typeface="+mn-ea"/>
            </a:rPr>
            <a:t>％）、公債費（</a:t>
          </a:r>
          <a:r>
            <a:rPr kumimoji="1" lang="en-US" altLang="ja-JP" sz="1300">
              <a:latin typeface="+mn-ea"/>
              <a:ea typeface="+mn-ea"/>
            </a:rPr>
            <a:t>24</a:t>
          </a:r>
          <a:r>
            <a:rPr kumimoji="1" lang="ja-JP" altLang="en-US" sz="1300">
              <a:latin typeface="+mn-ea"/>
              <a:ea typeface="+mn-ea"/>
            </a:rPr>
            <a:t>千円、</a:t>
          </a:r>
          <a:r>
            <a:rPr kumimoji="1" lang="en-US" altLang="ja-JP" sz="1300">
              <a:latin typeface="+mn-ea"/>
              <a:ea typeface="+mn-ea"/>
            </a:rPr>
            <a:t>26.0</a:t>
          </a:r>
          <a:r>
            <a:rPr kumimoji="1" lang="ja-JP" altLang="en-US" sz="1300">
              <a:latin typeface="+mn-ea"/>
              <a:ea typeface="+mn-ea"/>
            </a:rPr>
            <a:t>％）で減少しました。</a:t>
          </a:r>
          <a:endParaRPr kumimoji="1" lang="en-US" altLang="ja-JP" sz="1300">
            <a:latin typeface="+mn-ea"/>
            <a:ea typeface="+mn-ea"/>
          </a:endParaRPr>
        </a:p>
        <a:p>
          <a:r>
            <a:rPr kumimoji="1" lang="ja-JP" altLang="en-US" sz="1300">
              <a:latin typeface="+mn-ea"/>
              <a:ea typeface="+mn-ea"/>
            </a:rPr>
            <a:t>　維持補修費は、形状変更や構造の改良を伴う維持修繕工事を普通建設事業費へ振替えたため、災害復旧費は、大規模な災害が無かったため、公債費は、市債の償還終了により減となっています。</a:t>
          </a:r>
          <a:endParaRPr kumimoji="1" lang="en-US" altLang="ja-JP" sz="1300">
            <a:latin typeface="+mn-ea"/>
            <a:ea typeface="+mn-ea"/>
          </a:endParaRPr>
        </a:p>
        <a:p>
          <a:r>
            <a:rPr kumimoji="1" lang="ja-JP" altLang="en-US" sz="1300">
              <a:latin typeface="+mn-ea"/>
              <a:ea typeface="+mn-ea"/>
            </a:rPr>
            <a:t>　今後、老朽化により維持補修費が増加することが予想されるため、大幅に増加しないよう、公共施設等総合管理計画に基づき統廃合や再配置を行います。</a:t>
          </a:r>
          <a:endParaRPr kumimoji="1" lang="en-US" altLang="ja-JP" sz="1300">
            <a:latin typeface="+mn-ea"/>
            <a:ea typeface="+mn-ea"/>
          </a:endParaRPr>
        </a:p>
        <a:p>
          <a:r>
            <a:rPr kumimoji="1" lang="ja-JP" altLang="en-US" sz="1300">
              <a:latin typeface="+mn-ea"/>
              <a:ea typeface="+mn-ea"/>
            </a:rPr>
            <a:t>　また、人件費（</a:t>
          </a:r>
          <a:r>
            <a:rPr kumimoji="1" lang="en-US" altLang="ja-JP" sz="1300">
              <a:latin typeface="+mn-ea"/>
              <a:ea typeface="+mn-ea"/>
            </a:rPr>
            <a:t>2</a:t>
          </a:r>
          <a:r>
            <a:rPr kumimoji="1" lang="ja-JP" altLang="en-US" sz="1300">
              <a:latin typeface="+mn-ea"/>
              <a:ea typeface="+mn-ea"/>
            </a:rPr>
            <a:t>千円、</a:t>
          </a:r>
          <a:r>
            <a:rPr kumimoji="1" lang="en-US" altLang="ja-JP" sz="1300">
              <a:latin typeface="+mn-ea"/>
              <a:ea typeface="+mn-ea"/>
            </a:rPr>
            <a:t>3.2</a:t>
          </a:r>
          <a:r>
            <a:rPr kumimoji="1" lang="ja-JP" altLang="en-US" sz="1300">
              <a:latin typeface="+mn-ea"/>
              <a:ea typeface="+mn-ea"/>
            </a:rPr>
            <a:t>％）、物件費</a:t>
          </a:r>
          <a:r>
            <a:rPr kumimoji="1" lang="ja-JP" altLang="ja-JP" sz="1300">
              <a:solidFill>
                <a:schemeClr val="dk1"/>
              </a:solidFill>
              <a:latin typeface="+mn-ea"/>
              <a:ea typeface="+mn-ea"/>
              <a:cs typeface="+mn-cs"/>
            </a:rPr>
            <a:t>（</a:t>
          </a:r>
          <a:r>
            <a:rPr kumimoji="1" lang="en-US" altLang="ja-JP" sz="1300">
              <a:solidFill>
                <a:schemeClr val="dk1"/>
              </a:solidFill>
              <a:latin typeface="+mn-ea"/>
              <a:ea typeface="+mn-ea"/>
              <a:cs typeface="+mn-cs"/>
            </a:rPr>
            <a:t>2</a:t>
          </a:r>
          <a:r>
            <a:rPr kumimoji="1" lang="ja-JP" altLang="ja-JP" sz="1300">
              <a:solidFill>
                <a:schemeClr val="dk1"/>
              </a:solidFill>
              <a:latin typeface="+mn-ea"/>
              <a:ea typeface="+mn-ea"/>
              <a:cs typeface="+mn-cs"/>
            </a:rPr>
            <a:t>千円、</a:t>
          </a:r>
          <a:r>
            <a:rPr kumimoji="1" lang="en-US" altLang="ja-JP" sz="1300">
              <a:solidFill>
                <a:schemeClr val="dk1"/>
              </a:solidFill>
              <a:latin typeface="+mn-ea"/>
              <a:ea typeface="+mn-ea"/>
              <a:cs typeface="+mn-cs"/>
            </a:rPr>
            <a:t>3.1</a:t>
          </a:r>
          <a:r>
            <a:rPr kumimoji="1" lang="ja-JP" altLang="ja-JP" sz="1300">
              <a:solidFill>
                <a:schemeClr val="dk1"/>
              </a:solidFill>
              <a:latin typeface="+mn-ea"/>
              <a:ea typeface="+mn-ea"/>
              <a:cs typeface="+mn-cs"/>
            </a:rPr>
            <a:t>％）</a:t>
          </a:r>
          <a:r>
            <a:rPr kumimoji="1" lang="ja-JP" altLang="en-US" sz="1300">
              <a:latin typeface="+mn-ea"/>
              <a:ea typeface="+mn-ea"/>
            </a:rPr>
            <a:t>、扶助費</a:t>
          </a:r>
          <a:r>
            <a:rPr kumimoji="1" lang="ja-JP" altLang="ja-JP" sz="1300">
              <a:solidFill>
                <a:schemeClr val="dk1"/>
              </a:solidFill>
              <a:latin typeface="+mn-ea"/>
              <a:ea typeface="+mn-ea"/>
              <a:cs typeface="+mn-cs"/>
            </a:rPr>
            <a:t>（</a:t>
          </a:r>
          <a:r>
            <a:rPr kumimoji="1" lang="en-US" altLang="ja-JP" sz="1300">
              <a:solidFill>
                <a:schemeClr val="dk1"/>
              </a:solidFill>
              <a:latin typeface="+mn-ea"/>
              <a:ea typeface="+mn-ea"/>
              <a:cs typeface="+mn-cs"/>
            </a:rPr>
            <a:t>2</a:t>
          </a:r>
          <a:r>
            <a:rPr kumimoji="1" lang="ja-JP" altLang="ja-JP" sz="1300">
              <a:solidFill>
                <a:schemeClr val="dk1"/>
              </a:solidFill>
              <a:latin typeface="+mn-ea"/>
              <a:ea typeface="+mn-ea"/>
              <a:cs typeface="+mn-cs"/>
            </a:rPr>
            <a:t>千円、</a:t>
          </a:r>
          <a:r>
            <a:rPr kumimoji="1" lang="en-US" altLang="ja-JP" sz="1300">
              <a:solidFill>
                <a:schemeClr val="dk1"/>
              </a:solidFill>
              <a:latin typeface="+mn-ea"/>
              <a:ea typeface="+mn-ea"/>
              <a:cs typeface="+mn-cs"/>
            </a:rPr>
            <a:t>3.2</a:t>
          </a:r>
          <a:r>
            <a:rPr kumimoji="1" lang="ja-JP" altLang="ja-JP" sz="1300">
              <a:solidFill>
                <a:schemeClr val="dk1"/>
              </a:solidFill>
              <a:latin typeface="+mn-ea"/>
              <a:ea typeface="+mn-ea"/>
              <a:cs typeface="+mn-cs"/>
            </a:rPr>
            <a:t>％）</a:t>
          </a:r>
          <a:r>
            <a:rPr kumimoji="1" lang="ja-JP" altLang="en-US" sz="1300">
              <a:latin typeface="+mn-ea"/>
              <a:ea typeface="+mn-ea"/>
            </a:rPr>
            <a:t>、補助費等</a:t>
          </a:r>
          <a:r>
            <a:rPr kumimoji="1" lang="ja-JP" altLang="ja-JP" sz="1300">
              <a:solidFill>
                <a:schemeClr val="dk1"/>
              </a:solidFill>
              <a:latin typeface="+mn-ea"/>
              <a:ea typeface="+mn-ea"/>
              <a:cs typeface="+mn-cs"/>
            </a:rPr>
            <a:t>（</a:t>
          </a:r>
          <a:r>
            <a:rPr kumimoji="1" lang="en-US" altLang="ja-JP" sz="1300">
              <a:solidFill>
                <a:schemeClr val="dk1"/>
              </a:solidFill>
              <a:latin typeface="+mn-ea"/>
              <a:ea typeface="+mn-ea"/>
              <a:cs typeface="+mn-cs"/>
            </a:rPr>
            <a:t>6</a:t>
          </a:r>
          <a:r>
            <a:rPr kumimoji="1" lang="ja-JP" altLang="ja-JP" sz="1300">
              <a:solidFill>
                <a:schemeClr val="dk1"/>
              </a:solidFill>
              <a:latin typeface="+mn-ea"/>
              <a:ea typeface="+mn-ea"/>
              <a:cs typeface="+mn-cs"/>
            </a:rPr>
            <a:t>千円、</a:t>
          </a:r>
          <a:r>
            <a:rPr kumimoji="1" lang="en-US" altLang="ja-JP" sz="1300">
              <a:solidFill>
                <a:schemeClr val="dk1"/>
              </a:solidFill>
              <a:latin typeface="+mn-ea"/>
              <a:ea typeface="+mn-ea"/>
              <a:cs typeface="+mn-cs"/>
            </a:rPr>
            <a:t>13.3</a:t>
          </a:r>
          <a:r>
            <a:rPr kumimoji="1" lang="ja-JP" altLang="ja-JP" sz="1300">
              <a:solidFill>
                <a:schemeClr val="dk1"/>
              </a:solidFill>
              <a:latin typeface="+mn-ea"/>
              <a:ea typeface="+mn-ea"/>
              <a:cs typeface="+mn-cs"/>
            </a:rPr>
            <a:t>％）</a:t>
          </a:r>
          <a:r>
            <a:rPr kumimoji="1" lang="ja-JP" altLang="en-US" sz="1300">
              <a:latin typeface="+mn-ea"/>
              <a:ea typeface="+mn-ea"/>
            </a:rPr>
            <a:t>、普通建設事業費</a:t>
          </a:r>
          <a:r>
            <a:rPr kumimoji="1" lang="ja-JP" altLang="ja-JP" sz="1300">
              <a:solidFill>
                <a:schemeClr val="dk1"/>
              </a:solidFill>
              <a:latin typeface="+mn-ea"/>
              <a:ea typeface="+mn-ea"/>
              <a:cs typeface="+mn-cs"/>
            </a:rPr>
            <a:t>（</a:t>
          </a:r>
          <a:r>
            <a:rPr kumimoji="1" lang="en-US" altLang="ja-JP" sz="1300">
              <a:solidFill>
                <a:schemeClr val="dk1"/>
              </a:solidFill>
              <a:latin typeface="+mn-ea"/>
              <a:ea typeface="+mn-ea"/>
              <a:cs typeface="+mn-cs"/>
            </a:rPr>
            <a:t>25</a:t>
          </a:r>
          <a:r>
            <a:rPr kumimoji="1" lang="ja-JP" altLang="ja-JP" sz="1300">
              <a:solidFill>
                <a:schemeClr val="dk1"/>
              </a:solidFill>
              <a:latin typeface="+mn-ea"/>
              <a:ea typeface="+mn-ea"/>
              <a:cs typeface="+mn-cs"/>
            </a:rPr>
            <a:t>千円、</a:t>
          </a:r>
          <a:r>
            <a:rPr kumimoji="1" lang="en-US" altLang="ja-JP" sz="1300">
              <a:solidFill>
                <a:schemeClr val="dk1"/>
              </a:solidFill>
              <a:latin typeface="+mn-ea"/>
              <a:ea typeface="+mn-ea"/>
              <a:cs typeface="+mn-cs"/>
            </a:rPr>
            <a:t>50.0</a:t>
          </a:r>
          <a:r>
            <a:rPr kumimoji="1" lang="ja-JP" altLang="ja-JP" sz="1300">
              <a:solidFill>
                <a:schemeClr val="dk1"/>
              </a:solidFill>
              <a:latin typeface="+mn-ea"/>
              <a:ea typeface="+mn-ea"/>
              <a:cs typeface="+mn-cs"/>
            </a:rPr>
            <a:t>％）</a:t>
          </a:r>
          <a:r>
            <a:rPr kumimoji="1" lang="ja-JP" altLang="en-US" sz="1300">
              <a:solidFill>
                <a:schemeClr val="dk1"/>
              </a:solidFill>
              <a:latin typeface="+mn-ea"/>
              <a:ea typeface="+mn-ea"/>
              <a:cs typeface="+mn-cs"/>
            </a:rPr>
            <a:t>、積立金</a:t>
          </a:r>
          <a:r>
            <a:rPr kumimoji="1" lang="ja-JP" altLang="ja-JP" sz="1300">
              <a:solidFill>
                <a:schemeClr val="dk1"/>
              </a:solidFill>
              <a:latin typeface="+mn-ea"/>
              <a:ea typeface="+mn-ea"/>
              <a:cs typeface="+mn-cs"/>
            </a:rPr>
            <a:t>（</a:t>
          </a:r>
          <a:r>
            <a:rPr kumimoji="1" lang="en-US" altLang="ja-JP" sz="1300">
              <a:solidFill>
                <a:schemeClr val="dk1"/>
              </a:solidFill>
              <a:latin typeface="+mn-ea"/>
              <a:ea typeface="+mn-ea"/>
              <a:cs typeface="+mn-cs"/>
            </a:rPr>
            <a:t>4</a:t>
          </a:r>
          <a:r>
            <a:rPr kumimoji="1" lang="ja-JP" altLang="ja-JP" sz="1300">
              <a:solidFill>
                <a:schemeClr val="dk1"/>
              </a:solidFill>
              <a:latin typeface="+mn-ea"/>
              <a:ea typeface="+mn-ea"/>
              <a:cs typeface="+mn-cs"/>
            </a:rPr>
            <a:t>千円、</a:t>
          </a:r>
          <a:r>
            <a:rPr kumimoji="1" lang="en-US" altLang="ja-JP" sz="1300">
              <a:solidFill>
                <a:schemeClr val="dk1"/>
              </a:solidFill>
              <a:latin typeface="+mn-ea"/>
              <a:ea typeface="+mn-ea"/>
              <a:cs typeface="+mn-cs"/>
            </a:rPr>
            <a:t>21.0</a:t>
          </a:r>
          <a:r>
            <a:rPr kumimoji="1" lang="ja-JP" altLang="ja-JP" sz="1300">
              <a:solidFill>
                <a:schemeClr val="dk1"/>
              </a:solidFill>
              <a:latin typeface="+mn-ea"/>
              <a:ea typeface="+mn-ea"/>
              <a:cs typeface="+mn-cs"/>
            </a:rPr>
            <a:t>％）</a:t>
          </a:r>
          <a:r>
            <a:rPr kumimoji="1" lang="ja-JP" altLang="en-US" sz="1300">
              <a:solidFill>
                <a:schemeClr val="dk1"/>
              </a:solidFill>
              <a:latin typeface="+mn-ea"/>
              <a:ea typeface="+mn-ea"/>
              <a:cs typeface="+mn-cs"/>
            </a:rPr>
            <a:t>、貸付金</a:t>
          </a:r>
          <a:r>
            <a:rPr kumimoji="1" lang="ja-JP" altLang="ja-JP" sz="1300">
              <a:solidFill>
                <a:schemeClr val="dk1"/>
              </a:solidFill>
              <a:latin typeface="+mn-ea"/>
              <a:ea typeface="+mn-ea"/>
              <a:cs typeface="+mn-cs"/>
            </a:rPr>
            <a:t>（</a:t>
          </a:r>
          <a:r>
            <a:rPr kumimoji="1" lang="en-US" altLang="ja-JP" sz="1300">
              <a:solidFill>
                <a:schemeClr val="dk1"/>
              </a:solidFill>
              <a:latin typeface="+mn-ea"/>
              <a:ea typeface="+mn-ea"/>
              <a:cs typeface="+mn-cs"/>
            </a:rPr>
            <a:t>17</a:t>
          </a:r>
          <a:r>
            <a:rPr kumimoji="1" lang="ja-JP" altLang="ja-JP" sz="1300">
              <a:solidFill>
                <a:schemeClr val="dk1"/>
              </a:solidFill>
              <a:latin typeface="+mn-ea"/>
              <a:ea typeface="+mn-ea"/>
              <a:cs typeface="+mn-cs"/>
            </a:rPr>
            <a:t>千円、</a:t>
          </a:r>
          <a:r>
            <a:rPr kumimoji="1" lang="en-US" altLang="ja-JP" sz="1300">
              <a:solidFill>
                <a:schemeClr val="dk1"/>
              </a:solidFill>
              <a:latin typeface="+mn-ea"/>
              <a:ea typeface="+mn-ea"/>
              <a:cs typeface="+mn-cs"/>
            </a:rPr>
            <a:t>268.6</a:t>
          </a:r>
          <a:r>
            <a:rPr kumimoji="1" lang="ja-JP" altLang="ja-JP" sz="1300">
              <a:solidFill>
                <a:schemeClr val="dk1"/>
              </a:solidFill>
              <a:latin typeface="+mn-ea"/>
              <a:ea typeface="+mn-ea"/>
              <a:cs typeface="+mn-cs"/>
            </a:rPr>
            <a:t>％）</a:t>
          </a:r>
          <a:r>
            <a:rPr kumimoji="1" lang="ja-JP" altLang="en-US" sz="1300">
              <a:solidFill>
                <a:schemeClr val="dk1"/>
              </a:solidFill>
              <a:latin typeface="+mn-ea"/>
              <a:ea typeface="+mn-ea"/>
              <a:cs typeface="+mn-cs"/>
            </a:rPr>
            <a:t>、繰出金</a:t>
          </a:r>
          <a:r>
            <a:rPr kumimoji="1" lang="ja-JP" altLang="ja-JP" sz="1300">
              <a:solidFill>
                <a:schemeClr val="dk1"/>
              </a:solidFill>
              <a:latin typeface="+mn-ea"/>
              <a:ea typeface="+mn-ea"/>
              <a:cs typeface="+mn-cs"/>
            </a:rPr>
            <a:t>（</a:t>
          </a:r>
          <a:r>
            <a:rPr kumimoji="1" lang="en-US" altLang="ja-JP" sz="1300">
              <a:solidFill>
                <a:schemeClr val="dk1"/>
              </a:solidFill>
              <a:latin typeface="+mn-ea"/>
              <a:ea typeface="+mn-ea"/>
              <a:cs typeface="+mn-cs"/>
            </a:rPr>
            <a:t>3</a:t>
          </a:r>
          <a:r>
            <a:rPr kumimoji="1" lang="ja-JP" altLang="ja-JP" sz="1300">
              <a:solidFill>
                <a:schemeClr val="dk1"/>
              </a:solidFill>
              <a:latin typeface="+mn-ea"/>
              <a:ea typeface="+mn-ea"/>
              <a:cs typeface="+mn-cs"/>
            </a:rPr>
            <a:t>千円、</a:t>
          </a:r>
          <a:r>
            <a:rPr kumimoji="1" lang="en-US" altLang="ja-JP" sz="1300">
              <a:solidFill>
                <a:schemeClr val="dk1"/>
              </a:solidFill>
              <a:latin typeface="+mn-ea"/>
              <a:ea typeface="+mn-ea"/>
              <a:cs typeface="+mn-cs"/>
            </a:rPr>
            <a:t>6.1</a:t>
          </a:r>
          <a:r>
            <a:rPr kumimoji="1" lang="ja-JP" altLang="ja-JP" sz="1300">
              <a:solidFill>
                <a:schemeClr val="dk1"/>
              </a:solidFill>
              <a:latin typeface="+mn-ea"/>
              <a:ea typeface="+mn-ea"/>
              <a:cs typeface="+mn-cs"/>
            </a:rPr>
            <a:t>％）</a:t>
          </a:r>
          <a:r>
            <a:rPr kumimoji="1" lang="ja-JP" altLang="en-US" sz="1300">
              <a:solidFill>
                <a:schemeClr val="dk1"/>
              </a:solidFill>
              <a:latin typeface="+mn-ea"/>
              <a:ea typeface="+mn-ea"/>
              <a:cs typeface="+mn-cs"/>
            </a:rPr>
            <a:t>で増加しました。</a:t>
          </a:r>
          <a:endParaRPr kumimoji="1" lang="en-US" altLang="ja-JP" sz="1300">
            <a:solidFill>
              <a:schemeClr val="dk1"/>
            </a:solidFill>
            <a:latin typeface="+mn-ea"/>
            <a:ea typeface="+mn-ea"/>
            <a:cs typeface="+mn-cs"/>
          </a:endParaRPr>
        </a:p>
        <a:p>
          <a:r>
            <a:rPr kumimoji="1" lang="ja-JP" altLang="en-US" sz="1300">
              <a:solidFill>
                <a:schemeClr val="dk1"/>
              </a:solidFill>
              <a:latin typeface="+mn-ea"/>
              <a:ea typeface="+mn-ea"/>
              <a:cs typeface="+mn-cs"/>
            </a:rPr>
            <a:t>　普通建設事業費は、保育園、小学校の統廃合事業や緊急防災・減災事業、合併特例事業が増加したため、積立金は、決算剰余金積立額が増加したため、貸付金は、庁舎建設用地先行取得事業に係る土地開発公社への貸付を短期的に行ったため増となっています。</a:t>
          </a:r>
          <a:endParaRPr kumimoji="1" lang="en-US" altLang="ja-JP" sz="1300">
            <a:solidFill>
              <a:schemeClr val="dk1"/>
            </a:solidFill>
            <a:latin typeface="+mn-ea"/>
            <a:ea typeface="+mn-ea"/>
            <a:cs typeface="+mn-cs"/>
          </a:endParaRPr>
        </a:p>
        <a:p>
          <a:r>
            <a:rPr kumimoji="1" lang="ja-JP" altLang="en-US" sz="1300">
              <a:solidFill>
                <a:schemeClr val="dk1"/>
              </a:solidFill>
              <a:latin typeface="+mn-ea"/>
              <a:ea typeface="+mn-ea"/>
              <a:cs typeface="+mn-cs"/>
            </a:rPr>
            <a:t>　普通建設事業費は、合併特例債の発行期限である平成</a:t>
          </a:r>
          <a:r>
            <a:rPr kumimoji="1" lang="en-US" altLang="ja-JP" sz="1300">
              <a:solidFill>
                <a:schemeClr val="dk1"/>
              </a:solidFill>
              <a:latin typeface="+mn-ea"/>
              <a:ea typeface="+mn-ea"/>
              <a:cs typeface="+mn-cs"/>
            </a:rPr>
            <a:t>30</a:t>
          </a:r>
          <a:r>
            <a:rPr kumimoji="1" lang="ja-JP" altLang="en-US" sz="1300">
              <a:solidFill>
                <a:schemeClr val="dk1"/>
              </a:solidFill>
              <a:latin typeface="+mn-ea"/>
              <a:ea typeface="+mn-ea"/>
              <a:cs typeface="+mn-cs"/>
            </a:rPr>
            <a:t>年度がピークとなり、その後は減少すると見込んでいます。貸付金は、土地開発公社への貸付が今年度のみであるため、翌年度は大幅に減少します。</a:t>
          </a:r>
          <a:endParaRPr kumimoji="1" lang="en-US" altLang="ja-JP" sz="1300">
            <a:solidFill>
              <a:schemeClr val="dk1"/>
            </a:solidFill>
            <a:latin typeface="+mn-ea"/>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三重県いなべ市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45,965
44,546
219.83
23,119,858
22,812,079
140,186
14,626,571
19,003,526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55771</xdr:rowOff>
    </xdr:from>
    <xdr:to>
      <xdr:col>6</xdr:col>
      <xdr:colOff>510540</xdr:colOff>
      <xdr:row>38</xdr:row>
      <xdr:rowOff>83203</xdr:rowOff>
    </xdr:to>
    <xdr:cxnSp macro="">
      <xdr:nvCxnSpPr>
        <xdr:cNvPr id="58" name="直線コネクタ 57"/>
        <xdr:cNvCxnSpPr/>
      </xdr:nvCxnSpPr>
      <xdr:spPr>
        <a:xfrm flipV="1">
          <a:off x="4633595" y="5370721"/>
          <a:ext cx="127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87030</xdr:rowOff>
    </xdr:from>
    <xdr:ext cx="469744" cy="259045"/>
    <xdr:sp macro="" textlink="">
      <xdr:nvSpPr>
        <xdr:cNvPr id="59" name="議会費最小値テキスト"/>
        <xdr:cNvSpPr txBox="1"/>
      </xdr:nvSpPr>
      <xdr:spPr>
        <a:xfrm>
          <a:off x="4686300" y="660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3,573</a:t>
          </a:r>
          <a:endParaRPr kumimoji="1" lang="ja-JP" altLang="en-US" sz="1000" b="1">
            <a:latin typeface="ＭＳ Ｐゴシック"/>
          </a:endParaRPr>
        </a:p>
      </xdr:txBody>
    </xdr:sp>
    <xdr:clientData/>
  </xdr:oneCellAnchor>
  <xdr:twoCellAnchor>
    <xdr:from>
      <xdr:col>6</xdr:col>
      <xdr:colOff>422275</xdr:colOff>
      <xdr:row>38</xdr:row>
      <xdr:rowOff>83203</xdr:rowOff>
    </xdr:from>
    <xdr:to>
      <xdr:col>6</xdr:col>
      <xdr:colOff>600075</xdr:colOff>
      <xdr:row>38</xdr:row>
      <xdr:rowOff>83203</xdr:rowOff>
    </xdr:to>
    <xdr:cxnSp macro="">
      <xdr:nvCxnSpPr>
        <xdr:cNvPr id="60" name="直線コネクタ 59"/>
        <xdr:cNvCxnSpPr/>
      </xdr:nvCxnSpPr>
      <xdr:spPr>
        <a:xfrm>
          <a:off x="4546600" y="659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2448</xdr:rowOff>
    </xdr:from>
    <xdr:ext cx="469744" cy="259045"/>
    <xdr:sp macro="" textlink="">
      <xdr:nvSpPr>
        <xdr:cNvPr id="61" name="議会費最大値テキスト"/>
        <xdr:cNvSpPr txBox="1"/>
      </xdr:nvSpPr>
      <xdr:spPr>
        <a:xfrm>
          <a:off x="4686300" y="5145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7,332</a:t>
          </a:r>
          <a:endParaRPr kumimoji="1" lang="ja-JP" altLang="en-US" sz="1000" b="1">
            <a:latin typeface="ＭＳ Ｐゴシック"/>
          </a:endParaRPr>
        </a:p>
      </xdr:txBody>
    </xdr:sp>
    <xdr:clientData/>
  </xdr:oneCellAnchor>
  <xdr:twoCellAnchor>
    <xdr:from>
      <xdr:col>6</xdr:col>
      <xdr:colOff>422275</xdr:colOff>
      <xdr:row>31</xdr:row>
      <xdr:rowOff>55771</xdr:rowOff>
    </xdr:from>
    <xdr:to>
      <xdr:col>6</xdr:col>
      <xdr:colOff>600075</xdr:colOff>
      <xdr:row>31</xdr:row>
      <xdr:rowOff>55771</xdr:rowOff>
    </xdr:to>
    <xdr:cxnSp macro="">
      <xdr:nvCxnSpPr>
        <xdr:cNvPr id="62" name="直線コネクタ 61"/>
        <xdr:cNvCxnSpPr/>
      </xdr:nvCxnSpPr>
      <xdr:spPr>
        <a:xfrm>
          <a:off x="4546600" y="537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163213</xdr:rowOff>
    </xdr:from>
    <xdr:to>
      <xdr:col>6</xdr:col>
      <xdr:colOff>511175</xdr:colOff>
      <xdr:row>35</xdr:row>
      <xdr:rowOff>79611</xdr:rowOff>
    </xdr:to>
    <xdr:cxnSp macro="">
      <xdr:nvCxnSpPr>
        <xdr:cNvPr id="63" name="直線コネクタ 62"/>
        <xdr:cNvCxnSpPr/>
      </xdr:nvCxnSpPr>
      <xdr:spPr>
        <a:xfrm flipV="1">
          <a:off x="3797300" y="5992513"/>
          <a:ext cx="838200" cy="8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32384</xdr:rowOff>
    </xdr:from>
    <xdr:ext cx="469744" cy="259045"/>
    <xdr:sp macro="" textlink="">
      <xdr:nvSpPr>
        <xdr:cNvPr id="64" name="議会費平均値テキスト"/>
        <xdr:cNvSpPr txBox="1"/>
      </xdr:nvSpPr>
      <xdr:spPr>
        <a:xfrm>
          <a:off x="4686300" y="6033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53957</xdr:rowOff>
    </xdr:from>
    <xdr:to>
      <xdr:col>6</xdr:col>
      <xdr:colOff>561975</xdr:colOff>
      <xdr:row>35</xdr:row>
      <xdr:rowOff>155557</xdr:rowOff>
    </xdr:to>
    <xdr:sp macro="" textlink="">
      <xdr:nvSpPr>
        <xdr:cNvPr id="65" name="フローチャート : 判断 64"/>
        <xdr:cNvSpPr/>
      </xdr:nvSpPr>
      <xdr:spPr>
        <a:xfrm>
          <a:off x="45847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78958</xdr:rowOff>
    </xdr:from>
    <xdr:to>
      <xdr:col>5</xdr:col>
      <xdr:colOff>358775</xdr:colOff>
      <xdr:row>35</xdr:row>
      <xdr:rowOff>79611</xdr:rowOff>
    </xdr:to>
    <xdr:cxnSp macro="">
      <xdr:nvCxnSpPr>
        <xdr:cNvPr id="66" name="直線コネクタ 65"/>
        <xdr:cNvCxnSpPr/>
      </xdr:nvCxnSpPr>
      <xdr:spPr>
        <a:xfrm>
          <a:off x="2908300" y="6079708"/>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7257</xdr:rowOff>
    </xdr:from>
    <xdr:to>
      <xdr:col>5</xdr:col>
      <xdr:colOff>409575</xdr:colOff>
      <xdr:row>35</xdr:row>
      <xdr:rowOff>108857</xdr:rowOff>
    </xdr:to>
    <xdr:sp macro="" textlink="">
      <xdr:nvSpPr>
        <xdr:cNvPr id="67" name="フローチャート : 判断 66"/>
        <xdr:cNvSpPr/>
      </xdr:nvSpPr>
      <xdr:spPr>
        <a:xfrm>
          <a:off x="3746500" y="6008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125384</xdr:rowOff>
    </xdr:from>
    <xdr:ext cx="469744" cy="259045"/>
    <xdr:sp macro="" textlink="">
      <xdr:nvSpPr>
        <xdr:cNvPr id="68" name="テキスト ボックス 67"/>
        <xdr:cNvSpPr txBox="1"/>
      </xdr:nvSpPr>
      <xdr:spPr>
        <a:xfrm>
          <a:off x="3562427" y="5783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5,225</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78958</xdr:rowOff>
    </xdr:from>
    <xdr:to>
      <xdr:col>4</xdr:col>
      <xdr:colOff>155575</xdr:colOff>
      <xdr:row>35</xdr:row>
      <xdr:rowOff>105737</xdr:rowOff>
    </xdr:to>
    <xdr:cxnSp macro="">
      <xdr:nvCxnSpPr>
        <xdr:cNvPr id="69" name="直線コネクタ 68"/>
        <xdr:cNvCxnSpPr/>
      </xdr:nvCxnSpPr>
      <xdr:spPr>
        <a:xfrm flipV="1">
          <a:off x="2019300" y="6079708"/>
          <a:ext cx="889000" cy="2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48078</xdr:rowOff>
    </xdr:from>
    <xdr:to>
      <xdr:col>4</xdr:col>
      <xdr:colOff>206375</xdr:colOff>
      <xdr:row>35</xdr:row>
      <xdr:rowOff>149678</xdr:rowOff>
    </xdr:to>
    <xdr:sp macro="" textlink="">
      <xdr:nvSpPr>
        <xdr:cNvPr id="70" name="フローチャート : 判断 69"/>
        <xdr:cNvSpPr/>
      </xdr:nvSpPr>
      <xdr:spPr>
        <a:xfrm>
          <a:off x="2857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140805</xdr:rowOff>
    </xdr:from>
    <xdr:ext cx="469744" cy="259045"/>
    <xdr:sp macro="" textlink="">
      <xdr:nvSpPr>
        <xdr:cNvPr id="71" name="テキスト ボックス 70"/>
        <xdr:cNvSpPr txBox="1"/>
      </xdr:nvSpPr>
      <xdr:spPr>
        <a:xfrm>
          <a:off x="2673427" y="614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5,100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93654</xdr:rowOff>
    </xdr:from>
    <xdr:to>
      <xdr:col>2</xdr:col>
      <xdr:colOff>638175</xdr:colOff>
      <xdr:row>35</xdr:row>
      <xdr:rowOff>105737</xdr:rowOff>
    </xdr:to>
    <xdr:cxnSp macro="">
      <xdr:nvCxnSpPr>
        <xdr:cNvPr id="72" name="直線コネクタ 71"/>
        <xdr:cNvCxnSpPr/>
      </xdr:nvCxnSpPr>
      <xdr:spPr>
        <a:xfrm>
          <a:off x="1130300" y="5922954"/>
          <a:ext cx="889000" cy="18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26525</xdr:rowOff>
    </xdr:from>
    <xdr:to>
      <xdr:col>3</xdr:col>
      <xdr:colOff>3175</xdr:colOff>
      <xdr:row>35</xdr:row>
      <xdr:rowOff>128125</xdr:rowOff>
    </xdr:to>
    <xdr:sp macro="" textlink="">
      <xdr:nvSpPr>
        <xdr:cNvPr id="73" name="フローチャート : 判断 72"/>
        <xdr:cNvSpPr/>
      </xdr:nvSpPr>
      <xdr:spPr>
        <a:xfrm>
          <a:off x="1968500" y="602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144652</xdr:rowOff>
    </xdr:from>
    <xdr:ext cx="469744" cy="259045"/>
    <xdr:sp macro="" textlink="">
      <xdr:nvSpPr>
        <xdr:cNvPr id="74" name="テキスト ボックス 73"/>
        <xdr:cNvSpPr txBox="1"/>
      </xdr:nvSpPr>
      <xdr:spPr>
        <a:xfrm>
          <a:off x="1784427" y="580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153888</xdr:rowOff>
    </xdr:from>
    <xdr:to>
      <xdr:col>1</xdr:col>
      <xdr:colOff>485775</xdr:colOff>
      <xdr:row>34</xdr:row>
      <xdr:rowOff>84038</xdr:rowOff>
    </xdr:to>
    <xdr:sp macro="" textlink="">
      <xdr:nvSpPr>
        <xdr:cNvPr id="75" name="フローチャート : 判断 74"/>
        <xdr:cNvSpPr/>
      </xdr:nvSpPr>
      <xdr:spPr>
        <a:xfrm>
          <a:off x="1079500" y="581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100565</xdr:rowOff>
    </xdr:from>
    <xdr:ext cx="469744" cy="259045"/>
    <xdr:sp macro="" textlink="">
      <xdr:nvSpPr>
        <xdr:cNvPr id="76" name="テキスト ボックス 75"/>
        <xdr:cNvSpPr txBox="1"/>
      </xdr:nvSpPr>
      <xdr:spPr>
        <a:xfrm>
          <a:off x="895427" y="558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112413</xdr:rowOff>
    </xdr:from>
    <xdr:to>
      <xdr:col>6</xdr:col>
      <xdr:colOff>561975</xdr:colOff>
      <xdr:row>35</xdr:row>
      <xdr:rowOff>42563</xdr:rowOff>
    </xdr:to>
    <xdr:sp macro="" textlink="">
      <xdr:nvSpPr>
        <xdr:cNvPr id="82" name="円/楕円 81"/>
        <xdr:cNvSpPr/>
      </xdr:nvSpPr>
      <xdr:spPr>
        <a:xfrm>
          <a:off x="4584700" y="594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135290</xdr:rowOff>
    </xdr:from>
    <xdr:ext cx="469744" cy="259045"/>
    <xdr:sp macro="" textlink="">
      <xdr:nvSpPr>
        <xdr:cNvPr id="83" name="議会費該当値テキスト"/>
        <xdr:cNvSpPr txBox="1"/>
      </xdr:nvSpPr>
      <xdr:spPr>
        <a:xfrm>
          <a:off x="4686300" y="579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5,428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28811</xdr:rowOff>
    </xdr:from>
    <xdr:to>
      <xdr:col>5</xdr:col>
      <xdr:colOff>409575</xdr:colOff>
      <xdr:row>35</xdr:row>
      <xdr:rowOff>130411</xdr:rowOff>
    </xdr:to>
    <xdr:sp macro="" textlink="">
      <xdr:nvSpPr>
        <xdr:cNvPr id="84" name="円/楕円 83"/>
        <xdr:cNvSpPr/>
      </xdr:nvSpPr>
      <xdr:spPr>
        <a:xfrm>
          <a:off x="3746500" y="602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121538</xdr:rowOff>
    </xdr:from>
    <xdr:ext cx="469744" cy="259045"/>
    <xdr:sp macro="" textlink="">
      <xdr:nvSpPr>
        <xdr:cNvPr id="85" name="テキスト ボックス 84"/>
        <xdr:cNvSpPr txBox="1"/>
      </xdr:nvSpPr>
      <xdr:spPr>
        <a:xfrm>
          <a:off x="3562427" y="612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28158</xdr:rowOff>
    </xdr:from>
    <xdr:to>
      <xdr:col>4</xdr:col>
      <xdr:colOff>206375</xdr:colOff>
      <xdr:row>35</xdr:row>
      <xdr:rowOff>129758</xdr:rowOff>
    </xdr:to>
    <xdr:sp macro="" textlink="">
      <xdr:nvSpPr>
        <xdr:cNvPr id="86" name="円/楕円 85"/>
        <xdr:cNvSpPr/>
      </xdr:nvSpPr>
      <xdr:spPr>
        <a:xfrm>
          <a:off x="2857500" y="602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146285</xdr:rowOff>
    </xdr:from>
    <xdr:ext cx="469744" cy="259045"/>
    <xdr:sp macro="" textlink="">
      <xdr:nvSpPr>
        <xdr:cNvPr id="87" name="テキスト ボックス 86"/>
        <xdr:cNvSpPr txBox="1"/>
      </xdr:nvSpPr>
      <xdr:spPr>
        <a:xfrm>
          <a:off x="2673427" y="5804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54937</xdr:rowOff>
    </xdr:from>
    <xdr:to>
      <xdr:col>3</xdr:col>
      <xdr:colOff>3175</xdr:colOff>
      <xdr:row>35</xdr:row>
      <xdr:rowOff>156537</xdr:rowOff>
    </xdr:to>
    <xdr:sp macro="" textlink="">
      <xdr:nvSpPr>
        <xdr:cNvPr id="88" name="円/楕円 87"/>
        <xdr:cNvSpPr/>
      </xdr:nvSpPr>
      <xdr:spPr>
        <a:xfrm>
          <a:off x="1968500" y="605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147664</xdr:rowOff>
    </xdr:from>
    <xdr:ext cx="469744" cy="259045"/>
    <xdr:sp macro="" textlink="">
      <xdr:nvSpPr>
        <xdr:cNvPr id="89" name="テキスト ボックス 88"/>
        <xdr:cNvSpPr txBox="1"/>
      </xdr:nvSpPr>
      <xdr:spPr>
        <a:xfrm>
          <a:off x="1784427" y="614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42854</xdr:rowOff>
    </xdr:from>
    <xdr:to>
      <xdr:col>1</xdr:col>
      <xdr:colOff>485775</xdr:colOff>
      <xdr:row>34</xdr:row>
      <xdr:rowOff>144454</xdr:rowOff>
    </xdr:to>
    <xdr:sp macro="" textlink="">
      <xdr:nvSpPr>
        <xdr:cNvPr id="90" name="円/楕円 89"/>
        <xdr:cNvSpPr/>
      </xdr:nvSpPr>
      <xdr:spPr>
        <a:xfrm>
          <a:off x="1079500" y="587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135581</xdr:rowOff>
    </xdr:from>
    <xdr:ext cx="469744" cy="259045"/>
    <xdr:sp macro="" textlink="">
      <xdr:nvSpPr>
        <xdr:cNvPr id="91" name="テキスト ボックス 90"/>
        <xdr:cNvSpPr txBox="1"/>
      </xdr:nvSpPr>
      <xdr:spPr>
        <a:xfrm>
          <a:off x="895427" y="596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52,015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46465</xdr:rowOff>
    </xdr:from>
    <xdr:to>
      <xdr:col>6</xdr:col>
      <xdr:colOff>510540</xdr:colOff>
      <xdr:row>58</xdr:row>
      <xdr:rowOff>73954</xdr:rowOff>
    </xdr:to>
    <xdr:cxnSp macro="">
      <xdr:nvCxnSpPr>
        <xdr:cNvPr id="115" name="直線コネクタ 114"/>
        <xdr:cNvCxnSpPr/>
      </xdr:nvCxnSpPr>
      <xdr:spPr>
        <a:xfrm flipV="1">
          <a:off x="4633595" y="8618965"/>
          <a:ext cx="1270" cy="1399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77781</xdr:rowOff>
    </xdr:from>
    <xdr:ext cx="534377" cy="259045"/>
    <xdr:sp macro="" textlink="">
      <xdr:nvSpPr>
        <xdr:cNvPr id="116" name="総務費最小値テキスト"/>
        <xdr:cNvSpPr txBox="1"/>
      </xdr:nvSpPr>
      <xdr:spPr>
        <a:xfrm>
          <a:off x="4686300" y="1002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37,256</a:t>
          </a:r>
          <a:endParaRPr kumimoji="1" lang="ja-JP" altLang="en-US" sz="1000" b="1">
            <a:latin typeface="ＭＳ Ｐゴシック"/>
          </a:endParaRPr>
        </a:p>
      </xdr:txBody>
    </xdr:sp>
    <xdr:clientData/>
  </xdr:oneCellAnchor>
  <xdr:twoCellAnchor>
    <xdr:from>
      <xdr:col>6</xdr:col>
      <xdr:colOff>422275</xdr:colOff>
      <xdr:row>58</xdr:row>
      <xdr:rowOff>73954</xdr:rowOff>
    </xdr:from>
    <xdr:to>
      <xdr:col>6</xdr:col>
      <xdr:colOff>600075</xdr:colOff>
      <xdr:row>58</xdr:row>
      <xdr:rowOff>73954</xdr:rowOff>
    </xdr:to>
    <xdr:cxnSp macro="">
      <xdr:nvCxnSpPr>
        <xdr:cNvPr id="117" name="直線コネクタ 116"/>
        <xdr:cNvCxnSpPr/>
      </xdr:nvCxnSpPr>
      <xdr:spPr>
        <a:xfrm>
          <a:off x="4546600" y="1001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164592</xdr:rowOff>
    </xdr:from>
    <xdr:ext cx="599010" cy="259045"/>
    <xdr:sp macro="" textlink="">
      <xdr:nvSpPr>
        <xdr:cNvPr id="118" name="総務費最大値テキスト"/>
        <xdr:cNvSpPr txBox="1"/>
      </xdr:nvSpPr>
      <xdr:spPr>
        <a:xfrm>
          <a:off x="4686300" y="8394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404,471</a:t>
          </a:r>
          <a:endParaRPr kumimoji="1" lang="ja-JP" altLang="en-US" sz="1000" b="1">
            <a:latin typeface="ＭＳ Ｐゴシック"/>
          </a:endParaRPr>
        </a:p>
      </xdr:txBody>
    </xdr:sp>
    <xdr:clientData/>
  </xdr:oneCellAnchor>
  <xdr:twoCellAnchor>
    <xdr:from>
      <xdr:col>6</xdr:col>
      <xdr:colOff>422275</xdr:colOff>
      <xdr:row>50</xdr:row>
      <xdr:rowOff>46465</xdr:rowOff>
    </xdr:from>
    <xdr:to>
      <xdr:col>6</xdr:col>
      <xdr:colOff>600075</xdr:colOff>
      <xdr:row>50</xdr:row>
      <xdr:rowOff>46465</xdr:rowOff>
    </xdr:to>
    <xdr:cxnSp macro="">
      <xdr:nvCxnSpPr>
        <xdr:cNvPr id="119" name="直線コネクタ 118"/>
        <xdr:cNvCxnSpPr/>
      </xdr:nvCxnSpPr>
      <xdr:spPr>
        <a:xfrm>
          <a:off x="4546600" y="861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12171</xdr:rowOff>
    </xdr:from>
    <xdr:to>
      <xdr:col>6</xdr:col>
      <xdr:colOff>511175</xdr:colOff>
      <xdr:row>57</xdr:row>
      <xdr:rowOff>124342</xdr:rowOff>
    </xdr:to>
    <xdr:cxnSp macro="">
      <xdr:nvCxnSpPr>
        <xdr:cNvPr id="120" name="直線コネクタ 119"/>
        <xdr:cNvCxnSpPr/>
      </xdr:nvCxnSpPr>
      <xdr:spPr>
        <a:xfrm flipV="1">
          <a:off x="3797300" y="9784821"/>
          <a:ext cx="838200" cy="11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60161</xdr:rowOff>
    </xdr:from>
    <xdr:ext cx="534377" cy="259045"/>
    <xdr:sp macro="" textlink="">
      <xdr:nvSpPr>
        <xdr:cNvPr id="121" name="総務費平均値テキスト"/>
        <xdr:cNvSpPr txBox="1"/>
      </xdr:nvSpPr>
      <xdr:spPr>
        <a:xfrm>
          <a:off x="4686300" y="98328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81734</xdr:rowOff>
    </xdr:from>
    <xdr:to>
      <xdr:col>6</xdr:col>
      <xdr:colOff>561975</xdr:colOff>
      <xdr:row>58</xdr:row>
      <xdr:rowOff>11884</xdr:rowOff>
    </xdr:to>
    <xdr:sp macro="" textlink="">
      <xdr:nvSpPr>
        <xdr:cNvPr id="122" name="フローチャート : 判断 121"/>
        <xdr:cNvSpPr/>
      </xdr:nvSpPr>
      <xdr:spPr>
        <a:xfrm>
          <a:off x="45847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128041</xdr:rowOff>
    </xdr:from>
    <xdr:to>
      <xdr:col>5</xdr:col>
      <xdr:colOff>358775</xdr:colOff>
      <xdr:row>57</xdr:row>
      <xdr:rowOff>124342</xdr:rowOff>
    </xdr:to>
    <xdr:cxnSp macro="">
      <xdr:nvCxnSpPr>
        <xdr:cNvPr id="123" name="直線コネクタ 122"/>
        <xdr:cNvCxnSpPr/>
      </xdr:nvCxnSpPr>
      <xdr:spPr>
        <a:xfrm>
          <a:off x="2908300" y="9557791"/>
          <a:ext cx="889000" cy="33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102304</xdr:rowOff>
    </xdr:from>
    <xdr:to>
      <xdr:col>5</xdr:col>
      <xdr:colOff>409575</xdr:colOff>
      <xdr:row>58</xdr:row>
      <xdr:rowOff>32454</xdr:rowOff>
    </xdr:to>
    <xdr:sp macro="" textlink="">
      <xdr:nvSpPr>
        <xdr:cNvPr id="124" name="フローチャート : 判断 123"/>
        <xdr:cNvSpPr/>
      </xdr:nvSpPr>
      <xdr:spPr>
        <a:xfrm>
          <a:off x="3746500" y="987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23581</xdr:rowOff>
    </xdr:from>
    <xdr:ext cx="534377" cy="259045"/>
    <xdr:sp macro="" textlink="">
      <xdr:nvSpPr>
        <xdr:cNvPr id="125" name="テキスト ボックス 124"/>
        <xdr:cNvSpPr txBox="1"/>
      </xdr:nvSpPr>
      <xdr:spPr>
        <a:xfrm>
          <a:off x="3530111" y="996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61,482</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128041</xdr:rowOff>
    </xdr:from>
    <xdr:to>
      <xdr:col>4</xdr:col>
      <xdr:colOff>155575</xdr:colOff>
      <xdr:row>56</xdr:row>
      <xdr:rowOff>166640</xdr:rowOff>
    </xdr:to>
    <xdr:cxnSp macro="">
      <xdr:nvCxnSpPr>
        <xdr:cNvPr id="126" name="直線コネクタ 125"/>
        <xdr:cNvCxnSpPr/>
      </xdr:nvCxnSpPr>
      <xdr:spPr>
        <a:xfrm flipV="1">
          <a:off x="2019300" y="9557791"/>
          <a:ext cx="889000" cy="21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7503</xdr:rowOff>
    </xdr:from>
    <xdr:to>
      <xdr:col>4</xdr:col>
      <xdr:colOff>206375</xdr:colOff>
      <xdr:row>57</xdr:row>
      <xdr:rowOff>109103</xdr:rowOff>
    </xdr:to>
    <xdr:sp macro="" textlink="">
      <xdr:nvSpPr>
        <xdr:cNvPr id="127" name="フローチャート : 判断 126"/>
        <xdr:cNvSpPr/>
      </xdr:nvSpPr>
      <xdr:spPr>
        <a:xfrm>
          <a:off x="2857500" y="9780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100230</xdr:rowOff>
    </xdr:from>
    <xdr:ext cx="534377" cy="259045"/>
    <xdr:sp macro="" textlink="">
      <xdr:nvSpPr>
        <xdr:cNvPr id="128" name="テキスト ボックス 127"/>
        <xdr:cNvSpPr txBox="1"/>
      </xdr:nvSpPr>
      <xdr:spPr>
        <a:xfrm>
          <a:off x="2641111" y="987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86,364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166640</xdr:rowOff>
    </xdr:from>
    <xdr:to>
      <xdr:col>2</xdr:col>
      <xdr:colOff>638175</xdr:colOff>
      <xdr:row>57</xdr:row>
      <xdr:rowOff>13936</xdr:rowOff>
    </xdr:to>
    <xdr:cxnSp macro="">
      <xdr:nvCxnSpPr>
        <xdr:cNvPr id="129" name="直線コネクタ 128"/>
        <xdr:cNvCxnSpPr/>
      </xdr:nvCxnSpPr>
      <xdr:spPr>
        <a:xfrm flipV="1">
          <a:off x="1130300" y="9767840"/>
          <a:ext cx="8890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104170</xdr:rowOff>
    </xdr:from>
    <xdr:to>
      <xdr:col>3</xdr:col>
      <xdr:colOff>3175</xdr:colOff>
      <xdr:row>58</xdr:row>
      <xdr:rowOff>34320</xdr:rowOff>
    </xdr:to>
    <xdr:sp macro="" textlink="">
      <xdr:nvSpPr>
        <xdr:cNvPr id="130" name="フローチャート : 判断 129"/>
        <xdr:cNvSpPr/>
      </xdr:nvSpPr>
      <xdr:spPr>
        <a:xfrm>
          <a:off x="1968500" y="987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25447</xdr:rowOff>
    </xdr:from>
    <xdr:ext cx="534377" cy="259045"/>
    <xdr:sp macro="" textlink="">
      <xdr:nvSpPr>
        <xdr:cNvPr id="131" name="テキスト ボックス 130"/>
        <xdr:cNvSpPr txBox="1"/>
      </xdr:nvSpPr>
      <xdr:spPr>
        <a:xfrm>
          <a:off x="1752111" y="996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60,992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94920</xdr:rowOff>
    </xdr:from>
    <xdr:to>
      <xdr:col>1</xdr:col>
      <xdr:colOff>485775</xdr:colOff>
      <xdr:row>58</xdr:row>
      <xdr:rowOff>25070</xdr:rowOff>
    </xdr:to>
    <xdr:sp macro="" textlink="">
      <xdr:nvSpPr>
        <xdr:cNvPr id="132" name="フローチャート : 判断 131"/>
        <xdr:cNvSpPr/>
      </xdr:nvSpPr>
      <xdr:spPr>
        <a:xfrm>
          <a:off x="1079500" y="98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16197</xdr:rowOff>
    </xdr:from>
    <xdr:ext cx="534377" cy="259045"/>
    <xdr:sp macro="" textlink="">
      <xdr:nvSpPr>
        <xdr:cNvPr id="133" name="テキスト ボックス 132"/>
        <xdr:cNvSpPr txBox="1"/>
      </xdr:nvSpPr>
      <xdr:spPr>
        <a:xfrm>
          <a:off x="863111" y="996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132821</xdr:rowOff>
    </xdr:from>
    <xdr:to>
      <xdr:col>6</xdr:col>
      <xdr:colOff>561975</xdr:colOff>
      <xdr:row>57</xdr:row>
      <xdr:rowOff>62971</xdr:rowOff>
    </xdr:to>
    <xdr:sp macro="" textlink="">
      <xdr:nvSpPr>
        <xdr:cNvPr id="139" name="円/楕円 138"/>
        <xdr:cNvSpPr/>
      </xdr:nvSpPr>
      <xdr:spPr>
        <a:xfrm>
          <a:off x="4584700" y="973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155698</xdr:rowOff>
    </xdr:from>
    <xdr:ext cx="534377" cy="259045"/>
    <xdr:sp macro="" textlink="">
      <xdr:nvSpPr>
        <xdr:cNvPr id="140" name="総務費該当値テキスト"/>
        <xdr:cNvSpPr txBox="1"/>
      </xdr:nvSpPr>
      <xdr:spPr>
        <a:xfrm>
          <a:off x="4686300" y="958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98,472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73542</xdr:rowOff>
    </xdr:from>
    <xdr:to>
      <xdr:col>5</xdr:col>
      <xdr:colOff>409575</xdr:colOff>
      <xdr:row>58</xdr:row>
      <xdr:rowOff>3692</xdr:rowOff>
    </xdr:to>
    <xdr:sp macro="" textlink="">
      <xdr:nvSpPr>
        <xdr:cNvPr id="141" name="円/楕円 140"/>
        <xdr:cNvSpPr/>
      </xdr:nvSpPr>
      <xdr:spPr>
        <a:xfrm>
          <a:off x="3746500" y="984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20219</xdr:rowOff>
    </xdr:from>
    <xdr:ext cx="534377" cy="259045"/>
    <xdr:sp macro="" textlink="">
      <xdr:nvSpPr>
        <xdr:cNvPr id="142" name="テキスト ボックス 141"/>
        <xdr:cNvSpPr txBox="1"/>
      </xdr:nvSpPr>
      <xdr:spPr>
        <a:xfrm>
          <a:off x="3530111" y="96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69,031</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77241</xdr:rowOff>
    </xdr:from>
    <xdr:to>
      <xdr:col>4</xdr:col>
      <xdr:colOff>206375</xdr:colOff>
      <xdr:row>56</xdr:row>
      <xdr:rowOff>7391</xdr:rowOff>
    </xdr:to>
    <xdr:sp macro="" textlink="">
      <xdr:nvSpPr>
        <xdr:cNvPr id="143" name="円/楕円 142"/>
        <xdr:cNvSpPr/>
      </xdr:nvSpPr>
      <xdr:spPr>
        <a:xfrm>
          <a:off x="2857500" y="95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23918</xdr:rowOff>
    </xdr:from>
    <xdr:ext cx="599010" cy="259045"/>
    <xdr:sp macro="" textlink="">
      <xdr:nvSpPr>
        <xdr:cNvPr id="144" name="テキスト ボックス 143"/>
        <xdr:cNvSpPr txBox="1"/>
      </xdr:nvSpPr>
      <xdr:spPr>
        <a:xfrm>
          <a:off x="2608794" y="9282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158,060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115840</xdr:rowOff>
    </xdr:from>
    <xdr:to>
      <xdr:col>3</xdr:col>
      <xdr:colOff>3175</xdr:colOff>
      <xdr:row>57</xdr:row>
      <xdr:rowOff>45990</xdr:rowOff>
    </xdr:to>
    <xdr:sp macro="" textlink="">
      <xdr:nvSpPr>
        <xdr:cNvPr id="145" name="円/楕円 144"/>
        <xdr:cNvSpPr/>
      </xdr:nvSpPr>
      <xdr:spPr>
        <a:xfrm>
          <a:off x="1968500" y="971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62517</xdr:rowOff>
    </xdr:from>
    <xdr:ext cx="599010" cy="259045"/>
    <xdr:sp macro="" textlink="">
      <xdr:nvSpPr>
        <xdr:cNvPr id="146" name="テキスト ボックス 145"/>
        <xdr:cNvSpPr txBox="1"/>
      </xdr:nvSpPr>
      <xdr:spPr>
        <a:xfrm>
          <a:off x="1719794" y="949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102,929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134586</xdr:rowOff>
    </xdr:from>
    <xdr:to>
      <xdr:col>1</xdr:col>
      <xdr:colOff>485775</xdr:colOff>
      <xdr:row>57</xdr:row>
      <xdr:rowOff>64736</xdr:rowOff>
    </xdr:to>
    <xdr:sp macro="" textlink="">
      <xdr:nvSpPr>
        <xdr:cNvPr id="147" name="円/楕円 146"/>
        <xdr:cNvSpPr/>
      </xdr:nvSpPr>
      <xdr:spPr>
        <a:xfrm>
          <a:off x="1079500" y="973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81263</xdr:rowOff>
    </xdr:from>
    <xdr:ext cx="534377" cy="259045"/>
    <xdr:sp macro="" textlink="">
      <xdr:nvSpPr>
        <xdr:cNvPr id="148" name="テキスト ボックス 147"/>
        <xdr:cNvSpPr txBox="1"/>
      </xdr:nvSpPr>
      <xdr:spPr>
        <a:xfrm>
          <a:off x="863111" y="951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98,009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32967</xdr:rowOff>
    </xdr:from>
    <xdr:to>
      <xdr:col>6</xdr:col>
      <xdr:colOff>510540</xdr:colOff>
      <xdr:row>79</xdr:row>
      <xdr:rowOff>2011</xdr:rowOff>
    </xdr:to>
    <xdr:cxnSp macro="">
      <xdr:nvCxnSpPr>
        <xdr:cNvPr id="173" name="直線コネクタ 172"/>
        <xdr:cNvCxnSpPr/>
      </xdr:nvCxnSpPr>
      <xdr:spPr>
        <a:xfrm flipV="1">
          <a:off x="4633595" y="12034467"/>
          <a:ext cx="1270" cy="15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5838</xdr:rowOff>
    </xdr:from>
    <xdr:ext cx="599010" cy="259045"/>
    <xdr:sp macro="" textlink="">
      <xdr:nvSpPr>
        <xdr:cNvPr id="174" name="民生費最小値テキスト"/>
        <xdr:cNvSpPr txBox="1"/>
      </xdr:nvSpPr>
      <xdr:spPr>
        <a:xfrm>
          <a:off x="4686300" y="13550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111,139</a:t>
          </a:r>
          <a:endParaRPr kumimoji="1" lang="ja-JP" altLang="en-US" sz="1000" b="1">
            <a:latin typeface="ＭＳ Ｐゴシック"/>
          </a:endParaRPr>
        </a:p>
      </xdr:txBody>
    </xdr:sp>
    <xdr:clientData/>
  </xdr:oneCellAnchor>
  <xdr:twoCellAnchor>
    <xdr:from>
      <xdr:col>6</xdr:col>
      <xdr:colOff>422275</xdr:colOff>
      <xdr:row>79</xdr:row>
      <xdr:rowOff>2011</xdr:rowOff>
    </xdr:from>
    <xdr:to>
      <xdr:col>6</xdr:col>
      <xdr:colOff>600075</xdr:colOff>
      <xdr:row>79</xdr:row>
      <xdr:rowOff>2011</xdr:rowOff>
    </xdr:to>
    <xdr:cxnSp macro="">
      <xdr:nvCxnSpPr>
        <xdr:cNvPr id="175" name="直線コネクタ 174"/>
        <xdr:cNvCxnSpPr/>
      </xdr:nvCxnSpPr>
      <xdr:spPr>
        <a:xfrm>
          <a:off x="4546600" y="1354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151094</xdr:rowOff>
    </xdr:from>
    <xdr:ext cx="599010" cy="259045"/>
    <xdr:sp macro="" textlink="">
      <xdr:nvSpPr>
        <xdr:cNvPr id="176" name="民生費最大値テキスト"/>
        <xdr:cNvSpPr txBox="1"/>
      </xdr:nvSpPr>
      <xdr:spPr>
        <a:xfrm>
          <a:off x="4686300" y="1180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508,014</a:t>
          </a:r>
          <a:endParaRPr kumimoji="1" lang="ja-JP" altLang="en-US" sz="1000" b="1">
            <a:latin typeface="ＭＳ Ｐゴシック"/>
          </a:endParaRPr>
        </a:p>
      </xdr:txBody>
    </xdr:sp>
    <xdr:clientData/>
  </xdr:oneCellAnchor>
  <xdr:twoCellAnchor>
    <xdr:from>
      <xdr:col>6</xdr:col>
      <xdr:colOff>422275</xdr:colOff>
      <xdr:row>70</xdr:row>
      <xdr:rowOff>32967</xdr:rowOff>
    </xdr:from>
    <xdr:to>
      <xdr:col>6</xdr:col>
      <xdr:colOff>600075</xdr:colOff>
      <xdr:row>70</xdr:row>
      <xdr:rowOff>32967</xdr:rowOff>
    </xdr:to>
    <xdr:cxnSp macro="">
      <xdr:nvCxnSpPr>
        <xdr:cNvPr id="177" name="直線コネクタ 176"/>
        <xdr:cNvCxnSpPr/>
      </xdr:nvCxnSpPr>
      <xdr:spPr>
        <a:xfrm>
          <a:off x="4546600" y="12034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23819</xdr:rowOff>
    </xdr:from>
    <xdr:to>
      <xdr:col>6</xdr:col>
      <xdr:colOff>511175</xdr:colOff>
      <xdr:row>78</xdr:row>
      <xdr:rowOff>65188</xdr:rowOff>
    </xdr:to>
    <xdr:cxnSp macro="">
      <xdr:nvCxnSpPr>
        <xdr:cNvPr id="178" name="直線コネクタ 177"/>
        <xdr:cNvCxnSpPr/>
      </xdr:nvCxnSpPr>
      <xdr:spPr>
        <a:xfrm flipV="1">
          <a:off x="3797300" y="13396919"/>
          <a:ext cx="838200" cy="4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143942</xdr:rowOff>
    </xdr:from>
    <xdr:ext cx="599010" cy="259045"/>
    <xdr:sp macro="" textlink="">
      <xdr:nvSpPr>
        <xdr:cNvPr id="179" name="民生費平均値テキスト"/>
        <xdr:cNvSpPr txBox="1"/>
      </xdr:nvSpPr>
      <xdr:spPr>
        <a:xfrm>
          <a:off x="4686300" y="13345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165515</xdr:rowOff>
    </xdr:from>
    <xdr:to>
      <xdr:col>6</xdr:col>
      <xdr:colOff>561975</xdr:colOff>
      <xdr:row>78</xdr:row>
      <xdr:rowOff>95665</xdr:rowOff>
    </xdr:to>
    <xdr:sp macro="" textlink="">
      <xdr:nvSpPr>
        <xdr:cNvPr id="180" name="フローチャート : 判断 179"/>
        <xdr:cNvSpPr/>
      </xdr:nvSpPr>
      <xdr:spPr>
        <a:xfrm>
          <a:off x="45847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65188</xdr:rowOff>
    </xdr:from>
    <xdr:to>
      <xdr:col>5</xdr:col>
      <xdr:colOff>358775</xdr:colOff>
      <xdr:row>78</xdr:row>
      <xdr:rowOff>119320</xdr:rowOff>
    </xdr:to>
    <xdr:cxnSp macro="">
      <xdr:nvCxnSpPr>
        <xdr:cNvPr id="181" name="直線コネクタ 180"/>
        <xdr:cNvCxnSpPr/>
      </xdr:nvCxnSpPr>
      <xdr:spPr>
        <a:xfrm flipV="1">
          <a:off x="2908300" y="13438288"/>
          <a:ext cx="889000" cy="5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43748</xdr:rowOff>
    </xdr:from>
    <xdr:to>
      <xdr:col>5</xdr:col>
      <xdr:colOff>409575</xdr:colOff>
      <xdr:row>78</xdr:row>
      <xdr:rowOff>145348</xdr:rowOff>
    </xdr:to>
    <xdr:sp macro="" textlink="">
      <xdr:nvSpPr>
        <xdr:cNvPr id="182" name="フローチャート : 判断 181"/>
        <xdr:cNvSpPr/>
      </xdr:nvSpPr>
      <xdr:spPr>
        <a:xfrm>
          <a:off x="3746500" y="134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136475</xdr:rowOff>
    </xdr:from>
    <xdr:ext cx="599010" cy="259045"/>
    <xdr:sp macro="" textlink="">
      <xdr:nvSpPr>
        <xdr:cNvPr id="183" name="テキスト ボックス 182"/>
        <xdr:cNvSpPr txBox="1"/>
      </xdr:nvSpPr>
      <xdr:spPr>
        <a:xfrm>
          <a:off x="3497794" y="13509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131,851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87035</xdr:rowOff>
    </xdr:from>
    <xdr:to>
      <xdr:col>4</xdr:col>
      <xdr:colOff>155575</xdr:colOff>
      <xdr:row>78</xdr:row>
      <xdr:rowOff>119320</xdr:rowOff>
    </xdr:to>
    <xdr:cxnSp macro="">
      <xdr:nvCxnSpPr>
        <xdr:cNvPr id="184" name="直線コネクタ 183"/>
        <xdr:cNvCxnSpPr/>
      </xdr:nvCxnSpPr>
      <xdr:spPr>
        <a:xfrm>
          <a:off x="2019300" y="13460135"/>
          <a:ext cx="889000" cy="3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82465</xdr:rowOff>
    </xdr:from>
    <xdr:to>
      <xdr:col>4</xdr:col>
      <xdr:colOff>206375</xdr:colOff>
      <xdr:row>79</xdr:row>
      <xdr:rowOff>12615</xdr:rowOff>
    </xdr:to>
    <xdr:sp macro="" textlink="">
      <xdr:nvSpPr>
        <xdr:cNvPr id="185" name="フローチャート : 判断 184"/>
        <xdr:cNvSpPr/>
      </xdr:nvSpPr>
      <xdr:spPr>
        <a:xfrm>
          <a:off x="2857500" y="1345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3742</xdr:rowOff>
    </xdr:from>
    <xdr:ext cx="599010" cy="259045"/>
    <xdr:sp macro="" textlink="">
      <xdr:nvSpPr>
        <xdr:cNvPr id="186" name="テキスト ボックス 185"/>
        <xdr:cNvSpPr txBox="1"/>
      </xdr:nvSpPr>
      <xdr:spPr>
        <a:xfrm>
          <a:off x="2608794" y="1354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121,689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87035</xdr:rowOff>
    </xdr:from>
    <xdr:to>
      <xdr:col>2</xdr:col>
      <xdr:colOff>638175</xdr:colOff>
      <xdr:row>78</xdr:row>
      <xdr:rowOff>133262</xdr:rowOff>
    </xdr:to>
    <xdr:cxnSp macro="">
      <xdr:nvCxnSpPr>
        <xdr:cNvPr id="187" name="直線コネクタ 186"/>
        <xdr:cNvCxnSpPr/>
      </xdr:nvCxnSpPr>
      <xdr:spPr>
        <a:xfrm flipV="1">
          <a:off x="1130300" y="13460135"/>
          <a:ext cx="889000" cy="46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95808</xdr:rowOff>
    </xdr:from>
    <xdr:to>
      <xdr:col>3</xdr:col>
      <xdr:colOff>3175</xdr:colOff>
      <xdr:row>79</xdr:row>
      <xdr:rowOff>25958</xdr:rowOff>
    </xdr:to>
    <xdr:sp macro="" textlink="">
      <xdr:nvSpPr>
        <xdr:cNvPr id="188" name="フローチャート : 判断 187"/>
        <xdr:cNvSpPr/>
      </xdr:nvSpPr>
      <xdr:spPr>
        <a:xfrm>
          <a:off x="1968500" y="13468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17085</xdr:rowOff>
    </xdr:from>
    <xdr:ext cx="599010" cy="259045"/>
    <xdr:sp macro="" textlink="">
      <xdr:nvSpPr>
        <xdr:cNvPr id="189" name="テキスト ボックス 188"/>
        <xdr:cNvSpPr txBox="1"/>
      </xdr:nvSpPr>
      <xdr:spPr>
        <a:xfrm>
          <a:off x="1719794" y="13561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118,187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96802</xdr:rowOff>
    </xdr:from>
    <xdr:to>
      <xdr:col>1</xdr:col>
      <xdr:colOff>485775</xdr:colOff>
      <xdr:row>79</xdr:row>
      <xdr:rowOff>26952</xdr:rowOff>
    </xdr:to>
    <xdr:sp macro="" textlink="">
      <xdr:nvSpPr>
        <xdr:cNvPr id="190" name="フローチャート : 判断 189"/>
        <xdr:cNvSpPr/>
      </xdr:nvSpPr>
      <xdr:spPr>
        <a:xfrm>
          <a:off x="1079500" y="134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18079</xdr:rowOff>
    </xdr:from>
    <xdr:ext cx="599010" cy="259045"/>
    <xdr:sp macro="" textlink="">
      <xdr:nvSpPr>
        <xdr:cNvPr id="191" name="テキスト ボックス 190"/>
        <xdr:cNvSpPr txBox="1"/>
      </xdr:nvSpPr>
      <xdr:spPr>
        <a:xfrm>
          <a:off x="830794" y="13562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117,926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144469</xdr:rowOff>
    </xdr:from>
    <xdr:to>
      <xdr:col>6</xdr:col>
      <xdr:colOff>561975</xdr:colOff>
      <xdr:row>78</xdr:row>
      <xdr:rowOff>74619</xdr:rowOff>
    </xdr:to>
    <xdr:sp macro="" textlink="">
      <xdr:nvSpPr>
        <xdr:cNvPr id="197" name="円/楕円 196"/>
        <xdr:cNvSpPr/>
      </xdr:nvSpPr>
      <xdr:spPr>
        <a:xfrm>
          <a:off x="4584700" y="1334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167346</xdr:rowOff>
    </xdr:from>
    <xdr:ext cx="599010" cy="259045"/>
    <xdr:sp macro="" textlink="">
      <xdr:nvSpPr>
        <xdr:cNvPr id="198" name="民生費該当値テキスト"/>
        <xdr:cNvSpPr txBox="1"/>
      </xdr:nvSpPr>
      <xdr:spPr>
        <a:xfrm>
          <a:off x="4686300" y="1319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150,415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14388</xdr:rowOff>
    </xdr:from>
    <xdr:to>
      <xdr:col>5</xdr:col>
      <xdr:colOff>409575</xdr:colOff>
      <xdr:row>78</xdr:row>
      <xdr:rowOff>115988</xdr:rowOff>
    </xdr:to>
    <xdr:sp macro="" textlink="">
      <xdr:nvSpPr>
        <xdr:cNvPr id="199" name="円/楕円 198"/>
        <xdr:cNvSpPr/>
      </xdr:nvSpPr>
      <xdr:spPr>
        <a:xfrm>
          <a:off x="3746500" y="1338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132515</xdr:rowOff>
    </xdr:from>
    <xdr:ext cx="599010" cy="259045"/>
    <xdr:sp macro="" textlink="">
      <xdr:nvSpPr>
        <xdr:cNvPr id="200" name="テキスト ボックス 199"/>
        <xdr:cNvSpPr txBox="1"/>
      </xdr:nvSpPr>
      <xdr:spPr>
        <a:xfrm>
          <a:off x="3497794" y="13162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139,557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68520</xdr:rowOff>
    </xdr:from>
    <xdr:to>
      <xdr:col>4</xdr:col>
      <xdr:colOff>206375</xdr:colOff>
      <xdr:row>78</xdr:row>
      <xdr:rowOff>170120</xdr:rowOff>
    </xdr:to>
    <xdr:sp macro="" textlink="">
      <xdr:nvSpPr>
        <xdr:cNvPr id="201" name="円/楕円 200"/>
        <xdr:cNvSpPr/>
      </xdr:nvSpPr>
      <xdr:spPr>
        <a:xfrm>
          <a:off x="2857500" y="1344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15197</xdr:rowOff>
    </xdr:from>
    <xdr:ext cx="599010" cy="259045"/>
    <xdr:sp macro="" textlink="">
      <xdr:nvSpPr>
        <xdr:cNvPr id="202" name="テキスト ボックス 201"/>
        <xdr:cNvSpPr txBox="1"/>
      </xdr:nvSpPr>
      <xdr:spPr>
        <a:xfrm>
          <a:off x="2608794" y="13216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125,349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36235</xdr:rowOff>
    </xdr:from>
    <xdr:to>
      <xdr:col>3</xdr:col>
      <xdr:colOff>3175</xdr:colOff>
      <xdr:row>78</xdr:row>
      <xdr:rowOff>137835</xdr:rowOff>
    </xdr:to>
    <xdr:sp macro="" textlink="">
      <xdr:nvSpPr>
        <xdr:cNvPr id="203" name="円/楕円 202"/>
        <xdr:cNvSpPr/>
      </xdr:nvSpPr>
      <xdr:spPr>
        <a:xfrm>
          <a:off x="1968500" y="1340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154362</xdr:rowOff>
    </xdr:from>
    <xdr:ext cx="599010" cy="259045"/>
    <xdr:sp macro="" textlink="">
      <xdr:nvSpPr>
        <xdr:cNvPr id="204" name="テキスト ボックス 203"/>
        <xdr:cNvSpPr txBox="1"/>
      </xdr:nvSpPr>
      <xdr:spPr>
        <a:xfrm>
          <a:off x="1719794" y="13184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133,823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82462</xdr:rowOff>
    </xdr:from>
    <xdr:to>
      <xdr:col>1</xdr:col>
      <xdr:colOff>485775</xdr:colOff>
      <xdr:row>79</xdr:row>
      <xdr:rowOff>12612</xdr:rowOff>
    </xdr:to>
    <xdr:sp macro="" textlink="">
      <xdr:nvSpPr>
        <xdr:cNvPr id="205" name="円/楕円 204"/>
        <xdr:cNvSpPr/>
      </xdr:nvSpPr>
      <xdr:spPr>
        <a:xfrm>
          <a:off x="1079500" y="1345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29139</xdr:rowOff>
    </xdr:from>
    <xdr:ext cx="599010" cy="259045"/>
    <xdr:sp macro="" textlink="">
      <xdr:nvSpPr>
        <xdr:cNvPr id="206" name="テキスト ボックス 205"/>
        <xdr:cNvSpPr txBox="1"/>
      </xdr:nvSpPr>
      <xdr:spPr>
        <a:xfrm>
          <a:off x="830794" y="13230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121,690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104643</xdr:rowOff>
    </xdr:from>
    <xdr:to>
      <xdr:col>6</xdr:col>
      <xdr:colOff>510540</xdr:colOff>
      <xdr:row>99</xdr:row>
      <xdr:rowOff>109198</xdr:rowOff>
    </xdr:to>
    <xdr:cxnSp macro="">
      <xdr:nvCxnSpPr>
        <xdr:cNvPr id="233" name="直線コネクタ 232"/>
        <xdr:cNvCxnSpPr/>
      </xdr:nvCxnSpPr>
      <xdr:spPr>
        <a:xfrm flipV="1">
          <a:off x="4633595" y="15535143"/>
          <a:ext cx="1270" cy="1547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113025</xdr:rowOff>
    </xdr:from>
    <xdr:ext cx="534377" cy="259045"/>
    <xdr:sp macro="" textlink="">
      <xdr:nvSpPr>
        <xdr:cNvPr id="234" name="衛生費最小値テキスト"/>
        <xdr:cNvSpPr txBox="1"/>
      </xdr:nvSpPr>
      <xdr:spPr>
        <a:xfrm>
          <a:off x="4686300" y="170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19,368</a:t>
          </a:r>
          <a:endParaRPr kumimoji="1" lang="ja-JP" altLang="en-US" sz="1000" b="1">
            <a:latin typeface="ＭＳ Ｐゴシック"/>
          </a:endParaRPr>
        </a:p>
      </xdr:txBody>
    </xdr:sp>
    <xdr:clientData/>
  </xdr:oneCellAnchor>
  <xdr:twoCellAnchor>
    <xdr:from>
      <xdr:col>6</xdr:col>
      <xdr:colOff>422275</xdr:colOff>
      <xdr:row>99</xdr:row>
      <xdr:rowOff>109198</xdr:rowOff>
    </xdr:from>
    <xdr:to>
      <xdr:col>6</xdr:col>
      <xdr:colOff>600075</xdr:colOff>
      <xdr:row>99</xdr:row>
      <xdr:rowOff>109198</xdr:rowOff>
    </xdr:to>
    <xdr:cxnSp macro="">
      <xdr:nvCxnSpPr>
        <xdr:cNvPr id="235" name="直線コネクタ 234"/>
        <xdr:cNvCxnSpPr/>
      </xdr:nvCxnSpPr>
      <xdr:spPr>
        <a:xfrm>
          <a:off x="4546600" y="1708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51320</xdr:rowOff>
    </xdr:from>
    <xdr:ext cx="599010" cy="259045"/>
    <xdr:sp macro="" textlink="">
      <xdr:nvSpPr>
        <xdr:cNvPr id="236" name="衛生費最大値テキスト"/>
        <xdr:cNvSpPr txBox="1"/>
      </xdr:nvSpPr>
      <xdr:spPr>
        <a:xfrm>
          <a:off x="4686300" y="15310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114,147</a:t>
          </a:r>
          <a:endParaRPr kumimoji="1" lang="ja-JP" altLang="en-US" sz="1000" b="1">
            <a:latin typeface="ＭＳ Ｐゴシック"/>
          </a:endParaRPr>
        </a:p>
      </xdr:txBody>
    </xdr:sp>
    <xdr:clientData/>
  </xdr:oneCellAnchor>
  <xdr:twoCellAnchor>
    <xdr:from>
      <xdr:col>6</xdr:col>
      <xdr:colOff>422275</xdr:colOff>
      <xdr:row>90</xdr:row>
      <xdr:rowOff>104643</xdr:rowOff>
    </xdr:from>
    <xdr:to>
      <xdr:col>6</xdr:col>
      <xdr:colOff>600075</xdr:colOff>
      <xdr:row>90</xdr:row>
      <xdr:rowOff>104643</xdr:rowOff>
    </xdr:to>
    <xdr:cxnSp macro="">
      <xdr:nvCxnSpPr>
        <xdr:cNvPr id="237" name="直線コネクタ 236"/>
        <xdr:cNvCxnSpPr/>
      </xdr:nvCxnSpPr>
      <xdr:spPr>
        <a:xfrm>
          <a:off x="4546600" y="155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156764</xdr:rowOff>
    </xdr:from>
    <xdr:to>
      <xdr:col>6</xdr:col>
      <xdr:colOff>511175</xdr:colOff>
      <xdr:row>98</xdr:row>
      <xdr:rowOff>160127</xdr:rowOff>
    </xdr:to>
    <xdr:cxnSp macro="">
      <xdr:nvCxnSpPr>
        <xdr:cNvPr id="238" name="直線コネクタ 237"/>
        <xdr:cNvCxnSpPr/>
      </xdr:nvCxnSpPr>
      <xdr:spPr>
        <a:xfrm flipV="1">
          <a:off x="3797300" y="16958864"/>
          <a:ext cx="838200" cy="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16451</xdr:rowOff>
    </xdr:from>
    <xdr:ext cx="534377" cy="259045"/>
    <xdr:sp macro="" textlink="">
      <xdr:nvSpPr>
        <xdr:cNvPr id="239" name="衛生費平均値テキスト"/>
        <xdr:cNvSpPr txBox="1"/>
      </xdr:nvSpPr>
      <xdr:spPr>
        <a:xfrm>
          <a:off x="4686300" y="16475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165024</xdr:rowOff>
    </xdr:from>
    <xdr:to>
      <xdr:col>6</xdr:col>
      <xdr:colOff>561975</xdr:colOff>
      <xdr:row>97</xdr:row>
      <xdr:rowOff>95174</xdr:rowOff>
    </xdr:to>
    <xdr:sp macro="" textlink="">
      <xdr:nvSpPr>
        <xdr:cNvPr id="240" name="フローチャート : 判断 239"/>
        <xdr:cNvSpPr/>
      </xdr:nvSpPr>
      <xdr:spPr>
        <a:xfrm>
          <a:off x="45847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133511</xdr:rowOff>
    </xdr:from>
    <xdr:to>
      <xdr:col>5</xdr:col>
      <xdr:colOff>358775</xdr:colOff>
      <xdr:row>98</xdr:row>
      <xdr:rowOff>160127</xdr:rowOff>
    </xdr:to>
    <xdr:cxnSp macro="">
      <xdr:nvCxnSpPr>
        <xdr:cNvPr id="241" name="直線コネクタ 240"/>
        <xdr:cNvCxnSpPr/>
      </xdr:nvCxnSpPr>
      <xdr:spPr>
        <a:xfrm>
          <a:off x="2908300" y="16592711"/>
          <a:ext cx="889000" cy="36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63002</xdr:rowOff>
    </xdr:from>
    <xdr:to>
      <xdr:col>5</xdr:col>
      <xdr:colOff>409575</xdr:colOff>
      <xdr:row>97</xdr:row>
      <xdr:rowOff>164602</xdr:rowOff>
    </xdr:to>
    <xdr:sp macro="" textlink="">
      <xdr:nvSpPr>
        <xdr:cNvPr id="242" name="フローチャート : 判断 241"/>
        <xdr:cNvSpPr/>
      </xdr:nvSpPr>
      <xdr:spPr>
        <a:xfrm>
          <a:off x="3746500" y="1669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9679</xdr:rowOff>
    </xdr:from>
    <xdr:ext cx="534377" cy="259045"/>
    <xdr:sp macro="" textlink="">
      <xdr:nvSpPr>
        <xdr:cNvPr id="243" name="テキスト ボックス 242"/>
        <xdr:cNvSpPr txBox="1"/>
      </xdr:nvSpPr>
      <xdr:spPr>
        <a:xfrm>
          <a:off x="3530111" y="1646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40,086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133511</xdr:rowOff>
    </xdr:from>
    <xdr:to>
      <xdr:col>4</xdr:col>
      <xdr:colOff>155575</xdr:colOff>
      <xdr:row>97</xdr:row>
      <xdr:rowOff>145709</xdr:rowOff>
    </xdr:to>
    <xdr:cxnSp macro="">
      <xdr:nvCxnSpPr>
        <xdr:cNvPr id="244" name="直線コネクタ 243"/>
        <xdr:cNvCxnSpPr/>
      </xdr:nvCxnSpPr>
      <xdr:spPr>
        <a:xfrm flipV="1">
          <a:off x="2019300" y="16592711"/>
          <a:ext cx="889000" cy="18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116920</xdr:rowOff>
    </xdr:from>
    <xdr:to>
      <xdr:col>4</xdr:col>
      <xdr:colOff>206375</xdr:colOff>
      <xdr:row>98</xdr:row>
      <xdr:rowOff>47070</xdr:rowOff>
    </xdr:to>
    <xdr:sp macro="" textlink="">
      <xdr:nvSpPr>
        <xdr:cNvPr id="245" name="フローチャート : 判断 244"/>
        <xdr:cNvSpPr/>
      </xdr:nvSpPr>
      <xdr:spPr>
        <a:xfrm>
          <a:off x="2857500" y="1674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38197</xdr:rowOff>
    </xdr:from>
    <xdr:ext cx="534377" cy="259045"/>
    <xdr:sp macro="" textlink="">
      <xdr:nvSpPr>
        <xdr:cNvPr id="246" name="テキスト ボックス 245"/>
        <xdr:cNvSpPr txBox="1"/>
      </xdr:nvSpPr>
      <xdr:spPr>
        <a:xfrm>
          <a:off x="2641111" y="1684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145709</xdr:rowOff>
    </xdr:from>
    <xdr:to>
      <xdr:col>2</xdr:col>
      <xdr:colOff>638175</xdr:colOff>
      <xdr:row>98</xdr:row>
      <xdr:rowOff>130229</xdr:rowOff>
    </xdr:to>
    <xdr:cxnSp macro="">
      <xdr:nvCxnSpPr>
        <xdr:cNvPr id="247" name="直線コネクタ 246"/>
        <xdr:cNvCxnSpPr/>
      </xdr:nvCxnSpPr>
      <xdr:spPr>
        <a:xfrm flipV="1">
          <a:off x="1130300" y="16776359"/>
          <a:ext cx="889000" cy="15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68163</xdr:rowOff>
    </xdr:from>
    <xdr:to>
      <xdr:col>3</xdr:col>
      <xdr:colOff>3175</xdr:colOff>
      <xdr:row>97</xdr:row>
      <xdr:rowOff>169763</xdr:rowOff>
    </xdr:to>
    <xdr:sp macro="" textlink="">
      <xdr:nvSpPr>
        <xdr:cNvPr id="248" name="フローチャート : 判断 247"/>
        <xdr:cNvSpPr/>
      </xdr:nvSpPr>
      <xdr:spPr>
        <a:xfrm>
          <a:off x="1968500" y="16698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14840</xdr:rowOff>
    </xdr:from>
    <xdr:ext cx="534377" cy="259045"/>
    <xdr:sp macro="" textlink="">
      <xdr:nvSpPr>
        <xdr:cNvPr id="249" name="テキスト ボックス 248"/>
        <xdr:cNvSpPr txBox="1"/>
      </xdr:nvSpPr>
      <xdr:spPr>
        <a:xfrm>
          <a:off x="1752111" y="1647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121264</xdr:rowOff>
    </xdr:from>
    <xdr:to>
      <xdr:col>1</xdr:col>
      <xdr:colOff>485775</xdr:colOff>
      <xdr:row>98</xdr:row>
      <xdr:rowOff>51414</xdr:rowOff>
    </xdr:to>
    <xdr:sp macro="" textlink="">
      <xdr:nvSpPr>
        <xdr:cNvPr id="250" name="フローチャート : 判断 249"/>
        <xdr:cNvSpPr/>
      </xdr:nvSpPr>
      <xdr:spPr>
        <a:xfrm>
          <a:off x="1079500" y="167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67941</xdr:rowOff>
    </xdr:from>
    <xdr:ext cx="534377" cy="259045"/>
    <xdr:sp macro="" textlink="">
      <xdr:nvSpPr>
        <xdr:cNvPr id="251" name="テキスト ボックス 250"/>
        <xdr:cNvSpPr txBox="1"/>
      </xdr:nvSpPr>
      <xdr:spPr>
        <a:xfrm>
          <a:off x="863111" y="1652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36,518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105964</xdr:rowOff>
    </xdr:from>
    <xdr:to>
      <xdr:col>6</xdr:col>
      <xdr:colOff>561975</xdr:colOff>
      <xdr:row>99</xdr:row>
      <xdr:rowOff>36114</xdr:rowOff>
    </xdr:to>
    <xdr:sp macro="" textlink="">
      <xdr:nvSpPr>
        <xdr:cNvPr id="257" name="円/楕円 256"/>
        <xdr:cNvSpPr/>
      </xdr:nvSpPr>
      <xdr:spPr>
        <a:xfrm>
          <a:off x="4584700" y="1690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20891</xdr:rowOff>
    </xdr:from>
    <xdr:ext cx="534377" cy="259045"/>
    <xdr:sp macro="" textlink="">
      <xdr:nvSpPr>
        <xdr:cNvPr id="258" name="衛生費該当値テキスト"/>
        <xdr:cNvSpPr txBox="1"/>
      </xdr:nvSpPr>
      <xdr:spPr>
        <a:xfrm>
          <a:off x="4686300" y="1682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26,955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109327</xdr:rowOff>
    </xdr:from>
    <xdr:to>
      <xdr:col>5</xdr:col>
      <xdr:colOff>409575</xdr:colOff>
      <xdr:row>99</xdr:row>
      <xdr:rowOff>39477</xdr:rowOff>
    </xdr:to>
    <xdr:sp macro="" textlink="">
      <xdr:nvSpPr>
        <xdr:cNvPr id="259" name="円/楕円 258"/>
        <xdr:cNvSpPr/>
      </xdr:nvSpPr>
      <xdr:spPr>
        <a:xfrm>
          <a:off x="3746500" y="1691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30604</xdr:rowOff>
    </xdr:from>
    <xdr:ext cx="534377" cy="259045"/>
    <xdr:sp macro="" textlink="">
      <xdr:nvSpPr>
        <xdr:cNvPr id="260" name="テキスト ボックス 259"/>
        <xdr:cNvSpPr txBox="1"/>
      </xdr:nvSpPr>
      <xdr:spPr>
        <a:xfrm>
          <a:off x="3530111" y="1700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26,749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82711</xdr:rowOff>
    </xdr:from>
    <xdr:to>
      <xdr:col>4</xdr:col>
      <xdr:colOff>206375</xdr:colOff>
      <xdr:row>97</xdr:row>
      <xdr:rowOff>12861</xdr:rowOff>
    </xdr:to>
    <xdr:sp macro="" textlink="">
      <xdr:nvSpPr>
        <xdr:cNvPr id="261" name="円/楕円 260"/>
        <xdr:cNvSpPr/>
      </xdr:nvSpPr>
      <xdr:spPr>
        <a:xfrm>
          <a:off x="2857500" y="1654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29388</xdr:rowOff>
    </xdr:from>
    <xdr:ext cx="534377" cy="259045"/>
    <xdr:sp macro="" textlink="">
      <xdr:nvSpPr>
        <xdr:cNvPr id="262" name="テキスト ボックス 261"/>
        <xdr:cNvSpPr txBox="1"/>
      </xdr:nvSpPr>
      <xdr:spPr>
        <a:xfrm>
          <a:off x="2641111" y="1631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49,379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94909</xdr:rowOff>
    </xdr:from>
    <xdr:to>
      <xdr:col>3</xdr:col>
      <xdr:colOff>3175</xdr:colOff>
      <xdr:row>98</xdr:row>
      <xdr:rowOff>25059</xdr:rowOff>
    </xdr:to>
    <xdr:sp macro="" textlink="">
      <xdr:nvSpPr>
        <xdr:cNvPr id="263" name="円/楕円 262"/>
        <xdr:cNvSpPr/>
      </xdr:nvSpPr>
      <xdr:spPr>
        <a:xfrm>
          <a:off x="1968500" y="1672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16186</xdr:rowOff>
    </xdr:from>
    <xdr:ext cx="534377" cy="259045"/>
    <xdr:sp macro="" textlink="">
      <xdr:nvSpPr>
        <xdr:cNvPr id="264" name="テキスト ボックス 263"/>
        <xdr:cNvSpPr txBox="1"/>
      </xdr:nvSpPr>
      <xdr:spPr>
        <a:xfrm>
          <a:off x="1752111" y="1681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38,132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79429</xdr:rowOff>
    </xdr:from>
    <xdr:to>
      <xdr:col>1</xdr:col>
      <xdr:colOff>485775</xdr:colOff>
      <xdr:row>99</xdr:row>
      <xdr:rowOff>9579</xdr:rowOff>
    </xdr:to>
    <xdr:sp macro="" textlink="">
      <xdr:nvSpPr>
        <xdr:cNvPr id="265" name="円/楕円 264"/>
        <xdr:cNvSpPr/>
      </xdr:nvSpPr>
      <xdr:spPr>
        <a:xfrm>
          <a:off x="1079500" y="1688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706</xdr:rowOff>
    </xdr:from>
    <xdr:ext cx="534377" cy="259045"/>
    <xdr:sp macro="" textlink="">
      <xdr:nvSpPr>
        <xdr:cNvPr id="266" name="テキスト ボックス 265"/>
        <xdr:cNvSpPr txBox="1"/>
      </xdr:nvSpPr>
      <xdr:spPr>
        <a:xfrm>
          <a:off x="863111" y="1697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28,580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126365</xdr:rowOff>
    </xdr:from>
    <xdr:to>
      <xdr:col>15</xdr:col>
      <xdr:colOff>180340</xdr:colOff>
      <xdr:row>39</xdr:row>
      <xdr:rowOff>44450</xdr:rowOff>
    </xdr:to>
    <xdr:cxnSp macro="">
      <xdr:nvCxnSpPr>
        <xdr:cNvPr id="290" name="直線コネクタ 289"/>
        <xdr:cNvCxnSpPr/>
      </xdr:nvCxnSpPr>
      <xdr:spPr>
        <a:xfrm flipV="1">
          <a:off x="10475595" y="5269865"/>
          <a:ext cx="127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73042</xdr:rowOff>
    </xdr:from>
    <xdr:ext cx="469744" cy="259045"/>
    <xdr:sp macro="" textlink="">
      <xdr:nvSpPr>
        <xdr:cNvPr id="293" name="労働費最大値テキスト"/>
        <xdr:cNvSpPr txBox="1"/>
      </xdr:nvSpPr>
      <xdr:spPr>
        <a:xfrm>
          <a:off x="10528300" y="504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7,670</a:t>
          </a:r>
          <a:endParaRPr kumimoji="1" lang="ja-JP" altLang="en-US" sz="1000" b="1">
            <a:latin typeface="ＭＳ Ｐゴシック"/>
          </a:endParaRPr>
        </a:p>
      </xdr:txBody>
    </xdr:sp>
    <xdr:clientData/>
  </xdr:oneCellAnchor>
  <xdr:twoCellAnchor>
    <xdr:from>
      <xdr:col>15</xdr:col>
      <xdr:colOff>92075</xdr:colOff>
      <xdr:row>30</xdr:row>
      <xdr:rowOff>126365</xdr:rowOff>
    </xdr:from>
    <xdr:to>
      <xdr:col>15</xdr:col>
      <xdr:colOff>269875</xdr:colOff>
      <xdr:row>30</xdr:row>
      <xdr:rowOff>126365</xdr:rowOff>
    </xdr:to>
    <xdr:cxnSp macro="">
      <xdr:nvCxnSpPr>
        <xdr:cNvPr id="294" name="直線コネクタ 293"/>
        <xdr:cNvCxnSpPr/>
      </xdr:nvCxnSpPr>
      <xdr:spPr>
        <a:xfrm>
          <a:off x="10388600" y="526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5" name="直線コネクタ 294"/>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94632</xdr:rowOff>
    </xdr:from>
    <xdr:ext cx="469744" cy="259045"/>
    <xdr:sp macro="" textlink="">
      <xdr:nvSpPr>
        <xdr:cNvPr id="296" name="労働費平均値テキスト"/>
        <xdr:cNvSpPr txBox="1"/>
      </xdr:nvSpPr>
      <xdr:spPr>
        <a:xfrm>
          <a:off x="10528300" y="6266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71755</xdr:rowOff>
    </xdr:from>
    <xdr:to>
      <xdr:col>15</xdr:col>
      <xdr:colOff>231775</xdr:colOff>
      <xdr:row>38</xdr:row>
      <xdr:rowOff>1905</xdr:rowOff>
    </xdr:to>
    <xdr:sp macro="" textlink="">
      <xdr:nvSpPr>
        <xdr:cNvPr id="297" name="フローチャート : 判断 296"/>
        <xdr:cNvSpPr/>
      </xdr:nvSpPr>
      <xdr:spPr>
        <a:xfrm>
          <a:off x="104267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28067</xdr:rowOff>
    </xdr:from>
    <xdr:to>
      <xdr:col>14</xdr:col>
      <xdr:colOff>28575</xdr:colOff>
      <xdr:row>39</xdr:row>
      <xdr:rowOff>44450</xdr:rowOff>
    </xdr:to>
    <xdr:cxnSp macro="">
      <xdr:nvCxnSpPr>
        <xdr:cNvPr id="298" name="直線コネクタ 297"/>
        <xdr:cNvCxnSpPr/>
      </xdr:nvCxnSpPr>
      <xdr:spPr>
        <a:xfrm>
          <a:off x="8750300" y="6714617"/>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72898</xdr:rowOff>
    </xdr:from>
    <xdr:to>
      <xdr:col>14</xdr:col>
      <xdr:colOff>79375</xdr:colOff>
      <xdr:row>38</xdr:row>
      <xdr:rowOff>3048</xdr:rowOff>
    </xdr:to>
    <xdr:sp macro="" textlink="">
      <xdr:nvSpPr>
        <xdr:cNvPr id="299" name="フローチャート : 判断 298"/>
        <xdr:cNvSpPr/>
      </xdr:nvSpPr>
      <xdr:spPr>
        <a:xfrm>
          <a:off x="95885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19575</xdr:rowOff>
    </xdr:from>
    <xdr:ext cx="469744" cy="259045"/>
    <xdr:sp macro="" textlink="">
      <xdr:nvSpPr>
        <xdr:cNvPr id="300" name="テキスト ボックス 299"/>
        <xdr:cNvSpPr txBox="1"/>
      </xdr:nvSpPr>
      <xdr:spPr>
        <a:xfrm>
          <a:off x="9404427" y="6191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130937</xdr:rowOff>
    </xdr:from>
    <xdr:to>
      <xdr:col>12</xdr:col>
      <xdr:colOff>511175</xdr:colOff>
      <xdr:row>39</xdr:row>
      <xdr:rowOff>28067</xdr:rowOff>
    </xdr:to>
    <xdr:cxnSp macro="">
      <xdr:nvCxnSpPr>
        <xdr:cNvPr id="301" name="直線コネクタ 300"/>
        <xdr:cNvCxnSpPr/>
      </xdr:nvCxnSpPr>
      <xdr:spPr>
        <a:xfrm>
          <a:off x="7861300" y="6646037"/>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29083</xdr:rowOff>
    </xdr:from>
    <xdr:to>
      <xdr:col>12</xdr:col>
      <xdr:colOff>561975</xdr:colOff>
      <xdr:row>37</xdr:row>
      <xdr:rowOff>130683</xdr:rowOff>
    </xdr:to>
    <xdr:sp macro="" textlink="">
      <xdr:nvSpPr>
        <xdr:cNvPr id="302" name="フローチャート : 判断 301"/>
        <xdr:cNvSpPr/>
      </xdr:nvSpPr>
      <xdr:spPr>
        <a:xfrm>
          <a:off x="8699500" y="63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147210</xdr:rowOff>
    </xdr:from>
    <xdr:ext cx="469744" cy="259045"/>
    <xdr:sp macro="" textlink="">
      <xdr:nvSpPr>
        <xdr:cNvPr id="303" name="テキスト ボックス 302"/>
        <xdr:cNvSpPr txBox="1"/>
      </xdr:nvSpPr>
      <xdr:spPr>
        <a:xfrm>
          <a:off x="8515427" y="6147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46165</xdr:rowOff>
    </xdr:from>
    <xdr:to>
      <xdr:col>11</xdr:col>
      <xdr:colOff>307975</xdr:colOff>
      <xdr:row>38</xdr:row>
      <xdr:rowOff>130937</xdr:rowOff>
    </xdr:to>
    <xdr:cxnSp macro="">
      <xdr:nvCxnSpPr>
        <xdr:cNvPr id="304" name="直線コネクタ 303"/>
        <xdr:cNvCxnSpPr/>
      </xdr:nvCxnSpPr>
      <xdr:spPr>
        <a:xfrm>
          <a:off x="6972300" y="6561265"/>
          <a:ext cx="889000" cy="8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12319</xdr:rowOff>
    </xdr:from>
    <xdr:to>
      <xdr:col>11</xdr:col>
      <xdr:colOff>358775</xdr:colOff>
      <xdr:row>37</xdr:row>
      <xdr:rowOff>113919</xdr:rowOff>
    </xdr:to>
    <xdr:sp macro="" textlink="">
      <xdr:nvSpPr>
        <xdr:cNvPr id="305" name="フローチャート : 判断 304"/>
        <xdr:cNvSpPr/>
      </xdr:nvSpPr>
      <xdr:spPr>
        <a:xfrm>
          <a:off x="7810500" y="635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130446</xdr:rowOff>
    </xdr:from>
    <xdr:ext cx="469744" cy="259045"/>
    <xdr:sp macro="" textlink="">
      <xdr:nvSpPr>
        <xdr:cNvPr id="306" name="テキスト ボックス 305"/>
        <xdr:cNvSpPr txBox="1"/>
      </xdr:nvSpPr>
      <xdr:spPr>
        <a:xfrm>
          <a:off x="7626427" y="613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1,702</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105283</xdr:rowOff>
    </xdr:from>
    <xdr:to>
      <xdr:col>10</xdr:col>
      <xdr:colOff>155575</xdr:colOff>
      <xdr:row>36</xdr:row>
      <xdr:rowOff>35433</xdr:rowOff>
    </xdr:to>
    <xdr:sp macro="" textlink="">
      <xdr:nvSpPr>
        <xdr:cNvPr id="307" name="フローチャート : 判断 306"/>
        <xdr:cNvSpPr/>
      </xdr:nvSpPr>
      <xdr:spPr>
        <a:xfrm>
          <a:off x="6921500" y="610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51960</xdr:rowOff>
    </xdr:from>
    <xdr:ext cx="469744" cy="259045"/>
    <xdr:sp macro="" textlink="">
      <xdr:nvSpPr>
        <xdr:cNvPr id="308" name="テキスト ボックス 307"/>
        <xdr:cNvSpPr txBox="1"/>
      </xdr:nvSpPr>
      <xdr:spPr>
        <a:xfrm>
          <a:off x="6737427" y="5881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4" name="円/楕円 313"/>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5"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6" name="円/楕円 315"/>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7" name="テキスト ボックス 316"/>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148717</xdr:rowOff>
    </xdr:from>
    <xdr:to>
      <xdr:col>12</xdr:col>
      <xdr:colOff>561975</xdr:colOff>
      <xdr:row>39</xdr:row>
      <xdr:rowOff>78867</xdr:rowOff>
    </xdr:to>
    <xdr:sp macro="" textlink="">
      <xdr:nvSpPr>
        <xdr:cNvPr id="318" name="円/楕円 317"/>
        <xdr:cNvSpPr/>
      </xdr:nvSpPr>
      <xdr:spPr>
        <a:xfrm>
          <a:off x="8699500" y="666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69994</xdr:rowOff>
    </xdr:from>
    <xdr:ext cx="313932" cy="259045"/>
    <xdr:sp macro="" textlink="">
      <xdr:nvSpPr>
        <xdr:cNvPr id="319" name="テキスト ボックス 318"/>
        <xdr:cNvSpPr txBox="1"/>
      </xdr:nvSpPr>
      <xdr:spPr>
        <a:xfrm>
          <a:off x="8593333" y="67565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80137</xdr:rowOff>
    </xdr:from>
    <xdr:to>
      <xdr:col>11</xdr:col>
      <xdr:colOff>358775</xdr:colOff>
      <xdr:row>39</xdr:row>
      <xdr:rowOff>10287</xdr:rowOff>
    </xdr:to>
    <xdr:sp macro="" textlink="">
      <xdr:nvSpPr>
        <xdr:cNvPr id="320" name="円/楕円 319"/>
        <xdr:cNvSpPr/>
      </xdr:nvSpPr>
      <xdr:spPr>
        <a:xfrm>
          <a:off x="7810500" y="659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1414</xdr:rowOff>
    </xdr:from>
    <xdr:ext cx="378565" cy="259045"/>
    <xdr:sp macro="" textlink="">
      <xdr:nvSpPr>
        <xdr:cNvPr id="321" name="テキスト ボックス 320"/>
        <xdr:cNvSpPr txBox="1"/>
      </xdr:nvSpPr>
      <xdr:spPr>
        <a:xfrm>
          <a:off x="7672017" y="6687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166815</xdr:rowOff>
    </xdr:from>
    <xdr:to>
      <xdr:col>10</xdr:col>
      <xdr:colOff>155575</xdr:colOff>
      <xdr:row>38</xdr:row>
      <xdr:rowOff>96965</xdr:rowOff>
    </xdr:to>
    <xdr:sp macro="" textlink="">
      <xdr:nvSpPr>
        <xdr:cNvPr id="322" name="円/楕円 321"/>
        <xdr:cNvSpPr/>
      </xdr:nvSpPr>
      <xdr:spPr>
        <a:xfrm>
          <a:off x="6921500" y="651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88092</xdr:rowOff>
    </xdr:from>
    <xdr:ext cx="378565" cy="259045"/>
    <xdr:sp macro="" textlink="">
      <xdr:nvSpPr>
        <xdr:cNvPr id="323" name="テキスト ボックス 322"/>
        <xdr:cNvSpPr txBox="1"/>
      </xdr:nvSpPr>
      <xdr:spPr>
        <a:xfrm>
          <a:off x="6783017" y="6603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10,907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104747</xdr:rowOff>
    </xdr:from>
    <xdr:to>
      <xdr:col>15</xdr:col>
      <xdr:colOff>180340</xdr:colOff>
      <xdr:row>58</xdr:row>
      <xdr:rowOff>131776</xdr:rowOff>
    </xdr:to>
    <xdr:cxnSp macro="">
      <xdr:nvCxnSpPr>
        <xdr:cNvPr id="345" name="直線コネクタ 344"/>
        <xdr:cNvCxnSpPr/>
      </xdr:nvCxnSpPr>
      <xdr:spPr>
        <a:xfrm flipV="1">
          <a:off x="10475595" y="9020147"/>
          <a:ext cx="1270" cy="1055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135603</xdr:rowOff>
    </xdr:from>
    <xdr:ext cx="469744" cy="259045"/>
    <xdr:sp macro="" textlink="">
      <xdr:nvSpPr>
        <xdr:cNvPr id="346" name="農林水産業費最小値テキスト"/>
        <xdr:cNvSpPr txBox="1"/>
      </xdr:nvSpPr>
      <xdr:spPr>
        <a:xfrm>
          <a:off x="10528300" y="1007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a:t>
          </a:r>
          <a:endParaRPr kumimoji="1" lang="ja-JP" altLang="en-US" sz="1000" b="1">
            <a:latin typeface="ＭＳ Ｐゴシック"/>
          </a:endParaRPr>
        </a:p>
      </xdr:txBody>
    </xdr:sp>
    <xdr:clientData/>
  </xdr:oneCellAnchor>
  <xdr:twoCellAnchor>
    <xdr:from>
      <xdr:col>15</xdr:col>
      <xdr:colOff>92075</xdr:colOff>
      <xdr:row>58</xdr:row>
      <xdr:rowOff>131776</xdr:rowOff>
    </xdr:from>
    <xdr:to>
      <xdr:col>15</xdr:col>
      <xdr:colOff>269875</xdr:colOff>
      <xdr:row>58</xdr:row>
      <xdr:rowOff>131776</xdr:rowOff>
    </xdr:to>
    <xdr:cxnSp macro="">
      <xdr:nvCxnSpPr>
        <xdr:cNvPr id="347" name="直線コネクタ 346"/>
        <xdr:cNvCxnSpPr/>
      </xdr:nvCxnSpPr>
      <xdr:spPr>
        <a:xfrm>
          <a:off x="10388600" y="1007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51424</xdr:rowOff>
    </xdr:from>
    <xdr:ext cx="599010" cy="259045"/>
    <xdr:sp macro="" textlink="">
      <xdr:nvSpPr>
        <xdr:cNvPr id="348" name="農林水産業費最大値テキスト"/>
        <xdr:cNvSpPr txBox="1"/>
      </xdr:nvSpPr>
      <xdr:spPr>
        <a:xfrm>
          <a:off x="10528300" y="879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232,645</a:t>
          </a:r>
          <a:endParaRPr kumimoji="1" lang="ja-JP" altLang="en-US" sz="1000" b="1">
            <a:latin typeface="ＭＳ Ｐゴシック"/>
          </a:endParaRPr>
        </a:p>
      </xdr:txBody>
    </xdr:sp>
    <xdr:clientData/>
  </xdr:oneCellAnchor>
  <xdr:twoCellAnchor>
    <xdr:from>
      <xdr:col>15</xdr:col>
      <xdr:colOff>92075</xdr:colOff>
      <xdr:row>52</xdr:row>
      <xdr:rowOff>104747</xdr:rowOff>
    </xdr:from>
    <xdr:to>
      <xdr:col>15</xdr:col>
      <xdr:colOff>269875</xdr:colOff>
      <xdr:row>52</xdr:row>
      <xdr:rowOff>104747</xdr:rowOff>
    </xdr:to>
    <xdr:cxnSp macro="">
      <xdr:nvCxnSpPr>
        <xdr:cNvPr id="349" name="直線コネクタ 348"/>
        <xdr:cNvCxnSpPr/>
      </xdr:nvCxnSpPr>
      <xdr:spPr>
        <a:xfrm>
          <a:off x="10388600" y="902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62653</xdr:rowOff>
    </xdr:from>
    <xdr:to>
      <xdr:col>15</xdr:col>
      <xdr:colOff>180975</xdr:colOff>
      <xdr:row>58</xdr:row>
      <xdr:rowOff>71842</xdr:rowOff>
    </xdr:to>
    <xdr:cxnSp macro="">
      <xdr:nvCxnSpPr>
        <xdr:cNvPr id="350" name="直線コネクタ 349"/>
        <xdr:cNvCxnSpPr/>
      </xdr:nvCxnSpPr>
      <xdr:spPr>
        <a:xfrm>
          <a:off x="9639300" y="10006753"/>
          <a:ext cx="838200" cy="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17584</xdr:rowOff>
    </xdr:from>
    <xdr:ext cx="534377" cy="259045"/>
    <xdr:sp macro="" textlink="">
      <xdr:nvSpPr>
        <xdr:cNvPr id="351" name="農林水産業費平均値テキスト"/>
        <xdr:cNvSpPr txBox="1"/>
      </xdr:nvSpPr>
      <xdr:spPr>
        <a:xfrm>
          <a:off x="10528300" y="9790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166157</xdr:rowOff>
    </xdr:from>
    <xdr:to>
      <xdr:col>15</xdr:col>
      <xdr:colOff>231775</xdr:colOff>
      <xdr:row>58</xdr:row>
      <xdr:rowOff>96307</xdr:rowOff>
    </xdr:to>
    <xdr:sp macro="" textlink="">
      <xdr:nvSpPr>
        <xdr:cNvPr id="352" name="フローチャート : 判断 351"/>
        <xdr:cNvSpPr/>
      </xdr:nvSpPr>
      <xdr:spPr>
        <a:xfrm>
          <a:off x="10426700" y="993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62653</xdr:rowOff>
    </xdr:from>
    <xdr:to>
      <xdr:col>14</xdr:col>
      <xdr:colOff>28575</xdr:colOff>
      <xdr:row>58</xdr:row>
      <xdr:rowOff>62708</xdr:rowOff>
    </xdr:to>
    <xdr:cxnSp macro="">
      <xdr:nvCxnSpPr>
        <xdr:cNvPr id="353" name="直線コネクタ 352"/>
        <xdr:cNvCxnSpPr/>
      </xdr:nvCxnSpPr>
      <xdr:spPr>
        <a:xfrm flipV="1">
          <a:off x="8750300" y="10006753"/>
          <a:ext cx="889000" cy="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30086</xdr:rowOff>
    </xdr:from>
    <xdr:to>
      <xdr:col>14</xdr:col>
      <xdr:colOff>79375</xdr:colOff>
      <xdr:row>58</xdr:row>
      <xdr:rowOff>131686</xdr:rowOff>
    </xdr:to>
    <xdr:sp macro="" textlink="">
      <xdr:nvSpPr>
        <xdr:cNvPr id="354" name="フローチャート : 判断 353"/>
        <xdr:cNvSpPr/>
      </xdr:nvSpPr>
      <xdr:spPr>
        <a:xfrm>
          <a:off x="9588500" y="997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122813</xdr:rowOff>
    </xdr:from>
    <xdr:ext cx="534377" cy="259045"/>
    <xdr:sp macro="" textlink="">
      <xdr:nvSpPr>
        <xdr:cNvPr id="355" name="テキスト ボックス 354"/>
        <xdr:cNvSpPr txBox="1"/>
      </xdr:nvSpPr>
      <xdr:spPr>
        <a:xfrm>
          <a:off x="9372111" y="1006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62708</xdr:rowOff>
    </xdr:from>
    <xdr:to>
      <xdr:col>12</xdr:col>
      <xdr:colOff>511175</xdr:colOff>
      <xdr:row>58</xdr:row>
      <xdr:rowOff>79153</xdr:rowOff>
    </xdr:to>
    <xdr:cxnSp macro="">
      <xdr:nvCxnSpPr>
        <xdr:cNvPr id="356" name="直線コネクタ 355"/>
        <xdr:cNvCxnSpPr/>
      </xdr:nvCxnSpPr>
      <xdr:spPr>
        <a:xfrm flipV="1">
          <a:off x="7861300" y="10006808"/>
          <a:ext cx="889000" cy="1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31142</xdr:rowOff>
    </xdr:from>
    <xdr:to>
      <xdr:col>12</xdr:col>
      <xdr:colOff>561975</xdr:colOff>
      <xdr:row>58</xdr:row>
      <xdr:rowOff>132742</xdr:rowOff>
    </xdr:to>
    <xdr:sp macro="" textlink="">
      <xdr:nvSpPr>
        <xdr:cNvPr id="357" name="フローチャート : 判断 356"/>
        <xdr:cNvSpPr/>
      </xdr:nvSpPr>
      <xdr:spPr>
        <a:xfrm>
          <a:off x="8699500" y="997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123869</xdr:rowOff>
    </xdr:from>
    <xdr:ext cx="534377" cy="259045"/>
    <xdr:sp macro="" textlink="">
      <xdr:nvSpPr>
        <xdr:cNvPr id="358" name="テキスト ボックス 357"/>
        <xdr:cNvSpPr txBox="1"/>
      </xdr:nvSpPr>
      <xdr:spPr>
        <a:xfrm>
          <a:off x="8483111" y="1006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68870</xdr:rowOff>
    </xdr:from>
    <xdr:to>
      <xdr:col>11</xdr:col>
      <xdr:colOff>307975</xdr:colOff>
      <xdr:row>58</xdr:row>
      <xdr:rowOff>79153</xdr:rowOff>
    </xdr:to>
    <xdr:cxnSp macro="">
      <xdr:nvCxnSpPr>
        <xdr:cNvPr id="359" name="直線コネクタ 358"/>
        <xdr:cNvCxnSpPr/>
      </xdr:nvCxnSpPr>
      <xdr:spPr>
        <a:xfrm>
          <a:off x="6972300" y="10012970"/>
          <a:ext cx="889000" cy="10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26442</xdr:rowOff>
    </xdr:from>
    <xdr:to>
      <xdr:col>11</xdr:col>
      <xdr:colOff>358775</xdr:colOff>
      <xdr:row>58</xdr:row>
      <xdr:rowOff>128042</xdr:rowOff>
    </xdr:to>
    <xdr:sp macro="" textlink="">
      <xdr:nvSpPr>
        <xdr:cNvPr id="360" name="フローチャート : 判断 359"/>
        <xdr:cNvSpPr/>
      </xdr:nvSpPr>
      <xdr:spPr>
        <a:xfrm>
          <a:off x="7810500" y="9970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144569</xdr:rowOff>
    </xdr:from>
    <xdr:ext cx="534377" cy="259045"/>
    <xdr:sp macro="" textlink="">
      <xdr:nvSpPr>
        <xdr:cNvPr id="361" name="テキスト ボックス 360"/>
        <xdr:cNvSpPr txBox="1"/>
      </xdr:nvSpPr>
      <xdr:spPr>
        <a:xfrm>
          <a:off x="7594111" y="974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33501</xdr:rowOff>
    </xdr:from>
    <xdr:to>
      <xdr:col>10</xdr:col>
      <xdr:colOff>155575</xdr:colOff>
      <xdr:row>58</xdr:row>
      <xdr:rowOff>135101</xdr:rowOff>
    </xdr:to>
    <xdr:sp macro="" textlink="">
      <xdr:nvSpPr>
        <xdr:cNvPr id="362" name="フローチャート : 判断 361"/>
        <xdr:cNvSpPr/>
      </xdr:nvSpPr>
      <xdr:spPr>
        <a:xfrm>
          <a:off x="6921500" y="99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126228</xdr:rowOff>
    </xdr:from>
    <xdr:ext cx="534377" cy="259045"/>
    <xdr:sp macro="" textlink="">
      <xdr:nvSpPr>
        <xdr:cNvPr id="363" name="テキスト ボックス 362"/>
        <xdr:cNvSpPr txBox="1"/>
      </xdr:nvSpPr>
      <xdr:spPr>
        <a:xfrm>
          <a:off x="6705111" y="1007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12,117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21042</xdr:rowOff>
    </xdr:from>
    <xdr:to>
      <xdr:col>15</xdr:col>
      <xdr:colOff>231775</xdr:colOff>
      <xdr:row>58</xdr:row>
      <xdr:rowOff>122642</xdr:rowOff>
    </xdr:to>
    <xdr:sp macro="" textlink="">
      <xdr:nvSpPr>
        <xdr:cNvPr id="369" name="円/楕円 368"/>
        <xdr:cNvSpPr/>
      </xdr:nvSpPr>
      <xdr:spPr>
        <a:xfrm>
          <a:off x="10426700" y="996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144584</xdr:rowOff>
    </xdr:from>
    <xdr:ext cx="534377" cy="259045"/>
    <xdr:sp macro="" textlink="">
      <xdr:nvSpPr>
        <xdr:cNvPr id="370" name="農林水産業費該当値テキスト"/>
        <xdr:cNvSpPr txBox="1"/>
      </xdr:nvSpPr>
      <xdr:spPr>
        <a:xfrm>
          <a:off x="10528300" y="991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14,842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11853</xdr:rowOff>
    </xdr:from>
    <xdr:to>
      <xdr:col>14</xdr:col>
      <xdr:colOff>79375</xdr:colOff>
      <xdr:row>58</xdr:row>
      <xdr:rowOff>113453</xdr:rowOff>
    </xdr:to>
    <xdr:sp macro="" textlink="">
      <xdr:nvSpPr>
        <xdr:cNvPr id="371" name="円/楕円 370"/>
        <xdr:cNvSpPr/>
      </xdr:nvSpPr>
      <xdr:spPr>
        <a:xfrm>
          <a:off x="9588500" y="995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129980</xdr:rowOff>
    </xdr:from>
    <xdr:ext cx="534377" cy="259045"/>
    <xdr:sp macro="" textlink="">
      <xdr:nvSpPr>
        <xdr:cNvPr id="372" name="テキスト ボックス 371"/>
        <xdr:cNvSpPr txBox="1"/>
      </xdr:nvSpPr>
      <xdr:spPr>
        <a:xfrm>
          <a:off x="9372111" y="973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16,852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11908</xdr:rowOff>
    </xdr:from>
    <xdr:to>
      <xdr:col>12</xdr:col>
      <xdr:colOff>561975</xdr:colOff>
      <xdr:row>58</xdr:row>
      <xdr:rowOff>113508</xdr:rowOff>
    </xdr:to>
    <xdr:sp macro="" textlink="">
      <xdr:nvSpPr>
        <xdr:cNvPr id="373" name="円/楕円 372"/>
        <xdr:cNvSpPr/>
      </xdr:nvSpPr>
      <xdr:spPr>
        <a:xfrm>
          <a:off x="8699500" y="995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130035</xdr:rowOff>
    </xdr:from>
    <xdr:ext cx="534377" cy="259045"/>
    <xdr:sp macro="" textlink="">
      <xdr:nvSpPr>
        <xdr:cNvPr id="374" name="テキスト ボックス 373"/>
        <xdr:cNvSpPr txBox="1"/>
      </xdr:nvSpPr>
      <xdr:spPr>
        <a:xfrm>
          <a:off x="8483111" y="973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16,840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28353</xdr:rowOff>
    </xdr:from>
    <xdr:to>
      <xdr:col>11</xdr:col>
      <xdr:colOff>358775</xdr:colOff>
      <xdr:row>58</xdr:row>
      <xdr:rowOff>129953</xdr:rowOff>
    </xdr:to>
    <xdr:sp macro="" textlink="">
      <xdr:nvSpPr>
        <xdr:cNvPr id="375" name="円/楕円 374"/>
        <xdr:cNvSpPr/>
      </xdr:nvSpPr>
      <xdr:spPr>
        <a:xfrm>
          <a:off x="7810500" y="997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121080</xdr:rowOff>
    </xdr:from>
    <xdr:ext cx="534377" cy="259045"/>
    <xdr:sp macro="" textlink="">
      <xdr:nvSpPr>
        <xdr:cNvPr id="376" name="テキスト ボックス 375"/>
        <xdr:cNvSpPr txBox="1"/>
      </xdr:nvSpPr>
      <xdr:spPr>
        <a:xfrm>
          <a:off x="7594111" y="1006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13,243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18070</xdr:rowOff>
    </xdr:from>
    <xdr:to>
      <xdr:col>10</xdr:col>
      <xdr:colOff>155575</xdr:colOff>
      <xdr:row>58</xdr:row>
      <xdr:rowOff>119670</xdr:rowOff>
    </xdr:to>
    <xdr:sp macro="" textlink="">
      <xdr:nvSpPr>
        <xdr:cNvPr id="377" name="円/楕円 376"/>
        <xdr:cNvSpPr/>
      </xdr:nvSpPr>
      <xdr:spPr>
        <a:xfrm>
          <a:off x="6921500" y="996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136197</xdr:rowOff>
    </xdr:from>
    <xdr:ext cx="534377" cy="259045"/>
    <xdr:sp macro="" textlink="">
      <xdr:nvSpPr>
        <xdr:cNvPr id="378" name="テキスト ボックス 377"/>
        <xdr:cNvSpPr txBox="1"/>
      </xdr:nvSpPr>
      <xdr:spPr>
        <a:xfrm>
          <a:off x="6705111" y="973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15,492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158811</xdr:rowOff>
    </xdr:from>
    <xdr:to>
      <xdr:col>15</xdr:col>
      <xdr:colOff>180340</xdr:colOff>
      <xdr:row>78</xdr:row>
      <xdr:rowOff>99535</xdr:rowOff>
    </xdr:to>
    <xdr:cxnSp macro="">
      <xdr:nvCxnSpPr>
        <xdr:cNvPr id="400" name="直線コネクタ 399"/>
        <xdr:cNvCxnSpPr/>
      </xdr:nvCxnSpPr>
      <xdr:spPr>
        <a:xfrm flipV="1">
          <a:off x="10475595" y="12331761"/>
          <a:ext cx="1270" cy="1140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103362</xdr:rowOff>
    </xdr:from>
    <xdr:ext cx="469744" cy="259045"/>
    <xdr:sp macro="" textlink="">
      <xdr:nvSpPr>
        <xdr:cNvPr id="401" name="商工費最小値テキスト"/>
        <xdr:cNvSpPr txBox="1"/>
      </xdr:nvSpPr>
      <xdr:spPr>
        <a:xfrm>
          <a:off x="10528300" y="13476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1,757</a:t>
          </a:r>
          <a:endParaRPr kumimoji="1" lang="ja-JP" altLang="en-US" sz="1000" b="1">
            <a:latin typeface="ＭＳ Ｐゴシック"/>
          </a:endParaRPr>
        </a:p>
      </xdr:txBody>
    </xdr:sp>
    <xdr:clientData/>
  </xdr:oneCellAnchor>
  <xdr:twoCellAnchor>
    <xdr:from>
      <xdr:col>15</xdr:col>
      <xdr:colOff>92075</xdr:colOff>
      <xdr:row>78</xdr:row>
      <xdr:rowOff>99535</xdr:rowOff>
    </xdr:from>
    <xdr:to>
      <xdr:col>15</xdr:col>
      <xdr:colOff>269875</xdr:colOff>
      <xdr:row>78</xdr:row>
      <xdr:rowOff>99535</xdr:rowOff>
    </xdr:to>
    <xdr:cxnSp macro="">
      <xdr:nvCxnSpPr>
        <xdr:cNvPr id="402" name="直線コネクタ 401"/>
        <xdr:cNvCxnSpPr/>
      </xdr:nvCxnSpPr>
      <xdr:spPr>
        <a:xfrm>
          <a:off x="10388600" y="1347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105488</xdr:rowOff>
    </xdr:from>
    <xdr:ext cx="534377" cy="259045"/>
    <xdr:sp macro="" textlink="">
      <xdr:nvSpPr>
        <xdr:cNvPr id="403" name="商工費最大値テキスト"/>
        <xdr:cNvSpPr txBox="1"/>
      </xdr:nvSpPr>
      <xdr:spPr>
        <a:xfrm>
          <a:off x="10528300" y="1210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51,664</a:t>
          </a:r>
          <a:endParaRPr kumimoji="1" lang="ja-JP" altLang="en-US" sz="1000" b="1">
            <a:latin typeface="ＭＳ Ｐゴシック"/>
          </a:endParaRPr>
        </a:p>
      </xdr:txBody>
    </xdr:sp>
    <xdr:clientData/>
  </xdr:oneCellAnchor>
  <xdr:twoCellAnchor>
    <xdr:from>
      <xdr:col>15</xdr:col>
      <xdr:colOff>92075</xdr:colOff>
      <xdr:row>71</xdr:row>
      <xdr:rowOff>158811</xdr:rowOff>
    </xdr:from>
    <xdr:to>
      <xdr:col>15</xdr:col>
      <xdr:colOff>269875</xdr:colOff>
      <xdr:row>71</xdr:row>
      <xdr:rowOff>158811</xdr:rowOff>
    </xdr:to>
    <xdr:cxnSp macro="">
      <xdr:nvCxnSpPr>
        <xdr:cNvPr id="404" name="直線コネクタ 403"/>
        <xdr:cNvCxnSpPr/>
      </xdr:nvCxnSpPr>
      <xdr:spPr>
        <a:xfrm>
          <a:off x="10388600" y="12331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57724</xdr:rowOff>
    </xdr:from>
    <xdr:to>
      <xdr:col>15</xdr:col>
      <xdr:colOff>180975</xdr:colOff>
      <xdr:row>78</xdr:row>
      <xdr:rowOff>71120</xdr:rowOff>
    </xdr:to>
    <xdr:cxnSp macro="">
      <xdr:nvCxnSpPr>
        <xdr:cNvPr id="405" name="直線コネクタ 404"/>
        <xdr:cNvCxnSpPr/>
      </xdr:nvCxnSpPr>
      <xdr:spPr>
        <a:xfrm>
          <a:off x="9639300" y="13430824"/>
          <a:ext cx="838200" cy="1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88163</xdr:rowOff>
    </xdr:from>
    <xdr:ext cx="534377" cy="259045"/>
    <xdr:sp macro="" textlink="">
      <xdr:nvSpPr>
        <xdr:cNvPr id="406" name="商工費平均値テキスト"/>
        <xdr:cNvSpPr txBox="1"/>
      </xdr:nvSpPr>
      <xdr:spPr>
        <a:xfrm>
          <a:off x="10528300" y="12946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65286</xdr:rowOff>
    </xdr:from>
    <xdr:to>
      <xdr:col>15</xdr:col>
      <xdr:colOff>231775</xdr:colOff>
      <xdr:row>76</xdr:row>
      <xdr:rowOff>166886</xdr:rowOff>
    </xdr:to>
    <xdr:sp macro="" textlink="">
      <xdr:nvSpPr>
        <xdr:cNvPr id="407" name="フローチャート : 判断 406"/>
        <xdr:cNvSpPr/>
      </xdr:nvSpPr>
      <xdr:spPr>
        <a:xfrm>
          <a:off x="10426700" y="1309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57724</xdr:rowOff>
    </xdr:from>
    <xdr:to>
      <xdr:col>14</xdr:col>
      <xdr:colOff>28575</xdr:colOff>
      <xdr:row>78</xdr:row>
      <xdr:rowOff>91053</xdr:rowOff>
    </xdr:to>
    <xdr:cxnSp macro="">
      <xdr:nvCxnSpPr>
        <xdr:cNvPr id="408" name="直線コネクタ 407"/>
        <xdr:cNvCxnSpPr/>
      </xdr:nvCxnSpPr>
      <xdr:spPr>
        <a:xfrm flipV="1">
          <a:off x="8750300" y="13430824"/>
          <a:ext cx="889000" cy="3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57742</xdr:rowOff>
    </xdr:from>
    <xdr:to>
      <xdr:col>14</xdr:col>
      <xdr:colOff>79375</xdr:colOff>
      <xdr:row>77</xdr:row>
      <xdr:rowOff>159342</xdr:rowOff>
    </xdr:to>
    <xdr:sp macro="" textlink="">
      <xdr:nvSpPr>
        <xdr:cNvPr id="409" name="フローチャート : 判断 408"/>
        <xdr:cNvSpPr/>
      </xdr:nvSpPr>
      <xdr:spPr>
        <a:xfrm>
          <a:off x="9588500" y="1325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4419</xdr:rowOff>
    </xdr:from>
    <xdr:ext cx="469744" cy="259045"/>
    <xdr:sp macro="" textlink="">
      <xdr:nvSpPr>
        <xdr:cNvPr id="410" name="テキスト ボックス 409"/>
        <xdr:cNvSpPr txBox="1"/>
      </xdr:nvSpPr>
      <xdr:spPr>
        <a:xfrm>
          <a:off x="9404427" y="1303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91053</xdr:rowOff>
    </xdr:from>
    <xdr:to>
      <xdr:col>12</xdr:col>
      <xdr:colOff>511175</xdr:colOff>
      <xdr:row>78</xdr:row>
      <xdr:rowOff>101935</xdr:rowOff>
    </xdr:to>
    <xdr:cxnSp macro="">
      <xdr:nvCxnSpPr>
        <xdr:cNvPr id="411" name="直線コネクタ 410"/>
        <xdr:cNvCxnSpPr/>
      </xdr:nvCxnSpPr>
      <xdr:spPr>
        <a:xfrm flipV="1">
          <a:off x="7861300" y="13464153"/>
          <a:ext cx="889000" cy="1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170876</xdr:rowOff>
    </xdr:from>
    <xdr:to>
      <xdr:col>12</xdr:col>
      <xdr:colOff>561975</xdr:colOff>
      <xdr:row>77</xdr:row>
      <xdr:rowOff>101026</xdr:rowOff>
    </xdr:to>
    <xdr:sp macro="" textlink="">
      <xdr:nvSpPr>
        <xdr:cNvPr id="412" name="フローチャート : 判断 411"/>
        <xdr:cNvSpPr/>
      </xdr:nvSpPr>
      <xdr:spPr>
        <a:xfrm>
          <a:off x="8699500" y="13201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117553</xdr:rowOff>
    </xdr:from>
    <xdr:ext cx="534377" cy="259045"/>
    <xdr:sp macro="" textlink="">
      <xdr:nvSpPr>
        <xdr:cNvPr id="413" name="テキスト ボックス 412"/>
        <xdr:cNvSpPr txBox="1"/>
      </xdr:nvSpPr>
      <xdr:spPr>
        <a:xfrm>
          <a:off x="8483111" y="1297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49061</xdr:rowOff>
    </xdr:from>
    <xdr:to>
      <xdr:col>11</xdr:col>
      <xdr:colOff>307975</xdr:colOff>
      <xdr:row>78</xdr:row>
      <xdr:rowOff>101935</xdr:rowOff>
    </xdr:to>
    <xdr:cxnSp macro="">
      <xdr:nvCxnSpPr>
        <xdr:cNvPr id="414" name="直線コネクタ 413"/>
        <xdr:cNvCxnSpPr/>
      </xdr:nvCxnSpPr>
      <xdr:spPr>
        <a:xfrm>
          <a:off x="6972300" y="13422161"/>
          <a:ext cx="889000" cy="5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55411</xdr:rowOff>
    </xdr:from>
    <xdr:to>
      <xdr:col>11</xdr:col>
      <xdr:colOff>358775</xdr:colOff>
      <xdr:row>77</xdr:row>
      <xdr:rowOff>157011</xdr:rowOff>
    </xdr:to>
    <xdr:sp macro="" textlink="">
      <xdr:nvSpPr>
        <xdr:cNvPr id="415" name="フローチャート : 判断 414"/>
        <xdr:cNvSpPr/>
      </xdr:nvSpPr>
      <xdr:spPr>
        <a:xfrm>
          <a:off x="7810500" y="13257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2088</xdr:rowOff>
    </xdr:from>
    <xdr:ext cx="469744" cy="259045"/>
    <xdr:sp macro="" textlink="">
      <xdr:nvSpPr>
        <xdr:cNvPr id="416" name="テキスト ボックス 415"/>
        <xdr:cNvSpPr txBox="1"/>
      </xdr:nvSpPr>
      <xdr:spPr>
        <a:xfrm>
          <a:off x="7626427" y="1303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11495</xdr:rowOff>
    </xdr:from>
    <xdr:to>
      <xdr:col>10</xdr:col>
      <xdr:colOff>155575</xdr:colOff>
      <xdr:row>77</xdr:row>
      <xdr:rowOff>113095</xdr:rowOff>
    </xdr:to>
    <xdr:sp macro="" textlink="">
      <xdr:nvSpPr>
        <xdr:cNvPr id="417" name="フローチャート : 判断 416"/>
        <xdr:cNvSpPr/>
      </xdr:nvSpPr>
      <xdr:spPr>
        <a:xfrm>
          <a:off x="6921500" y="132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129622</xdr:rowOff>
    </xdr:from>
    <xdr:ext cx="534377" cy="259045"/>
    <xdr:sp macro="" textlink="">
      <xdr:nvSpPr>
        <xdr:cNvPr id="418" name="テキスト ボックス 417"/>
        <xdr:cNvSpPr txBox="1"/>
      </xdr:nvSpPr>
      <xdr:spPr>
        <a:xfrm>
          <a:off x="6705111" y="1298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20320</xdr:rowOff>
    </xdr:from>
    <xdr:to>
      <xdr:col>15</xdr:col>
      <xdr:colOff>231775</xdr:colOff>
      <xdr:row>78</xdr:row>
      <xdr:rowOff>121920</xdr:rowOff>
    </xdr:to>
    <xdr:sp macro="" textlink="">
      <xdr:nvSpPr>
        <xdr:cNvPr id="424" name="円/楕円 423"/>
        <xdr:cNvSpPr/>
      </xdr:nvSpPr>
      <xdr:spPr>
        <a:xfrm>
          <a:off x="10426700" y="1339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106697</xdr:rowOff>
    </xdr:from>
    <xdr:ext cx="469744" cy="259045"/>
    <xdr:sp macro="" textlink="">
      <xdr:nvSpPr>
        <xdr:cNvPr id="425" name="商工費該当値テキスト"/>
        <xdr:cNvSpPr txBox="1"/>
      </xdr:nvSpPr>
      <xdr:spPr>
        <a:xfrm>
          <a:off x="10528300" y="133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6924</xdr:rowOff>
    </xdr:from>
    <xdr:to>
      <xdr:col>14</xdr:col>
      <xdr:colOff>79375</xdr:colOff>
      <xdr:row>78</xdr:row>
      <xdr:rowOff>108524</xdr:rowOff>
    </xdr:to>
    <xdr:sp macro="" textlink="">
      <xdr:nvSpPr>
        <xdr:cNvPr id="426" name="円/楕円 425"/>
        <xdr:cNvSpPr/>
      </xdr:nvSpPr>
      <xdr:spPr>
        <a:xfrm>
          <a:off x="9588500" y="1338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99651</xdr:rowOff>
    </xdr:from>
    <xdr:ext cx="469744" cy="259045"/>
    <xdr:sp macro="" textlink="">
      <xdr:nvSpPr>
        <xdr:cNvPr id="427" name="テキスト ボックス 426"/>
        <xdr:cNvSpPr txBox="1"/>
      </xdr:nvSpPr>
      <xdr:spPr>
        <a:xfrm>
          <a:off x="9404427" y="1347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40253</xdr:rowOff>
    </xdr:from>
    <xdr:to>
      <xdr:col>12</xdr:col>
      <xdr:colOff>561975</xdr:colOff>
      <xdr:row>78</xdr:row>
      <xdr:rowOff>141853</xdr:rowOff>
    </xdr:to>
    <xdr:sp macro="" textlink="">
      <xdr:nvSpPr>
        <xdr:cNvPr id="428" name="円/楕円 427"/>
        <xdr:cNvSpPr/>
      </xdr:nvSpPr>
      <xdr:spPr>
        <a:xfrm>
          <a:off x="8699500" y="1341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132980</xdr:rowOff>
    </xdr:from>
    <xdr:ext cx="469744" cy="259045"/>
    <xdr:sp macro="" textlink="">
      <xdr:nvSpPr>
        <xdr:cNvPr id="429" name="テキスト ボックス 428"/>
        <xdr:cNvSpPr txBox="1"/>
      </xdr:nvSpPr>
      <xdr:spPr>
        <a:xfrm>
          <a:off x="8515427" y="13506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51135</xdr:rowOff>
    </xdr:from>
    <xdr:to>
      <xdr:col>11</xdr:col>
      <xdr:colOff>358775</xdr:colOff>
      <xdr:row>78</xdr:row>
      <xdr:rowOff>152735</xdr:rowOff>
    </xdr:to>
    <xdr:sp macro="" textlink="">
      <xdr:nvSpPr>
        <xdr:cNvPr id="430" name="円/楕円 429"/>
        <xdr:cNvSpPr/>
      </xdr:nvSpPr>
      <xdr:spPr>
        <a:xfrm>
          <a:off x="7810500" y="1342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143862</xdr:rowOff>
    </xdr:from>
    <xdr:ext cx="469744" cy="259045"/>
    <xdr:sp macro="" textlink="">
      <xdr:nvSpPr>
        <xdr:cNvPr id="431" name="テキスト ボックス 430"/>
        <xdr:cNvSpPr txBox="1"/>
      </xdr:nvSpPr>
      <xdr:spPr>
        <a:xfrm>
          <a:off x="7626427" y="13516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1,652</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169711</xdr:rowOff>
    </xdr:from>
    <xdr:to>
      <xdr:col>10</xdr:col>
      <xdr:colOff>155575</xdr:colOff>
      <xdr:row>78</xdr:row>
      <xdr:rowOff>99861</xdr:rowOff>
    </xdr:to>
    <xdr:sp macro="" textlink="">
      <xdr:nvSpPr>
        <xdr:cNvPr id="432" name="円/楕円 431"/>
        <xdr:cNvSpPr/>
      </xdr:nvSpPr>
      <xdr:spPr>
        <a:xfrm>
          <a:off x="6921500" y="1337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90988</xdr:rowOff>
    </xdr:from>
    <xdr:ext cx="469744" cy="259045"/>
    <xdr:sp macro="" textlink="">
      <xdr:nvSpPr>
        <xdr:cNvPr id="433" name="テキスト ボックス 432"/>
        <xdr:cNvSpPr txBox="1"/>
      </xdr:nvSpPr>
      <xdr:spPr>
        <a:xfrm>
          <a:off x="6737427" y="13464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7" name="テキスト ボックス 44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9" name="テキスト ボックス 44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1" name="テキスト ボックス 45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70971</xdr:rowOff>
    </xdr:from>
    <xdr:to>
      <xdr:col>15</xdr:col>
      <xdr:colOff>180340</xdr:colOff>
      <xdr:row>98</xdr:row>
      <xdr:rowOff>93428</xdr:rowOff>
    </xdr:to>
    <xdr:cxnSp macro="">
      <xdr:nvCxnSpPr>
        <xdr:cNvPr id="455" name="直線コネクタ 454"/>
        <xdr:cNvCxnSpPr/>
      </xdr:nvCxnSpPr>
      <xdr:spPr>
        <a:xfrm flipV="1">
          <a:off x="10475595" y="15501471"/>
          <a:ext cx="1270" cy="139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97255</xdr:rowOff>
    </xdr:from>
    <xdr:ext cx="534377" cy="259045"/>
    <xdr:sp macro="" textlink="">
      <xdr:nvSpPr>
        <xdr:cNvPr id="456" name="土木費最小値テキスト"/>
        <xdr:cNvSpPr txBox="1"/>
      </xdr:nvSpPr>
      <xdr:spPr>
        <a:xfrm>
          <a:off x="10528300" y="168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20,241</a:t>
          </a:r>
          <a:endParaRPr kumimoji="1" lang="ja-JP" altLang="en-US" sz="1000" b="1">
            <a:latin typeface="ＭＳ Ｐゴシック"/>
          </a:endParaRPr>
        </a:p>
      </xdr:txBody>
    </xdr:sp>
    <xdr:clientData/>
  </xdr:oneCellAnchor>
  <xdr:twoCellAnchor>
    <xdr:from>
      <xdr:col>15</xdr:col>
      <xdr:colOff>92075</xdr:colOff>
      <xdr:row>98</xdr:row>
      <xdr:rowOff>93428</xdr:rowOff>
    </xdr:from>
    <xdr:to>
      <xdr:col>15</xdr:col>
      <xdr:colOff>269875</xdr:colOff>
      <xdr:row>98</xdr:row>
      <xdr:rowOff>93428</xdr:rowOff>
    </xdr:to>
    <xdr:cxnSp macro="">
      <xdr:nvCxnSpPr>
        <xdr:cNvPr id="457" name="直線コネクタ 456"/>
        <xdr:cNvCxnSpPr/>
      </xdr:nvCxnSpPr>
      <xdr:spPr>
        <a:xfrm>
          <a:off x="10388600" y="16895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17648</xdr:rowOff>
    </xdr:from>
    <xdr:ext cx="599010" cy="259045"/>
    <xdr:sp macro="" textlink="">
      <xdr:nvSpPr>
        <xdr:cNvPr id="458" name="土木費最大値テキスト"/>
        <xdr:cNvSpPr txBox="1"/>
      </xdr:nvSpPr>
      <xdr:spPr>
        <a:xfrm>
          <a:off x="10528300" y="15276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630,065</a:t>
          </a:r>
          <a:endParaRPr kumimoji="1" lang="ja-JP" altLang="en-US" sz="1000" b="1">
            <a:latin typeface="ＭＳ Ｐゴシック"/>
          </a:endParaRPr>
        </a:p>
      </xdr:txBody>
    </xdr:sp>
    <xdr:clientData/>
  </xdr:oneCellAnchor>
  <xdr:twoCellAnchor>
    <xdr:from>
      <xdr:col>15</xdr:col>
      <xdr:colOff>92075</xdr:colOff>
      <xdr:row>90</xdr:row>
      <xdr:rowOff>70971</xdr:rowOff>
    </xdr:from>
    <xdr:to>
      <xdr:col>15</xdr:col>
      <xdr:colOff>269875</xdr:colOff>
      <xdr:row>90</xdr:row>
      <xdr:rowOff>70971</xdr:rowOff>
    </xdr:to>
    <xdr:cxnSp macro="">
      <xdr:nvCxnSpPr>
        <xdr:cNvPr id="459" name="直線コネクタ 458"/>
        <xdr:cNvCxnSpPr/>
      </xdr:nvCxnSpPr>
      <xdr:spPr>
        <a:xfrm>
          <a:off x="10388600" y="15501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46975</xdr:rowOff>
    </xdr:from>
    <xdr:to>
      <xdr:col>15</xdr:col>
      <xdr:colOff>180975</xdr:colOff>
      <xdr:row>98</xdr:row>
      <xdr:rowOff>50256</xdr:rowOff>
    </xdr:to>
    <xdr:cxnSp macro="">
      <xdr:nvCxnSpPr>
        <xdr:cNvPr id="460" name="直線コネクタ 459"/>
        <xdr:cNvCxnSpPr/>
      </xdr:nvCxnSpPr>
      <xdr:spPr>
        <a:xfrm flipV="1">
          <a:off x="9639300" y="16849075"/>
          <a:ext cx="838200" cy="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146911</xdr:rowOff>
    </xdr:from>
    <xdr:ext cx="534377" cy="259045"/>
    <xdr:sp macro="" textlink="">
      <xdr:nvSpPr>
        <xdr:cNvPr id="461" name="土木費平均値テキスト"/>
        <xdr:cNvSpPr txBox="1"/>
      </xdr:nvSpPr>
      <xdr:spPr>
        <a:xfrm>
          <a:off x="10528300" y="16606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124034</xdr:rowOff>
    </xdr:from>
    <xdr:to>
      <xdr:col>15</xdr:col>
      <xdr:colOff>231775</xdr:colOff>
      <xdr:row>98</xdr:row>
      <xdr:rowOff>54184</xdr:rowOff>
    </xdr:to>
    <xdr:sp macro="" textlink="">
      <xdr:nvSpPr>
        <xdr:cNvPr id="462" name="フローチャート : 判断 461"/>
        <xdr:cNvSpPr/>
      </xdr:nvSpPr>
      <xdr:spPr>
        <a:xfrm>
          <a:off x="104267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48304</xdr:rowOff>
    </xdr:from>
    <xdr:to>
      <xdr:col>14</xdr:col>
      <xdr:colOff>28575</xdr:colOff>
      <xdr:row>98</xdr:row>
      <xdr:rowOff>50256</xdr:rowOff>
    </xdr:to>
    <xdr:cxnSp macro="">
      <xdr:nvCxnSpPr>
        <xdr:cNvPr id="463" name="直線コネクタ 462"/>
        <xdr:cNvCxnSpPr/>
      </xdr:nvCxnSpPr>
      <xdr:spPr>
        <a:xfrm>
          <a:off x="8750300" y="16850404"/>
          <a:ext cx="889000" cy="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134541</xdr:rowOff>
    </xdr:from>
    <xdr:to>
      <xdr:col>14</xdr:col>
      <xdr:colOff>79375</xdr:colOff>
      <xdr:row>98</xdr:row>
      <xdr:rowOff>64691</xdr:rowOff>
    </xdr:to>
    <xdr:sp macro="" textlink="">
      <xdr:nvSpPr>
        <xdr:cNvPr id="464" name="フローチャート : 判断 463"/>
        <xdr:cNvSpPr/>
      </xdr:nvSpPr>
      <xdr:spPr>
        <a:xfrm>
          <a:off x="9588500" y="167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81218</xdr:rowOff>
    </xdr:from>
    <xdr:ext cx="534377" cy="259045"/>
    <xdr:sp macro="" textlink="">
      <xdr:nvSpPr>
        <xdr:cNvPr id="465" name="テキスト ボックス 464"/>
        <xdr:cNvSpPr txBox="1"/>
      </xdr:nvSpPr>
      <xdr:spPr>
        <a:xfrm>
          <a:off x="9372111" y="1654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45154</xdr:rowOff>
    </xdr:from>
    <xdr:to>
      <xdr:col>12</xdr:col>
      <xdr:colOff>511175</xdr:colOff>
      <xdr:row>98</xdr:row>
      <xdr:rowOff>48304</xdr:rowOff>
    </xdr:to>
    <xdr:cxnSp macro="">
      <xdr:nvCxnSpPr>
        <xdr:cNvPr id="466" name="直線コネクタ 465"/>
        <xdr:cNvCxnSpPr/>
      </xdr:nvCxnSpPr>
      <xdr:spPr>
        <a:xfrm>
          <a:off x="7861300" y="16847254"/>
          <a:ext cx="889000" cy="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134074</xdr:rowOff>
    </xdr:from>
    <xdr:to>
      <xdr:col>12</xdr:col>
      <xdr:colOff>561975</xdr:colOff>
      <xdr:row>98</xdr:row>
      <xdr:rowOff>64224</xdr:rowOff>
    </xdr:to>
    <xdr:sp macro="" textlink="">
      <xdr:nvSpPr>
        <xdr:cNvPr id="467" name="フローチャート : 判断 466"/>
        <xdr:cNvSpPr/>
      </xdr:nvSpPr>
      <xdr:spPr>
        <a:xfrm>
          <a:off x="8699500" y="16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80751</xdr:rowOff>
    </xdr:from>
    <xdr:ext cx="534377" cy="259045"/>
    <xdr:sp macro="" textlink="">
      <xdr:nvSpPr>
        <xdr:cNvPr id="468" name="テキスト ボックス 467"/>
        <xdr:cNvSpPr txBox="1"/>
      </xdr:nvSpPr>
      <xdr:spPr>
        <a:xfrm>
          <a:off x="8483111" y="1653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55,239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45154</xdr:rowOff>
    </xdr:from>
    <xdr:to>
      <xdr:col>11</xdr:col>
      <xdr:colOff>307975</xdr:colOff>
      <xdr:row>98</xdr:row>
      <xdr:rowOff>47237</xdr:rowOff>
    </xdr:to>
    <xdr:cxnSp macro="">
      <xdr:nvCxnSpPr>
        <xdr:cNvPr id="469" name="直線コネクタ 468"/>
        <xdr:cNvCxnSpPr/>
      </xdr:nvCxnSpPr>
      <xdr:spPr>
        <a:xfrm flipV="1">
          <a:off x="6972300" y="16847254"/>
          <a:ext cx="889000" cy="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161720</xdr:rowOff>
    </xdr:from>
    <xdr:to>
      <xdr:col>11</xdr:col>
      <xdr:colOff>358775</xdr:colOff>
      <xdr:row>98</xdr:row>
      <xdr:rowOff>91870</xdr:rowOff>
    </xdr:to>
    <xdr:sp macro="" textlink="">
      <xdr:nvSpPr>
        <xdr:cNvPr id="470" name="フローチャート : 判断 469"/>
        <xdr:cNvSpPr/>
      </xdr:nvSpPr>
      <xdr:spPr>
        <a:xfrm>
          <a:off x="7810500" y="1679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108397</xdr:rowOff>
    </xdr:from>
    <xdr:ext cx="534377" cy="259045"/>
    <xdr:sp macro="" textlink="">
      <xdr:nvSpPr>
        <xdr:cNvPr id="471" name="テキスト ボックス 470"/>
        <xdr:cNvSpPr txBox="1"/>
      </xdr:nvSpPr>
      <xdr:spPr>
        <a:xfrm>
          <a:off x="7594111" y="1656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150389</xdr:rowOff>
    </xdr:from>
    <xdr:to>
      <xdr:col>10</xdr:col>
      <xdr:colOff>155575</xdr:colOff>
      <xdr:row>98</xdr:row>
      <xdr:rowOff>80539</xdr:rowOff>
    </xdr:to>
    <xdr:sp macro="" textlink="">
      <xdr:nvSpPr>
        <xdr:cNvPr id="472" name="フローチャート : 判断 471"/>
        <xdr:cNvSpPr/>
      </xdr:nvSpPr>
      <xdr:spPr>
        <a:xfrm>
          <a:off x="6921500" y="167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97066</xdr:rowOff>
    </xdr:from>
    <xdr:ext cx="534377" cy="259045"/>
    <xdr:sp macro="" textlink="">
      <xdr:nvSpPr>
        <xdr:cNvPr id="473" name="テキスト ボックス 472"/>
        <xdr:cNvSpPr txBox="1"/>
      </xdr:nvSpPr>
      <xdr:spPr>
        <a:xfrm>
          <a:off x="6705111" y="1655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48,102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167625</xdr:rowOff>
    </xdr:from>
    <xdr:to>
      <xdr:col>15</xdr:col>
      <xdr:colOff>231775</xdr:colOff>
      <xdr:row>98</xdr:row>
      <xdr:rowOff>97775</xdr:rowOff>
    </xdr:to>
    <xdr:sp macro="" textlink="">
      <xdr:nvSpPr>
        <xdr:cNvPr id="479" name="円/楕円 478"/>
        <xdr:cNvSpPr/>
      </xdr:nvSpPr>
      <xdr:spPr>
        <a:xfrm>
          <a:off x="10426700" y="1679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102460</xdr:rowOff>
    </xdr:from>
    <xdr:ext cx="534377" cy="259045"/>
    <xdr:sp macro="" textlink="">
      <xdr:nvSpPr>
        <xdr:cNvPr id="480" name="土木費該当値テキスト"/>
        <xdr:cNvSpPr txBox="1"/>
      </xdr:nvSpPr>
      <xdr:spPr>
        <a:xfrm>
          <a:off x="10528300" y="1673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40,562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170906</xdr:rowOff>
    </xdr:from>
    <xdr:to>
      <xdr:col>14</xdr:col>
      <xdr:colOff>79375</xdr:colOff>
      <xdr:row>98</xdr:row>
      <xdr:rowOff>101056</xdr:rowOff>
    </xdr:to>
    <xdr:sp macro="" textlink="">
      <xdr:nvSpPr>
        <xdr:cNvPr id="481" name="円/楕円 480"/>
        <xdr:cNvSpPr/>
      </xdr:nvSpPr>
      <xdr:spPr>
        <a:xfrm>
          <a:off x="9588500" y="1680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92183</xdr:rowOff>
    </xdr:from>
    <xdr:ext cx="534377" cy="259045"/>
    <xdr:sp macro="" textlink="">
      <xdr:nvSpPr>
        <xdr:cNvPr id="482" name="テキスト ボックス 481"/>
        <xdr:cNvSpPr txBox="1"/>
      </xdr:nvSpPr>
      <xdr:spPr>
        <a:xfrm>
          <a:off x="9372111" y="1689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39,127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168954</xdr:rowOff>
    </xdr:from>
    <xdr:to>
      <xdr:col>12</xdr:col>
      <xdr:colOff>561975</xdr:colOff>
      <xdr:row>98</xdr:row>
      <xdr:rowOff>99104</xdr:rowOff>
    </xdr:to>
    <xdr:sp macro="" textlink="">
      <xdr:nvSpPr>
        <xdr:cNvPr id="483" name="円/楕円 482"/>
        <xdr:cNvSpPr/>
      </xdr:nvSpPr>
      <xdr:spPr>
        <a:xfrm>
          <a:off x="8699500" y="1679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90231</xdr:rowOff>
    </xdr:from>
    <xdr:ext cx="534377" cy="259045"/>
    <xdr:sp macro="" textlink="">
      <xdr:nvSpPr>
        <xdr:cNvPr id="484" name="テキスト ボックス 483"/>
        <xdr:cNvSpPr txBox="1"/>
      </xdr:nvSpPr>
      <xdr:spPr>
        <a:xfrm>
          <a:off x="8483111" y="1689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39,981</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165804</xdr:rowOff>
    </xdr:from>
    <xdr:to>
      <xdr:col>11</xdr:col>
      <xdr:colOff>358775</xdr:colOff>
      <xdr:row>98</xdr:row>
      <xdr:rowOff>95954</xdr:rowOff>
    </xdr:to>
    <xdr:sp macro="" textlink="">
      <xdr:nvSpPr>
        <xdr:cNvPr id="485" name="円/楕円 484"/>
        <xdr:cNvSpPr/>
      </xdr:nvSpPr>
      <xdr:spPr>
        <a:xfrm>
          <a:off x="7810500" y="1679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87081</xdr:rowOff>
    </xdr:from>
    <xdr:ext cx="534377" cy="259045"/>
    <xdr:sp macro="" textlink="">
      <xdr:nvSpPr>
        <xdr:cNvPr id="486" name="テキスト ボックス 485"/>
        <xdr:cNvSpPr txBox="1"/>
      </xdr:nvSpPr>
      <xdr:spPr>
        <a:xfrm>
          <a:off x="7594111" y="1688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41,359</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167887</xdr:rowOff>
    </xdr:from>
    <xdr:to>
      <xdr:col>10</xdr:col>
      <xdr:colOff>155575</xdr:colOff>
      <xdr:row>98</xdr:row>
      <xdr:rowOff>98037</xdr:rowOff>
    </xdr:to>
    <xdr:sp macro="" textlink="">
      <xdr:nvSpPr>
        <xdr:cNvPr id="487" name="円/楕円 486"/>
        <xdr:cNvSpPr/>
      </xdr:nvSpPr>
      <xdr:spPr>
        <a:xfrm>
          <a:off x="6921500" y="1679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89164</xdr:rowOff>
    </xdr:from>
    <xdr:ext cx="534377" cy="259045"/>
    <xdr:sp macro="" textlink="">
      <xdr:nvSpPr>
        <xdr:cNvPr id="488" name="テキスト ボックス 487"/>
        <xdr:cNvSpPr txBox="1"/>
      </xdr:nvSpPr>
      <xdr:spPr>
        <a:xfrm>
          <a:off x="6705111" y="1689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40,447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1" name="テキスト ボックス 500"/>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48413</xdr:rowOff>
    </xdr:from>
    <xdr:to>
      <xdr:col>23</xdr:col>
      <xdr:colOff>516889</xdr:colOff>
      <xdr:row>39</xdr:row>
      <xdr:rowOff>51041</xdr:rowOff>
    </xdr:to>
    <xdr:cxnSp macro="">
      <xdr:nvCxnSpPr>
        <xdr:cNvPr id="513" name="直線コネクタ 512"/>
        <xdr:cNvCxnSpPr/>
      </xdr:nvCxnSpPr>
      <xdr:spPr>
        <a:xfrm flipV="1">
          <a:off x="16317595" y="5363363"/>
          <a:ext cx="1269" cy="1374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54868</xdr:rowOff>
    </xdr:from>
    <xdr:ext cx="469744" cy="259045"/>
    <xdr:sp macro="" textlink="">
      <xdr:nvSpPr>
        <xdr:cNvPr id="514" name="消防費最小値テキスト"/>
        <xdr:cNvSpPr txBox="1"/>
      </xdr:nvSpPr>
      <xdr:spPr>
        <a:xfrm>
          <a:off x="16370300" y="674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9,827</a:t>
          </a:r>
          <a:endParaRPr kumimoji="1" lang="ja-JP" altLang="en-US" sz="1000" b="1">
            <a:latin typeface="ＭＳ Ｐゴシック"/>
          </a:endParaRPr>
        </a:p>
      </xdr:txBody>
    </xdr:sp>
    <xdr:clientData/>
  </xdr:oneCellAnchor>
  <xdr:twoCellAnchor>
    <xdr:from>
      <xdr:col>23</xdr:col>
      <xdr:colOff>428625</xdr:colOff>
      <xdr:row>39</xdr:row>
      <xdr:rowOff>51041</xdr:rowOff>
    </xdr:from>
    <xdr:to>
      <xdr:col>23</xdr:col>
      <xdr:colOff>606425</xdr:colOff>
      <xdr:row>39</xdr:row>
      <xdr:rowOff>51041</xdr:rowOff>
    </xdr:to>
    <xdr:cxnSp macro="">
      <xdr:nvCxnSpPr>
        <xdr:cNvPr id="515" name="直線コネクタ 514"/>
        <xdr:cNvCxnSpPr/>
      </xdr:nvCxnSpPr>
      <xdr:spPr>
        <a:xfrm>
          <a:off x="16230600" y="673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166540</xdr:rowOff>
    </xdr:from>
    <xdr:ext cx="534377" cy="259045"/>
    <xdr:sp macro="" textlink="">
      <xdr:nvSpPr>
        <xdr:cNvPr id="516" name="消防費最大値テキスト"/>
        <xdr:cNvSpPr txBox="1"/>
      </xdr:nvSpPr>
      <xdr:spPr>
        <a:xfrm>
          <a:off x="16370300" y="513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45,896</a:t>
          </a:r>
          <a:endParaRPr kumimoji="1" lang="ja-JP" altLang="en-US" sz="1000" b="1">
            <a:latin typeface="ＭＳ Ｐゴシック"/>
          </a:endParaRPr>
        </a:p>
      </xdr:txBody>
    </xdr:sp>
    <xdr:clientData/>
  </xdr:oneCellAnchor>
  <xdr:twoCellAnchor>
    <xdr:from>
      <xdr:col>23</xdr:col>
      <xdr:colOff>428625</xdr:colOff>
      <xdr:row>31</xdr:row>
      <xdr:rowOff>48413</xdr:rowOff>
    </xdr:from>
    <xdr:to>
      <xdr:col>23</xdr:col>
      <xdr:colOff>606425</xdr:colOff>
      <xdr:row>31</xdr:row>
      <xdr:rowOff>48413</xdr:rowOff>
    </xdr:to>
    <xdr:cxnSp macro="">
      <xdr:nvCxnSpPr>
        <xdr:cNvPr id="517" name="直線コネクタ 516"/>
        <xdr:cNvCxnSpPr/>
      </xdr:nvCxnSpPr>
      <xdr:spPr>
        <a:xfrm>
          <a:off x="16230600" y="536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104343</xdr:rowOff>
    </xdr:from>
    <xdr:to>
      <xdr:col>23</xdr:col>
      <xdr:colOff>517525</xdr:colOff>
      <xdr:row>37</xdr:row>
      <xdr:rowOff>32029</xdr:rowOff>
    </xdr:to>
    <xdr:cxnSp macro="">
      <xdr:nvCxnSpPr>
        <xdr:cNvPr id="518" name="直線コネクタ 517"/>
        <xdr:cNvCxnSpPr/>
      </xdr:nvCxnSpPr>
      <xdr:spPr>
        <a:xfrm flipV="1">
          <a:off x="15481300" y="5590743"/>
          <a:ext cx="838200" cy="78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52430</xdr:rowOff>
    </xdr:from>
    <xdr:ext cx="534377" cy="259045"/>
    <xdr:sp macro="" textlink="">
      <xdr:nvSpPr>
        <xdr:cNvPr id="519" name="消防費平均値テキスト"/>
        <xdr:cNvSpPr txBox="1"/>
      </xdr:nvSpPr>
      <xdr:spPr>
        <a:xfrm>
          <a:off x="16370300" y="6224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74003</xdr:rowOff>
    </xdr:from>
    <xdr:to>
      <xdr:col>23</xdr:col>
      <xdr:colOff>568325</xdr:colOff>
      <xdr:row>37</xdr:row>
      <xdr:rowOff>4153</xdr:rowOff>
    </xdr:to>
    <xdr:sp macro="" textlink="">
      <xdr:nvSpPr>
        <xdr:cNvPr id="520" name="フローチャート : 判断 519"/>
        <xdr:cNvSpPr/>
      </xdr:nvSpPr>
      <xdr:spPr>
        <a:xfrm>
          <a:off x="162687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92151</xdr:rowOff>
    </xdr:from>
    <xdr:to>
      <xdr:col>22</xdr:col>
      <xdr:colOff>365125</xdr:colOff>
      <xdr:row>37</xdr:row>
      <xdr:rowOff>32029</xdr:rowOff>
    </xdr:to>
    <xdr:cxnSp macro="">
      <xdr:nvCxnSpPr>
        <xdr:cNvPr id="521" name="直線コネクタ 520"/>
        <xdr:cNvCxnSpPr/>
      </xdr:nvCxnSpPr>
      <xdr:spPr>
        <a:xfrm>
          <a:off x="14592300" y="6264351"/>
          <a:ext cx="889000" cy="11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92520</xdr:rowOff>
    </xdr:from>
    <xdr:to>
      <xdr:col>22</xdr:col>
      <xdr:colOff>415925</xdr:colOff>
      <xdr:row>36</xdr:row>
      <xdr:rowOff>22670</xdr:rowOff>
    </xdr:to>
    <xdr:sp macro="" textlink="">
      <xdr:nvSpPr>
        <xdr:cNvPr id="522" name="フローチャート : 判断 521"/>
        <xdr:cNvSpPr/>
      </xdr:nvSpPr>
      <xdr:spPr>
        <a:xfrm>
          <a:off x="15430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39197</xdr:rowOff>
    </xdr:from>
    <xdr:ext cx="534377" cy="259045"/>
    <xdr:sp macro="" textlink="">
      <xdr:nvSpPr>
        <xdr:cNvPr id="523" name="テキスト ボックス 522"/>
        <xdr:cNvSpPr txBox="1"/>
      </xdr:nvSpPr>
      <xdr:spPr>
        <a:xfrm>
          <a:off x="15214111" y="586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25,405</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92151</xdr:rowOff>
    </xdr:from>
    <xdr:to>
      <xdr:col>21</xdr:col>
      <xdr:colOff>161925</xdr:colOff>
      <xdr:row>37</xdr:row>
      <xdr:rowOff>148882</xdr:rowOff>
    </xdr:to>
    <xdr:cxnSp macro="">
      <xdr:nvCxnSpPr>
        <xdr:cNvPr id="524" name="直線コネクタ 523"/>
        <xdr:cNvCxnSpPr/>
      </xdr:nvCxnSpPr>
      <xdr:spPr>
        <a:xfrm flipV="1">
          <a:off x="13703300" y="6264351"/>
          <a:ext cx="889000" cy="22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26759</xdr:rowOff>
    </xdr:from>
    <xdr:to>
      <xdr:col>21</xdr:col>
      <xdr:colOff>212725</xdr:colOff>
      <xdr:row>37</xdr:row>
      <xdr:rowOff>128359</xdr:rowOff>
    </xdr:to>
    <xdr:sp macro="" textlink="">
      <xdr:nvSpPr>
        <xdr:cNvPr id="525" name="フローチャート : 判断 524"/>
        <xdr:cNvSpPr/>
      </xdr:nvSpPr>
      <xdr:spPr>
        <a:xfrm>
          <a:off x="14541500" y="6370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119486</xdr:rowOff>
    </xdr:from>
    <xdr:ext cx="534377" cy="259045"/>
    <xdr:sp macro="" textlink="">
      <xdr:nvSpPr>
        <xdr:cNvPr id="526" name="テキスト ボックス 525"/>
        <xdr:cNvSpPr txBox="1"/>
      </xdr:nvSpPr>
      <xdr:spPr>
        <a:xfrm>
          <a:off x="14325111" y="646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114973</xdr:rowOff>
    </xdr:from>
    <xdr:to>
      <xdr:col>19</xdr:col>
      <xdr:colOff>644525</xdr:colOff>
      <xdr:row>37</xdr:row>
      <xdr:rowOff>148882</xdr:rowOff>
    </xdr:to>
    <xdr:cxnSp macro="">
      <xdr:nvCxnSpPr>
        <xdr:cNvPr id="527" name="直線コネクタ 526"/>
        <xdr:cNvCxnSpPr/>
      </xdr:nvCxnSpPr>
      <xdr:spPr>
        <a:xfrm>
          <a:off x="12814300" y="6458623"/>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38798</xdr:rowOff>
    </xdr:from>
    <xdr:to>
      <xdr:col>20</xdr:col>
      <xdr:colOff>9525</xdr:colOff>
      <xdr:row>37</xdr:row>
      <xdr:rowOff>140398</xdr:rowOff>
    </xdr:to>
    <xdr:sp macro="" textlink="">
      <xdr:nvSpPr>
        <xdr:cNvPr id="528" name="フローチャート : 判断 527"/>
        <xdr:cNvSpPr/>
      </xdr:nvSpPr>
      <xdr:spPr>
        <a:xfrm>
          <a:off x="13652500" y="6382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156925</xdr:rowOff>
    </xdr:from>
    <xdr:ext cx="534377" cy="259045"/>
    <xdr:sp macro="" textlink="">
      <xdr:nvSpPr>
        <xdr:cNvPr id="529" name="テキスト ボックス 528"/>
        <xdr:cNvSpPr txBox="1"/>
      </xdr:nvSpPr>
      <xdr:spPr>
        <a:xfrm>
          <a:off x="13436111" y="615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122200</xdr:rowOff>
    </xdr:from>
    <xdr:to>
      <xdr:col>18</xdr:col>
      <xdr:colOff>492125</xdr:colOff>
      <xdr:row>38</xdr:row>
      <xdr:rowOff>52350</xdr:rowOff>
    </xdr:to>
    <xdr:sp macro="" textlink="">
      <xdr:nvSpPr>
        <xdr:cNvPr id="530" name="フローチャート : 判断 529"/>
        <xdr:cNvSpPr/>
      </xdr:nvSpPr>
      <xdr:spPr>
        <a:xfrm>
          <a:off x="12763500" y="64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43477</xdr:rowOff>
    </xdr:from>
    <xdr:ext cx="534377" cy="259045"/>
    <xdr:sp macro="" textlink="">
      <xdr:nvSpPr>
        <xdr:cNvPr id="531" name="テキスト ボックス 530"/>
        <xdr:cNvSpPr txBox="1"/>
      </xdr:nvSpPr>
      <xdr:spPr>
        <a:xfrm>
          <a:off x="12547111" y="655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32</xdr:row>
      <xdr:rowOff>53543</xdr:rowOff>
    </xdr:from>
    <xdr:to>
      <xdr:col>23</xdr:col>
      <xdr:colOff>568325</xdr:colOff>
      <xdr:row>32</xdr:row>
      <xdr:rowOff>155143</xdr:rowOff>
    </xdr:to>
    <xdr:sp macro="" textlink="">
      <xdr:nvSpPr>
        <xdr:cNvPr id="537" name="円/楕円 536"/>
        <xdr:cNvSpPr/>
      </xdr:nvSpPr>
      <xdr:spPr>
        <a:xfrm>
          <a:off x="16268700" y="553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31</xdr:row>
      <xdr:rowOff>76420</xdr:rowOff>
    </xdr:from>
    <xdr:ext cx="534377" cy="259045"/>
    <xdr:sp macro="" textlink="">
      <xdr:nvSpPr>
        <xdr:cNvPr id="538" name="消防費該当値テキスト"/>
        <xdr:cNvSpPr txBox="1"/>
      </xdr:nvSpPr>
      <xdr:spPr>
        <a:xfrm>
          <a:off x="16370300" y="539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39,928</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152679</xdr:rowOff>
    </xdr:from>
    <xdr:to>
      <xdr:col>22</xdr:col>
      <xdr:colOff>415925</xdr:colOff>
      <xdr:row>37</xdr:row>
      <xdr:rowOff>82829</xdr:rowOff>
    </xdr:to>
    <xdr:sp macro="" textlink="">
      <xdr:nvSpPr>
        <xdr:cNvPr id="539" name="円/楕円 538"/>
        <xdr:cNvSpPr/>
      </xdr:nvSpPr>
      <xdr:spPr>
        <a:xfrm>
          <a:off x="15430500" y="632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73956</xdr:rowOff>
    </xdr:from>
    <xdr:ext cx="534377" cy="259045"/>
    <xdr:sp macro="" textlink="">
      <xdr:nvSpPr>
        <xdr:cNvPr id="540" name="テキスト ボックス 539"/>
        <xdr:cNvSpPr txBox="1"/>
      </xdr:nvSpPr>
      <xdr:spPr>
        <a:xfrm>
          <a:off x="15214111" y="641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19,326</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41351</xdr:rowOff>
    </xdr:from>
    <xdr:to>
      <xdr:col>21</xdr:col>
      <xdr:colOff>212725</xdr:colOff>
      <xdr:row>36</xdr:row>
      <xdr:rowOff>142951</xdr:rowOff>
    </xdr:to>
    <xdr:sp macro="" textlink="">
      <xdr:nvSpPr>
        <xdr:cNvPr id="541" name="円/楕円 540"/>
        <xdr:cNvSpPr/>
      </xdr:nvSpPr>
      <xdr:spPr>
        <a:xfrm>
          <a:off x="14541500" y="621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159478</xdr:rowOff>
    </xdr:from>
    <xdr:ext cx="534377" cy="259045"/>
    <xdr:sp macro="" textlink="">
      <xdr:nvSpPr>
        <xdr:cNvPr id="542" name="テキスト ボックス 541"/>
        <xdr:cNvSpPr txBox="1"/>
      </xdr:nvSpPr>
      <xdr:spPr>
        <a:xfrm>
          <a:off x="14325111" y="598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22,248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98082</xdr:rowOff>
    </xdr:from>
    <xdr:to>
      <xdr:col>20</xdr:col>
      <xdr:colOff>9525</xdr:colOff>
      <xdr:row>38</xdr:row>
      <xdr:rowOff>28232</xdr:rowOff>
    </xdr:to>
    <xdr:sp macro="" textlink="">
      <xdr:nvSpPr>
        <xdr:cNvPr id="543" name="円/楕円 542"/>
        <xdr:cNvSpPr/>
      </xdr:nvSpPr>
      <xdr:spPr>
        <a:xfrm>
          <a:off x="13652500" y="644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19359</xdr:rowOff>
    </xdr:from>
    <xdr:ext cx="534377" cy="259045"/>
    <xdr:sp macro="" textlink="">
      <xdr:nvSpPr>
        <xdr:cNvPr id="544" name="テキスト ボックス 543"/>
        <xdr:cNvSpPr txBox="1"/>
      </xdr:nvSpPr>
      <xdr:spPr>
        <a:xfrm>
          <a:off x="13436111" y="653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16,259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64173</xdr:rowOff>
    </xdr:from>
    <xdr:to>
      <xdr:col>18</xdr:col>
      <xdr:colOff>492125</xdr:colOff>
      <xdr:row>37</xdr:row>
      <xdr:rowOff>165773</xdr:rowOff>
    </xdr:to>
    <xdr:sp macro="" textlink="">
      <xdr:nvSpPr>
        <xdr:cNvPr id="545" name="円/楕円 544"/>
        <xdr:cNvSpPr/>
      </xdr:nvSpPr>
      <xdr:spPr>
        <a:xfrm>
          <a:off x="12763500" y="640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10850</xdr:rowOff>
    </xdr:from>
    <xdr:ext cx="534377" cy="259045"/>
    <xdr:sp macro="" textlink="">
      <xdr:nvSpPr>
        <xdr:cNvPr id="546" name="テキスト ボックス 545"/>
        <xdr:cNvSpPr txBox="1"/>
      </xdr:nvSpPr>
      <xdr:spPr>
        <a:xfrm>
          <a:off x="12547111" y="618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17,149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38,067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9" name="テキスト ボックス 55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3" name="テキスト ボックス 56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5" name="テキスト ボックス 56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112692</xdr:rowOff>
    </xdr:from>
    <xdr:to>
      <xdr:col>23</xdr:col>
      <xdr:colOff>516889</xdr:colOff>
      <xdr:row>58</xdr:row>
      <xdr:rowOff>75709</xdr:rowOff>
    </xdr:to>
    <xdr:cxnSp macro="">
      <xdr:nvCxnSpPr>
        <xdr:cNvPr id="573" name="直線コネクタ 572"/>
        <xdr:cNvCxnSpPr/>
      </xdr:nvCxnSpPr>
      <xdr:spPr>
        <a:xfrm flipV="1">
          <a:off x="16317595" y="8685192"/>
          <a:ext cx="1269" cy="1334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79536</xdr:rowOff>
    </xdr:from>
    <xdr:ext cx="534377" cy="259045"/>
    <xdr:sp macro="" textlink="">
      <xdr:nvSpPr>
        <xdr:cNvPr id="574" name="教育費最小値テキスト"/>
        <xdr:cNvSpPr txBox="1"/>
      </xdr:nvSpPr>
      <xdr:spPr>
        <a:xfrm>
          <a:off x="16370300" y="1002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31,919</a:t>
          </a:r>
          <a:endParaRPr kumimoji="1" lang="ja-JP" altLang="en-US" sz="1000" b="1">
            <a:latin typeface="ＭＳ Ｐゴシック"/>
          </a:endParaRPr>
        </a:p>
      </xdr:txBody>
    </xdr:sp>
    <xdr:clientData/>
  </xdr:oneCellAnchor>
  <xdr:twoCellAnchor>
    <xdr:from>
      <xdr:col>23</xdr:col>
      <xdr:colOff>428625</xdr:colOff>
      <xdr:row>58</xdr:row>
      <xdr:rowOff>75709</xdr:rowOff>
    </xdr:from>
    <xdr:to>
      <xdr:col>23</xdr:col>
      <xdr:colOff>606425</xdr:colOff>
      <xdr:row>58</xdr:row>
      <xdr:rowOff>75709</xdr:rowOff>
    </xdr:to>
    <xdr:cxnSp macro="">
      <xdr:nvCxnSpPr>
        <xdr:cNvPr id="575" name="直線コネクタ 574"/>
        <xdr:cNvCxnSpPr/>
      </xdr:nvCxnSpPr>
      <xdr:spPr>
        <a:xfrm>
          <a:off x="16230600" y="1001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59369</xdr:rowOff>
    </xdr:from>
    <xdr:ext cx="599010" cy="259045"/>
    <xdr:sp macro="" textlink="">
      <xdr:nvSpPr>
        <xdr:cNvPr id="576" name="教育費最大値テキスト"/>
        <xdr:cNvSpPr txBox="1"/>
      </xdr:nvSpPr>
      <xdr:spPr>
        <a:xfrm>
          <a:off x="16370300" y="846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113,654</a:t>
          </a:r>
          <a:endParaRPr kumimoji="1" lang="ja-JP" altLang="en-US" sz="1000" b="1">
            <a:latin typeface="ＭＳ Ｐゴシック"/>
          </a:endParaRPr>
        </a:p>
      </xdr:txBody>
    </xdr:sp>
    <xdr:clientData/>
  </xdr:oneCellAnchor>
  <xdr:twoCellAnchor>
    <xdr:from>
      <xdr:col>23</xdr:col>
      <xdr:colOff>428625</xdr:colOff>
      <xdr:row>50</xdr:row>
      <xdr:rowOff>112692</xdr:rowOff>
    </xdr:from>
    <xdr:to>
      <xdr:col>23</xdr:col>
      <xdr:colOff>606425</xdr:colOff>
      <xdr:row>50</xdr:row>
      <xdr:rowOff>112692</xdr:rowOff>
    </xdr:to>
    <xdr:cxnSp macro="">
      <xdr:nvCxnSpPr>
        <xdr:cNvPr id="577" name="直線コネクタ 576"/>
        <xdr:cNvCxnSpPr/>
      </xdr:nvCxnSpPr>
      <xdr:spPr>
        <a:xfrm>
          <a:off x="16230600" y="868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119142</xdr:rowOff>
    </xdr:from>
    <xdr:to>
      <xdr:col>23</xdr:col>
      <xdr:colOff>517525</xdr:colOff>
      <xdr:row>56</xdr:row>
      <xdr:rowOff>141888</xdr:rowOff>
    </xdr:to>
    <xdr:cxnSp macro="">
      <xdr:nvCxnSpPr>
        <xdr:cNvPr id="578" name="直線コネクタ 577"/>
        <xdr:cNvCxnSpPr/>
      </xdr:nvCxnSpPr>
      <xdr:spPr>
        <a:xfrm>
          <a:off x="15481300" y="9720342"/>
          <a:ext cx="8382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158460</xdr:rowOff>
    </xdr:from>
    <xdr:ext cx="534377" cy="259045"/>
    <xdr:sp macro="" textlink="">
      <xdr:nvSpPr>
        <xdr:cNvPr id="579" name="教育費平均値テキスト"/>
        <xdr:cNvSpPr txBox="1"/>
      </xdr:nvSpPr>
      <xdr:spPr>
        <a:xfrm>
          <a:off x="16370300" y="9416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135583</xdr:rowOff>
    </xdr:from>
    <xdr:to>
      <xdr:col>23</xdr:col>
      <xdr:colOff>568325</xdr:colOff>
      <xdr:row>56</xdr:row>
      <xdr:rowOff>65733</xdr:rowOff>
    </xdr:to>
    <xdr:sp macro="" textlink="">
      <xdr:nvSpPr>
        <xdr:cNvPr id="580" name="フローチャート : 判断 579"/>
        <xdr:cNvSpPr/>
      </xdr:nvSpPr>
      <xdr:spPr>
        <a:xfrm>
          <a:off x="162687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45925</xdr:rowOff>
    </xdr:from>
    <xdr:to>
      <xdr:col>22</xdr:col>
      <xdr:colOff>365125</xdr:colOff>
      <xdr:row>56</xdr:row>
      <xdr:rowOff>119142</xdr:rowOff>
    </xdr:to>
    <xdr:cxnSp macro="">
      <xdr:nvCxnSpPr>
        <xdr:cNvPr id="581" name="直線コネクタ 580"/>
        <xdr:cNvCxnSpPr/>
      </xdr:nvCxnSpPr>
      <xdr:spPr>
        <a:xfrm>
          <a:off x="14592300" y="9475675"/>
          <a:ext cx="889000" cy="24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76735</xdr:rowOff>
    </xdr:from>
    <xdr:to>
      <xdr:col>22</xdr:col>
      <xdr:colOff>415925</xdr:colOff>
      <xdr:row>57</xdr:row>
      <xdr:rowOff>6885</xdr:rowOff>
    </xdr:to>
    <xdr:sp macro="" textlink="">
      <xdr:nvSpPr>
        <xdr:cNvPr id="582" name="フローチャート : 判断 581"/>
        <xdr:cNvSpPr/>
      </xdr:nvSpPr>
      <xdr:spPr>
        <a:xfrm>
          <a:off x="15430500" y="967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169462</xdr:rowOff>
    </xdr:from>
    <xdr:ext cx="534377" cy="259045"/>
    <xdr:sp macro="" textlink="">
      <xdr:nvSpPr>
        <xdr:cNvPr id="583" name="テキスト ボックス 582"/>
        <xdr:cNvSpPr txBox="1"/>
      </xdr:nvSpPr>
      <xdr:spPr>
        <a:xfrm>
          <a:off x="15214111" y="977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49,745</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45925</xdr:rowOff>
    </xdr:from>
    <xdr:to>
      <xdr:col>21</xdr:col>
      <xdr:colOff>161925</xdr:colOff>
      <xdr:row>56</xdr:row>
      <xdr:rowOff>66711</xdr:rowOff>
    </xdr:to>
    <xdr:cxnSp macro="">
      <xdr:nvCxnSpPr>
        <xdr:cNvPr id="584" name="直線コネクタ 583"/>
        <xdr:cNvCxnSpPr/>
      </xdr:nvCxnSpPr>
      <xdr:spPr>
        <a:xfrm flipV="1">
          <a:off x="13703300" y="9475675"/>
          <a:ext cx="889000" cy="19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87594</xdr:rowOff>
    </xdr:from>
    <xdr:to>
      <xdr:col>21</xdr:col>
      <xdr:colOff>212725</xdr:colOff>
      <xdr:row>57</xdr:row>
      <xdr:rowOff>17744</xdr:rowOff>
    </xdr:to>
    <xdr:sp macro="" textlink="">
      <xdr:nvSpPr>
        <xdr:cNvPr id="585" name="フローチャート : 判断 584"/>
        <xdr:cNvSpPr/>
      </xdr:nvSpPr>
      <xdr:spPr>
        <a:xfrm>
          <a:off x="14541500" y="968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8871</xdr:rowOff>
    </xdr:from>
    <xdr:ext cx="534377" cy="259045"/>
    <xdr:sp macro="" textlink="">
      <xdr:nvSpPr>
        <xdr:cNvPr id="586" name="テキスト ボックス 585"/>
        <xdr:cNvSpPr txBox="1"/>
      </xdr:nvSpPr>
      <xdr:spPr>
        <a:xfrm>
          <a:off x="14325111" y="978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49,080</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66711</xdr:rowOff>
    </xdr:from>
    <xdr:to>
      <xdr:col>19</xdr:col>
      <xdr:colOff>644525</xdr:colOff>
      <xdr:row>57</xdr:row>
      <xdr:rowOff>88755</xdr:rowOff>
    </xdr:to>
    <xdr:cxnSp macro="">
      <xdr:nvCxnSpPr>
        <xdr:cNvPr id="587" name="直線コネクタ 586"/>
        <xdr:cNvCxnSpPr/>
      </xdr:nvCxnSpPr>
      <xdr:spPr>
        <a:xfrm flipV="1">
          <a:off x="12814300" y="9667911"/>
          <a:ext cx="889000" cy="19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7927</xdr:rowOff>
    </xdr:from>
    <xdr:to>
      <xdr:col>20</xdr:col>
      <xdr:colOff>9525</xdr:colOff>
      <xdr:row>56</xdr:row>
      <xdr:rowOff>109527</xdr:rowOff>
    </xdr:to>
    <xdr:sp macro="" textlink="">
      <xdr:nvSpPr>
        <xdr:cNvPr id="588" name="フローチャート : 判断 587"/>
        <xdr:cNvSpPr/>
      </xdr:nvSpPr>
      <xdr:spPr>
        <a:xfrm>
          <a:off x="13652500" y="96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126054</xdr:rowOff>
    </xdr:from>
    <xdr:ext cx="534377" cy="259045"/>
    <xdr:sp macro="" textlink="">
      <xdr:nvSpPr>
        <xdr:cNvPr id="589" name="テキスト ボックス 588"/>
        <xdr:cNvSpPr txBox="1"/>
      </xdr:nvSpPr>
      <xdr:spPr>
        <a:xfrm>
          <a:off x="13436111" y="938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154900</xdr:rowOff>
    </xdr:from>
    <xdr:to>
      <xdr:col>18</xdr:col>
      <xdr:colOff>492125</xdr:colOff>
      <xdr:row>57</xdr:row>
      <xdr:rowOff>85050</xdr:rowOff>
    </xdr:to>
    <xdr:sp macro="" textlink="">
      <xdr:nvSpPr>
        <xdr:cNvPr id="590" name="フローチャート : 判断 589"/>
        <xdr:cNvSpPr/>
      </xdr:nvSpPr>
      <xdr:spPr>
        <a:xfrm>
          <a:off x="12763500" y="975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101577</xdr:rowOff>
    </xdr:from>
    <xdr:ext cx="534377" cy="259045"/>
    <xdr:sp macro="" textlink="">
      <xdr:nvSpPr>
        <xdr:cNvPr id="591" name="テキスト ボックス 590"/>
        <xdr:cNvSpPr txBox="1"/>
      </xdr:nvSpPr>
      <xdr:spPr>
        <a:xfrm>
          <a:off x="12547111" y="953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44,958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91088</xdr:rowOff>
    </xdr:from>
    <xdr:to>
      <xdr:col>23</xdr:col>
      <xdr:colOff>568325</xdr:colOff>
      <xdr:row>57</xdr:row>
      <xdr:rowOff>21238</xdr:rowOff>
    </xdr:to>
    <xdr:sp macro="" textlink="">
      <xdr:nvSpPr>
        <xdr:cNvPr id="597" name="円/楕円 596"/>
        <xdr:cNvSpPr/>
      </xdr:nvSpPr>
      <xdr:spPr>
        <a:xfrm>
          <a:off x="16268700" y="969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69515</xdr:rowOff>
    </xdr:from>
    <xdr:ext cx="534377" cy="259045"/>
    <xdr:sp macro="" textlink="">
      <xdr:nvSpPr>
        <xdr:cNvPr id="598" name="教育費該当値テキスト"/>
        <xdr:cNvSpPr txBox="1"/>
      </xdr:nvSpPr>
      <xdr:spPr>
        <a:xfrm>
          <a:off x="16370300" y="967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48,866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68342</xdr:rowOff>
    </xdr:from>
    <xdr:to>
      <xdr:col>22</xdr:col>
      <xdr:colOff>415925</xdr:colOff>
      <xdr:row>56</xdr:row>
      <xdr:rowOff>169942</xdr:rowOff>
    </xdr:to>
    <xdr:sp macro="" textlink="">
      <xdr:nvSpPr>
        <xdr:cNvPr id="599" name="円/楕円 598"/>
        <xdr:cNvSpPr/>
      </xdr:nvSpPr>
      <xdr:spPr>
        <a:xfrm>
          <a:off x="15430500" y="966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15019</xdr:rowOff>
    </xdr:from>
    <xdr:ext cx="534377" cy="259045"/>
    <xdr:sp macro="" textlink="">
      <xdr:nvSpPr>
        <xdr:cNvPr id="600" name="テキスト ボックス 599"/>
        <xdr:cNvSpPr txBox="1"/>
      </xdr:nvSpPr>
      <xdr:spPr>
        <a:xfrm>
          <a:off x="15214111" y="944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50,259</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166575</xdr:rowOff>
    </xdr:from>
    <xdr:to>
      <xdr:col>21</xdr:col>
      <xdr:colOff>212725</xdr:colOff>
      <xdr:row>55</xdr:row>
      <xdr:rowOff>96725</xdr:rowOff>
    </xdr:to>
    <xdr:sp macro="" textlink="">
      <xdr:nvSpPr>
        <xdr:cNvPr id="601" name="円/楕円 600"/>
        <xdr:cNvSpPr/>
      </xdr:nvSpPr>
      <xdr:spPr>
        <a:xfrm>
          <a:off x="14541500" y="942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113252</xdr:rowOff>
    </xdr:from>
    <xdr:ext cx="534377" cy="259045"/>
    <xdr:sp macro="" textlink="">
      <xdr:nvSpPr>
        <xdr:cNvPr id="602" name="テキスト ボックス 601"/>
        <xdr:cNvSpPr txBox="1"/>
      </xdr:nvSpPr>
      <xdr:spPr>
        <a:xfrm>
          <a:off x="14325111" y="920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65,243</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15911</xdr:rowOff>
    </xdr:from>
    <xdr:to>
      <xdr:col>20</xdr:col>
      <xdr:colOff>9525</xdr:colOff>
      <xdr:row>56</xdr:row>
      <xdr:rowOff>117511</xdr:rowOff>
    </xdr:to>
    <xdr:sp macro="" textlink="">
      <xdr:nvSpPr>
        <xdr:cNvPr id="603" name="円/楕円 602"/>
        <xdr:cNvSpPr/>
      </xdr:nvSpPr>
      <xdr:spPr>
        <a:xfrm>
          <a:off x="13652500" y="961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108638</xdr:rowOff>
    </xdr:from>
    <xdr:ext cx="534377" cy="259045"/>
    <xdr:sp macro="" textlink="">
      <xdr:nvSpPr>
        <xdr:cNvPr id="604" name="テキスト ボックス 603"/>
        <xdr:cNvSpPr txBox="1"/>
      </xdr:nvSpPr>
      <xdr:spPr>
        <a:xfrm>
          <a:off x="13436111" y="970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53,470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37955</xdr:rowOff>
    </xdr:from>
    <xdr:to>
      <xdr:col>18</xdr:col>
      <xdr:colOff>492125</xdr:colOff>
      <xdr:row>57</xdr:row>
      <xdr:rowOff>139555</xdr:rowOff>
    </xdr:to>
    <xdr:sp macro="" textlink="">
      <xdr:nvSpPr>
        <xdr:cNvPr id="605" name="円/楕円 604"/>
        <xdr:cNvSpPr/>
      </xdr:nvSpPr>
      <xdr:spPr>
        <a:xfrm>
          <a:off x="12763500" y="981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130682</xdr:rowOff>
    </xdr:from>
    <xdr:ext cx="534377" cy="259045"/>
    <xdr:sp macro="" textlink="">
      <xdr:nvSpPr>
        <xdr:cNvPr id="606" name="テキスト ボックス 605"/>
        <xdr:cNvSpPr txBox="1"/>
      </xdr:nvSpPr>
      <xdr:spPr>
        <a:xfrm>
          <a:off x="12547111" y="99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41,620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17" name="直線コネクタ 61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18" name="テキスト ボックス 617"/>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1" name="直線コネクタ 62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22" name="テキスト ボックス 621"/>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131036</xdr:rowOff>
    </xdr:from>
    <xdr:to>
      <xdr:col>23</xdr:col>
      <xdr:colOff>516889</xdr:colOff>
      <xdr:row>78</xdr:row>
      <xdr:rowOff>25400</xdr:rowOff>
    </xdr:to>
    <xdr:cxnSp macro="">
      <xdr:nvCxnSpPr>
        <xdr:cNvPr id="626" name="直線コネクタ 625"/>
        <xdr:cNvCxnSpPr/>
      </xdr:nvCxnSpPr>
      <xdr:spPr>
        <a:xfrm flipV="1">
          <a:off x="16317595" y="12132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63345</xdr:rowOff>
    </xdr:from>
    <xdr:ext cx="249299" cy="259045"/>
    <xdr:sp macro="" textlink="">
      <xdr:nvSpPr>
        <xdr:cNvPr id="627" name="災害復旧費最小値テキスト"/>
        <xdr:cNvSpPr txBox="1"/>
      </xdr:nvSpPr>
      <xdr:spPr>
        <a:xfrm>
          <a:off x="16370300" y="13436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28" name="直線コネクタ 627"/>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77713</xdr:rowOff>
    </xdr:from>
    <xdr:ext cx="599010" cy="259045"/>
    <xdr:sp macro="" textlink="">
      <xdr:nvSpPr>
        <xdr:cNvPr id="629" name="災害復旧費最大値テキスト"/>
        <xdr:cNvSpPr txBox="1"/>
      </xdr:nvSpPr>
      <xdr:spPr>
        <a:xfrm>
          <a:off x="16370300" y="11907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70</xdr:row>
      <xdr:rowOff>131036</xdr:rowOff>
    </xdr:from>
    <xdr:to>
      <xdr:col>23</xdr:col>
      <xdr:colOff>606425</xdr:colOff>
      <xdr:row>70</xdr:row>
      <xdr:rowOff>131036</xdr:rowOff>
    </xdr:to>
    <xdr:cxnSp macro="">
      <xdr:nvCxnSpPr>
        <xdr:cNvPr id="630" name="直線コネクタ 629"/>
        <xdr:cNvCxnSpPr/>
      </xdr:nvCxnSpPr>
      <xdr:spPr>
        <a:xfrm>
          <a:off x="16230600" y="1213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12095</xdr:rowOff>
    </xdr:from>
    <xdr:to>
      <xdr:col>23</xdr:col>
      <xdr:colOff>517525</xdr:colOff>
      <xdr:row>78</xdr:row>
      <xdr:rowOff>25132</xdr:rowOff>
    </xdr:to>
    <xdr:cxnSp macro="">
      <xdr:nvCxnSpPr>
        <xdr:cNvPr id="631" name="直線コネクタ 630"/>
        <xdr:cNvCxnSpPr/>
      </xdr:nvCxnSpPr>
      <xdr:spPr>
        <a:xfrm>
          <a:off x="15481300" y="13385195"/>
          <a:ext cx="838200" cy="1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152244</xdr:rowOff>
    </xdr:from>
    <xdr:ext cx="469744" cy="259045"/>
    <xdr:sp macro="" textlink="">
      <xdr:nvSpPr>
        <xdr:cNvPr id="632" name="災害復旧費平均値テキスト"/>
        <xdr:cNvSpPr txBox="1"/>
      </xdr:nvSpPr>
      <xdr:spPr>
        <a:xfrm>
          <a:off x="16370300" y="131824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129367</xdr:rowOff>
    </xdr:from>
    <xdr:to>
      <xdr:col>23</xdr:col>
      <xdr:colOff>568325</xdr:colOff>
      <xdr:row>78</xdr:row>
      <xdr:rowOff>59517</xdr:rowOff>
    </xdr:to>
    <xdr:sp macro="" textlink="">
      <xdr:nvSpPr>
        <xdr:cNvPr id="633" name="フローチャート : 判断 632"/>
        <xdr:cNvSpPr/>
      </xdr:nvSpPr>
      <xdr:spPr>
        <a:xfrm>
          <a:off x="162687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12095</xdr:rowOff>
    </xdr:from>
    <xdr:to>
      <xdr:col>22</xdr:col>
      <xdr:colOff>365125</xdr:colOff>
      <xdr:row>78</xdr:row>
      <xdr:rowOff>16410</xdr:rowOff>
    </xdr:to>
    <xdr:cxnSp macro="">
      <xdr:nvCxnSpPr>
        <xdr:cNvPr id="634" name="直線コネクタ 633"/>
        <xdr:cNvCxnSpPr/>
      </xdr:nvCxnSpPr>
      <xdr:spPr>
        <a:xfrm flipV="1">
          <a:off x="14592300" y="13385195"/>
          <a:ext cx="889000" cy="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139157</xdr:rowOff>
    </xdr:from>
    <xdr:to>
      <xdr:col>22</xdr:col>
      <xdr:colOff>415925</xdr:colOff>
      <xdr:row>78</xdr:row>
      <xdr:rowOff>69307</xdr:rowOff>
    </xdr:to>
    <xdr:sp macro="" textlink="">
      <xdr:nvSpPr>
        <xdr:cNvPr id="635" name="フローチャート : 判断 634"/>
        <xdr:cNvSpPr/>
      </xdr:nvSpPr>
      <xdr:spPr>
        <a:xfrm>
          <a:off x="15430500" y="1334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60434</xdr:rowOff>
    </xdr:from>
    <xdr:ext cx="469744" cy="259045"/>
    <xdr:sp macro="" textlink="">
      <xdr:nvSpPr>
        <xdr:cNvPr id="636" name="テキスト ボックス 635"/>
        <xdr:cNvSpPr txBox="1"/>
      </xdr:nvSpPr>
      <xdr:spPr>
        <a:xfrm>
          <a:off x="15246427" y="1343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16410</xdr:rowOff>
    </xdr:from>
    <xdr:to>
      <xdr:col>21</xdr:col>
      <xdr:colOff>161925</xdr:colOff>
      <xdr:row>78</xdr:row>
      <xdr:rowOff>19337</xdr:rowOff>
    </xdr:to>
    <xdr:cxnSp macro="">
      <xdr:nvCxnSpPr>
        <xdr:cNvPr id="637" name="直線コネクタ 636"/>
        <xdr:cNvCxnSpPr/>
      </xdr:nvCxnSpPr>
      <xdr:spPr>
        <a:xfrm flipV="1">
          <a:off x="13703300" y="13389510"/>
          <a:ext cx="889000" cy="2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143776</xdr:rowOff>
    </xdr:from>
    <xdr:to>
      <xdr:col>21</xdr:col>
      <xdr:colOff>212725</xdr:colOff>
      <xdr:row>78</xdr:row>
      <xdr:rowOff>73926</xdr:rowOff>
    </xdr:to>
    <xdr:sp macro="" textlink="">
      <xdr:nvSpPr>
        <xdr:cNvPr id="638" name="フローチャート : 判断 637"/>
        <xdr:cNvSpPr/>
      </xdr:nvSpPr>
      <xdr:spPr>
        <a:xfrm>
          <a:off x="14541500" y="1334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65053</xdr:rowOff>
    </xdr:from>
    <xdr:ext cx="378565" cy="259045"/>
    <xdr:sp macro="" textlink="">
      <xdr:nvSpPr>
        <xdr:cNvPr id="639" name="テキスト ボックス 638"/>
        <xdr:cNvSpPr txBox="1"/>
      </xdr:nvSpPr>
      <xdr:spPr>
        <a:xfrm>
          <a:off x="14403017" y="13438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18199</xdr:rowOff>
    </xdr:from>
    <xdr:to>
      <xdr:col>19</xdr:col>
      <xdr:colOff>644525</xdr:colOff>
      <xdr:row>78</xdr:row>
      <xdr:rowOff>19337</xdr:rowOff>
    </xdr:to>
    <xdr:cxnSp macro="">
      <xdr:nvCxnSpPr>
        <xdr:cNvPr id="640" name="直線コネクタ 639"/>
        <xdr:cNvCxnSpPr/>
      </xdr:nvCxnSpPr>
      <xdr:spPr>
        <a:xfrm>
          <a:off x="12814300" y="13391299"/>
          <a:ext cx="889000" cy="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139489</xdr:rowOff>
    </xdr:from>
    <xdr:to>
      <xdr:col>20</xdr:col>
      <xdr:colOff>9525</xdr:colOff>
      <xdr:row>78</xdr:row>
      <xdr:rowOff>69639</xdr:rowOff>
    </xdr:to>
    <xdr:sp macro="" textlink="">
      <xdr:nvSpPr>
        <xdr:cNvPr id="641" name="フローチャート : 判断 640"/>
        <xdr:cNvSpPr/>
      </xdr:nvSpPr>
      <xdr:spPr>
        <a:xfrm>
          <a:off x="13652500" y="13341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86166</xdr:rowOff>
    </xdr:from>
    <xdr:ext cx="469744" cy="259045"/>
    <xdr:sp macro="" textlink="">
      <xdr:nvSpPr>
        <xdr:cNvPr id="642" name="テキスト ボックス 641"/>
        <xdr:cNvSpPr txBox="1"/>
      </xdr:nvSpPr>
      <xdr:spPr>
        <a:xfrm>
          <a:off x="13468427" y="13116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139747</xdr:rowOff>
    </xdr:from>
    <xdr:to>
      <xdr:col>18</xdr:col>
      <xdr:colOff>492125</xdr:colOff>
      <xdr:row>78</xdr:row>
      <xdr:rowOff>69897</xdr:rowOff>
    </xdr:to>
    <xdr:sp macro="" textlink="">
      <xdr:nvSpPr>
        <xdr:cNvPr id="643" name="フローチャート : 判断 642"/>
        <xdr:cNvSpPr/>
      </xdr:nvSpPr>
      <xdr:spPr>
        <a:xfrm>
          <a:off x="12763500" y="1334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61024</xdr:rowOff>
    </xdr:from>
    <xdr:ext cx="469744" cy="259045"/>
    <xdr:sp macro="" textlink="">
      <xdr:nvSpPr>
        <xdr:cNvPr id="644" name="テキスト ボックス 643"/>
        <xdr:cNvSpPr txBox="1"/>
      </xdr:nvSpPr>
      <xdr:spPr>
        <a:xfrm>
          <a:off x="12579427" y="1343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145782</xdr:rowOff>
    </xdr:from>
    <xdr:to>
      <xdr:col>23</xdr:col>
      <xdr:colOff>568325</xdr:colOff>
      <xdr:row>78</xdr:row>
      <xdr:rowOff>75932</xdr:rowOff>
    </xdr:to>
    <xdr:sp macro="" textlink="">
      <xdr:nvSpPr>
        <xdr:cNvPr id="650" name="円/楕円 649"/>
        <xdr:cNvSpPr/>
      </xdr:nvSpPr>
      <xdr:spPr>
        <a:xfrm>
          <a:off x="16268700" y="1334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107796</xdr:rowOff>
    </xdr:from>
    <xdr:ext cx="313932" cy="259045"/>
    <xdr:sp macro="" textlink="">
      <xdr:nvSpPr>
        <xdr:cNvPr id="651" name="災害復旧費該当値テキスト"/>
        <xdr:cNvSpPr txBox="1"/>
      </xdr:nvSpPr>
      <xdr:spPr>
        <a:xfrm>
          <a:off x="16370300" y="133094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132745</xdr:rowOff>
    </xdr:from>
    <xdr:to>
      <xdr:col>22</xdr:col>
      <xdr:colOff>415925</xdr:colOff>
      <xdr:row>78</xdr:row>
      <xdr:rowOff>62895</xdr:rowOff>
    </xdr:to>
    <xdr:sp macro="" textlink="">
      <xdr:nvSpPr>
        <xdr:cNvPr id="652" name="円/楕円 651"/>
        <xdr:cNvSpPr/>
      </xdr:nvSpPr>
      <xdr:spPr>
        <a:xfrm>
          <a:off x="15430500" y="1333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79422</xdr:rowOff>
    </xdr:from>
    <xdr:ext cx="469744" cy="259045"/>
    <xdr:sp macro="" textlink="">
      <xdr:nvSpPr>
        <xdr:cNvPr id="653" name="テキスト ボックス 652"/>
        <xdr:cNvSpPr txBox="1"/>
      </xdr:nvSpPr>
      <xdr:spPr>
        <a:xfrm>
          <a:off x="15246427" y="1310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137060</xdr:rowOff>
    </xdr:from>
    <xdr:to>
      <xdr:col>21</xdr:col>
      <xdr:colOff>212725</xdr:colOff>
      <xdr:row>78</xdr:row>
      <xdr:rowOff>67210</xdr:rowOff>
    </xdr:to>
    <xdr:sp macro="" textlink="">
      <xdr:nvSpPr>
        <xdr:cNvPr id="654" name="円/楕円 653"/>
        <xdr:cNvSpPr/>
      </xdr:nvSpPr>
      <xdr:spPr>
        <a:xfrm>
          <a:off x="14541500" y="1333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83737</xdr:rowOff>
    </xdr:from>
    <xdr:ext cx="469744" cy="259045"/>
    <xdr:sp macro="" textlink="">
      <xdr:nvSpPr>
        <xdr:cNvPr id="655" name="テキスト ボックス 654"/>
        <xdr:cNvSpPr txBox="1"/>
      </xdr:nvSpPr>
      <xdr:spPr>
        <a:xfrm>
          <a:off x="14357427" y="1311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139987</xdr:rowOff>
    </xdr:from>
    <xdr:to>
      <xdr:col>20</xdr:col>
      <xdr:colOff>9525</xdr:colOff>
      <xdr:row>78</xdr:row>
      <xdr:rowOff>70137</xdr:rowOff>
    </xdr:to>
    <xdr:sp macro="" textlink="">
      <xdr:nvSpPr>
        <xdr:cNvPr id="656" name="円/楕円 655"/>
        <xdr:cNvSpPr/>
      </xdr:nvSpPr>
      <xdr:spPr>
        <a:xfrm>
          <a:off x="13652500" y="1334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61264</xdr:rowOff>
    </xdr:from>
    <xdr:ext cx="469744" cy="259045"/>
    <xdr:sp macro="" textlink="">
      <xdr:nvSpPr>
        <xdr:cNvPr id="657" name="テキスト ボックス 656"/>
        <xdr:cNvSpPr txBox="1"/>
      </xdr:nvSpPr>
      <xdr:spPr>
        <a:xfrm>
          <a:off x="13468427" y="1343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138849</xdr:rowOff>
    </xdr:from>
    <xdr:to>
      <xdr:col>18</xdr:col>
      <xdr:colOff>492125</xdr:colOff>
      <xdr:row>78</xdr:row>
      <xdr:rowOff>68999</xdr:rowOff>
    </xdr:to>
    <xdr:sp macro="" textlink="">
      <xdr:nvSpPr>
        <xdr:cNvPr id="658" name="円/楕円 657"/>
        <xdr:cNvSpPr/>
      </xdr:nvSpPr>
      <xdr:spPr>
        <a:xfrm>
          <a:off x="12763500" y="1334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85526</xdr:rowOff>
    </xdr:from>
    <xdr:ext cx="469744" cy="259045"/>
    <xdr:sp macro="" textlink="">
      <xdr:nvSpPr>
        <xdr:cNvPr id="659" name="テキスト ボックス 658"/>
        <xdr:cNvSpPr txBox="1"/>
      </xdr:nvSpPr>
      <xdr:spPr>
        <a:xfrm>
          <a:off x="12579427" y="13115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39,901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111765</xdr:rowOff>
    </xdr:from>
    <xdr:to>
      <xdr:col>23</xdr:col>
      <xdr:colOff>516889</xdr:colOff>
      <xdr:row>98</xdr:row>
      <xdr:rowOff>67363</xdr:rowOff>
    </xdr:to>
    <xdr:cxnSp macro="">
      <xdr:nvCxnSpPr>
        <xdr:cNvPr id="683" name="直線コネクタ 682"/>
        <xdr:cNvCxnSpPr/>
      </xdr:nvCxnSpPr>
      <xdr:spPr>
        <a:xfrm flipV="1">
          <a:off x="16317595" y="15713715"/>
          <a:ext cx="1269" cy="1155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71190</xdr:rowOff>
    </xdr:from>
    <xdr:ext cx="534377" cy="259045"/>
    <xdr:sp macro="" textlink="">
      <xdr:nvSpPr>
        <xdr:cNvPr id="684" name="公債費最小値テキスト"/>
        <xdr:cNvSpPr txBox="1"/>
      </xdr:nvSpPr>
      <xdr:spPr>
        <a:xfrm>
          <a:off x="16370300" y="1687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98</xdr:row>
      <xdr:rowOff>67363</xdr:rowOff>
    </xdr:from>
    <xdr:to>
      <xdr:col>23</xdr:col>
      <xdr:colOff>606425</xdr:colOff>
      <xdr:row>98</xdr:row>
      <xdr:rowOff>67363</xdr:rowOff>
    </xdr:to>
    <xdr:cxnSp macro="">
      <xdr:nvCxnSpPr>
        <xdr:cNvPr id="685" name="直線コネクタ 684"/>
        <xdr:cNvCxnSpPr/>
      </xdr:nvCxnSpPr>
      <xdr:spPr>
        <a:xfrm>
          <a:off x="16230600" y="1686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58442</xdr:rowOff>
    </xdr:from>
    <xdr:ext cx="599010" cy="259045"/>
    <xdr:sp macro="" textlink="">
      <xdr:nvSpPr>
        <xdr:cNvPr id="686" name="公債費最大値テキスト"/>
        <xdr:cNvSpPr txBox="1"/>
      </xdr:nvSpPr>
      <xdr:spPr>
        <a:xfrm>
          <a:off x="16370300" y="1548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171,166</a:t>
          </a:r>
          <a:endParaRPr kumimoji="1" lang="ja-JP" altLang="en-US" sz="1000" b="1">
            <a:latin typeface="ＭＳ Ｐゴシック"/>
          </a:endParaRPr>
        </a:p>
      </xdr:txBody>
    </xdr:sp>
    <xdr:clientData/>
  </xdr:oneCellAnchor>
  <xdr:twoCellAnchor>
    <xdr:from>
      <xdr:col>23</xdr:col>
      <xdr:colOff>428625</xdr:colOff>
      <xdr:row>91</xdr:row>
      <xdr:rowOff>111765</xdr:rowOff>
    </xdr:from>
    <xdr:to>
      <xdr:col>23</xdr:col>
      <xdr:colOff>606425</xdr:colOff>
      <xdr:row>91</xdr:row>
      <xdr:rowOff>111765</xdr:rowOff>
    </xdr:to>
    <xdr:cxnSp macro="">
      <xdr:nvCxnSpPr>
        <xdr:cNvPr id="687" name="直線コネクタ 686"/>
        <xdr:cNvCxnSpPr/>
      </xdr:nvCxnSpPr>
      <xdr:spPr>
        <a:xfrm>
          <a:off x="16230600" y="1571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32076</xdr:rowOff>
    </xdr:from>
    <xdr:to>
      <xdr:col>23</xdr:col>
      <xdr:colOff>517525</xdr:colOff>
      <xdr:row>96</xdr:row>
      <xdr:rowOff>42339</xdr:rowOff>
    </xdr:to>
    <xdr:cxnSp macro="">
      <xdr:nvCxnSpPr>
        <xdr:cNvPr id="688" name="直線コネクタ 687"/>
        <xdr:cNvCxnSpPr/>
      </xdr:nvCxnSpPr>
      <xdr:spPr>
        <a:xfrm>
          <a:off x="15481300" y="16319826"/>
          <a:ext cx="838200" cy="18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66260</xdr:rowOff>
    </xdr:from>
    <xdr:ext cx="534377" cy="259045"/>
    <xdr:sp macro="" textlink="">
      <xdr:nvSpPr>
        <xdr:cNvPr id="689" name="公債費平均値テキスト"/>
        <xdr:cNvSpPr txBox="1"/>
      </xdr:nvSpPr>
      <xdr:spPr>
        <a:xfrm>
          <a:off x="16370300" y="16525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87833</xdr:rowOff>
    </xdr:from>
    <xdr:to>
      <xdr:col>23</xdr:col>
      <xdr:colOff>568325</xdr:colOff>
      <xdr:row>97</xdr:row>
      <xdr:rowOff>17983</xdr:rowOff>
    </xdr:to>
    <xdr:sp macro="" textlink="">
      <xdr:nvSpPr>
        <xdr:cNvPr id="690" name="フローチャート : 判断 689"/>
        <xdr:cNvSpPr/>
      </xdr:nvSpPr>
      <xdr:spPr>
        <a:xfrm>
          <a:off x="16268700" y="165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32076</xdr:rowOff>
    </xdr:from>
    <xdr:to>
      <xdr:col>22</xdr:col>
      <xdr:colOff>365125</xdr:colOff>
      <xdr:row>96</xdr:row>
      <xdr:rowOff>66145</xdr:rowOff>
    </xdr:to>
    <xdr:cxnSp macro="">
      <xdr:nvCxnSpPr>
        <xdr:cNvPr id="691" name="直線コネクタ 690"/>
        <xdr:cNvCxnSpPr/>
      </xdr:nvCxnSpPr>
      <xdr:spPr>
        <a:xfrm flipV="1">
          <a:off x="14592300" y="16319826"/>
          <a:ext cx="889000" cy="20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108339</xdr:rowOff>
    </xdr:from>
    <xdr:to>
      <xdr:col>22</xdr:col>
      <xdr:colOff>415925</xdr:colOff>
      <xdr:row>97</xdr:row>
      <xdr:rowOff>38489</xdr:rowOff>
    </xdr:to>
    <xdr:sp macro="" textlink="">
      <xdr:nvSpPr>
        <xdr:cNvPr id="692" name="フローチャート : 判断 691"/>
        <xdr:cNvSpPr/>
      </xdr:nvSpPr>
      <xdr:spPr>
        <a:xfrm>
          <a:off x="15430500" y="1656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29616</xdr:rowOff>
    </xdr:from>
    <xdr:ext cx="534377" cy="259045"/>
    <xdr:sp macro="" textlink="">
      <xdr:nvSpPr>
        <xdr:cNvPr id="693" name="テキスト ボックス 692"/>
        <xdr:cNvSpPr txBox="1"/>
      </xdr:nvSpPr>
      <xdr:spPr>
        <a:xfrm>
          <a:off x="15214111" y="166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52,449</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66145</xdr:rowOff>
    </xdr:from>
    <xdr:to>
      <xdr:col>21</xdr:col>
      <xdr:colOff>161925</xdr:colOff>
      <xdr:row>97</xdr:row>
      <xdr:rowOff>25933</xdr:rowOff>
    </xdr:to>
    <xdr:cxnSp macro="">
      <xdr:nvCxnSpPr>
        <xdr:cNvPr id="694" name="直線コネクタ 693"/>
        <xdr:cNvCxnSpPr/>
      </xdr:nvCxnSpPr>
      <xdr:spPr>
        <a:xfrm flipV="1">
          <a:off x="13703300" y="16525345"/>
          <a:ext cx="889000" cy="13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107890</xdr:rowOff>
    </xdr:from>
    <xdr:to>
      <xdr:col>21</xdr:col>
      <xdr:colOff>212725</xdr:colOff>
      <xdr:row>97</xdr:row>
      <xdr:rowOff>38040</xdr:rowOff>
    </xdr:to>
    <xdr:sp macro="" textlink="">
      <xdr:nvSpPr>
        <xdr:cNvPr id="695" name="フローチャート : 判断 694"/>
        <xdr:cNvSpPr/>
      </xdr:nvSpPr>
      <xdr:spPr>
        <a:xfrm>
          <a:off x="14541500" y="1656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29167</xdr:rowOff>
    </xdr:from>
    <xdr:ext cx="534377" cy="259045"/>
    <xdr:sp macro="" textlink="">
      <xdr:nvSpPr>
        <xdr:cNvPr id="696" name="テキスト ボックス 695"/>
        <xdr:cNvSpPr txBox="1"/>
      </xdr:nvSpPr>
      <xdr:spPr>
        <a:xfrm>
          <a:off x="14325111" y="1665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52,508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8728</xdr:rowOff>
    </xdr:from>
    <xdr:to>
      <xdr:col>19</xdr:col>
      <xdr:colOff>644525</xdr:colOff>
      <xdr:row>97</xdr:row>
      <xdr:rowOff>25933</xdr:rowOff>
    </xdr:to>
    <xdr:cxnSp macro="">
      <xdr:nvCxnSpPr>
        <xdr:cNvPr id="697" name="直線コネクタ 696"/>
        <xdr:cNvCxnSpPr/>
      </xdr:nvCxnSpPr>
      <xdr:spPr>
        <a:xfrm>
          <a:off x="12814300" y="16639378"/>
          <a:ext cx="889000" cy="1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116301</xdr:rowOff>
    </xdr:from>
    <xdr:to>
      <xdr:col>20</xdr:col>
      <xdr:colOff>9525</xdr:colOff>
      <xdr:row>97</xdr:row>
      <xdr:rowOff>46451</xdr:rowOff>
    </xdr:to>
    <xdr:sp macro="" textlink="">
      <xdr:nvSpPr>
        <xdr:cNvPr id="698" name="フローチャート : 判断 697"/>
        <xdr:cNvSpPr/>
      </xdr:nvSpPr>
      <xdr:spPr>
        <a:xfrm>
          <a:off x="13652500" y="1657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62978</xdr:rowOff>
    </xdr:from>
    <xdr:ext cx="534377" cy="259045"/>
    <xdr:sp macro="" textlink="">
      <xdr:nvSpPr>
        <xdr:cNvPr id="699" name="テキスト ボックス 698"/>
        <xdr:cNvSpPr txBox="1"/>
      </xdr:nvSpPr>
      <xdr:spPr>
        <a:xfrm>
          <a:off x="13436111" y="1635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51,404</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109421</xdr:rowOff>
    </xdr:from>
    <xdr:to>
      <xdr:col>18</xdr:col>
      <xdr:colOff>492125</xdr:colOff>
      <xdr:row>97</xdr:row>
      <xdr:rowOff>39571</xdr:rowOff>
    </xdr:to>
    <xdr:sp macro="" textlink="">
      <xdr:nvSpPr>
        <xdr:cNvPr id="700" name="フローチャート : 判断 699"/>
        <xdr:cNvSpPr/>
      </xdr:nvSpPr>
      <xdr:spPr>
        <a:xfrm>
          <a:off x="12763500" y="1656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56098</xdr:rowOff>
    </xdr:from>
    <xdr:ext cx="534377" cy="259045"/>
    <xdr:sp macro="" textlink="">
      <xdr:nvSpPr>
        <xdr:cNvPr id="701" name="テキスト ボックス 700"/>
        <xdr:cNvSpPr txBox="1"/>
      </xdr:nvSpPr>
      <xdr:spPr>
        <a:xfrm>
          <a:off x="12547111" y="1634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162989</xdr:rowOff>
    </xdr:from>
    <xdr:to>
      <xdr:col>23</xdr:col>
      <xdr:colOff>568325</xdr:colOff>
      <xdr:row>96</xdr:row>
      <xdr:rowOff>93139</xdr:rowOff>
    </xdr:to>
    <xdr:sp macro="" textlink="">
      <xdr:nvSpPr>
        <xdr:cNvPr id="707" name="円/楕円 706"/>
        <xdr:cNvSpPr/>
      </xdr:nvSpPr>
      <xdr:spPr>
        <a:xfrm>
          <a:off x="16268700" y="1645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14416</xdr:rowOff>
    </xdr:from>
    <xdr:ext cx="534377" cy="259045"/>
    <xdr:sp macro="" textlink="">
      <xdr:nvSpPr>
        <xdr:cNvPr id="708" name="公債費該当値テキスト"/>
        <xdr:cNvSpPr txBox="1"/>
      </xdr:nvSpPr>
      <xdr:spPr>
        <a:xfrm>
          <a:off x="16370300" y="1630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67,777</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152726</xdr:rowOff>
    </xdr:from>
    <xdr:to>
      <xdr:col>22</xdr:col>
      <xdr:colOff>415925</xdr:colOff>
      <xdr:row>95</xdr:row>
      <xdr:rowOff>82876</xdr:rowOff>
    </xdr:to>
    <xdr:sp macro="" textlink="">
      <xdr:nvSpPr>
        <xdr:cNvPr id="709" name="円/楕円 708"/>
        <xdr:cNvSpPr/>
      </xdr:nvSpPr>
      <xdr:spPr>
        <a:xfrm>
          <a:off x="15430500" y="1626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99403</xdr:rowOff>
    </xdr:from>
    <xdr:ext cx="534377" cy="259045"/>
    <xdr:sp macro="" textlink="">
      <xdr:nvSpPr>
        <xdr:cNvPr id="710" name="テキスト ボックス 709"/>
        <xdr:cNvSpPr txBox="1"/>
      </xdr:nvSpPr>
      <xdr:spPr>
        <a:xfrm>
          <a:off x="15214111" y="1604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91,624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15345</xdr:rowOff>
    </xdr:from>
    <xdr:to>
      <xdr:col>21</xdr:col>
      <xdr:colOff>212725</xdr:colOff>
      <xdr:row>96</xdr:row>
      <xdr:rowOff>116945</xdr:rowOff>
    </xdr:to>
    <xdr:sp macro="" textlink="">
      <xdr:nvSpPr>
        <xdr:cNvPr id="711" name="円/楕円 710"/>
        <xdr:cNvSpPr/>
      </xdr:nvSpPr>
      <xdr:spPr>
        <a:xfrm>
          <a:off x="14541500" y="1647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133472</xdr:rowOff>
    </xdr:from>
    <xdr:ext cx="534377" cy="259045"/>
    <xdr:sp macro="" textlink="">
      <xdr:nvSpPr>
        <xdr:cNvPr id="712" name="テキスト ボックス 711"/>
        <xdr:cNvSpPr txBox="1"/>
      </xdr:nvSpPr>
      <xdr:spPr>
        <a:xfrm>
          <a:off x="14325111" y="1624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64,653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146583</xdr:rowOff>
    </xdr:from>
    <xdr:to>
      <xdr:col>20</xdr:col>
      <xdr:colOff>9525</xdr:colOff>
      <xdr:row>97</xdr:row>
      <xdr:rowOff>76733</xdr:rowOff>
    </xdr:to>
    <xdr:sp macro="" textlink="">
      <xdr:nvSpPr>
        <xdr:cNvPr id="713" name="円/楕円 712"/>
        <xdr:cNvSpPr/>
      </xdr:nvSpPr>
      <xdr:spPr>
        <a:xfrm>
          <a:off x="13652500" y="1660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67860</xdr:rowOff>
    </xdr:from>
    <xdr:ext cx="534377" cy="259045"/>
    <xdr:sp macro="" textlink="">
      <xdr:nvSpPr>
        <xdr:cNvPr id="714" name="テキスト ボックス 713"/>
        <xdr:cNvSpPr txBox="1"/>
      </xdr:nvSpPr>
      <xdr:spPr>
        <a:xfrm>
          <a:off x="13436111" y="1669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47,430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129378</xdr:rowOff>
    </xdr:from>
    <xdr:to>
      <xdr:col>18</xdr:col>
      <xdr:colOff>492125</xdr:colOff>
      <xdr:row>97</xdr:row>
      <xdr:rowOff>59528</xdr:rowOff>
    </xdr:to>
    <xdr:sp macro="" textlink="">
      <xdr:nvSpPr>
        <xdr:cNvPr id="715" name="円/楕円 714"/>
        <xdr:cNvSpPr/>
      </xdr:nvSpPr>
      <xdr:spPr>
        <a:xfrm>
          <a:off x="12763500" y="1658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50655</xdr:rowOff>
    </xdr:from>
    <xdr:ext cx="534377" cy="259045"/>
    <xdr:sp macro="" textlink="">
      <xdr:nvSpPr>
        <xdr:cNvPr id="716" name="テキスト ボックス 715"/>
        <xdr:cNvSpPr txBox="1"/>
      </xdr:nvSpPr>
      <xdr:spPr>
        <a:xfrm>
          <a:off x="12547111" y="1668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49,688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7" name="直線コネクタ 72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8" name="テキスト ボックス 72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9" name="直線コネクタ 72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0" name="テキスト ボックス 72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1" name="直線コネクタ 73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2" name="テキスト ボックス 73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3" name="直線コネクタ 73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4" name="テキスト ボックス 73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5" name="直線コネクタ 73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6" name="テキスト ボックス 735"/>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7" name="直線コネクタ 73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8" name="テキスト ボックス 73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132189</xdr:rowOff>
    </xdr:from>
    <xdr:to>
      <xdr:col>32</xdr:col>
      <xdr:colOff>186689</xdr:colOff>
      <xdr:row>39</xdr:row>
      <xdr:rowOff>98878</xdr:rowOff>
    </xdr:to>
    <xdr:cxnSp macro="">
      <xdr:nvCxnSpPr>
        <xdr:cNvPr id="742" name="直線コネクタ 741"/>
        <xdr:cNvCxnSpPr/>
      </xdr:nvCxnSpPr>
      <xdr:spPr>
        <a:xfrm flipV="1">
          <a:off x="22159595" y="5275689"/>
          <a:ext cx="1269" cy="150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133802</xdr:rowOff>
    </xdr:from>
    <xdr:ext cx="249299" cy="259045"/>
    <xdr:sp macro="" textlink="">
      <xdr:nvSpPr>
        <xdr:cNvPr id="743" name="諸支出金最小値テキスト"/>
        <xdr:cNvSpPr txBox="1"/>
      </xdr:nvSpPr>
      <xdr:spPr>
        <a:xfrm>
          <a:off x="22212300" y="682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4" name="直線コネクタ 74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78866</xdr:rowOff>
    </xdr:from>
    <xdr:ext cx="534377" cy="259045"/>
    <xdr:sp macro="" textlink="">
      <xdr:nvSpPr>
        <xdr:cNvPr id="745" name="諸支出金最大値テキスト"/>
        <xdr:cNvSpPr txBox="1"/>
      </xdr:nvSpPr>
      <xdr:spPr>
        <a:xfrm>
          <a:off x="22212300" y="505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13,869</a:t>
          </a:r>
          <a:endParaRPr kumimoji="1" lang="ja-JP" altLang="en-US" sz="1000" b="1">
            <a:latin typeface="ＭＳ Ｐゴシック"/>
          </a:endParaRPr>
        </a:p>
      </xdr:txBody>
    </xdr:sp>
    <xdr:clientData/>
  </xdr:oneCellAnchor>
  <xdr:twoCellAnchor>
    <xdr:from>
      <xdr:col>32</xdr:col>
      <xdr:colOff>98425</xdr:colOff>
      <xdr:row>30</xdr:row>
      <xdr:rowOff>132189</xdr:rowOff>
    </xdr:from>
    <xdr:to>
      <xdr:col>32</xdr:col>
      <xdr:colOff>276225</xdr:colOff>
      <xdr:row>30</xdr:row>
      <xdr:rowOff>132189</xdr:rowOff>
    </xdr:to>
    <xdr:cxnSp macro="">
      <xdr:nvCxnSpPr>
        <xdr:cNvPr id="746" name="直線コネクタ 745"/>
        <xdr:cNvCxnSpPr/>
      </xdr:nvCxnSpPr>
      <xdr:spPr>
        <a:xfrm>
          <a:off x="22072600" y="5275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7" name="直線コネクタ 74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51253</xdr:rowOff>
    </xdr:from>
    <xdr:ext cx="378565" cy="259045"/>
    <xdr:sp macro="" textlink="">
      <xdr:nvSpPr>
        <xdr:cNvPr id="748" name="諸支出金平均値テキスト"/>
        <xdr:cNvSpPr txBox="1"/>
      </xdr:nvSpPr>
      <xdr:spPr>
        <a:xfrm>
          <a:off x="22212300" y="65663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28376</xdr:rowOff>
    </xdr:from>
    <xdr:to>
      <xdr:col>32</xdr:col>
      <xdr:colOff>238125</xdr:colOff>
      <xdr:row>39</xdr:row>
      <xdr:rowOff>129976</xdr:rowOff>
    </xdr:to>
    <xdr:sp macro="" textlink="">
      <xdr:nvSpPr>
        <xdr:cNvPr id="749" name="フローチャート : 判断 748"/>
        <xdr:cNvSpPr/>
      </xdr:nvSpPr>
      <xdr:spPr>
        <a:xfrm>
          <a:off x="22110700" y="671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0" name="直線コネクタ 74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29028</xdr:rowOff>
    </xdr:from>
    <xdr:to>
      <xdr:col>31</xdr:col>
      <xdr:colOff>85725</xdr:colOff>
      <xdr:row>39</xdr:row>
      <xdr:rowOff>130628</xdr:rowOff>
    </xdr:to>
    <xdr:sp macro="" textlink="">
      <xdr:nvSpPr>
        <xdr:cNvPr id="751" name="フローチャート : 判断 750"/>
        <xdr:cNvSpPr/>
      </xdr:nvSpPr>
      <xdr:spPr>
        <a:xfrm>
          <a:off x="21272500" y="671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147155</xdr:rowOff>
    </xdr:from>
    <xdr:ext cx="378565" cy="259045"/>
    <xdr:sp macro="" textlink="">
      <xdr:nvSpPr>
        <xdr:cNvPr id="752" name="テキスト ボックス 751"/>
        <xdr:cNvSpPr txBox="1"/>
      </xdr:nvSpPr>
      <xdr:spPr>
        <a:xfrm>
          <a:off x="21134017" y="6490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3" name="直線コネクタ 75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38499</xdr:rowOff>
    </xdr:from>
    <xdr:to>
      <xdr:col>29</xdr:col>
      <xdr:colOff>568325</xdr:colOff>
      <xdr:row>39</xdr:row>
      <xdr:rowOff>140099</xdr:rowOff>
    </xdr:to>
    <xdr:sp macro="" textlink="">
      <xdr:nvSpPr>
        <xdr:cNvPr id="754" name="フローチャート : 判断 753"/>
        <xdr:cNvSpPr/>
      </xdr:nvSpPr>
      <xdr:spPr>
        <a:xfrm>
          <a:off x="20383500" y="672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156626</xdr:rowOff>
    </xdr:from>
    <xdr:ext cx="313932" cy="259045"/>
    <xdr:sp macro="" textlink="">
      <xdr:nvSpPr>
        <xdr:cNvPr id="755" name="テキスト ボックス 754"/>
        <xdr:cNvSpPr txBox="1"/>
      </xdr:nvSpPr>
      <xdr:spPr>
        <a:xfrm>
          <a:off x="20277333" y="6500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6" name="直線コネクタ 75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77143</xdr:rowOff>
    </xdr:from>
    <xdr:to>
      <xdr:col>28</xdr:col>
      <xdr:colOff>365125</xdr:colOff>
      <xdr:row>39</xdr:row>
      <xdr:rowOff>7293</xdr:rowOff>
    </xdr:to>
    <xdr:sp macro="" textlink="">
      <xdr:nvSpPr>
        <xdr:cNvPr id="757" name="フローチャート : 判断 756"/>
        <xdr:cNvSpPr/>
      </xdr:nvSpPr>
      <xdr:spPr>
        <a:xfrm>
          <a:off x="19494500" y="659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23820</xdr:rowOff>
    </xdr:from>
    <xdr:ext cx="469744" cy="259045"/>
    <xdr:sp macro="" textlink="">
      <xdr:nvSpPr>
        <xdr:cNvPr id="758" name="テキスト ボックス 757"/>
        <xdr:cNvSpPr txBox="1"/>
      </xdr:nvSpPr>
      <xdr:spPr>
        <a:xfrm>
          <a:off x="19310427" y="636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15748</xdr:rowOff>
    </xdr:from>
    <xdr:to>
      <xdr:col>27</xdr:col>
      <xdr:colOff>161925</xdr:colOff>
      <xdr:row>39</xdr:row>
      <xdr:rowOff>117348</xdr:rowOff>
    </xdr:to>
    <xdr:sp macro="" textlink="">
      <xdr:nvSpPr>
        <xdr:cNvPr id="759" name="フローチャート : 判断 758"/>
        <xdr:cNvSpPr/>
      </xdr:nvSpPr>
      <xdr:spPr>
        <a:xfrm>
          <a:off x="18605500" y="670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133875</xdr:rowOff>
    </xdr:from>
    <xdr:ext cx="378565" cy="259045"/>
    <xdr:sp macro="" textlink="">
      <xdr:nvSpPr>
        <xdr:cNvPr id="760" name="テキスト ボックス 759"/>
        <xdr:cNvSpPr txBox="1"/>
      </xdr:nvSpPr>
      <xdr:spPr>
        <a:xfrm>
          <a:off x="18467017" y="6477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6" name="円/楕円 76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6802</xdr:rowOff>
    </xdr:from>
    <xdr:ext cx="249299" cy="259045"/>
    <xdr:sp macro="" textlink="">
      <xdr:nvSpPr>
        <xdr:cNvPr id="767" name="諸支出金該当値テキスト"/>
        <xdr:cNvSpPr txBox="1"/>
      </xdr:nvSpPr>
      <xdr:spPr>
        <a:xfrm>
          <a:off x="22212300" y="6693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8" name="円/楕円 76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9" name="テキスト ボックス 768"/>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0" name="円/楕円 76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1" name="テキスト ボックス 770"/>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2" name="円/楕円 77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3" name="テキスト ボックス 772"/>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4" name="円/楕円 77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5" name="テキスト ボックス 774"/>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8" name="フローチャート :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0" name="フローチャート :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1" name="テキスト ボックス 80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3" name="フローチャート :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4" name="テキスト ボックス 80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6" name="フローチャート :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7" name="テキスト ボックス 80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8" name="フローチャート :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9" name="テキスト ボックス 80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5" name="円/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7" name="円/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8" name="テキスト ボックス 81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9" name="円/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0" name="テキスト ボックス 81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1" name="円/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2" name="テキスト ボックス 82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3" name="円/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4" name="テキスト ボックス 82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目的別の住民一人当たりコストは、農林水産業費（</a:t>
          </a:r>
          <a:r>
            <a:rPr kumimoji="1" lang="en-US" altLang="ja-JP" sz="1300">
              <a:latin typeface="ＭＳ Ｐゴシック"/>
            </a:rPr>
            <a:t>2</a:t>
          </a:r>
          <a:r>
            <a:rPr kumimoji="1" lang="ja-JP" altLang="en-US" sz="1300">
              <a:latin typeface="ＭＳ Ｐゴシック"/>
            </a:rPr>
            <a:t>千円、</a:t>
          </a:r>
          <a:r>
            <a:rPr kumimoji="1" lang="en-US" altLang="ja-JP" sz="1300">
              <a:latin typeface="ＭＳ Ｐゴシック"/>
            </a:rPr>
            <a:t>11.9</a:t>
          </a:r>
          <a:r>
            <a:rPr kumimoji="1" lang="ja-JP" altLang="en-US" sz="1300">
              <a:latin typeface="ＭＳ Ｐゴシック"/>
            </a:rPr>
            <a:t>％）、商工費（</a:t>
          </a:r>
          <a:r>
            <a:rPr kumimoji="1" lang="en-US" altLang="ja-JP" sz="1300">
              <a:latin typeface="ＭＳ Ｐゴシック"/>
            </a:rPr>
            <a:t>1</a:t>
          </a:r>
          <a:r>
            <a:rPr kumimoji="1" lang="ja-JP" altLang="en-US" sz="1300">
              <a:latin typeface="ＭＳ Ｐゴシック"/>
            </a:rPr>
            <a:t>千円、</a:t>
          </a:r>
          <a:r>
            <a:rPr kumimoji="1" lang="en-US" altLang="ja-JP" sz="1300">
              <a:latin typeface="ＭＳ Ｐゴシック"/>
            </a:rPr>
            <a:t>16.3</a:t>
          </a:r>
          <a:r>
            <a:rPr kumimoji="1" lang="ja-JP" altLang="en-US" sz="1300">
              <a:latin typeface="ＭＳ Ｐゴシック"/>
            </a:rPr>
            <a:t>％）、教育費（</a:t>
          </a:r>
          <a:r>
            <a:rPr kumimoji="1" lang="en-US" altLang="ja-JP" sz="1300">
              <a:latin typeface="ＭＳ Ｐゴシック"/>
            </a:rPr>
            <a:t>1</a:t>
          </a:r>
          <a:r>
            <a:rPr kumimoji="1" lang="ja-JP" altLang="en-US" sz="1300">
              <a:latin typeface="ＭＳ Ｐゴシック"/>
            </a:rPr>
            <a:t>千円、</a:t>
          </a:r>
          <a:r>
            <a:rPr kumimoji="1" lang="en-US" altLang="ja-JP" sz="1300">
              <a:latin typeface="ＭＳ Ｐゴシック"/>
            </a:rPr>
            <a:t>2.8</a:t>
          </a:r>
          <a:r>
            <a:rPr kumimoji="1" lang="ja-JP" altLang="en-US" sz="1300">
              <a:latin typeface="ＭＳ Ｐゴシック"/>
            </a:rPr>
            <a:t>％）、災害復旧費（</a:t>
          </a:r>
          <a:r>
            <a:rPr kumimoji="1" lang="en-US" altLang="ja-JP" sz="1300">
              <a:latin typeface="ＭＳ Ｐゴシック"/>
            </a:rPr>
            <a:t>2</a:t>
          </a:r>
          <a:r>
            <a:rPr kumimoji="1" lang="ja-JP" altLang="en-US" sz="1300">
              <a:latin typeface="ＭＳ Ｐゴシック"/>
            </a:rPr>
            <a:t>千円、</a:t>
          </a:r>
          <a:r>
            <a:rPr kumimoji="1" lang="en-US" altLang="ja-JP" sz="1300">
              <a:latin typeface="ＭＳ Ｐゴシック"/>
            </a:rPr>
            <a:t>98.0</a:t>
          </a:r>
          <a:r>
            <a:rPr kumimoji="1" lang="ja-JP" altLang="en-US" sz="1300">
              <a:latin typeface="ＭＳ Ｐゴシック"/>
            </a:rPr>
            <a:t>％）、公債費（</a:t>
          </a:r>
          <a:r>
            <a:rPr kumimoji="1" lang="en-US" altLang="ja-JP" sz="1300">
              <a:latin typeface="ＭＳ Ｐゴシック"/>
            </a:rPr>
            <a:t>24</a:t>
          </a:r>
          <a:r>
            <a:rPr kumimoji="1" lang="ja-JP" altLang="en-US" sz="1300">
              <a:latin typeface="ＭＳ Ｐゴシック"/>
            </a:rPr>
            <a:t>千円、</a:t>
          </a:r>
          <a:r>
            <a:rPr kumimoji="1" lang="en-US" altLang="ja-JP" sz="1300">
              <a:latin typeface="ＭＳ Ｐゴシック"/>
            </a:rPr>
            <a:t>26.0</a:t>
          </a:r>
          <a:r>
            <a:rPr kumimoji="1" lang="ja-JP" altLang="en-US" sz="1300">
              <a:latin typeface="ＭＳ Ｐゴシック"/>
            </a:rPr>
            <a:t>％）で減となりました。</a:t>
          </a:r>
          <a:endParaRPr kumimoji="1" lang="en-US" altLang="ja-JP" sz="1300">
            <a:latin typeface="ＭＳ Ｐゴシック"/>
          </a:endParaRPr>
        </a:p>
        <a:p>
          <a:r>
            <a:rPr kumimoji="1" lang="ja-JP" altLang="en-US" sz="1300">
              <a:latin typeface="ＭＳ Ｐゴシック"/>
            </a:rPr>
            <a:t>　農林水産業費は、農業公園を指定管理としたことで農業公園事業費が減少したため、商工費は、商工施設修繕事業や観光施設整備事業が終了したため減となっています。</a:t>
          </a:r>
          <a:endParaRPr kumimoji="1" lang="en-US" altLang="ja-JP" sz="1300">
            <a:latin typeface="ＭＳ Ｐゴシック"/>
          </a:endParaRPr>
        </a:p>
        <a:p>
          <a:r>
            <a:rPr kumimoji="1" lang="ja-JP" altLang="en-US" sz="1300">
              <a:latin typeface="ＭＳ Ｐゴシック"/>
            </a:rPr>
            <a:t>　また、議会費（</a:t>
          </a:r>
          <a:r>
            <a:rPr kumimoji="1" lang="en-US" altLang="ja-JP" sz="1300">
              <a:latin typeface="ＭＳ Ｐゴシック"/>
            </a:rPr>
            <a:t>3</a:t>
          </a:r>
          <a:r>
            <a:rPr kumimoji="1" lang="ja-JP" altLang="en-US" sz="1300">
              <a:latin typeface="ＭＳ Ｐゴシック"/>
            </a:rPr>
            <a:t>百円、</a:t>
          </a:r>
          <a:r>
            <a:rPr kumimoji="1" lang="en-US" altLang="ja-JP" sz="1300">
              <a:latin typeface="ＭＳ Ｐゴシック"/>
            </a:rPr>
            <a:t>5.2</a:t>
          </a:r>
          <a:r>
            <a:rPr kumimoji="1" lang="ja-JP" altLang="en-US" sz="1300">
              <a:latin typeface="ＭＳ Ｐゴシック"/>
            </a:rPr>
            <a:t>％）、総務費（</a:t>
          </a:r>
          <a:r>
            <a:rPr kumimoji="1" lang="en-US" altLang="ja-JP" sz="1300">
              <a:latin typeface="ＭＳ Ｐゴシック"/>
            </a:rPr>
            <a:t>29</a:t>
          </a:r>
          <a:r>
            <a:rPr kumimoji="1" lang="ja-JP" altLang="en-US" sz="1300">
              <a:latin typeface="ＭＳ Ｐゴシック"/>
            </a:rPr>
            <a:t>千円、</a:t>
          </a:r>
          <a:r>
            <a:rPr kumimoji="1" lang="en-US" altLang="ja-JP" sz="1300">
              <a:latin typeface="ＭＳ Ｐゴシック"/>
            </a:rPr>
            <a:t>42.6</a:t>
          </a:r>
          <a:r>
            <a:rPr kumimoji="1" lang="ja-JP" altLang="en-US" sz="1300">
              <a:latin typeface="ＭＳ Ｐゴシック"/>
            </a:rPr>
            <a:t>％）、民生費（</a:t>
          </a:r>
          <a:r>
            <a:rPr kumimoji="1" lang="en-US" altLang="ja-JP" sz="1300">
              <a:latin typeface="ＭＳ Ｐゴシック"/>
            </a:rPr>
            <a:t>10</a:t>
          </a:r>
          <a:r>
            <a:rPr kumimoji="1" lang="ja-JP" altLang="en-US" sz="1300">
              <a:latin typeface="ＭＳ Ｐゴシック"/>
            </a:rPr>
            <a:t>千円、</a:t>
          </a:r>
          <a:r>
            <a:rPr kumimoji="1" lang="en-US" altLang="ja-JP" sz="1300">
              <a:latin typeface="ＭＳ Ｐゴシック"/>
            </a:rPr>
            <a:t>7.8</a:t>
          </a:r>
          <a:r>
            <a:rPr kumimoji="1" lang="ja-JP" altLang="en-US" sz="1300">
              <a:latin typeface="ＭＳ Ｐゴシック"/>
            </a:rPr>
            <a:t>％）、衛生費（</a:t>
          </a:r>
          <a:r>
            <a:rPr kumimoji="1" lang="en-US" altLang="ja-JP" sz="1300">
              <a:latin typeface="ＭＳ Ｐゴシック"/>
            </a:rPr>
            <a:t>2</a:t>
          </a:r>
          <a:r>
            <a:rPr kumimoji="1" lang="ja-JP" altLang="en-US" sz="1300">
              <a:latin typeface="ＭＳ Ｐゴシック"/>
            </a:rPr>
            <a:t>百円、</a:t>
          </a:r>
          <a:r>
            <a:rPr kumimoji="1" lang="en-US" altLang="ja-JP" sz="1300">
              <a:latin typeface="ＭＳ Ｐゴシック"/>
            </a:rPr>
            <a:t>0.8</a:t>
          </a:r>
          <a:r>
            <a:rPr kumimoji="1" lang="ja-JP" altLang="en-US" sz="1300">
              <a:latin typeface="ＭＳ Ｐゴシック"/>
            </a:rPr>
            <a:t>％）、土木費（</a:t>
          </a:r>
          <a:r>
            <a:rPr kumimoji="1" lang="en-US" altLang="ja-JP" sz="1300">
              <a:latin typeface="ＭＳ Ｐゴシック"/>
            </a:rPr>
            <a:t>1</a:t>
          </a:r>
          <a:r>
            <a:rPr kumimoji="1" lang="ja-JP" altLang="en-US" sz="1300">
              <a:latin typeface="ＭＳ Ｐゴシック"/>
            </a:rPr>
            <a:t>千円、</a:t>
          </a:r>
          <a:r>
            <a:rPr kumimoji="1" lang="en-US" altLang="ja-JP" sz="1300">
              <a:latin typeface="ＭＳ Ｐゴシック"/>
            </a:rPr>
            <a:t>3.7</a:t>
          </a:r>
          <a:r>
            <a:rPr kumimoji="1" lang="ja-JP" altLang="en-US" sz="1300">
              <a:latin typeface="ＭＳ Ｐゴシック"/>
            </a:rPr>
            <a:t>％）、消防費（</a:t>
          </a:r>
          <a:r>
            <a:rPr kumimoji="1" lang="en-US" altLang="ja-JP" sz="1300">
              <a:latin typeface="ＭＳ Ｐゴシック"/>
            </a:rPr>
            <a:t>21</a:t>
          </a:r>
          <a:r>
            <a:rPr kumimoji="1" lang="ja-JP" altLang="en-US" sz="1300">
              <a:latin typeface="ＭＳ Ｐゴシック"/>
            </a:rPr>
            <a:t>千円、</a:t>
          </a:r>
          <a:r>
            <a:rPr kumimoji="1" lang="en-US" altLang="ja-JP" sz="1300">
              <a:latin typeface="ＭＳ Ｐゴシック"/>
            </a:rPr>
            <a:t>106.6</a:t>
          </a:r>
          <a:r>
            <a:rPr kumimoji="1" lang="ja-JP" altLang="en-US" sz="1300">
              <a:latin typeface="ＭＳ Ｐゴシック"/>
            </a:rPr>
            <a:t>％）で増となりました。</a:t>
          </a:r>
          <a:endParaRPr kumimoji="1" lang="en-US" altLang="ja-JP" sz="1300">
            <a:latin typeface="ＭＳ Ｐゴシック"/>
          </a:endParaRPr>
        </a:p>
        <a:p>
          <a:r>
            <a:rPr kumimoji="1" lang="ja-JP" altLang="en-US" sz="1300">
              <a:latin typeface="ＭＳ Ｐゴシック"/>
            </a:rPr>
            <a:t>　総務費は、庁舎建設事業や市税過年度還付金が増加したため、消防費は、防災無線施設整備などの緊急防災・減災事業が増加したため増となっています。</a:t>
          </a:r>
          <a:endParaRPr kumimoji="1" lang="en-US" altLang="ja-JP" sz="1300">
            <a:latin typeface="ＭＳ Ｐゴシック"/>
          </a:endParaRPr>
        </a:p>
        <a:p>
          <a:r>
            <a:rPr kumimoji="1" lang="ja-JP" altLang="en-US" sz="1300">
              <a:latin typeface="ＭＳ Ｐゴシック"/>
            </a:rPr>
            <a:t>　総務費は、庁舎建設事業の本体工事が始まるため今後も増加しますが、完了予定の平成</a:t>
          </a:r>
          <a:r>
            <a:rPr kumimoji="1" lang="en-US" altLang="ja-JP" sz="1300">
              <a:latin typeface="ＭＳ Ｐゴシック"/>
            </a:rPr>
            <a:t>30</a:t>
          </a:r>
          <a:r>
            <a:rPr kumimoji="1" lang="ja-JP" altLang="en-US" sz="1300">
              <a:latin typeface="ＭＳ Ｐゴシック"/>
            </a:rPr>
            <a:t>年度がピークとなり、その後は減少すると見込んでいます。消防費は、防災無線施設整備事業の大規模工事が今年度で終了することで、翌年度は減少すると見込んでいます。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三重県いなべ市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latin typeface="+mn-lt"/>
              <a:ea typeface="+mn-ea"/>
              <a:cs typeface="+mn-cs"/>
            </a:rPr>
            <a:t>　財政調整基金残高は、</a:t>
          </a:r>
          <a:r>
            <a:rPr kumimoji="1" lang="en-US" altLang="ja-JP" sz="1000">
              <a:solidFill>
                <a:schemeClr val="dk1"/>
              </a:solidFill>
              <a:latin typeface="+mn-lt"/>
              <a:ea typeface="+mn-ea"/>
              <a:cs typeface="+mn-cs"/>
            </a:rPr>
            <a:t>4.51</a:t>
          </a:r>
          <a:r>
            <a:rPr kumimoji="1" lang="ja-JP" altLang="ja-JP" sz="1000">
              <a:solidFill>
                <a:schemeClr val="dk1"/>
              </a:solidFill>
              <a:latin typeface="+mn-lt"/>
              <a:ea typeface="+mn-ea"/>
              <a:cs typeface="+mn-cs"/>
            </a:rPr>
            <a:t>ポイント増となりました。これは、財源不足を補うため</a:t>
          </a:r>
          <a:r>
            <a:rPr kumimoji="1" lang="en-US" altLang="ja-JP" sz="1000">
              <a:solidFill>
                <a:schemeClr val="dk1"/>
              </a:solidFill>
              <a:latin typeface="+mn-lt"/>
              <a:ea typeface="+mn-ea"/>
              <a:cs typeface="+mn-cs"/>
            </a:rPr>
            <a:t>5</a:t>
          </a:r>
          <a:r>
            <a:rPr kumimoji="1" lang="ja-JP" altLang="ja-JP" sz="1000">
              <a:solidFill>
                <a:schemeClr val="dk1"/>
              </a:solidFill>
              <a:latin typeface="+mn-lt"/>
              <a:ea typeface="+mn-ea"/>
              <a:cs typeface="+mn-cs"/>
            </a:rPr>
            <a:t>億円を取り崩しましたが、前年度決算剰余金の</a:t>
          </a:r>
          <a:r>
            <a:rPr kumimoji="1" lang="en-US" altLang="ja-JP" sz="1000">
              <a:solidFill>
                <a:schemeClr val="dk1"/>
              </a:solidFill>
              <a:latin typeface="+mn-lt"/>
              <a:ea typeface="+mn-ea"/>
              <a:cs typeface="+mn-cs"/>
            </a:rPr>
            <a:t>1/2</a:t>
          </a:r>
          <a:r>
            <a:rPr kumimoji="1" lang="ja-JP" altLang="ja-JP" sz="1000">
              <a:solidFill>
                <a:schemeClr val="dk1"/>
              </a:solidFill>
              <a:latin typeface="+mn-lt"/>
              <a:ea typeface="+mn-ea"/>
              <a:cs typeface="+mn-cs"/>
            </a:rPr>
            <a:t>である</a:t>
          </a:r>
          <a:r>
            <a:rPr kumimoji="1" lang="en-US" altLang="ja-JP" sz="1000">
              <a:solidFill>
                <a:schemeClr val="dk1"/>
              </a:solidFill>
              <a:latin typeface="+mn-lt"/>
              <a:ea typeface="+mn-ea"/>
              <a:cs typeface="+mn-cs"/>
            </a:rPr>
            <a:t>10</a:t>
          </a:r>
          <a:r>
            <a:rPr kumimoji="1" lang="ja-JP" altLang="ja-JP" sz="1000">
              <a:solidFill>
                <a:schemeClr val="dk1"/>
              </a:solidFill>
              <a:latin typeface="+mn-lt"/>
              <a:ea typeface="+mn-ea"/>
              <a:cs typeface="+mn-cs"/>
            </a:rPr>
            <a:t>億円を積み立てたためです。</a:t>
          </a:r>
          <a:endParaRPr kumimoji="1" lang="en-US" altLang="ja-JP" sz="1000">
            <a:solidFill>
              <a:schemeClr val="dk1"/>
            </a:solidFill>
            <a:latin typeface="+mn-lt"/>
            <a:ea typeface="+mn-ea"/>
            <a:cs typeface="+mn-cs"/>
          </a:endParaRPr>
        </a:p>
        <a:p>
          <a:pPr eaLnBrk="1" fontAlgn="auto" latinLnBrk="0" hangingPunct="1"/>
          <a:r>
            <a:rPr kumimoji="1" lang="ja-JP" altLang="ja-JP" sz="1000">
              <a:solidFill>
                <a:schemeClr val="dk1"/>
              </a:solidFill>
              <a:latin typeface="+mn-lt"/>
              <a:ea typeface="+mn-ea"/>
              <a:cs typeface="+mn-cs"/>
            </a:rPr>
            <a:t>　実質収支額は、</a:t>
          </a:r>
          <a:r>
            <a:rPr kumimoji="1" lang="en-US" altLang="ja-JP" sz="1000">
              <a:solidFill>
                <a:schemeClr val="dk1"/>
              </a:solidFill>
              <a:latin typeface="+mn-lt"/>
              <a:ea typeface="+mn-ea"/>
              <a:cs typeface="+mn-cs"/>
            </a:rPr>
            <a:t>11.96</a:t>
          </a:r>
          <a:r>
            <a:rPr kumimoji="1" lang="ja-JP" altLang="ja-JP" sz="1000">
              <a:solidFill>
                <a:schemeClr val="dk1"/>
              </a:solidFill>
              <a:latin typeface="+mn-lt"/>
              <a:ea typeface="+mn-ea"/>
              <a:cs typeface="+mn-cs"/>
            </a:rPr>
            <a:t>ポイント減となりました。これは、法人市民税や普通交付税の減により歳入が減となったこと、防災無線施設整備事業など普通建設事業の増により歳出が増となったためです。歳入の減は前年度繰越金や財政調整基金の取り崩しで対応しています。</a:t>
          </a:r>
          <a:endParaRPr kumimoji="1" lang="en-US" altLang="ja-JP" sz="1000">
            <a:solidFill>
              <a:schemeClr val="dk1"/>
            </a:solidFill>
            <a:latin typeface="+mn-lt"/>
            <a:ea typeface="+mn-ea"/>
            <a:cs typeface="+mn-cs"/>
          </a:endParaRPr>
        </a:p>
        <a:p>
          <a:pPr eaLnBrk="1" fontAlgn="auto" latinLnBrk="0" hangingPunct="1"/>
          <a:r>
            <a:rPr kumimoji="1" lang="ja-JP" altLang="ja-JP" sz="1000">
              <a:solidFill>
                <a:schemeClr val="dk1"/>
              </a:solidFill>
              <a:latin typeface="+mn-lt"/>
              <a:ea typeface="+mn-ea"/>
              <a:cs typeface="+mn-cs"/>
            </a:rPr>
            <a:t>　翌年度は、法人市民税の増や公債費の減により改善すると予想していますが、事務事業の統廃合や見直しなど行政改革を推進することで、より健全な行財政運営を行います。</a:t>
          </a:r>
          <a:endParaRPr lang="ja-JP" altLang="ja-JP" sz="100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三重県いなべ市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latin typeface="+mn-lt"/>
              <a:ea typeface="+mn-ea"/>
              <a:cs typeface="+mn-cs"/>
            </a:rPr>
            <a:t>　水道事業会計は、</a:t>
          </a:r>
          <a:r>
            <a:rPr kumimoji="1" lang="en-US" altLang="ja-JP" sz="1200">
              <a:solidFill>
                <a:schemeClr val="dk1"/>
              </a:solidFill>
              <a:latin typeface="+mn-lt"/>
              <a:ea typeface="+mn-ea"/>
              <a:cs typeface="+mn-cs"/>
            </a:rPr>
            <a:t>1.09</a:t>
          </a:r>
          <a:r>
            <a:rPr kumimoji="1" lang="ja-JP" altLang="ja-JP" sz="1200">
              <a:solidFill>
                <a:schemeClr val="dk1"/>
              </a:solidFill>
              <a:latin typeface="+mn-lt"/>
              <a:ea typeface="+mn-ea"/>
              <a:cs typeface="+mn-cs"/>
            </a:rPr>
            <a:t>ポイント減となりました。これは、流動資産は前年度とほぼ同じとなりましたが、新水源地建設事業に係る未払金により流動負債が増となったためです。</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　国民健康保険特別会計は、</a:t>
          </a:r>
          <a:r>
            <a:rPr kumimoji="1" lang="en-US" altLang="ja-JP" sz="1200">
              <a:solidFill>
                <a:schemeClr val="dk1"/>
              </a:solidFill>
              <a:latin typeface="+mn-lt"/>
              <a:ea typeface="+mn-ea"/>
              <a:cs typeface="+mn-cs"/>
            </a:rPr>
            <a:t>0.45</a:t>
          </a:r>
          <a:r>
            <a:rPr kumimoji="1" lang="ja-JP" altLang="ja-JP" sz="1200">
              <a:solidFill>
                <a:schemeClr val="dk1"/>
              </a:solidFill>
              <a:latin typeface="+mn-lt"/>
              <a:ea typeface="+mn-ea"/>
              <a:cs typeface="+mn-cs"/>
            </a:rPr>
            <a:t>ポイント減となりました。これは、共同事業交付金の増により歳入が増となりましたが、共同事業拠出金の増によりそれ以上に歳出が増となったためです。</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　一般会計は、</a:t>
          </a:r>
          <a:r>
            <a:rPr kumimoji="1" lang="en-US" altLang="ja-JP" sz="1200">
              <a:solidFill>
                <a:schemeClr val="dk1"/>
              </a:solidFill>
              <a:latin typeface="+mn-lt"/>
              <a:ea typeface="+mn-ea"/>
              <a:cs typeface="+mn-cs"/>
            </a:rPr>
            <a:t>11.79</a:t>
          </a:r>
          <a:r>
            <a:rPr kumimoji="1" lang="ja-JP" altLang="ja-JP" sz="1200">
              <a:solidFill>
                <a:schemeClr val="dk1"/>
              </a:solidFill>
              <a:latin typeface="+mn-lt"/>
              <a:ea typeface="+mn-ea"/>
              <a:cs typeface="+mn-cs"/>
            </a:rPr>
            <a:t>ポイント減となりました。これは、法人市民税や普通交付税などの減により歳入が減、防災無線施設整備事業などの普通建設事業の増により歳出が増となったためです。</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　介護保険特別会計は、前年度と同じになりました。これは、保険給付費や地域支援事業費の増による歳出増を、保険料や国県支出金による歳入で補ったためです。国県支出金の増により一般会計繰入金は減とすることができました。</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　下水道事業特別会計は、</a:t>
          </a:r>
          <a:r>
            <a:rPr kumimoji="1" lang="en-US" altLang="ja-JP" sz="1200">
              <a:solidFill>
                <a:schemeClr val="dk1"/>
              </a:solidFill>
              <a:latin typeface="+mn-lt"/>
              <a:ea typeface="+mn-ea"/>
              <a:cs typeface="+mn-cs"/>
            </a:rPr>
            <a:t>0.14</a:t>
          </a:r>
          <a:r>
            <a:rPr kumimoji="1" lang="ja-JP" altLang="ja-JP" sz="1200">
              <a:solidFill>
                <a:schemeClr val="dk1"/>
              </a:solidFill>
              <a:latin typeface="+mn-lt"/>
              <a:ea typeface="+mn-ea"/>
              <a:cs typeface="+mn-cs"/>
            </a:rPr>
            <a:t>ポイント減となりました。これは、流域下水道維持管理負担金の増により歳出は増となりましたが、下水道普及率ジャンプアップ事業県補助金の減などによりそれ以上に歳入が減となったためです。一般会計繰入金は</a:t>
          </a:r>
          <a:r>
            <a:rPr kumimoji="1" lang="en-US" altLang="ja-JP" sz="1200">
              <a:solidFill>
                <a:schemeClr val="dk1"/>
              </a:solidFill>
              <a:latin typeface="+mn-lt"/>
              <a:ea typeface="+mn-ea"/>
              <a:cs typeface="+mn-cs"/>
            </a:rPr>
            <a:t>4</a:t>
          </a:r>
          <a:r>
            <a:rPr kumimoji="1" lang="ja-JP" altLang="ja-JP" sz="1200">
              <a:solidFill>
                <a:schemeClr val="dk1"/>
              </a:solidFill>
              <a:latin typeface="+mn-lt"/>
              <a:ea typeface="+mn-ea"/>
              <a:cs typeface="+mn-cs"/>
            </a:rPr>
            <a:t>千万円の増となっています。</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　農業集落排水事業特別会計は、</a:t>
          </a:r>
          <a:r>
            <a:rPr kumimoji="1" lang="en-US" altLang="ja-JP" sz="1200">
              <a:solidFill>
                <a:schemeClr val="dk1"/>
              </a:solidFill>
              <a:latin typeface="+mn-lt"/>
              <a:ea typeface="+mn-ea"/>
              <a:cs typeface="+mn-cs"/>
            </a:rPr>
            <a:t>0.08</a:t>
          </a:r>
          <a:r>
            <a:rPr kumimoji="1" lang="ja-JP" altLang="ja-JP" sz="1200">
              <a:solidFill>
                <a:schemeClr val="dk1"/>
              </a:solidFill>
              <a:latin typeface="+mn-lt"/>
              <a:ea typeface="+mn-ea"/>
              <a:cs typeface="+mn-cs"/>
            </a:rPr>
            <a:t>ポイント減となりました。これは、管路施設整備事業の減により歳出が減となり、充当財源となる県支出金、一般会計繰入金や市債による歳入も減となったためです。</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　後期高齢者医療特別会計は、前年度と同じになりました。これは、後期高齢者医療広域連合への負担金増を、一般会計繰入金で補ったためです。</a:t>
          </a:r>
          <a:endParaRPr lang="ja-JP" altLang="ja-JP" sz="1200"/>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50" zoomScaleNormal="5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23119858</v>
      </c>
      <c r="BO4" s="409"/>
      <c r="BP4" s="409"/>
      <c r="BQ4" s="409"/>
      <c r="BR4" s="409"/>
      <c r="BS4" s="409"/>
      <c r="BT4" s="409"/>
      <c r="BU4" s="410"/>
      <c r="BV4" s="408">
        <v>23517065</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1</v>
      </c>
      <c r="CU4" s="586"/>
      <c r="CV4" s="586"/>
      <c r="CW4" s="586"/>
      <c r="CX4" s="586"/>
      <c r="CY4" s="586"/>
      <c r="CZ4" s="586"/>
      <c r="DA4" s="587"/>
      <c r="DB4" s="585">
        <v>12.9</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22812079</v>
      </c>
      <c r="BO5" s="414"/>
      <c r="BP5" s="414"/>
      <c r="BQ5" s="414"/>
      <c r="BR5" s="414"/>
      <c r="BS5" s="414"/>
      <c r="BT5" s="414"/>
      <c r="BU5" s="415"/>
      <c r="BV5" s="413">
        <v>21439043</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99.9</v>
      </c>
      <c r="CU5" s="384"/>
      <c r="CV5" s="384"/>
      <c r="CW5" s="384"/>
      <c r="CX5" s="384"/>
      <c r="CY5" s="384"/>
      <c r="CZ5" s="384"/>
      <c r="DA5" s="385"/>
      <c r="DB5" s="383">
        <v>90.2</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307779</v>
      </c>
      <c r="BO6" s="414"/>
      <c r="BP6" s="414"/>
      <c r="BQ6" s="414"/>
      <c r="BR6" s="414"/>
      <c r="BS6" s="414"/>
      <c r="BT6" s="414"/>
      <c r="BU6" s="415"/>
      <c r="BV6" s="413">
        <v>2078022</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105.1</v>
      </c>
      <c r="CU6" s="560"/>
      <c r="CV6" s="560"/>
      <c r="CW6" s="560"/>
      <c r="CX6" s="560"/>
      <c r="CY6" s="560"/>
      <c r="CZ6" s="560"/>
      <c r="DA6" s="561"/>
      <c r="DB6" s="559">
        <v>98.4</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167593</v>
      </c>
      <c r="BO7" s="414"/>
      <c r="BP7" s="414"/>
      <c r="BQ7" s="414"/>
      <c r="BR7" s="414"/>
      <c r="BS7" s="414"/>
      <c r="BT7" s="414"/>
      <c r="BU7" s="415"/>
      <c r="BV7" s="413">
        <v>129032</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14626571</v>
      </c>
      <c r="CU7" s="414"/>
      <c r="CV7" s="414"/>
      <c r="CW7" s="414"/>
      <c r="CX7" s="414"/>
      <c r="CY7" s="414"/>
      <c r="CZ7" s="414"/>
      <c r="DA7" s="415"/>
      <c r="DB7" s="413">
        <v>15081848</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91</v>
      </c>
      <c r="AV8" s="471"/>
      <c r="AW8" s="471"/>
      <c r="AX8" s="471"/>
      <c r="AY8" s="393" t="s">
        <v>92</v>
      </c>
      <c r="AZ8" s="394"/>
      <c r="BA8" s="394"/>
      <c r="BB8" s="394"/>
      <c r="BC8" s="394"/>
      <c r="BD8" s="394"/>
      <c r="BE8" s="394"/>
      <c r="BF8" s="394"/>
      <c r="BG8" s="394"/>
      <c r="BH8" s="394"/>
      <c r="BI8" s="394"/>
      <c r="BJ8" s="394"/>
      <c r="BK8" s="394"/>
      <c r="BL8" s="394"/>
      <c r="BM8" s="395"/>
      <c r="BN8" s="413">
        <v>140186</v>
      </c>
      <c r="BO8" s="414"/>
      <c r="BP8" s="414"/>
      <c r="BQ8" s="414"/>
      <c r="BR8" s="414"/>
      <c r="BS8" s="414"/>
      <c r="BT8" s="414"/>
      <c r="BU8" s="415"/>
      <c r="BV8" s="413">
        <v>1948990</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0.85</v>
      </c>
      <c r="CU8" s="523"/>
      <c r="CV8" s="523"/>
      <c r="CW8" s="523"/>
      <c r="CX8" s="523"/>
      <c r="CY8" s="523"/>
      <c r="CZ8" s="523"/>
      <c r="DA8" s="524"/>
      <c r="DB8" s="522">
        <v>0.83</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45815</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91</v>
      </c>
      <c r="AV9" s="471"/>
      <c r="AW9" s="471"/>
      <c r="AX9" s="471"/>
      <c r="AY9" s="393" t="s">
        <v>98</v>
      </c>
      <c r="AZ9" s="394"/>
      <c r="BA9" s="394"/>
      <c r="BB9" s="394"/>
      <c r="BC9" s="394"/>
      <c r="BD9" s="394"/>
      <c r="BE9" s="394"/>
      <c r="BF9" s="394"/>
      <c r="BG9" s="394"/>
      <c r="BH9" s="394"/>
      <c r="BI9" s="394"/>
      <c r="BJ9" s="394"/>
      <c r="BK9" s="394"/>
      <c r="BL9" s="394"/>
      <c r="BM9" s="395"/>
      <c r="BN9" s="413">
        <v>-1808804</v>
      </c>
      <c r="BO9" s="414"/>
      <c r="BP9" s="414"/>
      <c r="BQ9" s="414"/>
      <c r="BR9" s="414"/>
      <c r="BS9" s="414"/>
      <c r="BT9" s="414"/>
      <c r="BU9" s="415"/>
      <c r="BV9" s="413">
        <v>308026</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19.100000000000001</v>
      </c>
      <c r="CU9" s="384"/>
      <c r="CV9" s="384"/>
      <c r="CW9" s="384"/>
      <c r="CX9" s="384"/>
      <c r="CY9" s="384"/>
      <c r="CZ9" s="384"/>
      <c r="DA9" s="385"/>
      <c r="DB9" s="383">
        <v>21.6</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45684</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983096</v>
      </c>
      <c r="BO10" s="414"/>
      <c r="BP10" s="414"/>
      <c r="BQ10" s="414"/>
      <c r="BR10" s="414"/>
      <c r="BS10" s="414"/>
      <c r="BT10" s="414"/>
      <c r="BU10" s="415"/>
      <c r="BV10" s="413">
        <v>811959</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91</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x14ac:dyDescent="0.15">
      <c r="A12" s="138"/>
      <c r="B12" s="525" t="s">
        <v>111</v>
      </c>
      <c r="C12" s="526"/>
      <c r="D12" s="526"/>
      <c r="E12" s="526"/>
      <c r="F12" s="526"/>
      <c r="G12" s="526"/>
      <c r="H12" s="526"/>
      <c r="I12" s="526"/>
      <c r="J12" s="526"/>
      <c r="K12" s="527"/>
      <c r="L12" s="534" t="s">
        <v>112</v>
      </c>
      <c r="M12" s="535"/>
      <c r="N12" s="535"/>
      <c r="O12" s="535"/>
      <c r="P12" s="535"/>
      <c r="Q12" s="536"/>
      <c r="R12" s="537">
        <v>45965</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v>500000</v>
      </c>
      <c r="BO12" s="414"/>
      <c r="BP12" s="414"/>
      <c r="BQ12" s="414"/>
      <c r="BR12" s="414"/>
      <c r="BS12" s="414"/>
      <c r="BT12" s="414"/>
      <c r="BU12" s="415"/>
      <c r="BV12" s="413">
        <v>457665</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119</v>
      </c>
      <c r="CU12" s="523"/>
      <c r="CV12" s="523"/>
      <c r="CW12" s="523"/>
      <c r="CX12" s="523"/>
      <c r="CY12" s="523"/>
      <c r="CZ12" s="523"/>
      <c r="DA12" s="524"/>
      <c r="DB12" s="522" t="s">
        <v>119</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120</v>
      </c>
      <c r="N13" s="512"/>
      <c r="O13" s="512"/>
      <c r="P13" s="512"/>
      <c r="Q13" s="513"/>
      <c r="R13" s="514">
        <v>44546</v>
      </c>
      <c r="S13" s="515"/>
      <c r="T13" s="515"/>
      <c r="U13" s="515"/>
      <c r="V13" s="516"/>
      <c r="W13" s="502" t="s">
        <v>121</v>
      </c>
      <c r="X13" s="426"/>
      <c r="Y13" s="426"/>
      <c r="Z13" s="426"/>
      <c r="AA13" s="426"/>
      <c r="AB13" s="427"/>
      <c r="AC13" s="389">
        <v>553</v>
      </c>
      <c r="AD13" s="390"/>
      <c r="AE13" s="390"/>
      <c r="AF13" s="390"/>
      <c r="AG13" s="391"/>
      <c r="AH13" s="389">
        <v>804</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-1325708</v>
      </c>
      <c r="BO13" s="414"/>
      <c r="BP13" s="414"/>
      <c r="BQ13" s="414"/>
      <c r="BR13" s="414"/>
      <c r="BS13" s="414"/>
      <c r="BT13" s="414"/>
      <c r="BU13" s="415"/>
      <c r="BV13" s="413">
        <v>662320</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10.5</v>
      </c>
      <c r="CU13" s="384"/>
      <c r="CV13" s="384"/>
      <c r="CW13" s="384"/>
      <c r="CX13" s="384"/>
      <c r="CY13" s="384"/>
      <c r="CZ13" s="384"/>
      <c r="DA13" s="385"/>
      <c r="DB13" s="383">
        <v>10.1</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126</v>
      </c>
      <c r="M14" s="543"/>
      <c r="N14" s="543"/>
      <c r="O14" s="543"/>
      <c r="P14" s="543"/>
      <c r="Q14" s="544"/>
      <c r="R14" s="514">
        <v>46245</v>
      </c>
      <c r="S14" s="515"/>
      <c r="T14" s="515"/>
      <c r="U14" s="515"/>
      <c r="V14" s="516"/>
      <c r="W14" s="517"/>
      <c r="X14" s="429"/>
      <c r="Y14" s="429"/>
      <c r="Z14" s="429"/>
      <c r="AA14" s="429"/>
      <c r="AB14" s="430"/>
      <c r="AC14" s="507">
        <v>2.4</v>
      </c>
      <c r="AD14" s="508"/>
      <c r="AE14" s="508"/>
      <c r="AF14" s="508"/>
      <c r="AG14" s="509"/>
      <c r="AH14" s="507">
        <v>3.3</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t="s">
        <v>119</v>
      </c>
      <c r="CU14" s="486"/>
      <c r="CV14" s="486"/>
      <c r="CW14" s="486"/>
      <c r="CX14" s="486"/>
      <c r="CY14" s="486"/>
      <c r="CZ14" s="486"/>
      <c r="DA14" s="487"/>
      <c r="DB14" s="518" t="s">
        <v>119</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120</v>
      </c>
      <c r="N15" s="512"/>
      <c r="O15" s="512"/>
      <c r="P15" s="512"/>
      <c r="Q15" s="513"/>
      <c r="R15" s="514">
        <v>44857</v>
      </c>
      <c r="S15" s="515"/>
      <c r="T15" s="515"/>
      <c r="U15" s="515"/>
      <c r="V15" s="516"/>
      <c r="W15" s="502" t="s">
        <v>128</v>
      </c>
      <c r="X15" s="426"/>
      <c r="Y15" s="426"/>
      <c r="Z15" s="426"/>
      <c r="AA15" s="426"/>
      <c r="AB15" s="427"/>
      <c r="AC15" s="389">
        <v>11000</v>
      </c>
      <c r="AD15" s="390"/>
      <c r="AE15" s="390"/>
      <c r="AF15" s="390"/>
      <c r="AG15" s="391"/>
      <c r="AH15" s="389">
        <v>11133</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8952529</v>
      </c>
      <c r="BO15" s="409"/>
      <c r="BP15" s="409"/>
      <c r="BQ15" s="409"/>
      <c r="BR15" s="409"/>
      <c r="BS15" s="409"/>
      <c r="BT15" s="409"/>
      <c r="BU15" s="410"/>
      <c r="BV15" s="408">
        <v>7924342</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47.2</v>
      </c>
      <c r="AD16" s="508"/>
      <c r="AE16" s="508"/>
      <c r="AF16" s="508"/>
      <c r="AG16" s="509"/>
      <c r="AH16" s="507">
        <v>45.6</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10290273</v>
      </c>
      <c r="BO16" s="414"/>
      <c r="BP16" s="414"/>
      <c r="BQ16" s="414"/>
      <c r="BR16" s="414"/>
      <c r="BS16" s="414"/>
      <c r="BT16" s="414"/>
      <c r="BU16" s="415"/>
      <c r="BV16" s="413">
        <v>9661463</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134</v>
      </c>
      <c r="N17" s="497"/>
      <c r="O17" s="497"/>
      <c r="P17" s="497"/>
      <c r="Q17" s="498"/>
      <c r="R17" s="499" t="s">
        <v>135</v>
      </c>
      <c r="S17" s="500"/>
      <c r="T17" s="500"/>
      <c r="U17" s="500"/>
      <c r="V17" s="501"/>
      <c r="W17" s="502" t="s">
        <v>136</v>
      </c>
      <c r="X17" s="426"/>
      <c r="Y17" s="426"/>
      <c r="Z17" s="426"/>
      <c r="AA17" s="426"/>
      <c r="AB17" s="427"/>
      <c r="AC17" s="389">
        <v>11749</v>
      </c>
      <c r="AD17" s="390"/>
      <c r="AE17" s="390"/>
      <c r="AF17" s="390"/>
      <c r="AG17" s="391"/>
      <c r="AH17" s="389">
        <v>12211</v>
      </c>
      <c r="AI17" s="390"/>
      <c r="AJ17" s="390"/>
      <c r="AK17" s="390"/>
      <c r="AL17" s="392"/>
      <c r="AM17" s="482"/>
      <c r="AN17" s="387"/>
      <c r="AO17" s="387"/>
      <c r="AP17" s="387"/>
      <c r="AQ17" s="387"/>
      <c r="AR17" s="387"/>
      <c r="AS17" s="387"/>
      <c r="AT17" s="388"/>
      <c r="AU17" s="470"/>
      <c r="AV17" s="471"/>
      <c r="AW17" s="471"/>
      <c r="AX17" s="471"/>
      <c r="AY17" s="393" t="s">
        <v>137</v>
      </c>
      <c r="AZ17" s="394"/>
      <c r="BA17" s="394"/>
      <c r="BB17" s="394"/>
      <c r="BC17" s="394"/>
      <c r="BD17" s="394"/>
      <c r="BE17" s="394"/>
      <c r="BF17" s="394"/>
      <c r="BG17" s="394"/>
      <c r="BH17" s="394"/>
      <c r="BI17" s="394"/>
      <c r="BJ17" s="394"/>
      <c r="BK17" s="394"/>
      <c r="BL17" s="394"/>
      <c r="BM17" s="395"/>
      <c r="BN17" s="413">
        <v>11538146</v>
      </c>
      <c r="BO17" s="414"/>
      <c r="BP17" s="414"/>
      <c r="BQ17" s="414"/>
      <c r="BR17" s="414"/>
      <c r="BS17" s="414"/>
      <c r="BT17" s="414"/>
      <c r="BU17" s="415"/>
      <c r="BV17" s="413">
        <v>10260142</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138</v>
      </c>
      <c r="C18" s="476"/>
      <c r="D18" s="476"/>
      <c r="E18" s="477"/>
      <c r="F18" s="477"/>
      <c r="G18" s="477"/>
      <c r="H18" s="477"/>
      <c r="I18" s="477"/>
      <c r="J18" s="477"/>
      <c r="K18" s="477"/>
      <c r="L18" s="478">
        <v>219.83</v>
      </c>
      <c r="M18" s="478"/>
      <c r="N18" s="478"/>
      <c r="O18" s="478"/>
      <c r="P18" s="478"/>
      <c r="Q18" s="478"/>
      <c r="R18" s="479"/>
      <c r="S18" s="479"/>
      <c r="T18" s="479"/>
      <c r="U18" s="479"/>
      <c r="V18" s="480"/>
      <c r="W18" s="494"/>
      <c r="X18" s="495"/>
      <c r="Y18" s="495"/>
      <c r="Z18" s="495"/>
      <c r="AA18" s="495"/>
      <c r="AB18" s="503"/>
      <c r="AC18" s="377">
        <v>50.4</v>
      </c>
      <c r="AD18" s="378"/>
      <c r="AE18" s="378"/>
      <c r="AF18" s="378"/>
      <c r="AG18" s="481"/>
      <c r="AH18" s="377">
        <v>50.1</v>
      </c>
      <c r="AI18" s="378"/>
      <c r="AJ18" s="378"/>
      <c r="AK18" s="378"/>
      <c r="AL18" s="379"/>
      <c r="AM18" s="482"/>
      <c r="AN18" s="387"/>
      <c r="AO18" s="387"/>
      <c r="AP18" s="387"/>
      <c r="AQ18" s="387"/>
      <c r="AR18" s="387"/>
      <c r="AS18" s="387"/>
      <c r="AT18" s="388"/>
      <c r="AU18" s="470"/>
      <c r="AV18" s="471"/>
      <c r="AW18" s="471"/>
      <c r="AX18" s="471"/>
      <c r="AY18" s="393" t="s">
        <v>139</v>
      </c>
      <c r="AZ18" s="394"/>
      <c r="BA18" s="394"/>
      <c r="BB18" s="394"/>
      <c r="BC18" s="394"/>
      <c r="BD18" s="394"/>
      <c r="BE18" s="394"/>
      <c r="BF18" s="394"/>
      <c r="BG18" s="394"/>
      <c r="BH18" s="394"/>
      <c r="BI18" s="394"/>
      <c r="BJ18" s="394"/>
      <c r="BK18" s="394"/>
      <c r="BL18" s="394"/>
      <c r="BM18" s="395"/>
      <c r="BN18" s="413">
        <v>13168334</v>
      </c>
      <c r="BO18" s="414"/>
      <c r="BP18" s="414"/>
      <c r="BQ18" s="414"/>
      <c r="BR18" s="414"/>
      <c r="BS18" s="414"/>
      <c r="BT18" s="414"/>
      <c r="BU18" s="415"/>
      <c r="BV18" s="413">
        <v>14241719</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140</v>
      </c>
      <c r="C19" s="476"/>
      <c r="D19" s="476"/>
      <c r="E19" s="477"/>
      <c r="F19" s="477"/>
      <c r="G19" s="477"/>
      <c r="H19" s="477"/>
      <c r="I19" s="477"/>
      <c r="J19" s="477"/>
      <c r="K19" s="477"/>
      <c r="L19" s="483">
        <v>208</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141</v>
      </c>
      <c r="AZ19" s="394"/>
      <c r="BA19" s="394"/>
      <c r="BB19" s="394"/>
      <c r="BC19" s="394"/>
      <c r="BD19" s="394"/>
      <c r="BE19" s="394"/>
      <c r="BF19" s="394"/>
      <c r="BG19" s="394"/>
      <c r="BH19" s="394"/>
      <c r="BI19" s="394"/>
      <c r="BJ19" s="394"/>
      <c r="BK19" s="394"/>
      <c r="BL19" s="394"/>
      <c r="BM19" s="395"/>
      <c r="BN19" s="413">
        <v>16323316</v>
      </c>
      <c r="BO19" s="414"/>
      <c r="BP19" s="414"/>
      <c r="BQ19" s="414"/>
      <c r="BR19" s="414"/>
      <c r="BS19" s="414"/>
      <c r="BT19" s="414"/>
      <c r="BU19" s="415"/>
      <c r="BV19" s="413">
        <v>19544088</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142</v>
      </c>
      <c r="C20" s="476"/>
      <c r="D20" s="476"/>
      <c r="E20" s="477"/>
      <c r="F20" s="477"/>
      <c r="G20" s="477"/>
      <c r="H20" s="477"/>
      <c r="I20" s="477"/>
      <c r="J20" s="477"/>
      <c r="K20" s="477"/>
      <c r="L20" s="483">
        <v>17106</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143</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144</v>
      </c>
      <c r="C22" s="443"/>
      <c r="D22" s="444"/>
      <c r="E22" s="451" t="s">
        <v>1</v>
      </c>
      <c r="F22" s="426"/>
      <c r="G22" s="426"/>
      <c r="H22" s="426"/>
      <c r="I22" s="426"/>
      <c r="J22" s="426"/>
      <c r="K22" s="427"/>
      <c r="L22" s="451" t="s">
        <v>145</v>
      </c>
      <c r="M22" s="426"/>
      <c r="N22" s="426"/>
      <c r="O22" s="426"/>
      <c r="P22" s="427"/>
      <c r="Q22" s="436" t="s">
        <v>146</v>
      </c>
      <c r="R22" s="437"/>
      <c r="S22" s="437"/>
      <c r="T22" s="437"/>
      <c r="U22" s="437"/>
      <c r="V22" s="452"/>
      <c r="W22" s="454" t="s">
        <v>147</v>
      </c>
      <c r="X22" s="443"/>
      <c r="Y22" s="444"/>
      <c r="Z22" s="451" t="s">
        <v>1</v>
      </c>
      <c r="AA22" s="426"/>
      <c r="AB22" s="426"/>
      <c r="AC22" s="426"/>
      <c r="AD22" s="426"/>
      <c r="AE22" s="426"/>
      <c r="AF22" s="426"/>
      <c r="AG22" s="427"/>
      <c r="AH22" s="425" t="s">
        <v>148</v>
      </c>
      <c r="AI22" s="426"/>
      <c r="AJ22" s="426"/>
      <c r="AK22" s="426"/>
      <c r="AL22" s="427"/>
      <c r="AM22" s="425" t="s">
        <v>149</v>
      </c>
      <c r="AN22" s="431"/>
      <c r="AO22" s="431"/>
      <c r="AP22" s="431"/>
      <c r="AQ22" s="431"/>
      <c r="AR22" s="432"/>
      <c r="AS22" s="436" t="s">
        <v>146</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150</v>
      </c>
      <c r="AZ23" s="406"/>
      <c r="BA23" s="406"/>
      <c r="BB23" s="406"/>
      <c r="BC23" s="406"/>
      <c r="BD23" s="406"/>
      <c r="BE23" s="406"/>
      <c r="BF23" s="406"/>
      <c r="BG23" s="406"/>
      <c r="BH23" s="406"/>
      <c r="BI23" s="406"/>
      <c r="BJ23" s="406"/>
      <c r="BK23" s="406"/>
      <c r="BL23" s="406"/>
      <c r="BM23" s="407"/>
      <c r="BN23" s="413">
        <v>19003526</v>
      </c>
      <c r="BO23" s="414"/>
      <c r="BP23" s="414"/>
      <c r="BQ23" s="414"/>
      <c r="BR23" s="414"/>
      <c r="BS23" s="414"/>
      <c r="BT23" s="414"/>
      <c r="BU23" s="415"/>
      <c r="BV23" s="413">
        <v>18828095</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151</v>
      </c>
      <c r="F24" s="387"/>
      <c r="G24" s="387"/>
      <c r="H24" s="387"/>
      <c r="I24" s="387"/>
      <c r="J24" s="387"/>
      <c r="K24" s="388"/>
      <c r="L24" s="389">
        <v>1</v>
      </c>
      <c r="M24" s="390"/>
      <c r="N24" s="390"/>
      <c r="O24" s="390"/>
      <c r="P24" s="391"/>
      <c r="Q24" s="389">
        <v>9500</v>
      </c>
      <c r="R24" s="390"/>
      <c r="S24" s="390"/>
      <c r="T24" s="390"/>
      <c r="U24" s="390"/>
      <c r="V24" s="391"/>
      <c r="W24" s="455"/>
      <c r="X24" s="446"/>
      <c r="Y24" s="447"/>
      <c r="Z24" s="386" t="s">
        <v>152</v>
      </c>
      <c r="AA24" s="387"/>
      <c r="AB24" s="387"/>
      <c r="AC24" s="387"/>
      <c r="AD24" s="387"/>
      <c r="AE24" s="387"/>
      <c r="AF24" s="387"/>
      <c r="AG24" s="388"/>
      <c r="AH24" s="389">
        <v>322</v>
      </c>
      <c r="AI24" s="390"/>
      <c r="AJ24" s="390"/>
      <c r="AK24" s="390"/>
      <c r="AL24" s="391"/>
      <c r="AM24" s="389">
        <v>1083208</v>
      </c>
      <c r="AN24" s="390"/>
      <c r="AO24" s="390"/>
      <c r="AP24" s="390"/>
      <c r="AQ24" s="390"/>
      <c r="AR24" s="391"/>
      <c r="AS24" s="389">
        <v>3364</v>
      </c>
      <c r="AT24" s="390"/>
      <c r="AU24" s="390"/>
      <c r="AV24" s="390"/>
      <c r="AW24" s="390"/>
      <c r="AX24" s="392"/>
      <c r="AY24" s="380" t="s">
        <v>153</v>
      </c>
      <c r="AZ24" s="381"/>
      <c r="BA24" s="381"/>
      <c r="BB24" s="381"/>
      <c r="BC24" s="381"/>
      <c r="BD24" s="381"/>
      <c r="BE24" s="381"/>
      <c r="BF24" s="381"/>
      <c r="BG24" s="381"/>
      <c r="BH24" s="381"/>
      <c r="BI24" s="381"/>
      <c r="BJ24" s="381"/>
      <c r="BK24" s="381"/>
      <c r="BL24" s="381"/>
      <c r="BM24" s="382"/>
      <c r="BN24" s="413">
        <v>15477145</v>
      </c>
      <c r="BO24" s="414"/>
      <c r="BP24" s="414"/>
      <c r="BQ24" s="414"/>
      <c r="BR24" s="414"/>
      <c r="BS24" s="414"/>
      <c r="BT24" s="414"/>
      <c r="BU24" s="415"/>
      <c r="BV24" s="413">
        <v>14629928</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154</v>
      </c>
      <c r="F25" s="387"/>
      <c r="G25" s="387"/>
      <c r="H25" s="387"/>
      <c r="I25" s="387"/>
      <c r="J25" s="387"/>
      <c r="K25" s="388"/>
      <c r="L25" s="389">
        <v>1</v>
      </c>
      <c r="M25" s="390"/>
      <c r="N25" s="390"/>
      <c r="O25" s="390"/>
      <c r="P25" s="391"/>
      <c r="Q25" s="389">
        <v>7500</v>
      </c>
      <c r="R25" s="390"/>
      <c r="S25" s="390"/>
      <c r="T25" s="390"/>
      <c r="U25" s="390"/>
      <c r="V25" s="391"/>
      <c r="W25" s="455"/>
      <c r="X25" s="446"/>
      <c r="Y25" s="447"/>
      <c r="Z25" s="386" t="s">
        <v>155</v>
      </c>
      <c r="AA25" s="387"/>
      <c r="AB25" s="387"/>
      <c r="AC25" s="387"/>
      <c r="AD25" s="387"/>
      <c r="AE25" s="387"/>
      <c r="AF25" s="387"/>
      <c r="AG25" s="388"/>
      <c r="AH25" s="389" t="s">
        <v>119</v>
      </c>
      <c r="AI25" s="390"/>
      <c r="AJ25" s="390"/>
      <c r="AK25" s="390"/>
      <c r="AL25" s="391"/>
      <c r="AM25" s="389" t="s">
        <v>119</v>
      </c>
      <c r="AN25" s="390"/>
      <c r="AO25" s="390"/>
      <c r="AP25" s="390"/>
      <c r="AQ25" s="390"/>
      <c r="AR25" s="391"/>
      <c r="AS25" s="389" t="s">
        <v>119</v>
      </c>
      <c r="AT25" s="390"/>
      <c r="AU25" s="390"/>
      <c r="AV25" s="390"/>
      <c r="AW25" s="390"/>
      <c r="AX25" s="392"/>
      <c r="AY25" s="405" t="s">
        <v>156</v>
      </c>
      <c r="AZ25" s="406"/>
      <c r="BA25" s="406"/>
      <c r="BB25" s="406"/>
      <c r="BC25" s="406"/>
      <c r="BD25" s="406"/>
      <c r="BE25" s="406"/>
      <c r="BF25" s="406"/>
      <c r="BG25" s="406"/>
      <c r="BH25" s="406"/>
      <c r="BI25" s="406"/>
      <c r="BJ25" s="406"/>
      <c r="BK25" s="406"/>
      <c r="BL25" s="406"/>
      <c r="BM25" s="407"/>
      <c r="BN25" s="408">
        <v>3355739</v>
      </c>
      <c r="BO25" s="409"/>
      <c r="BP25" s="409"/>
      <c r="BQ25" s="409"/>
      <c r="BR25" s="409"/>
      <c r="BS25" s="409"/>
      <c r="BT25" s="409"/>
      <c r="BU25" s="410"/>
      <c r="BV25" s="408">
        <v>2802996</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157</v>
      </c>
      <c r="F26" s="387"/>
      <c r="G26" s="387"/>
      <c r="H26" s="387"/>
      <c r="I26" s="387"/>
      <c r="J26" s="387"/>
      <c r="K26" s="388"/>
      <c r="L26" s="389">
        <v>1</v>
      </c>
      <c r="M26" s="390"/>
      <c r="N26" s="390"/>
      <c r="O26" s="390"/>
      <c r="P26" s="391"/>
      <c r="Q26" s="389">
        <v>6500</v>
      </c>
      <c r="R26" s="390"/>
      <c r="S26" s="390"/>
      <c r="T26" s="390"/>
      <c r="U26" s="390"/>
      <c r="V26" s="391"/>
      <c r="W26" s="455"/>
      <c r="X26" s="446"/>
      <c r="Y26" s="447"/>
      <c r="Z26" s="386" t="s">
        <v>158</v>
      </c>
      <c r="AA26" s="468"/>
      <c r="AB26" s="468"/>
      <c r="AC26" s="468"/>
      <c r="AD26" s="468"/>
      <c r="AE26" s="468"/>
      <c r="AF26" s="468"/>
      <c r="AG26" s="469"/>
      <c r="AH26" s="389">
        <v>18</v>
      </c>
      <c r="AI26" s="390"/>
      <c r="AJ26" s="390"/>
      <c r="AK26" s="390"/>
      <c r="AL26" s="391"/>
      <c r="AM26" s="389">
        <v>45396</v>
      </c>
      <c r="AN26" s="390"/>
      <c r="AO26" s="390"/>
      <c r="AP26" s="390"/>
      <c r="AQ26" s="390"/>
      <c r="AR26" s="391"/>
      <c r="AS26" s="389">
        <v>2522</v>
      </c>
      <c r="AT26" s="390"/>
      <c r="AU26" s="390"/>
      <c r="AV26" s="390"/>
      <c r="AW26" s="390"/>
      <c r="AX26" s="392"/>
      <c r="AY26" s="422" t="s">
        <v>159</v>
      </c>
      <c r="AZ26" s="423"/>
      <c r="BA26" s="423"/>
      <c r="BB26" s="423"/>
      <c r="BC26" s="423"/>
      <c r="BD26" s="423"/>
      <c r="BE26" s="423"/>
      <c r="BF26" s="423"/>
      <c r="BG26" s="423"/>
      <c r="BH26" s="423"/>
      <c r="BI26" s="423"/>
      <c r="BJ26" s="423"/>
      <c r="BK26" s="423"/>
      <c r="BL26" s="423"/>
      <c r="BM26" s="424"/>
      <c r="BN26" s="413" t="s">
        <v>119</v>
      </c>
      <c r="BO26" s="414"/>
      <c r="BP26" s="414"/>
      <c r="BQ26" s="414"/>
      <c r="BR26" s="414"/>
      <c r="BS26" s="414"/>
      <c r="BT26" s="414"/>
      <c r="BU26" s="415"/>
      <c r="BV26" s="413" t="s">
        <v>119</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160</v>
      </c>
      <c r="F27" s="387"/>
      <c r="G27" s="387"/>
      <c r="H27" s="387"/>
      <c r="I27" s="387"/>
      <c r="J27" s="387"/>
      <c r="K27" s="388"/>
      <c r="L27" s="389">
        <v>1</v>
      </c>
      <c r="M27" s="390"/>
      <c r="N27" s="390"/>
      <c r="O27" s="390"/>
      <c r="P27" s="391"/>
      <c r="Q27" s="389">
        <v>4950</v>
      </c>
      <c r="R27" s="390"/>
      <c r="S27" s="390"/>
      <c r="T27" s="390"/>
      <c r="U27" s="390"/>
      <c r="V27" s="391"/>
      <c r="W27" s="455"/>
      <c r="X27" s="446"/>
      <c r="Y27" s="447"/>
      <c r="Z27" s="386" t="s">
        <v>161</v>
      </c>
      <c r="AA27" s="387"/>
      <c r="AB27" s="387"/>
      <c r="AC27" s="387"/>
      <c r="AD27" s="387"/>
      <c r="AE27" s="387"/>
      <c r="AF27" s="387"/>
      <c r="AG27" s="388"/>
      <c r="AH27" s="389">
        <v>8</v>
      </c>
      <c r="AI27" s="390"/>
      <c r="AJ27" s="390"/>
      <c r="AK27" s="390"/>
      <c r="AL27" s="391"/>
      <c r="AM27" s="389">
        <v>32944</v>
      </c>
      <c r="AN27" s="390"/>
      <c r="AO27" s="390"/>
      <c r="AP27" s="390"/>
      <c r="AQ27" s="390"/>
      <c r="AR27" s="391"/>
      <c r="AS27" s="389">
        <v>4118</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t="s">
        <v>119</v>
      </c>
      <c r="BO27" s="417"/>
      <c r="BP27" s="417"/>
      <c r="BQ27" s="417"/>
      <c r="BR27" s="417"/>
      <c r="BS27" s="417"/>
      <c r="BT27" s="417"/>
      <c r="BU27" s="418"/>
      <c r="BV27" s="416" t="s">
        <v>119</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163</v>
      </c>
      <c r="F28" s="387"/>
      <c r="G28" s="387"/>
      <c r="H28" s="387"/>
      <c r="I28" s="387"/>
      <c r="J28" s="387"/>
      <c r="K28" s="388"/>
      <c r="L28" s="389">
        <v>1</v>
      </c>
      <c r="M28" s="390"/>
      <c r="N28" s="390"/>
      <c r="O28" s="390"/>
      <c r="P28" s="391"/>
      <c r="Q28" s="389">
        <v>4200</v>
      </c>
      <c r="R28" s="390"/>
      <c r="S28" s="390"/>
      <c r="T28" s="390"/>
      <c r="U28" s="390"/>
      <c r="V28" s="391"/>
      <c r="W28" s="455"/>
      <c r="X28" s="446"/>
      <c r="Y28" s="447"/>
      <c r="Z28" s="386" t="s">
        <v>164</v>
      </c>
      <c r="AA28" s="387"/>
      <c r="AB28" s="387"/>
      <c r="AC28" s="387"/>
      <c r="AD28" s="387"/>
      <c r="AE28" s="387"/>
      <c r="AF28" s="387"/>
      <c r="AG28" s="388"/>
      <c r="AH28" s="389" t="s">
        <v>119</v>
      </c>
      <c r="AI28" s="390"/>
      <c r="AJ28" s="390"/>
      <c r="AK28" s="390"/>
      <c r="AL28" s="391"/>
      <c r="AM28" s="389" t="s">
        <v>119</v>
      </c>
      <c r="AN28" s="390"/>
      <c r="AO28" s="390"/>
      <c r="AP28" s="390"/>
      <c r="AQ28" s="390"/>
      <c r="AR28" s="391"/>
      <c r="AS28" s="389" t="s">
        <v>119</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6352995</v>
      </c>
      <c r="BO28" s="409"/>
      <c r="BP28" s="409"/>
      <c r="BQ28" s="409"/>
      <c r="BR28" s="409"/>
      <c r="BS28" s="409"/>
      <c r="BT28" s="409"/>
      <c r="BU28" s="410"/>
      <c r="BV28" s="408">
        <v>5869899</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167</v>
      </c>
      <c r="F29" s="387"/>
      <c r="G29" s="387"/>
      <c r="H29" s="387"/>
      <c r="I29" s="387"/>
      <c r="J29" s="387"/>
      <c r="K29" s="388"/>
      <c r="L29" s="389">
        <v>18</v>
      </c>
      <c r="M29" s="390"/>
      <c r="N29" s="390"/>
      <c r="O29" s="390"/>
      <c r="P29" s="391"/>
      <c r="Q29" s="389">
        <v>3900</v>
      </c>
      <c r="R29" s="390"/>
      <c r="S29" s="390"/>
      <c r="T29" s="390"/>
      <c r="U29" s="390"/>
      <c r="V29" s="391"/>
      <c r="W29" s="456"/>
      <c r="X29" s="457"/>
      <c r="Y29" s="458"/>
      <c r="Z29" s="386" t="s">
        <v>168</v>
      </c>
      <c r="AA29" s="387"/>
      <c r="AB29" s="387"/>
      <c r="AC29" s="387"/>
      <c r="AD29" s="387"/>
      <c r="AE29" s="387"/>
      <c r="AF29" s="387"/>
      <c r="AG29" s="388"/>
      <c r="AH29" s="389">
        <v>330</v>
      </c>
      <c r="AI29" s="390"/>
      <c r="AJ29" s="390"/>
      <c r="AK29" s="390"/>
      <c r="AL29" s="391"/>
      <c r="AM29" s="389">
        <v>1116152</v>
      </c>
      <c r="AN29" s="390"/>
      <c r="AO29" s="390"/>
      <c r="AP29" s="390"/>
      <c r="AQ29" s="390"/>
      <c r="AR29" s="391"/>
      <c r="AS29" s="389">
        <v>3382</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3238467</v>
      </c>
      <c r="BO29" s="414"/>
      <c r="BP29" s="414"/>
      <c r="BQ29" s="414"/>
      <c r="BR29" s="414"/>
      <c r="BS29" s="414"/>
      <c r="BT29" s="414"/>
      <c r="BU29" s="415"/>
      <c r="BV29" s="413">
        <v>3236505</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101.2</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6026199</v>
      </c>
      <c r="BO30" s="417"/>
      <c r="BP30" s="417"/>
      <c r="BQ30" s="417"/>
      <c r="BR30" s="417"/>
      <c r="BS30" s="417"/>
      <c r="BT30" s="417"/>
      <c r="BU30" s="418"/>
      <c r="BV30" s="416">
        <v>6861550</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IF('各会計、関係団体の財政状況及び健全化判断比率'!B32="","",'各会計、関係団体の財政状況及び健全化判断比率'!B32)</f>
        <v>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8</v>
      </c>
      <c r="BX34" s="373"/>
      <c r="BY34" s="372" t="str">
        <f>IF('各会計、関係団体の財政状況及び健全化判断比率'!B68="","",'各会計、関係団体の財政状況及び健全化判断比率'!B68)</f>
        <v>三重県市町総合事務組合（一般会計）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18</v>
      </c>
      <c r="CP34" s="373"/>
      <c r="CQ34" s="372" t="str">
        <f>IF('各会計、関係団体の財政状況及び健全化判断比率'!BS7="","",'各会計、関係団体の財政状況及び健全化判断比率'!BS7)</f>
        <v>財団法人ほくせいふれあい財団</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後期高齢者医療特別会計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7</v>
      </c>
      <c r="BF35" s="373"/>
      <c r="BG35" s="372" t="str">
        <f>IF('各会計、関係団体の財政状況及び健全化判断比率'!B33="","",'各会計、関係団体の財政状況及び健全化判断比率'!B33)</f>
        <v>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9</v>
      </c>
      <c r="BX35" s="373"/>
      <c r="BY35" s="372" t="str">
        <f>IF('各会計、関係団体の財政状況及び健全化判断比率'!B69="","",'各会計、関係団体の財政状況及び健全化判断比率'!B69)</f>
        <v>　（共同研修特別会計）</v>
      </c>
      <c r="BZ35" s="372"/>
      <c r="CA35" s="372"/>
      <c r="CB35" s="372"/>
      <c r="CC35" s="372"/>
      <c r="CD35" s="372"/>
      <c r="CE35" s="372"/>
      <c r="CF35" s="372"/>
      <c r="CG35" s="372"/>
      <c r="CH35" s="372"/>
      <c r="CI35" s="372"/>
      <c r="CJ35" s="372"/>
      <c r="CK35" s="372"/>
      <c r="CL35" s="372"/>
      <c r="CM35" s="372"/>
      <c r="CN35" s="165"/>
      <c r="CO35" s="373">
        <f t="shared" ref="CO35:CO43" si="3">IF(CQ35="","",CO34+1)</f>
        <v>19</v>
      </c>
      <c r="CP35" s="373"/>
      <c r="CQ35" s="372" t="str">
        <f>IF('各会計、関係団体の財政状況及び健全化判断比率'!BS8="","",'各会計、関係団体の財政状況及び健全化判断比率'!BS8)</f>
        <v>員弁土地開発公社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介護保険特別会計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10</v>
      </c>
      <c r="BX36" s="373"/>
      <c r="BY36" s="372" t="str">
        <f>IF('各会計、関係団体の財政状況及び健全化判断比率'!B70="","",'各会計、関係団体の財政状況及び健全化判断比率'!B70)</f>
        <v>　（デジタル地図特別会計）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11</v>
      </c>
      <c r="BX37" s="373"/>
      <c r="BY37" s="372" t="str">
        <f>IF('各会計、関係団体の財政状況及び健全化判断比率'!B71="","",'各会計、関係団体の財政状況及び健全化判断比率'!B71)</f>
        <v>　（物品特別会計）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12</v>
      </c>
      <c r="BX38" s="373"/>
      <c r="BY38" s="372" t="str">
        <f>IF('各会計、関係団体の財政状況及び健全化判断比率'!B72="","",'各会計、関係団体の財政状況及び健全化判断比率'!B72)</f>
        <v>　（退職手当特別会計）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13</v>
      </c>
      <c r="BX39" s="373"/>
      <c r="BY39" s="372" t="str">
        <f>IF('各会計、関係団体の財政状況及び健全化判断比率'!B73="","",'各会計、関係団体の財政状況及び健全化判断比率'!B73)</f>
        <v>　（消防救急無線特別会計）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14</v>
      </c>
      <c r="BX40" s="373"/>
      <c r="BY40" s="372" t="str">
        <f>IF('各会計、関係団体の財政状況及び健全化判断比率'!B74="","",'各会計、関係団体の財政状況及び健全化判断比率'!B74)</f>
        <v>　（公平委員会特別会計）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15</v>
      </c>
      <c r="BX41" s="373"/>
      <c r="BY41" s="372" t="str">
        <f>IF('各会計、関係団体の財政状況及び健全化判断比率'!B75="","",'各会計、関係団体の財政状況及び健全化判断比率'!B75)</f>
        <v>三重地方税管理回収機構（一般会計）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16</v>
      </c>
      <c r="BX42" s="373"/>
      <c r="BY42" s="372" t="str">
        <f>IF('各会計、関係団体の財政状況及び健全化判断比率'!B76="","",'各会計、関係団体の財政状況及び健全化判断比率'!B76)</f>
        <v>（滞納整理拡充事業特別会計）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17</v>
      </c>
      <c r="BX43" s="373"/>
      <c r="BY43" s="372" t="str">
        <f>IF('各会計、関係団体の財政状況及び健全化判断比率'!B77="","",'各会計、関係団体の財政状況及び健全化判断比率'!B77)</f>
        <v>三重県後期高齢者医療広域連合（一般会計）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1" t="s">
        <v>526</v>
      </c>
      <c r="D34" s="1181"/>
      <c r="E34" s="1182"/>
      <c r="F34" s="32">
        <v>16.149999999999999</v>
      </c>
      <c r="G34" s="33">
        <v>16.850000000000001</v>
      </c>
      <c r="H34" s="33">
        <v>16.850000000000001</v>
      </c>
      <c r="I34" s="33">
        <v>16.420000000000002</v>
      </c>
      <c r="J34" s="34">
        <v>15.33</v>
      </c>
      <c r="K34" s="22"/>
      <c r="L34" s="22"/>
      <c r="M34" s="22"/>
      <c r="N34" s="22"/>
      <c r="O34" s="22"/>
      <c r="P34" s="22"/>
    </row>
    <row r="35" spans="1:16" ht="39" customHeight="1" x14ac:dyDescent="0.15">
      <c r="A35" s="22"/>
      <c r="B35" s="35"/>
      <c r="C35" s="1175" t="s">
        <v>527</v>
      </c>
      <c r="D35" s="1176"/>
      <c r="E35" s="1177"/>
      <c r="F35" s="36">
        <v>2.4500000000000002</v>
      </c>
      <c r="G35" s="37">
        <v>2.61</v>
      </c>
      <c r="H35" s="37">
        <v>2.4900000000000002</v>
      </c>
      <c r="I35" s="37">
        <v>2.37</v>
      </c>
      <c r="J35" s="38">
        <v>1.92</v>
      </c>
      <c r="K35" s="22"/>
      <c r="L35" s="22"/>
      <c r="M35" s="22"/>
      <c r="N35" s="22"/>
      <c r="O35" s="22"/>
      <c r="P35" s="22"/>
    </row>
    <row r="36" spans="1:16" ht="39" customHeight="1" x14ac:dyDescent="0.15">
      <c r="A36" s="22"/>
      <c r="B36" s="35"/>
      <c r="C36" s="1175" t="s">
        <v>528</v>
      </c>
      <c r="D36" s="1176"/>
      <c r="E36" s="1177"/>
      <c r="F36" s="36">
        <v>12.28</v>
      </c>
      <c r="G36" s="37">
        <v>10.34</v>
      </c>
      <c r="H36" s="37">
        <v>11.1</v>
      </c>
      <c r="I36" s="37">
        <v>12.74</v>
      </c>
      <c r="J36" s="38">
        <v>0.95</v>
      </c>
      <c r="K36" s="22"/>
      <c r="L36" s="22"/>
      <c r="M36" s="22"/>
      <c r="N36" s="22"/>
      <c r="O36" s="22"/>
      <c r="P36" s="22"/>
    </row>
    <row r="37" spans="1:16" ht="39" customHeight="1" x14ac:dyDescent="0.15">
      <c r="A37" s="22"/>
      <c r="B37" s="35"/>
      <c r="C37" s="1175" t="s">
        <v>529</v>
      </c>
      <c r="D37" s="1176"/>
      <c r="E37" s="1177"/>
      <c r="F37" s="36">
        <v>0.28000000000000003</v>
      </c>
      <c r="G37" s="37">
        <v>0.69</v>
      </c>
      <c r="H37" s="37">
        <v>0.47</v>
      </c>
      <c r="I37" s="37">
        <v>0.78</v>
      </c>
      <c r="J37" s="38">
        <v>0.78</v>
      </c>
      <c r="K37" s="22"/>
      <c r="L37" s="22"/>
      <c r="M37" s="22"/>
      <c r="N37" s="22"/>
      <c r="O37" s="22"/>
      <c r="P37" s="22"/>
    </row>
    <row r="38" spans="1:16" ht="39" customHeight="1" x14ac:dyDescent="0.15">
      <c r="A38" s="22"/>
      <c r="B38" s="35"/>
      <c r="C38" s="1175" t="s">
        <v>530</v>
      </c>
      <c r="D38" s="1176"/>
      <c r="E38" s="1177"/>
      <c r="F38" s="36">
        <v>0.85</v>
      </c>
      <c r="G38" s="37">
        <v>0.85</v>
      </c>
      <c r="H38" s="37">
        <v>0.5</v>
      </c>
      <c r="I38" s="37">
        <v>0.56999999999999995</v>
      </c>
      <c r="J38" s="38">
        <v>0.43</v>
      </c>
      <c r="K38" s="22"/>
      <c r="L38" s="22"/>
      <c r="M38" s="22"/>
      <c r="N38" s="22"/>
      <c r="O38" s="22"/>
      <c r="P38" s="22"/>
    </row>
    <row r="39" spans="1:16" ht="39" customHeight="1" x14ac:dyDescent="0.15">
      <c r="A39" s="22"/>
      <c r="B39" s="35"/>
      <c r="C39" s="1175" t="s">
        <v>531</v>
      </c>
      <c r="D39" s="1176"/>
      <c r="E39" s="1177"/>
      <c r="F39" s="36">
        <v>0.22</v>
      </c>
      <c r="G39" s="37">
        <v>0.19</v>
      </c>
      <c r="H39" s="37">
        <v>0.12</v>
      </c>
      <c r="I39" s="37">
        <v>0.25</v>
      </c>
      <c r="J39" s="38">
        <v>0.17</v>
      </c>
      <c r="K39" s="22"/>
      <c r="L39" s="22"/>
      <c r="M39" s="22"/>
      <c r="N39" s="22"/>
      <c r="O39" s="22"/>
      <c r="P39" s="22"/>
    </row>
    <row r="40" spans="1:16" ht="39" customHeight="1" x14ac:dyDescent="0.15">
      <c r="A40" s="22"/>
      <c r="B40" s="35"/>
      <c r="C40" s="1175" t="s">
        <v>532</v>
      </c>
      <c r="D40" s="1176"/>
      <c r="E40" s="1177"/>
      <c r="F40" s="36">
        <v>0.05</v>
      </c>
      <c r="G40" s="37">
        <v>7.0000000000000007E-2</v>
      </c>
      <c r="H40" s="37">
        <v>0.02</v>
      </c>
      <c r="I40" s="37">
        <v>0.02</v>
      </c>
      <c r="J40" s="38">
        <v>0.02</v>
      </c>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533</v>
      </c>
      <c r="D42" s="1176"/>
      <c r="E42" s="1177"/>
      <c r="F42" s="36" t="s">
        <v>480</v>
      </c>
      <c r="G42" s="37" t="s">
        <v>480</v>
      </c>
      <c r="H42" s="37" t="s">
        <v>480</v>
      </c>
      <c r="I42" s="37" t="s">
        <v>480</v>
      </c>
      <c r="J42" s="38" t="s">
        <v>480</v>
      </c>
      <c r="K42" s="22"/>
      <c r="L42" s="22"/>
      <c r="M42" s="22"/>
      <c r="N42" s="22"/>
      <c r="O42" s="22"/>
      <c r="P42" s="22"/>
    </row>
    <row r="43" spans="1:16" ht="39" customHeight="1" thickBot="1" x14ac:dyDescent="0.2">
      <c r="A43" s="22"/>
      <c r="B43" s="40"/>
      <c r="C43" s="1178" t="s">
        <v>534</v>
      </c>
      <c r="D43" s="1179"/>
      <c r="E43" s="1180"/>
      <c r="F43" s="41">
        <v>0.09</v>
      </c>
      <c r="G43" s="42">
        <v>0.14000000000000001</v>
      </c>
      <c r="H43" s="42">
        <v>0.18</v>
      </c>
      <c r="I43" s="42">
        <v>0.17</v>
      </c>
      <c r="J43" s="43" t="s">
        <v>480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0" zoomScaleNormal="5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2250</v>
      </c>
      <c r="L45" s="60">
        <v>2196</v>
      </c>
      <c r="M45" s="60">
        <v>2992</v>
      </c>
      <c r="N45" s="60">
        <v>4237</v>
      </c>
      <c r="O45" s="61">
        <v>3115</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480</v>
      </c>
      <c r="L46" s="64" t="s">
        <v>480</v>
      </c>
      <c r="M46" s="64" t="s">
        <v>480</v>
      </c>
      <c r="N46" s="64" t="s">
        <v>480</v>
      </c>
      <c r="O46" s="65" t="s">
        <v>480</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480</v>
      </c>
      <c r="L47" s="64" t="s">
        <v>480</v>
      </c>
      <c r="M47" s="64" t="s">
        <v>480</v>
      </c>
      <c r="N47" s="64" t="s">
        <v>480</v>
      </c>
      <c r="O47" s="65" t="s">
        <v>480</v>
      </c>
      <c r="P47" s="48"/>
      <c r="Q47" s="48"/>
      <c r="R47" s="48"/>
      <c r="S47" s="48"/>
      <c r="T47" s="48"/>
      <c r="U47" s="48"/>
    </row>
    <row r="48" spans="1:21" ht="30.75" customHeight="1" x14ac:dyDescent="0.15">
      <c r="A48" s="48"/>
      <c r="B48" s="1193"/>
      <c r="C48" s="1194"/>
      <c r="D48" s="62"/>
      <c r="E48" s="1185" t="s">
        <v>14</v>
      </c>
      <c r="F48" s="1185"/>
      <c r="G48" s="1185"/>
      <c r="H48" s="1185"/>
      <c r="I48" s="1185"/>
      <c r="J48" s="1186"/>
      <c r="K48" s="63">
        <v>1077</v>
      </c>
      <c r="L48" s="64">
        <v>1004</v>
      </c>
      <c r="M48" s="64">
        <v>988</v>
      </c>
      <c r="N48" s="64">
        <v>1030</v>
      </c>
      <c r="O48" s="65">
        <v>1016</v>
      </c>
      <c r="P48" s="48"/>
      <c r="Q48" s="48"/>
      <c r="R48" s="48"/>
      <c r="S48" s="48"/>
      <c r="T48" s="48"/>
      <c r="U48" s="48"/>
    </row>
    <row r="49" spans="1:21" ht="30.75" customHeight="1" x14ac:dyDescent="0.15">
      <c r="A49" s="48"/>
      <c r="B49" s="1193"/>
      <c r="C49" s="1194"/>
      <c r="D49" s="62"/>
      <c r="E49" s="1185" t="s">
        <v>15</v>
      </c>
      <c r="F49" s="1185"/>
      <c r="G49" s="1185"/>
      <c r="H49" s="1185"/>
      <c r="I49" s="1185"/>
      <c r="J49" s="1186"/>
      <c r="K49" s="63">
        <v>109</v>
      </c>
      <c r="L49" s="64">
        <v>118</v>
      </c>
      <c r="M49" s="64">
        <v>113</v>
      </c>
      <c r="N49" s="64">
        <v>117</v>
      </c>
      <c r="O49" s="65">
        <v>110</v>
      </c>
      <c r="P49" s="48"/>
      <c r="Q49" s="48"/>
      <c r="R49" s="48"/>
      <c r="S49" s="48"/>
      <c r="T49" s="48"/>
      <c r="U49" s="48"/>
    </row>
    <row r="50" spans="1:21" ht="30.75" customHeight="1" x14ac:dyDescent="0.15">
      <c r="A50" s="48"/>
      <c r="B50" s="1193"/>
      <c r="C50" s="1194"/>
      <c r="D50" s="62"/>
      <c r="E50" s="1185" t="s">
        <v>16</v>
      </c>
      <c r="F50" s="1185"/>
      <c r="G50" s="1185"/>
      <c r="H50" s="1185"/>
      <c r="I50" s="1185"/>
      <c r="J50" s="1186"/>
      <c r="K50" s="63">
        <v>17</v>
      </c>
      <c r="L50" s="64">
        <v>13</v>
      </c>
      <c r="M50" s="64">
        <v>11</v>
      </c>
      <c r="N50" s="64">
        <v>5</v>
      </c>
      <c r="O50" s="65">
        <v>0</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480</v>
      </c>
      <c r="L51" s="64" t="s">
        <v>480</v>
      </c>
      <c r="M51" s="64" t="s">
        <v>480</v>
      </c>
      <c r="N51" s="64" t="s">
        <v>480</v>
      </c>
      <c r="O51" s="65" t="s">
        <v>480</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2400</v>
      </c>
      <c r="L52" s="64">
        <v>2508</v>
      </c>
      <c r="M52" s="64">
        <v>2989</v>
      </c>
      <c r="N52" s="64">
        <v>3890</v>
      </c>
      <c r="O52" s="65">
        <v>3257</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1053</v>
      </c>
      <c r="L53" s="69">
        <v>823</v>
      </c>
      <c r="M53" s="69">
        <v>1115</v>
      </c>
      <c r="N53" s="69">
        <v>1499</v>
      </c>
      <c r="O53" s="70">
        <v>984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0" zoomScaleNormal="5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519</v>
      </c>
      <c r="J40" s="79" t="s">
        <v>520</v>
      </c>
      <c r="K40" s="79" t="s">
        <v>521</v>
      </c>
      <c r="L40" s="79" t="s">
        <v>522</v>
      </c>
      <c r="M40" s="80" t="s">
        <v>523</v>
      </c>
    </row>
    <row r="41" spans="2:13" ht="27.75" customHeight="1" x14ac:dyDescent="0.15">
      <c r="B41" s="1211" t="s">
        <v>23</v>
      </c>
      <c r="C41" s="1212"/>
      <c r="D41" s="81"/>
      <c r="E41" s="1213" t="s">
        <v>24</v>
      </c>
      <c r="F41" s="1213"/>
      <c r="G41" s="1213"/>
      <c r="H41" s="1214"/>
      <c r="I41" s="82">
        <v>18416</v>
      </c>
      <c r="J41" s="83">
        <v>19805</v>
      </c>
      <c r="K41" s="83">
        <v>20908</v>
      </c>
      <c r="L41" s="83">
        <v>18828</v>
      </c>
      <c r="M41" s="84">
        <v>19004</v>
      </c>
    </row>
    <row r="42" spans="2:13" ht="27.75" customHeight="1" x14ac:dyDescent="0.15">
      <c r="B42" s="1201"/>
      <c r="C42" s="1202"/>
      <c r="D42" s="85"/>
      <c r="E42" s="1205" t="s">
        <v>25</v>
      </c>
      <c r="F42" s="1205"/>
      <c r="G42" s="1205"/>
      <c r="H42" s="1206"/>
      <c r="I42" s="86">
        <v>245</v>
      </c>
      <c r="J42" s="87">
        <v>231</v>
      </c>
      <c r="K42" s="87">
        <v>221</v>
      </c>
      <c r="L42" s="87">
        <v>1851</v>
      </c>
      <c r="M42" s="88">
        <v>1905</v>
      </c>
    </row>
    <row r="43" spans="2:13" ht="27.75" customHeight="1" x14ac:dyDescent="0.15">
      <c r="B43" s="1201"/>
      <c r="C43" s="1202"/>
      <c r="D43" s="85"/>
      <c r="E43" s="1205" t="s">
        <v>26</v>
      </c>
      <c r="F43" s="1205"/>
      <c r="G43" s="1205"/>
      <c r="H43" s="1206"/>
      <c r="I43" s="86">
        <v>14567</v>
      </c>
      <c r="J43" s="87">
        <v>13424</v>
      </c>
      <c r="K43" s="87">
        <v>12029</v>
      </c>
      <c r="L43" s="87">
        <v>11585</v>
      </c>
      <c r="M43" s="88">
        <v>10961</v>
      </c>
    </row>
    <row r="44" spans="2:13" ht="27.75" customHeight="1" x14ac:dyDescent="0.15">
      <c r="B44" s="1201"/>
      <c r="C44" s="1202"/>
      <c r="D44" s="85"/>
      <c r="E44" s="1205" t="s">
        <v>27</v>
      </c>
      <c r="F44" s="1205"/>
      <c r="G44" s="1205"/>
      <c r="H44" s="1206"/>
      <c r="I44" s="86">
        <v>785</v>
      </c>
      <c r="J44" s="87">
        <v>665</v>
      </c>
      <c r="K44" s="87">
        <v>554</v>
      </c>
      <c r="L44" s="87">
        <v>443</v>
      </c>
      <c r="M44" s="88">
        <v>320</v>
      </c>
    </row>
    <row r="45" spans="2:13" ht="27.75" customHeight="1" x14ac:dyDescent="0.15">
      <c r="B45" s="1201"/>
      <c r="C45" s="1202"/>
      <c r="D45" s="85"/>
      <c r="E45" s="1205" t="s">
        <v>28</v>
      </c>
      <c r="F45" s="1205"/>
      <c r="G45" s="1205"/>
      <c r="H45" s="1206"/>
      <c r="I45" s="86">
        <v>1903</v>
      </c>
      <c r="J45" s="87">
        <v>2072</v>
      </c>
      <c r="K45" s="87">
        <v>2026</v>
      </c>
      <c r="L45" s="87">
        <v>1864</v>
      </c>
      <c r="M45" s="88">
        <v>1841</v>
      </c>
    </row>
    <row r="46" spans="2:13" ht="27.75" customHeight="1" x14ac:dyDescent="0.15">
      <c r="B46" s="1201"/>
      <c r="C46" s="1202"/>
      <c r="D46" s="85"/>
      <c r="E46" s="1205" t="s">
        <v>29</v>
      </c>
      <c r="F46" s="1205"/>
      <c r="G46" s="1205"/>
      <c r="H46" s="1206"/>
      <c r="I46" s="86" t="s">
        <v>480</v>
      </c>
      <c r="J46" s="87" t="s">
        <v>480</v>
      </c>
      <c r="K46" s="87" t="s">
        <v>480</v>
      </c>
      <c r="L46" s="87" t="s">
        <v>480</v>
      </c>
      <c r="M46" s="88" t="s">
        <v>480</v>
      </c>
    </row>
    <row r="47" spans="2:13" ht="27.75" customHeight="1" x14ac:dyDescent="0.15">
      <c r="B47" s="1201"/>
      <c r="C47" s="1202"/>
      <c r="D47" s="85"/>
      <c r="E47" s="1205" t="s">
        <v>30</v>
      </c>
      <c r="F47" s="1205"/>
      <c r="G47" s="1205"/>
      <c r="H47" s="1206"/>
      <c r="I47" s="86" t="s">
        <v>480</v>
      </c>
      <c r="J47" s="87" t="s">
        <v>480</v>
      </c>
      <c r="K47" s="87" t="s">
        <v>480</v>
      </c>
      <c r="L47" s="87" t="s">
        <v>480</v>
      </c>
      <c r="M47" s="88" t="s">
        <v>480</v>
      </c>
    </row>
    <row r="48" spans="2:13" ht="27.75" customHeight="1" x14ac:dyDescent="0.15">
      <c r="B48" s="1203"/>
      <c r="C48" s="1204"/>
      <c r="D48" s="85"/>
      <c r="E48" s="1205" t="s">
        <v>31</v>
      </c>
      <c r="F48" s="1205"/>
      <c r="G48" s="1205"/>
      <c r="H48" s="1206"/>
      <c r="I48" s="86" t="s">
        <v>480</v>
      </c>
      <c r="J48" s="87" t="s">
        <v>480</v>
      </c>
      <c r="K48" s="87" t="s">
        <v>480</v>
      </c>
      <c r="L48" s="87" t="s">
        <v>480</v>
      </c>
      <c r="M48" s="88" t="s">
        <v>480</v>
      </c>
    </row>
    <row r="49" spans="2:13" ht="27.75" customHeight="1" x14ac:dyDescent="0.15">
      <c r="B49" s="1199" t="s">
        <v>32</v>
      </c>
      <c r="C49" s="1200"/>
      <c r="D49" s="89"/>
      <c r="E49" s="1205" t="s">
        <v>33</v>
      </c>
      <c r="F49" s="1205"/>
      <c r="G49" s="1205"/>
      <c r="H49" s="1206"/>
      <c r="I49" s="86">
        <v>9767</v>
      </c>
      <c r="J49" s="87">
        <v>12215</v>
      </c>
      <c r="K49" s="87">
        <v>13118</v>
      </c>
      <c r="L49" s="87">
        <v>13335</v>
      </c>
      <c r="M49" s="88">
        <v>12980</v>
      </c>
    </row>
    <row r="50" spans="2:13" ht="27.75" customHeight="1" x14ac:dyDescent="0.15">
      <c r="B50" s="1201"/>
      <c r="C50" s="1202"/>
      <c r="D50" s="85"/>
      <c r="E50" s="1205" t="s">
        <v>34</v>
      </c>
      <c r="F50" s="1205"/>
      <c r="G50" s="1205"/>
      <c r="H50" s="1206"/>
      <c r="I50" s="86">
        <v>18</v>
      </c>
      <c r="J50" s="87">
        <v>8</v>
      </c>
      <c r="K50" s="87">
        <v>6</v>
      </c>
      <c r="L50" s="87">
        <v>5</v>
      </c>
      <c r="M50" s="88">
        <v>803</v>
      </c>
    </row>
    <row r="51" spans="2:13" ht="27.75" customHeight="1" x14ac:dyDescent="0.15">
      <c r="B51" s="1203"/>
      <c r="C51" s="1204"/>
      <c r="D51" s="85"/>
      <c r="E51" s="1205" t="s">
        <v>35</v>
      </c>
      <c r="F51" s="1205"/>
      <c r="G51" s="1205"/>
      <c r="H51" s="1206"/>
      <c r="I51" s="86">
        <v>25069</v>
      </c>
      <c r="J51" s="87">
        <v>25798</v>
      </c>
      <c r="K51" s="87">
        <v>26448</v>
      </c>
      <c r="L51" s="87">
        <v>25511</v>
      </c>
      <c r="M51" s="88">
        <v>24282</v>
      </c>
    </row>
    <row r="52" spans="2:13" ht="27.75" customHeight="1" thickBot="1" x14ac:dyDescent="0.2">
      <c r="B52" s="1207" t="s">
        <v>36</v>
      </c>
      <c r="C52" s="1208"/>
      <c r="D52" s="90"/>
      <c r="E52" s="1209" t="s">
        <v>37</v>
      </c>
      <c r="F52" s="1209"/>
      <c r="G52" s="1209"/>
      <c r="H52" s="1210"/>
      <c r="I52" s="91">
        <v>1064</v>
      </c>
      <c r="J52" s="92">
        <v>-1826</v>
      </c>
      <c r="K52" s="92">
        <v>-3834</v>
      </c>
      <c r="L52" s="92">
        <v>-4280</v>
      </c>
      <c r="M52" s="93">
        <v>-4034</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50" zoomScaleNormal="5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552</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552</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553</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554</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555</v>
      </c>
    </row>
    <row r="50" spans="1:17" x14ac:dyDescent="0.15">
      <c r="B50" s="248"/>
      <c r="C50" s="244"/>
      <c r="D50" s="244"/>
      <c r="E50" s="244"/>
      <c r="F50" s="244"/>
      <c r="G50" s="1224"/>
      <c r="H50" s="1225"/>
      <c r="I50" s="1225"/>
      <c r="J50" s="1226"/>
      <c r="K50" s="354" t="s">
        <v>519</v>
      </c>
      <c r="L50" s="354" t="s">
        <v>520</v>
      </c>
      <c r="M50" s="354" t="s">
        <v>521</v>
      </c>
      <c r="N50" s="354" t="s">
        <v>522</v>
      </c>
      <c r="O50" s="354" t="s">
        <v>523</v>
      </c>
    </row>
    <row r="51" spans="1:17" x14ac:dyDescent="0.15">
      <c r="B51" s="248"/>
      <c r="C51" s="244"/>
      <c r="D51" s="244"/>
      <c r="E51" s="244"/>
      <c r="F51" s="244"/>
      <c r="G51" s="1227" t="s">
        <v>556</v>
      </c>
      <c r="H51" s="1228"/>
      <c r="I51" s="1233" t="s">
        <v>557</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558</v>
      </c>
      <c r="J53" s="1237"/>
      <c r="K53" s="1244"/>
      <c r="L53" s="1244"/>
      <c r="M53" s="1244"/>
      <c r="N53" s="1244"/>
      <c r="O53" s="1244"/>
    </row>
    <row r="54" spans="1:17" x14ac:dyDescent="0.15">
      <c r="A54" s="355"/>
      <c r="B54" s="248"/>
      <c r="C54" s="244"/>
      <c r="D54" s="244"/>
      <c r="E54" s="244"/>
      <c r="F54" s="244"/>
      <c r="G54" s="1231"/>
      <c r="H54" s="1232"/>
      <c r="I54" s="1237"/>
      <c r="J54" s="1237"/>
      <c r="K54" s="1245"/>
      <c r="L54" s="1245"/>
      <c r="M54" s="1245"/>
      <c r="N54" s="1245"/>
      <c r="O54" s="1245"/>
    </row>
    <row r="55" spans="1:17" x14ac:dyDescent="0.15">
      <c r="A55" s="355"/>
      <c r="B55" s="248"/>
      <c r="C55" s="244"/>
      <c r="D55" s="244"/>
      <c r="E55" s="244"/>
      <c r="F55" s="244"/>
      <c r="G55" s="1238" t="s">
        <v>559</v>
      </c>
      <c r="H55" s="1239"/>
      <c r="I55" s="1237" t="s">
        <v>557</v>
      </c>
      <c r="J55" s="1237"/>
      <c r="K55" s="1235"/>
      <c r="L55" s="1235"/>
      <c r="M55" s="1235"/>
      <c r="N55" s="1235"/>
      <c r="O55" s="1235"/>
    </row>
    <row r="56" spans="1:17" x14ac:dyDescent="0.15">
      <c r="A56" s="355"/>
      <c r="B56" s="248"/>
      <c r="C56" s="244"/>
      <c r="D56" s="244"/>
      <c r="E56" s="244"/>
      <c r="F56" s="244"/>
      <c r="G56" s="1240"/>
      <c r="H56" s="1241"/>
      <c r="I56" s="1237"/>
      <c r="J56" s="1237"/>
      <c r="K56" s="1236"/>
      <c r="L56" s="1236"/>
      <c r="M56" s="1236"/>
      <c r="N56" s="1236"/>
      <c r="O56" s="1236"/>
    </row>
    <row r="57" spans="1:17" s="355" customFormat="1" x14ac:dyDescent="0.15">
      <c r="B57" s="356"/>
      <c r="C57" s="352"/>
      <c r="D57" s="352"/>
      <c r="E57" s="352"/>
      <c r="F57" s="352"/>
      <c r="G57" s="1240"/>
      <c r="H57" s="1241"/>
      <c r="I57" s="1246" t="s">
        <v>558</v>
      </c>
      <c r="J57" s="1246"/>
      <c r="K57" s="1244"/>
      <c r="L57" s="1244"/>
      <c r="M57" s="1244"/>
      <c r="N57" s="1244"/>
      <c r="O57" s="1244"/>
      <c r="P57" s="357"/>
      <c r="Q57" s="356"/>
    </row>
    <row r="58" spans="1:17" s="355" customFormat="1" x14ac:dyDescent="0.15">
      <c r="A58" s="243"/>
      <c r="B58" s="356"/>
      <c r="C58" s="352"/>
      <c r="D58" s="352"/>
      <c r="E58" s="352"/>
      <c r="F58" s="352"/>
      <c r="G58" s="1242"/>
      <c r="H58" s="1243"/>
      <c r="I58" s="1246"/>
      <c r="J58" s="1246"/>
      <c r="K58" s="1245"/>
      <c r="L58" s="1245"/>
      <c r="M58" s="1245"/>
      <c r="N58" s="1245"/>
      <c r="O58" s="1245"/>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560</v>
      </c>
      <c r="C63" s="244"/>
      <c r="D63" s="244"/>
      <c r="E63" s="244"/>
      <c r="F63" s="244"/>
      <c r="G63" s="244"/>
      <c r="H63" s="244"/>
      <c r="I63" s="244"/>
      <c r="J63" s="244"/>
      <c r="K63" s="244"/>
      <c r="L63" s="244"/>
      <c r="M63" s="244"/>
      <c r="N63" s="244"/>
      <c r="O63" s="244"/>
    </row>
    <row r="64" spans="1:17" x14ac:dyDescent="0.15">
      <c r="B64" s="248"/>
      <c r="C64" s="244"/>
      <c r="D64" s="244"/>
      <c r="E64" s="244"/>
      <c r="F64" s="244"/>
      <c r="G64" s="351" t="s">
        <v>554</v>
      </c>
      <c r="I64" s="352"/>
      <c r="J64" s="352"/>
      <c r="K64" s="352"/>
      <c r="L64" s="244"/>
      <c r="M64" s="244"/>
      <c r="N64" s="244"/>
      <c r="O64" s="244"/>
    </row>
    <row r="65" spans="2:30" x14ac:dyDescent="0.15">
      <c r="B65" s="248"/>
      <c r="C65" s="244"/>
      <c r="D65" s="244"/>
      <c r="E65" s="244"/>
      <c r="F65" s="244"/>
      <c r="G65" s="1247" t="s">
        <v>563</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561</v>
      </c>
      <c r="I71" s="368"/>
      <c r="J71" s="364"/>
      <c r="K71" s="364"/>
      <c r="L71" s="365"/>
      <c r="M71" s="364"/>
      <c r="N71" s="365"/>
      <c r="O71" s="366"/>
    </row>
    <row r="72" spans="2:30" x14ac:dyDescent="0.15">
      <c r="B72" s="248"/>
      <c r="C72" s="244"/>
      <c r="D72" s="244"/>
      <c r="E72" s="244"/>
      <c r="F72" s="244"/>
      <c r="G72" s="1224"/>
      <c r="H72" s="1225"/>
      <c r="I72" s="1225"/>
      <c r="J72" s="1226"/>
      <c r="K72" s="354" t="s">
        <v>519</v>
      </c>
      <c r="L72" s="354" t="s">
        <v>520</v>
      </c>
      <c r="M72" s="354" t="s">
        <v>521</v>
      </c>
      <c r="N72" s="354" t="s">
        <v>522</v>
      </c>
      <c r="O72" s="354" t="s">
        <v>523</v>
      </c>
    </row>
    <row r="73" spans="2:30" x14ac:dyDescent="0.15">
      <c r="B73" s="248"/>
      <c r="C73" s="244"/>
      <c r="D73" s="244"/>
      <c r="E73" s="244"/>
      <c r="F73" s="244"/>
      <c r="G73" s="1227" t="s">
        <v>556</v>
      </c>
      <c r="H73" s="1228"/>
      <c r="I73" s="1233" t="s">
        <v>557</v>
      </c>
      <c r="J73" s="1233"/>
      <c r="K73" s="1248">
        <v>9.5</v>
      </c>
      <c r="L73" s="1248"/>
      <c r="M73" s="1236"/>
      <c r="N73" s="1236"/>
      <c r="O73" s="1236"/>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562</v>
      </c>
      <c r="J75" s="1237"/>
      <c r="K75" s="1249">
        <v>9.9</v>
      </c>
      <c r="L75" s="1249">
        <v>8.9</v>
      </c>
      <c r="M75" s="1249">
        <v>8.8000000000000007</v>
      </c>
      <c r="N75" s="1249">
        <v>10.1</v>
      </c>
      <c r="O75" s="1249">
        <v>10.5</v>
      </c>
      <c r="U75" s="243">
        <v>81.2</v>
      </c>
      <c r="W75" s="243">
        <v>87.2</v>
      </c>
      <c r="Y75" s="243">
        <v>99.8</v>
      </c>
      <c r="AA75" s="243">
        <v>109.5</v>
      </c>
      <c r="AC75" s="243">
        <v>115.2</v>
      </c>
    </row>
    <row r="76" spans="2:30" x14ac:dyDescent="0.15">
      <c r="B76" s="248"/>
      <c r="C76" s="244"/>
      <c r="D76" s="244"/>
      <c r="E76" s="244"/>
      <c r="F76" s="244"/>
      <c r="G76" s="1231"/>
      <c r="H76" s="1232"/>
      <c r="I76" s="1237"/>
      <c r="J76" s="1237"/>
      <c r="K76" s="1245"/>
      <c r="L76" s="1245"/>
      <c r="M76" s="1245"/>
      <c r="N76" s="1245"/>
      <c r="O76" s="1245"/>
    </row>
    <row r="77" spans="2:30" x14ac:dyDescent="0.15">
      <c r="B77" s="248"/>
      <c r="C77" s="244"/>
      <c r="D77" s="244"/>
      <c r="E77" s="244"/>
      <c r="F77" s="244"/>
      <c r="G77" s="1238" t="s">
        <v>559</v>
      </c>
      <c r="H77" s="1239"/>
      <c r="I77" s="1237" t="s">
        <v>557</v>
      </c>
      <c r="J77" s="1237"/>
      <c r="K77" s="1248">
        <v>91.2</v>
      </c>
      <c r="L77" s="1248">
        <v>81.7</v>
      </c>
      <c r="M77" s="1236">
        <v>80.400000000000006</v>
      </c>
      <c r="N77" s="1236">
        <v>83.1</v>
      </c>
      <c r="O77" s="1236">
        <v>56.8</v>
      </c>
      <c r="R77" s="243">
        <v>12.3</v>
      </c>
      <c r="T77" s="243">
        <v>11.1</v>
      </c>
    </row>
    <row r="78" spans="2:30" x14ac:dyDescent="0.15">
      <c r="B78" s="248"/>
      <c r="C78" s="244"/>
      <c r="D78" s="244"/>
      <c r="E78" s="244"/>
      <c r="F78" s="244"/>
      <c r="G78" s="1240"/>
      <c r="H78" s="1241"/>
      <c r="I78" s="1237"/>
      <c r="J78" s="1237"/>
      <c r="K78" s="1248"/>
      <c r="L78" s="1248"/>
      <c r="M78" s="1236"/>
      <c r="N78" s="1236"/>
      <c r="O78" s="1236"/>
    </row>
    <row r="79" spans="2:30" x14ac:dyDescent="0.15">
      <c r="B79" s="248"/>
      <c r="C79" s="244"/>
      <c r="D79" s="244"/>
      <c r="E79" s="244"/>
      <c r="F79" s="244"/>
      <c r="G79" s="1240"/>
      <c r="H79" s="1241"/>
      <c r="I79" s="1250" t="s">
        <v>562</v>
      </c>
      <c r="J79" s="1246"/>
      <c r="K79" s="1251">
        <v>12.7</v>
      </c>
      <c r="L79" s="1251">
        <v>12.3</v>
      </c>
      <c r="M79" s="1251">
        <v>12.5</v>
      </c>
      <c r="N79" s="1251">
        <v>12.2</v>
      </c>
      <c r="O79" s="1251">
        <v>10.199999999999999</v>
      </c>
      <c r="V79" s="243">
        <v>53.5</v>
      </c>
      <c r="X79" s="243">
        <v>48.2</v>
      </c>
      <c r="Z79" s="243">
        <v>34.200000000000003</v>
      </c>
      <c r="AB79" s="243">
        <v>30.3</v>
      </c>
      <c r="AD79" s="243">
        <v>28.9</v>
      </c>
    </row>
    <row r="80" spans="2:30" x14ac:dyDescent="0.15">
      <c r="B80" s="248"/>
      <c r="C80" s="244"/>
      <c r="D80" s="244"/>
      <c r="E80" s="244"/>
      <c r="F80" s="244"/>
      <c r="G80" s="1242"/>
      <c r="H80" s="1243"/>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518</v>
      </c>
      <c r="G2" s="111"/>
      <c r="H2" s="112"/>
    </row>
    <row r="3" spans="1:8" x14ac:dyDescent="0.15">
      <c r="A3" s="108" t="s">
        <v>511</v>
      </c>
      <c r="B3" s="113"/>
      <c r="C3" s="114"/>
      <c r="D3" s="115">
        <v>31613</v>
      </c>
      <c r="E3" s="116"/>
      <c r="F3" s="117">
        <v>49094</v>
      </c>
      <c r="G3" s="118"/>
      <c r="H3" s="119"/>
    </row>
    <row r="4" spans="1:8" x14ac:dyDescent="0.15">
      <c r="A4" s="120"/>
      <c r="B4" s="121"/>
      <c r="C4" s="122"/>
      <c r="D4" s="123">
        <v>15903</v>
      </c>
      <c r="E4" s="124"/>
      <c r="F4" s="125">
        <v>27415</v>
      </c>
      <c r="G4" s="126"/>
      <c r="H4" s="127"/>
    </row>
    <row r="5" spans="1:8" x14ac:dyDescent="0.15">
      <c r="A5" s="108" t="s">
        <v>513</v>
      </c>
      <c r="B5" s="113"/>
      <c r="C5" s="114"/>
      <c r="D5" s="115">
        <v>64668</v>
      </c>
      <c r="E5" s="116"/>
      <c r="F5" s="117">
        <v>60245</v>
      </c>
      <c r="G5" s="118"/>
      <c r="H5" s="119"/>
    </row>
    <row r="6" spans="1:8" x14ac:dyDescent="0.15">
      <c r="A6" s="120"/>
      <c r="B6" s="121"/>
      <c r="C6" s="122"/>
      <c r="D6" s="123">
        <v>8632</v>
      </c>
      <c r="E6" s="124"/>
      <c r="F6" s="125">
        <v>33678</v>
      </c>
      <c r="G6" s="126"/>
      <c r="H6" s="127"/>
    </row>
    <row r="7" spans="1:8" x14ac:dyDescent="0.15">
      <c r="A7" s="108" t="s">
        <v>514</v>
      </c>
      <c r="B7" s="113"/>
      <c r="C7" s="114"/>
      <c r="D7" s="115">
        <v>85294</v>
      </c>
      <c r="E7" s="116"/>
      <c r="F7" s="117">
        <v>68386</v>
      </c>
      <c r="G7" s="118"/>
      <c r="H7" s="119"/>
    </row>
    <row r="8" spans="1:8" x14ac:dyDescent="0.15">
      <c r="A8" s="120"/>
      <c r="B8" s="121"/>
      <c r="C8" s="122"/>
      <c r="D8" s="123">
        <v>18854</v>
      </c>
      <c r="E8" s="124"/>
      <c r="F8" s="125">
        <v>35121</v>
      </c>
      <c r="G8" s="126"/>
      <c r="H8" s="127"/>
    </row>
    <row r="9" spans="1:8" x14ac:dyDescent="0.15">
      <c r="A9" s="108" t="s">
        <v>515</v>
      </c>
      <c r="B9" s="113"/>
      <c r="C9" s="114"/>
      <c r="D9" s="115">
        <v>50071</v>
      </c>
      <c r="E9" s="116"/>
      <c r="F9" s="117">
        <v>81305</v>
      </c>
      <c r="G9" s="118"/>
      <c r="H9" s="119"/>
    </row>
    <row r="10" spans="1:8" x14ac:dyDescent="0.15">
      <c r="A10" s="120"/>
      <c r="B10" s="121"/>
      <c r="C10" s="122"/>
      <c r="D10" s="123">
        <v>37466</v>
      </c>
      <c r="E10" s="124"/>
      <c r="F10" s="125">
        <v>48720</v>
      </c>
      <c r="G10" s="126"/>
      <c r="H10" s="127"/>
    </row>
    <row r="11" spans="1:8" x14ac:dyDescent="0.15">
      <c r="A11" s="108" t="s">
        <v>516</v>
      </c>
      <c r="B11" s="113"/>
      <c r="C11" s="114"/>
      <c r="D11" s="115">
        <v>75089</v>
      </c>
      <c r="E11" s="116"/>
      <c r="F11" s="117">
        <v>81768</v>
      </c>
      <c r="G11" s="118"/>
      <c r="H11" s="119"/>
    </row>
    <row r="12" spans="1:8" x14ac:dyDescent="0.15">
      <c r="A12" s="120"/>
      <c r="B12" s="121"/>
      <c r="C12" s="128"/>
      <c r="D12" s="123">
        <v>48839</v>
      </c>
      <c r="E12" s="124"/>
      <c r="F12" s="125">
        <v>37917</v>
      </c>
      <c r="G12" s="126"/>
      <c r="H12" s="127"/>
    </row>
    <row r="13" spans="1:8" x14ac:dyDescent="0.15">
      <c r="A13" s="108"/>
      <c r="B13" s="113"/>
      <c r="C13" s="129"/>
      <c r="D13" s="130">
        <v>61347</v>
      </c>
      <c r="E13" s="131"/>
      <c r="F13" s="132">
        <v>68160</v>
      </c>
      <c r="G13" s="133"/>
      <c r="H13" s="119"/>
    </row>
    <row r="14" spans="1:8" x14ac:dyDescent="0.15">
      <c r="A14" s="120"/>
      <c r="B14" s="121"/>
      <c r="C14" s="122"/>
      <c r="D14" s="123">
        <v>25939</v>
      </c>
      <c r="E14" s="124"/>
      <c r="F14" s="125">
        <v>36570</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12.37</v>
      </c>
      <c r="C19" s="134">
        <f>ROUND(VALUE(SUBSTITUTE(実質収支比率等に係る経年分析!G$48,"▲","-")),2)</f>
        <v>10.49</v>
      </c>
      <c r="D19" s="134">
        <f>ROUND(VALUE(SUBSTITUTE(実質収支比率等に係る経年分析!H$48,"▲","-")),2)</f>
        <v>11.29</v>
      </c>
      <c r="E19" s="134">
        <f>ROUND(VALUE(SUBSTITUTE(実質収支比率等に係る経年分析!I$48,"▲","-")),2)</f>
        <v>12.92</v>
      </c>
      <c r="F19" s="134">
        <f>ROUND(VALUE(SUBSTITUTE(実質収支比率等に係る経年分析!J$48,"▲","-")),2)</f>
        <v>0.96</v>
      </c>
    </row>
    <row r="20" spans="1:11" x14ac:dyDescent="0.15">
      <c r="A20" s="134" t="s">
        <v>42</v>
      </c>
      <c r="B20" s="134">
        <f>ROUND(VALUE(SUBSTITUTE(実質収支比率等に係る経年分析!F$47,"▲","-")),2)</f>
        <v>42.92</v>
      </c>
      <c r="C20" s="134">
        <f>ROUND(VALUE(SUBSTITUTE(実質収支比率等に係る経年分析!G$47,"▲","-")),2)</f>
        <v>55.42</v>
      </c>
      <c r="D20" s="134">
        <f>ROUND(VALUE(SUBSTITUTE(実質収支比率等に係る経年分析!H$47,"▲","-")),2)</f>
        <v>37.94</v>
      </c>
      <c r="E20" s="134">
        <f>ROUND(VALUE(SUBSTITUTE(実質収支比率等に係る経年分析!I$47,"▲","-")),2)</f>
        <v>38.92</v>
      </c>
      <c r="F20" s="134">
        <f>ROUND(VALUE(SUBSTITUTE(実質収支比率等に係る経年分析!J$47,"▲","-")),2)</f>
        <v>43.43</v>
      </c>
    </row>
    <row r="21" spans="1:11" x14ac:dyDescent="0.15">
      <c r="A21" s="134" t="s">
        <v>43</v>
      </c>
      <c r="B21" s="134">
        <f>IF(ISNUMBER(VALUE(SUBSTITUTE(実質収支比率等に係る経年分析!F$49,"▲","-"))),ROUND(VALUE(SUBSTITUTE(実質収支比率等に係る経年分析!F$49,"▲","-")),2),NA())</f>
        <v>8.8000000000000007</v>
      </c>
      <c r="C21" s="134">
        <f>IF(ISNUMBER(VALUE(SUBSTITUTE(実質収支比率等に係る経年分析!G$49,"▲","-"))),ROUND(VALUE(SUBSTITUTE(実質収支比率等に係る経年分析!G$49,"▲","-")),2),NA())</f>
        <v>11</v>
      </c>
      <c r="D21" s="134">
        <f>IF(ISNUMBER(VALUE(SUBSTITUTE(実質収支比率等に係る経年分析!H$49,"▲","-"))),ROUND(VALUE(SUBSTITUTE(実質収支比率等に係る経年分析!H$49,"▲","-")),2),NA())</f>
        <v>-12.72</v>
      </c>
      <c r="E21" s="134">
        <f>IF(ISNUMBER(VALUE(SUBSTITUTE(実質収支比率等に係る経年分析!I$49,"▲","-"))),ROUND(VALUE(SUBSTITUTE(実質収支比率等に係る経年分析!I$49,"▲","-")),2),NA())</f>
        <v>4.3899999999999997</v>
      </c>
      <c r="F21" s="134">
        <f>IF(ISNUMBER(VALUE(SUBSTITUTE(実質収支比率等に係る経年分析!J$49,"▲","-"))),ROUND(VALUE(SUBSTITUTE(実質収支比率等に係る経年分析!J$49,"▲","-")),2),NA())</f>
        <v>-9.06</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0.14000000000000001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0.17</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7.0000000000000007E-2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x14ac:dyDescent="0.15">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0.17</v>
      </c>
    </row>
    <row r="32" spans="1:11" x14ac:dyDescent="0.15">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0.85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0.85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0.56999999999999995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0.43</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0.28000000000000003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0.78</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12.28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10.34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11.1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12.74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0.95</v>
      </c>
    </row>
    <row r="35" spans="1:16" x14ac:dyDescent="0.15">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2.4500000000000002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2.61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2.4900000000000002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2.37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1.92</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16.149999999999999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16.850000000000001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16.850000000000001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16.420000000000002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15.33</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2400</v>
      </c>
      <c r="E42" s="136"/>
      <c r="F42" s="136"/>
      <c r="G42" s="136">
        <f>'実質公債費比率（分子）の構造'!L$52</f>
        <v>2508</v>
      </c>
      <c r="H42" s="136"/>
      <c r="I42" s="136"/>
      <c r="J42" s="136">
        <f>'実質公債費比率（分子）の構造'!M$52</f>
        <v>2989</v>
      </c>
      <c r="K42" s="136"/>
      <c r="L42" s="136"/>
      <c r="M42" s="136">
        <f>'実質公債費比率（分子）の構造'!N$52</f>
        <v>3890</v>
      </c>
      <c r="N42" s="136"/>
      <c r="O42" s="136"/>
      <c r="P42" s="136">
        <f>'実質公債費比率（分子）の構造'!O$52</f>
        <v>3257</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17</v>
      </c>
      <c r="C44" s="136"/>
      <c r="D44" s="136"/>
      <c r="E44" s="136">
        <f>'実質公債費比率（分子）の構造'!L$50</f>
        <v>13</v>
      </c>
      <c r="F44" s="136"/>
      <c r="G44" s="136"/>
      <c r="H44" s="136">
        <f>'実質公債費比率（分子）の構造'!M$50</f>
        <v>11</v>
      </c>
      <c r="I44" s="136"/>
      <c r="J44" s="136"/>
      <c r="K44" s="136">
        <f>'実質公債費比率（分子）の構造'!N$50</f>
        <v>5</v>
      </c>
      <c r="L44" s="136"/>
      <c r="M44" s="136"/>
      <c r="N44" s="136">
        <f>'実質公債費比率（分子）の構造'!O$50</f>
        <v>0</v>
      </c>
      <c r="O44" s="136"/>
      <c r="P44" s="136"/>
    </row>
    <row r="45" spans="1:16" x14ac:dyDescent="0.15">
      <c r="A45" s="136" t="s">
        <v>53</v>
      </c>
      <c r="B45" s="136">
        <f>'実質公債費比率（分子）の構造'!K$49</f>
        <v>109</v>
      </c>
      <c r="C45" s="136"/>
      <c r="D45" s="136"/>
      <c r="E45" s="136">
        <f>'実質公債費比率（分子）の構造'!L$49</f>
        <v>118</v>
      </c>
      <c r="F45" s="136"/>
      <c r="G45" s="136"/>
      <c r="H45" s="136">
        <f>'実質公債費比率（分子）の構造'!M$49</f>
        <v>113</v>
      </c>
      <c r="I45" s="136"/>
      <c r="J45" s="136"/>
      <c r="K45" s="136">
        <f>'実質公債費比率（分子）の構造'!N$49</f>
        <v>117</v>
      </c>
      <c r="L45" s="136"/>
      <c r="M45" s="136"/>
      <c r="N45" s="136">
        <f>'実質公債費比率（分子）の構造'!O$49</f>
        <v>110</v>
      </c>
      <c r="O45" s="136"/>
      <c r="P45" s="136"/>
    </row>
    <row r="46" spans="1:16" x14ac:dyDescent="0.15">
      <c r="A46" s="136" t="s">
        <v>54</v>
      </c>
      <c r="B46" s="136">
        <f>'実質公債費比率（分子）の構造'!K$48</f>
        <v>1077</v>
      </c>
      <c r="C46" s="136"/>
      <c r="D46" s="136"/>
      <c r="E46" s="136">
        <f>'実質公債費比率（分子）の構造'!L$48</f>
        <v>1004</v>
      </c>
      <c r="F46" s="136"/>
      <c r="G46" s="136"/>
      <c r="H46" s="136">
        <f>'実質公債費比率（分子）の構造'!M$48</f>
        <v>988</v>
      </c>
      <c r="I46" s="136"/>
      <c r="J46" s="136"/>
      <c r="K46" s="136">
        <f>'実質公債費比率（分子）の構造'!N$48</f>
        <v>1030</v>
      </c>
      <c r="L46" s="136"/>
      <c r="M46" s="136"/>
      <c r="N46" s="136">
        <f>'実質公債費比率（分子）の構造'!O$48</f>
        <v>1016</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2250</v>
      </c>
      <c r="C49" s="136"/>
      <c r="D49" s="136"/>
      <c r="E49" s="136">
        <f>'実質公債費比率（分子）の構造'!L$45</f>
        <v>2196</v>
      </c>
      <c r="F49" s="136"/>
      <c r="G49" s="136"/>
      <c r="H49" s="136">
        <f>'実質公債費比率（分子）の構造'!M$45</f>
        <v>2992</v>
      </c>
      <c r="I49" s="136"/>
      <c r="J49" s="136"/>
      <c r="K49" s="136">
        <f>'実質公債費比率（分子）の構造'!N$45</f>
        <v>4237</v>
      </c>
      <c r="L49" s="136"/>
      <c r="M49" s="136"/>
      <c r="N49" s="136">
        <f>'実質公債費比率（分子）の構造'!O$45</f>
        <v>3115</v>
      </c>
      <c r="O49" s="136"/>
      <c r="P49" s="136"/>
    </row>
    <row r="50" spans="1:16" x14ac:dyDescent="0.15">
      <c r="A50" s="136" t="s">
        <v>58</v>
      </c>
      <c r="B50" s="136" t="e">
        <f>NA()</f>
        <v>#N/A</v>
      </c>
      <c r="C50" s="136">
        <f>IF(ISNUMBER('実質公債費比率（分子）の構造'!K$53),'実質公債費比率（分子）の構造'!K$53,NA())</f>
        <v>1053</v>
      </c>
      <c r="D50" s="136" t="e">
        <f>NA()</f>
        <v>#N/A</v>
      </c>
      <c r="E50" s="136" t="e">
        <f>NA()</f>
        <v>#N/A</v>
      </c>
      <c r="F50" s="136">
        <f>IF(ISNUMBER('実質公債費比率（分子）の構造'!L$53),'実質公債費比率（分子）の構造'!L$53,NA())</f>
        <v>823</v>
      </c>
      <c r="G50" s="136" t="e">
        <f>NA()</f>
        <v>#N/A</v>
      </c>
      <c r="H50" s="136" t="e">
        <f>NA()</f>
        <v>#N/A</v>
      </c>
      <c r="I50" s="136">
        <f>IF(ISNUMBER('実質公債費比率（分子）の構造'!M$53),'実質公債費比率（分子）の構造'!M$53,NA())</f>
        <v>1115</v>
      </c>
      <c r="J50" s="136" t="e">
        <f>NA()</f>
        <v>#N/A</v>
      </c>
      <c r="K50" s="136" t="e">
        <f>NA()</f>
        <v>#N/A</v>
      </c>
      <c r="L50" s="136">
        <f>IF(ISNUMBER('実質公債費比率（分子）の構造'!N$53),'実質公債費比率（分子）の構造'!N$53,NA())</f>
        <v>1499</v>
      </c>
      <c r="M50" s="136" t="e">
        <f>NA()</f>
        <v>#N/A</v>
      </c>
      <c r="N50" s="136" t="e">
        <f>NA()</f>
        <v>#N/A</v>
      </c>
      <c r="O50" s="136">
        <f>IF(ISNUMBER('実質公債費比率（分子）の構造'!O$53),'実質公債費比率（分子）の構造'!O$53,NA())</f>
        <v>984</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25069</v>
      </c>
      <c r="E56" s="135"/>
      <c r="F56" s="135"/>
      <c r="G56" s="135">
        <f>'将来負担比率（分子）の構造'!J$51</f>
        <v>25798</v>
      </c>
      <c r="H56" s="135"/>
      <c r="I56" s="135"/>
      <c r="J56" s="135">
        <f>'将来負担比率（分子）の構造'!K$51</f>
        <v>26448</v>
      </c>
      <c r="K56" s="135"/>
      <c r="L56" s="135"/>
      <c r="M56" s="135">
        <f>'将来負担比率（分子）の構造'!L$51</f>
        <v>25511</v>
      </c>
      <c r="N56" s="135"/>
      <c r="O56" s="135"/>
      <c r="P56" s="135">
        <f>'将来負担比率（分子）の構造'!M$51</f>
        <v>24282</v>
      </c>
    </row>
    <row r="57" spans="1:16" x14ac:dyDescent="0.15">
      <c r="A57" s="135" t="s">
        <v>34</v>
      </c>
      <c r="B57" s="135"/>
      <c r="C57" s="135"/>
      <c r="D57" s="135">
        <f>'将来負担比率（分子）の構造'!I$50</f>
        <v>18</v>
      </c>
      <c r="E57" s="135"/>
      <c r="F57" s="135"/>
      <c r="G57" s="135">
        <f>'将来負担比率（分子）の構造'!J$50</f>
        <v>8</v>
      </c>
      <c r="H57" s="135"/>
      <c r="I57" s="135"/>
      <c r="J57" s="135">
        <f>'将来負担比率（分子）の構造'!K$50</f>
        <v>6</v>
      </c>
      <c r="K57" s="135"/>
      <c r="L57" s="135"/>
      <c r="M57" s="135">
        <f>'将来負担比率（分子）の構造'!L$50</f>
        <v>5</v>
      </c>
      <c r="N57" s="135"/>
      <c r="O57" s="135"/>
      <c r="P57" s="135">
        <f>'将来負担比率（分子）の構造'!M$50</f>
        <v>803</v>
      </c>
    </row>
    <row r="58" spans="1:16" x14ac:dyDescent="0.15">
      <c r="A58" s="135" t="s">
        <v>33</v>
      </c>
      <c r="B58" s="135"/>
      <c r="C58" s="135"/>
      <c r="D58" s="135">
        <f>'将来負担比率（分子）の構造'!I$49</f>
        <v>9767</v>
      </c>
      <c r="E58" s="135"/>
      <c r="F58" s="135"/>
      <c r="G58" s="135">
        <f>'将来負担比率（分子）の構造'!J$49</f>
        <v>12215</v>
      </c>
      <c r="H58" s="135"/>
      <c r="I58" s="135"/>
      <c r="J58" s="135">
        <f>'将来負担比率（分子）の構造'!K$49</f>
        <v>13118</v>
      </c>
      <c r="K58" s="135"/>
      <c r="L58" s="135"/>
      <c r="M58" s="135">
        <f>'将来負担比率（分子）の構造'!L$49</f>
        <v>13335</v>
      </c>
      <c r="N58" s="135"/>
      <c r="O58" s="135"/>
      <c r="P58" s="135">
        <f>'将来負担比率（分子）の構造'!M$49</f>
        <v>12980</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1903</v>
      </c>
      <c r="C62" s="135"/>
      <c r="D62" s="135"/>
      <c r="E62" s="135">
        <f>'将来負担比率（分子）の構造'!J$45</f>
        <v>2072</v>
      </c>
      <c r="F62" s="135"/>
      <c r="G62" s="135"/>
      <c r="H62" s="135">
        <f>'将来負担比率（分子）の構造'!K$45</f>
        <v>2026</v>
      </c>
      <c r="I62" s="135"/>
      <c r="J62" s="135"/>
      <c r="K62" s="135">
        <f>'将来負担比率（分子）の構造'!L$45</f>
        <v>1864</v>
      </c>
      <c r="L62" s="135"/>
      <c r="M62" s="135"/>
      <c r="N62" s="135">
        <f>'将来負担比率（分子）の構造'!M$45</f>
        <v>1841</v>
      </c>
      <c r="O62" s="135"/>
      <c r="P62" s="135"/>
    </row>
    <row r="63" spans="1:16" x14ac:dyDescent="0.15">
      <c r="A63" s="135" t="s">
        <v>27</v>
      </c>
      <c r="B63" s="135">
        <f>'将来負担比率（分子）の構造'!I$44</f>
        <v>785</v>
      </c>
      <c r="C63" s="135"/>
      <c r="D63" s="135"/>
      <c r="E63" s="135">
        <f>'将来負担比率（分子）の構造'!J$44</f>
        <v>665</v>
      </c>
      <c r="F63" s="135"/>
      <c r="G63" s="135"/>
      <c r="H63" s="135">
        <f>'将来負担比率（分子）の構造'!K$44</f>
        <v>554</v>
      </c>
      <c r="I63" s="135"/>
      <c r="J63" s="135"/>
      <c r="K63" s="135">
        <f>'将来負担比率（分子）の構造'!L$44</f>
        <v>443</v>
      </c>
      <c r="L63" s="135"/>
      <c r="M63" s="135"/>
      <c r="N63" s="135">
        <f>'将来負担比率（分子）の構造'!M$44</f>
        <v>320</v>
      </c>
      <c r="O63" s="135"/>
      <c r="P63" s="135"/>
    </row>
    <row r="64" spans="1:16" x14ac:dyDescent="0.15">
      <c r="A64" s="135" t="s">
        <v>26</v>
      </c>
      <c r="B64" s="135">
        <f>'将来負担比率（分子）の構造'!I$43</f>
        <v>14567</v>
      </c>
      <c r="C64" s="135"/>
      <c r="D64" s="135"/>
      <c r="E64" s="135">
        <f>'将来負担比率（分子）の構造'!J$43</f>
        <v>13424</v>
      </c>
      <c r="F64" s="135"/>
      <c r="G64" s="135"/>
      <c r="H64" s="135">
        <f>'将来負担比率（分子）の構造'!K$43</f>
        <v>12029</v>
      </c>
      <c r="I64" s="135"/>
      <c r="J64" s="135"/>
      <c r="K64" s="135">
        <f>'将来負担比率（分子）の構造'!L$43</f>
        <v>11585</v>
      </c>
      <c r="L64" s="135"/>
      <c r="M64" s="135"/>
      <c r="N64" s="135">
        <f>'将来負担比率（分子）の構造'!M$43</f>
        <v>10961</v>
      </c>
      <c r="O64" s="135"/>
      <c r="P64" s="135"/>
    </row>
    <row r="65" spans="1:16" x14ac:dyDescent="0.15">
      <c r="A65" s="135" t="s">
        <v>25</v>
      </c>
      <c r="B65" s="135">
        <f>'将来負担比率（分子）の構造'!I$42</f>
        <v>245</v>
      </c>
      <c r="C65" s="135"/>
      <c r="D65" s="135"/>
      <c r="E65" s="135">
        <f>'将来負担比率（分子）の構造'!J$42</f>
        <v>231</v>
      </c>
      <c r="F65" s="135"/>
      <c r="G65" s="135"/>
      <c r="H65" s="135">
        <f>'将来負担比率（分子）の構造'!K$42</f>
        <v>221</v>
      </c>
      <c r="I65" s="135"/>
      <c r="J65" s="135"/>
      <c r="K65" s="135">
        <f>'将来負担比率（分子）の構造'!L$42</f>
        <v>1851</v>
      </c>
      <c r="L65" s="135"/>
      <c r="M65" s="135"/>
      <c r="N65" s="135">
        <f>'将来負担比率（分子）の構造'!M$42</f>
        <v>1905</v>
      </c>
      <c r="O65" s="135"/>
      <c r="P65" s="135"/>
    </row>
    <row r="66" spans="1:16" x14ac:dyDescent="0.15">
      <c r="A66" s="135" t="s">
        <v>24</v>
      </c>
      <c r="B66" s="135">
        <f>'将来負担比率（分子）の構造'!I$41</f>
        <v>18416</v>
      </c>
      <c r="C66" s="135"/>
      <c r="D66" s="135"/>
      <c r="E66" s="135">
        <f>'将来負担比率（分子）の構造'!J$41</f>
        <v>19805</v>
      </c>
      <c r="F66" s="135"/>
      <c r="G66" s="135"/>
      <c r="H66" s="135">
        <f>'将来負担比率（分子）の構造'!K$41</f>
        <v>20908</v>
      </c>
      <c r="I66" s="135"/>
      <c r="J66" s="135"/>
      <c r="K66" s="135">
        <f>'将来負担比率（分子）の構造'!L$41</f>
        <v>18828</v>
      </c>
      <c r="L66" s="135"/>
      <c r="M66" s="135"/>
      <c r="N66" s="135">
        <f>'将来負担比率（分子）の構造'!M$41</f>
        <v>19004</v>
      </c>
      <c r="O66" s="135"/>
      <c r="P66" s="135"/>
    </row>
    <row r="67" spans="1:16" x14ac:dyDescent="0.15">
      <c r="A67" s="135" t="s">
        <v>62</v>
      </c>
      <c r="B67" s="135" t="e">
        <f>NA()</f>
        <v>#N/A</v>
      </c>
      <c r="C67" s="135">
        <f>IF(ISNUMBER('将来負担比率（分子）の構造'!I$52), IF('将来負担比率（分子）の構造'!I$52 &lt; 0, 0, '将来負担比率（分子）の構造'!I$52), NA())</f>
        <v>1064</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50" zoomScaleNormal="5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206</v>
      </c>
      <c r="C5" s="706"/>
      <c r="D5" s="706"/>
      <c r="E5" s="706"/>
      <c r="F5" s="706"/>
      <c r="G5" s="706"/>
      <c r="H5" s="706"/>
      <c r="I5" s="706"/>
      <c r="J5" s="706"/>
      <c r="K5" s="706"/>
      <c r="L5" s="706"/>
      <c r="M5" s="706"/>
      <c r="N5" s="706"/>
      <c r="O5" s="706"/>
      <c r="P5" s="706"/>
      <c r="Q5" s="707"/>
      <c r="R5" s="668">
        <v>8566827</v>
      </c>
      <c r="S5" s="669"/>
      <c r="T5" s="669"/>
      <c r="U5" s="669"/>
      <c r="V5" s="669"/>
      <c r="W5" s="669"/>
      <c r="X5" s="669"/>
      <c r="Y5" s="716"/>
      <c r="Z5" s="729">
        <v>37.1</v>
      </c>
      <c r="AA5" s="729"/>
      <c r="AB5" s="729"/>
      <c r="AC5" s="729"/>
      <c r="AD5" s="730">
        <v>8566827</v>
      </c>
      <c r="AE5" s="730"/>
      <c r="AF5" s="730"/>
      <c r="AG5" s="730"/>
      <c r="AH5" s="730"/>
      <c r="AI5" s="730"/>
      <c r="AJ5" s="730"/>
      <c r="AK5" s="730"/>
      <c r="AL5" s="717">
        <v>68.400000000000006</v>
      </c>
      <c r="AM5" s="686"/>
      <c r="AN5" s="686"/>
      <c r="AO5" s="718"/>
      <c r="AP5" s="705" t="s">
        <v>207</v>
      </c>
      <c r="AQ5" s="706"/>
      <c r="AR5" s="706"/>
      <c r="AS5" s="706"/>
      <c r="AT5" s="706"/>
      <c r="AU5" s="706"/>
      <c r="AV5" s="706"/>
      <c r="AW5" s="706"/>
      <c r="AX5" s="706"/>
      <c r="AY5" s="706"/>
      <c r="AZ5" s="706"/>
      <c r="BA5" s="706"/>
      <c r="BB5" s="706"/>
      <c r="BC5" s="706"/>
      <c r="BD5" s="706"/>
      <c r="BE5" s="706"/>
      <c r="BF5" s="707"/>
      <c r="BG5" s="618">
        <v>8566827</v>
      </c>
      <c r="BH5" s="619"/>
      <c r="BI5" s="619"/>
      <c r="BJ5" s="619"/>
      <c r="BK5" s="619"/>
      <c r="BL5" s="619"/>
      <c r="BM5" s="619"/>
      <c r="BN5" s="620"/>
      <c r="BO5" s="671">
        <v>100</v>
      </c>
      <c r="BP5" s="671"/>
      <c r="BQ5" s="671"/>
      <c r="BR5" s="671"/>
      <c r="BS5" s="672" t="s">
        <v>208</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209</v>
      </c>
      <c r="CS5" s="724"/>
      <c r="CT5" s="724"/>
      <c r="CU5" s="724"/>
      <c r="CV5" s="724"/>
      <c r="CW5" s="724"/>
      <c r="CX5" s="724"/>
      <c r="CY5" s="725"/>
      <c r="CZ5" s="723" t="s">
        <v>200</v>
      </c>
      <c r="DA5" s="724"/>
      <c r="DB5" s="724"/>
      <c r="DC5" s="725"/>
      <c r="DD5" s="723" t="s">
        <v>210</v>
      </c>
      <c r="DE5" s="724"/>
      <c r="DF5" s="724"/>
      <c r="DG5" s="724"/>
      <c r="DH5" s="724"/>
      <c r="DI5" s="724"/>
      <c r="DJ5" s="724"/>
      <c r="DK5" s="724"/>
      <c r="DL5" s="724"/>
      <c r="DM5" s="724"/>
      <c r="DN5" s="724"/>
      <c r="DO5" s="724"/>
      <c r="DP5" s="725"/>
      <c r="DQ5" s="723" t="s">
        <v>211</v>
      </c>
      <c r="DR5" s="724"/>
      <c r="DS5" s="724"/>
      <c r="DT5" s="724"/>
      <c r="DU5" s="724"/>
      <c r="DV5" s="724"/>
      <c r="DW5" s="724"/>
      <c r="DX5" s="724"/>
      <c r="DY5" s="724"/>
      <c r="DZ5" s="724"/>
      <c r="EA5" s="724"/>
      <c r="EB5" s="724"/>
      <c r="EC5" s="725"/>
    </row>
    <row r="6" spans="2:143" ht="11.25" customHeight="1" x14ac:dyDescent="0.15">
      <c r="B6" s="615" t="s">
        <v>212</v>
      </c>
      <c r="C6" s="616"/>
      <c r="D6" s="616"/>
      <c r="E6" s="616"/>
      <c r="F6" s="616"/>
      <c r="G6" s="616"/>
      <c r="H6" s="616"/>
      <c r="I6" s="616"/>
      <c r="J6" s="616"/>
      <c r="K6" s="616"/>
      <c r="L6" s="616"/>
      <c r="M6" s="616"/>
      <c r="N6" s="616"/>
      <c r="O6" s="616"/>
      <c r="P6" s="616"/>
      <c r="Q6" s="617"/>
      <c r="R6" s="618">
        <v>273058</v>
      </c>
      <c r="S6" s="619"/>
      <c r="T6" s="619"/>
      <c r="U6" s="619"/>
      <c r="V6" s="619"/>
      <c r="W6" s="619"/>
      <c r="X6" s="619"/>
      <c r="Y6" s="620"/>
      <c r="Z6" s="671">
        <v>1.2</v>
      </c>
      <c r="AA6" s="671"/>
      <c r="AB6" s="671"/>
      <c r="AC6" s="671"/>
      <c r="AD6" s="672">
        <v>273058</v>
      </c>
      <c r="AE6" s="672"/>
      <c r="AF6" s="672"/>
      <c r="AG6" s="672"/>
      <c r="AH6" s="672"/>
      <c r="AI6" s="672"/>
      <c r="AJ6" s="672"/>
      <c r="AK6" s="672"/>
      <c r="AL6" s="641">
        <v>2.2000000000000002</v>
      </c>
      <c r="AM6" s="673"/>
      <c r="AN6" s="673"/>
      <c r="AO6" s="674"/>
      <c r="AP6" s="615" t="s">
        <v>213</v>
      </c>
      <c r="AQ6" s="616"/>
      <c r="AR6" s="616"/>
      <c r="AS6" s="616"/>
      <c r="AT6" s="616"/>
      <c r="AU6" s="616"/>
      <c r="AV6" s="616"/>
      <c r="AW6" s="616"/>
      <c r="AX6" s="616"/>
      <c r="AY6" s="616"/>
      <c r="AZ6" s="616"/>
      <c r="BA6" s="616"/>
      <c r="BB6" s="616"/>
      <c r="BC6" s="616"/>
      <c r="BD6" s="616"/>
      <c r="BE6" s="616"/>
      <c r="BF6" s="617"/>
      <c r="BG6" s="618">
        <v>8566827</v>
      </c>
      <c r="BH6" s="619"/>
      <c r="BI6" s="619"/>
      <c r="BJ6" s="619"/>
      <c r="BK6" s="619"/>
      <c r="BL6" s="619"/>
      <c r="BM6" s="619"/>
      <c r="BN6" s="620"/>
      <c r="BO6" s="671">
        <v>100</v>
      </c>
      <c r="BP6" s="671"/>
      <c r="BQ6" s="671"/>
      <c r="BR6" s="671"/>
      <c r="BS6" s="672" t="s">
        <v>208</v>
      </c>
      <c r="BT6" s="672"/>
      <c r="BU6" s="672"/>
      <c r="BV6" s="672"/>
      <c r="BW6" s="672"/>
      <c r="BX6" s="672"/>
      <c r="BY6" s="672"/>
      <c r="BZ6" s="672"/>
      <c r="CA6" s="672"/>
      <c r="CB6" s="708"/>
      <c r="CD6" s="675" t="s">
        <v>214</v>
      </c>
      <c r="CE6" s="676"/>
      <c r="CF6" s="676"/>
      <c r="CG6" s="676"/>
      <c r="CH6" s="676"/>
      <c r="CI6" s="676"/>
      <c r="CJ6" s="676"/>
      <c r="CK6" s="676"/>
      <c r="CL6" s="676"/>
      <c r="CM6" s="676"/>
      <c r="CN6" s="676"/>
      <c r="CO6" s="676"/>
      <c r="CP6" s="676"/>
      <c r="CQ6" s="677"/>
      <c r="CR6" s="618">
        <v>249519</v>
      </c>
      <c r="CS6" s="619"/>
      <c r="CT6" s="619"/>
      <c r="CU6" s="619"/>
      <c r="CV6" s="619"/>
      <c r="CW6" s="619"/>
      <c r="CX6" s="619"/>
      <c r="CY6" s="620"/>
      <c r="CZ6" s="671">
        <v>1.1000000000000001</v>
      </c>
      <c r="DA6" s="671"/>
      <c r="DB6" s="671"/>
      <c r="DC6" s="671"/>
      <c r="DD6" s="624" t="s">
        <v>208</v>
      </c>
      <c r="DE6" s="619"/>
      <c r="DF6" s="619"/>
      <c r="DG6" s="619"/>
      <c r="DH6" s="619"/>
      <c r="DI6" s="619"/>
      <c r="DJ6" s="619"/>
      <c r="DK6" s="619"/>
      <c r="DL6" s="619"/>
      <c r="DM6" s="619"/>
      <c r="DN6" s="619"/>
      <c r="DO6" s="619"/>
      <c r="DP6" s="620"/>
      <c r="DQ6" s="624">
        <v>249519</v>
      </c>
      <c r="DR6" s="619"/>
      <c r="DS6" s="619"/>
      <c r="DT6" s="619"/>
      <c r="DU6" s="619"/>
      <c r="DV6" s="619"/>
      <c r="DW6" s="619"/>
      <c r="DX6" s="619"/>
      <c r="DY6" s="619"/>
      <c r="DZ6" s="619"/>
      <c r="EA6" s="619"/>
      <c r="EB6" s="619"/>
      <c r="EC6" s="654"/>
    </row>
    <row r="7" spans="2:143" ht="11.25" customHeight="1" x14ac:dyDescent="0.15">
      <c r="B7" s="615" t="s">
        <v>215</v>
      </c>
      <c r="C7" s="616"/>
      <c r="D7" s="616"/>
      <c r="E7" s="616"/>
      <c r="F7" s="616"/>
      <c r="G7" s="616"/>
      <c r="H7" s="616"/>
      <c r="I7" s="616"/>
      <c r="J7" s="616"/>
      <c r="K7" s="616"/>
      <c r="L7" s="616"/>
      <c r="M7" s="616"/>
      <c r="N7" s="616"/>
      <c r="O7" s="616"/>
      <c r="P7" s="616"/>
      <c r="Q7" s="617"/>
      <c r="R7" s="618">
        <v>13094</v>
      </c>
      <c r="S7" s="619"/>
      <c r="T7" s="619"/>
      <c r="U7" s="619"/>
      <c r="V7" s="619"/>
      <c r="W7" s="619"/>
      <c r="X7" s="619"/>
      <c r="Y7" s="620"/>
      <c r="Z7" s="671">
        <v>0.1</v>
      </c>
      <c r="AA7" s="671"/>
      <c r="AB7" s="671"/>
      <c r="AC7" s="671"/>
      <c r="AD7" s="672">
        <v>13094</v>
      </c>
      <c r="AE7" s="672"/>
      <c r="AF7" s="672"/>
      <c r="AG7" s="672"/>
      <c r="AH7" s="672"/>
      <c r="AI7" s="672"/>
      <c r="AJ7" s="672"/>
      <c r="AK7" s="672"/>
      <c r="AL7" s="641">
        <v>0.1</v>
      </c>
      <c r="AM7" s="673"/>
      <c r="AN7" s="673"/>
      <c r="AO7" s="674"/>
      <c r="AP7" s="615" t="s">
        <v>216</v>
      </c>
      <c r="AQ7" s="616"/>
      <c r="AR7" s="616"/>
      <c r="AS7" s="616"/>
      <c r="AT7" s="616"/>
      <c r="AU7" s="616"/>
      <c r="AV7" s="616"/>
      <c r="AW7" s="616"/>
      <c r="AX7" s="616"/>
      <c r="AY7" s="616"/>
      <c r="AZ7" s="616"/>
      <c r="BA7" s="616"/>
      <c r="BB7" s="616"/>
      <c r="BC7" s="616"/>
      <c r="BD7" s="616"/>
      <c r="BE7" s="616"/>
      <c r="BF7" s="617"/>
      <c r="BG7" s="618">
        <v>3182091</v>
      </c>
      <c r="BH7" s="619"/>
      <c r="BI7" s="619"/>
      <c r="BJ7" s="619"/>
      <c r="BK7" s="619"/>
      <c r="BL7" s="619"/>
      <c r="BM7" s="619"/>
      <c r="BN7" s="620"/>
      <c r="BO7" s="671">
        <v>37.1</v>
      </c>
      <c r="BP7" s="671"/>
      <c r="BQ7" s="671"/>
      <c r="BR7" s="671"/>
      <c r="BS7" s="672" t="s">
        <v>208</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4526256</v>
      </c>
      <c r="CS7" s="619"/>
      <c r="CT7" s="619"/>
      <c r="CU7" s="619"/>
      <c r="CV7" s="619"/>
      <c r="CW7" s="619"/>
      <c r="CX7" s="619"/>
      <c r="CY7" s="620"/>
      <c r="CZ7" s="671">
        <v>19.8</v>
      </c>
      <c r="DA7" s="671"/>
      <c r="DB7" s="671"/>
      <c r="DC7" s="671"/>
      <c r="DD7" s="624">
        <v>101507</v>
      </c>
      <c r="DE7" s="619"/>
      <c r="DF7" s="619"/>
      <c r="DG7" s="619"/>
      <c r="DH7" s="619"/>
      <c r="DI7" s="619"/>
      <c r="DJ7" s="619"/>
      <c r="DK7" s="619"/>
      <c r="DL7" s="619"/>
      <c r="DM7" s="619"/>
      <c r="DN7" s="619"/>
      <c r="DO7" s="619"/>
      <c r="DP7" s="620"/>
      <c r="DQ7" s="624">
        <v>3452120</v>
      </c>
      <c r="DR7" s="619"/>
      <c r="DS7" s="619"/>
      <c r="DT7" s="619"/>
      <c r="DU7" s="619"/>
      <c r="DV7" s="619"/>
      <c r="DW7" s="619"/>
      <c r="DX7" s="619"/>
      <c r="DY7" s="619"/>
      <c r="DZ7" s="619"/>
      <c r="EA7" s="619"/>
      <c r="EB7" s="619"/>
      <c r="EC7" s="654"/>
    </row>
    <row r="8" spans="2:143" ht="11.25" customHeight="1" x14ac:dyDescent="0.15">
      <c r="B8" s="615" t="s">
        <v>218</v>
      </c>
      <c r="C8" s="616"/>
      <c r="D8" s="616"/>
      <c r="E8" s="616"/>
      <c r="F8" s="616"/>
      <c r="G8" s="616"/>
      <c r="H8" s="616"/>
      <c r="I8" s="616"/>
      <c r="J8" s="616"/>
      <c r="K8" s="616"/>
      <c r="L8" s="616"/>
      <c r="M8" s="616"/>
      <c r="N8" s="616"/>
      <c r="O8" s="616"/>
      <c r="P8" s="616"/>
      <c r="Q8" s="617"/>
      <c r="R8" s="618">
        <v>44552</v>
      </c>
      <c r="S8" s="619"/>
      <c r="T8" s="619"/>
      <c r="U8" s="619"/>
      <c r="V8" s="619"/>
      <c r="W8" s="619"/>
      <c r="X8" s="619"/>
      <c r="Y8" s="620"/>
      <c r="Z8" s="671">
        <v>0.2</v>
      </c>
      <c r="AA8" s="671"/>
      <c r="AB8" s="671"/>
      <c r="AC8" s="671"/>
      <c r="AD8" s="672">
        <v>44552</v>
      </c>
      <c r="AE8" s="672"/>
      <c r="AF8" s="672"/>
      <c r="AG8" s="672"/>
      <c r="AH8" s="672"/>
      <c r="AI8" s="672"/>
      <c r="AJ8" s="672"/>
      <c r="AK8" s="672"/>
      <c r="AL8" s="641">
        <v>0.4</v>
      </c>
      <c r="AM8" s="673"/>
      <c r="AN8" s="673"/>
      <c r="AO8" s="674"/>
      <c r="AP8" s="615" t="s">
        <v>219</v>
      </c>
      <c r="AQ8" s="616"/>
      <c r="AR8" s="616"/>
      <c r="AS8" s="616"/>
      <c r="AT8" s="616"/>
      <c r="AU8" s="616"/>
      <c r="AV8" s="616"/>
      <c r="AW8" s="616"/>
      <c r="AX8" s="616"/>
      <c r="AY8" s="616"/>
      <c r="AZ8" s="616"/>
      <c r="BA8" s="616"/>
      <c r="BB8" s="616"/>
      <c r="BC8" s="616"/>
      <c r="BD8" s="616"/>
      <c r="BE8" s="616"/>
      <c r="BF8" s="617"/>
      <c r="BG8" s="618">
        <v>84503</v>
      </c>
      <c r="BH8" s="619"/>
      <c r="BI8" s="619"/>
      <c r="BJ8" s="619"/>
      <c r="BK8" s="619"/>
      <c r="BL8" s="619"/>
      <c r="BM8" s="619"/>
      <c r="BN8" s="620"/>
      <c r="BO8" s="671">
        <v>1</v>
      </c>
      <c r="BP8" s="671"/>
      <c r="BQ8" s="671"/>
      <c r="BR8" s="671"/>
      <c r="BS8" s="624" t="s">
        <v>109</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6913814</v>
      </c>
      <c r="CS8" s="619"/>
      <c r="CT8" s="619"/>
      <c r="CU8" s="619"/>
      <c r="CV8" s="619"/>
      <c r="CW8" s="619"/>
      <c r="CX8" s="619"/>
      <c r="CY8" s="620"/>
      <c r="CZ8" s="671">
        <v>30.3</v>
      </c>
      <c r="DA8" s="671"/>
      <c r="DB8" s="671"/>
      <c r="DC8" s="671"/>
      <c r="DD8" s="624">
        <v>743860</v>
      </c>
      <c r="DE8" s="619"/>
      <c r="DF8" s="619"/>
      <c r="DG8" s="619"/>
      <c r="DH8" s="619"/>
      <c r="DI8" s="619"/>
      <c r="DJ8" s="619"/>
      <c r="DK8" s="619"/>
      <c r="DL8" s="619"/>
      <c r="DM8" s="619"/>
      <c r="DN8" s="619"/>
      <c r="DO8" s="619"/>
      <c r="DP8" s="620"/>
      <c r="DQ8" s="624">
        <v>3793346</v>
      </c>
      <c r="DR8" s="619"/>
      <c r="DS8" s="619"/>
      <c r="DT8" s="619"/>
      <c r="DU8" s="619"/>
      <c r="DV8" s="619"/>
      <c r="DW8" s="619"/>
      <c r="DX8" s="619"/>
      <c r="DY8" s="619"/>
      <c r="DZ8" s="619"/>
      <c r="EA8" s="619"/>
      <c r="EB8" s="619"/>
      <c r="EC8" s="654"/>
    </row>
    <row r="9" spans="2:143" ht="11.25" customHeight="1" x14ac:dyDescent="0.15">
      <c r="B9" s="615" t="s">
        <v>221</v>
      </c>
      <c r="C9" s="616"/>
      <c r="D9" s="616"/>
      <c r="E9" s="616"/>
      <c r="F9" s="616"/>
      <c r="G9" s="616"/>
      <c r="H9" s="616"/>
      <c r="I9" s="616"/>
      <c r="J9" s="616"/>
      <c r="K9" s="616"/>
      <c r="L9" s="616"/>
      <c r="M9" s="616"/>
      <c r="N9" s="616"/>
      <c r="O9" s="616"/>
      <c r="P9" s="616"/>
      <c r="Q9" s="617"/>
      <c r="R9" s="618">
        <v>40492</v>
      </c>
      <c r="S9" s="619"/>
      <c r="T9" s="619"/>
      <c r="U9" s="619"/>
      <c r="V9" s="619"/>
      <c r="W9" s="619"/>
      <c r="X9" s="619"/>
      <c r="Y9" s="620"/>
      <c r="Z9" s="671">
        <v>0.2</v>
      </c>
      <c r="AA9" s="671"/>
      <c r="AB9" s="671"/>
      <c r="AC9" s="671"/>
      <c r="AD9" s="672">
        <v>40492</v>
      </c>
      <c r="AE9" s="672"/>
      <c r="AF9" s="672"/>
      <c r="AG9" s="672"/>
      <c r="AH9" s="672"/>
      <c r="AI9" s="672"/>
      <c r="AJ9" s="672"/>
      <c r="AK9" s="672"/>
      <c r="AL9" s="641">
        <v>0.3</v>
      </c>
      <c r="AM9" s="673"/>
      <c r="AN9" s="673"/>
      <c r="AO9" s="674"/>
      <c r="AP9" s="615" t="s">
        <v>222</v>
      </c>
      <c r="AQ9" s="616"/>
      <c r="AR9" s="616"/>
      <c r="AS9" s="616"/>
      <c r="AT9" s="616"/>
      <c r="AU9" s="616"/>
      <c r="AV9" s="616"/>
      <c r="AW9" s="616"/>
      <c r="AX9" s="616"/>
      <c r="AY9" s="616"/>
      <c r="AZ9" s="616"/>
      <c r="BA9" s="616"/>
      <c r="BB9" s="616"/>
      <c r="BC9" s="616"/>
      <c r="BD9" s="616"/>
      <c r="BE9" s="616"/>
      <c r="BF9" s="617"/>
      <c r="BG9" s="618">
        <v>2391981</v>
      </c>
      <c r="BH9" s="619"/>
      <c r="BI9" s="619"/>
      <c r="BJ9" s="619"/>
      <c r="BK9" s="619"/>
      <c r="BL9" s="619"/>
      <c r="BM9" s="619"/>
      <c r="BN9" s="620"/>
      <c r="BO9" s="671">
        <v>27.9</v>
      </c>
      <c r="BP9" s="671"/>
      <c r="BQ9" s="671"/>
      <c r="BR9" s="671"/>
      <c r="BS9" s="624" t="s">
        <v>109</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1238983</v>
      </c>
      <c r="CS9" s="619"/>
      <c r="CT9" s="619"/>
      <c r="CU9" s="619"/>
      <c r="CV9" s="619"/>
      <c r="CW9" s="619"/>
      <c r="CX9" s="619"/>
      <c r="CY9" s="620"/>
      <c r="CZ9" s="671">
        <v>5.4</v>
      </c>
      <c r="DA9" s="671"/>
      <c r="DB9" s="671"/>
      <c r="DC9" s="671"/>
      <c r="DD9" s="624">
        <v>373</v>
      </c>
      <c r="DE9" s="619"/>
      <c r="DF9" s="619"/>
      <c r="DG9" s="619"/>
      <c r="DH9" s="619"/>
      <c r="DI9" s="619"/>
      <c r="DJ9" s="619"/>
      <c r="DK9" s="619"/>
      <c r="DL9" s="619"/>
      <c r="DM9" s="619"/>
      <c r="DN9" s="619"/>
      <c r="DO9" s="619"/>
      <c r="DP9" s="620"/>
      <c r="DQ9" s="624">
        <v>1124949</v>
      </c>
      <c r="DR9" s="619"/>
      <c r="DS9" s="619"/>
      <c r="DT9" s="619"/>
      <c r="DU9" s="619"/>
      <c r="DV9" s="619"/>
      <c r="DW9" s="619"/>
      <c r="DX9" s="619"/>
      <c r="DY9" s="619"/>
      <c r="DZ9" s="619"/>
      <c r="EA9" s="619"/>
      <c r="EB9" s="619"/>
      <c r="EC9" s="654"/>
    </row>
    <row r="10" spans="2:143" ht="11.25" customHeight="1" x14ac:dyDescent="0.15">
      <c r="B10" s="615" t="s">
        <v>224</v>
      </c>
      <c r="C10" s="616"/>
      <c r="D10" s="616"/>
      <c r="E10" s="616"/>
      <c r="F10" s="616"/>
      <c r="G10" s="616"/>
      <c r="H10" s="616"/>
      <c r="I10" s="616"/>
      <c r="J10" s="616"/>
      <c r="K10" s="616"/>
      <c r="L10" s="616"/>
      <c r="M10" s="616"/>
      <c r="N10" s="616"/>
      <c r="O10" s="616"/>
      <c r="P10" s="616"/>
      <c r="Q10" s="617"/>
      <c r="R10" s="618">
        <v>908562</v>
      </c>
      <c r="S10" s="619"/>
      <c r="T10" s="619"/>
      <c r="U10" s="619"/>
      <c r="V10" s="619"/>
      <c r="W10" s="619"/>
      <c r="X10" s="619"/>
      <c r="Y10" s="620"/>
      <c r="Z10" s="671">
        <v>3.9</v>
      </c>
      <c r="AA10" s="671"/>
      <c r="AB10" s="671"/>
      <c r="AC10" s="671"/>
      <c r="AD10" s="672">
        <v>908562</v>
      </c>
      <c r="AE10" s="672"/>
      <c r="AF10" s="672"/>
      <c r="AG10" s="672"/>
      <c r="AH10" s="672"/>
      <c r="AI10" s="672"/>
      <c r="AJ10" s="672"/>
      <c r="AK10" s="672"/>
      <c r="AL10" s="641">
        <v>7.3</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138518</v>
      </c>
      <c r="BH10" s="619"/>
      <c r="BI10" s="619"/>
      <c r="BJ10" s="619"/>
      <c r="BK10" s="619"/>
      <c r="BL10" s="619"/>
      <c r="BM10" s="619"/>
      <c r="BN10" s="620"/>
      <c r="BO10" s="671">
        <v>1.6</v>
      </c>
      <c r="BP10" s="671"/>
      <c r="BQ10" s="671"/>
      <c r="BR10" s="671"/>
      <c r="BS10" s="624" t="s">
        <v>109</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t="s">
        <v>109</v>
      </c>
      <c r="CS10" s="619"/>
      <c r="CT10" s="619"/>
      <c r="CU10" s="619"/>
      <c r="CV10" s="619"/>
      <c r="CW10" s="619"/>
      <c r="CX10" s="619"/>
      <c r="CY10" s="620"/>
      <c r="CZ10" s="671" t="s">
        <v>109</v>
      </c>
      <c r="DA10" s="671"/>
      <c r="DB10" s="671"/>
      <c r="DC10" s="671"/>
      <c r="DD10" s="624" t="s">
        <v>109</v>
      </c>
      <c r="DE10" s="619"/>
      <c r="DF10" s="619"/>
      <c r="DG10" s="619"/>
      <c r="DH10" s="619"/>
      <c r="DI10" s="619"/>
      <c r="DJ10" s="619"/>
      <c r="DK10" s="619"/>
      <c r="DL10" s="619"/>
      <c r="DM10" s="619"/>
      <c r="DN10" s="619"/>
      <c r="DO10" s="619"/>
      <c r="DP10" s="620"/>
      <c r="DQ10" s="624" t="s">
        <v>109</v>
      </c>
      <c r="DR10" s="619"/>
      <c r="DS10" s="619"/>
      <c r="DT10" s="619"/>
      <c r="DU10" s="619"/>
      <c r="DV10" s="619"/>
      <c r="DW10" s="619"/>
      <c r="DX10" s="619"/>
      <c r="DY10" s="619"/>
      <c r="DZ10" s="619"/>
      <c r="EA10" s="619"/>
      <c r="EB10" s="619"/>
      <c r="EC10" s="654"/>
    </row>
    <row r="11" spans="2:143" ht="11.25" customHeight="1" x14ac:dyDescent="0.15">
      <c r="B11" s="615" t="s">
        <v>227</v>
      </c>
      <c r="C11" s="616"/>
      <c r="D11" s="616"/>
      <c r="E11" s="616"/>
      <c r="F11" s="616"/>
      <c r="G11" s="616"/>
      <c r="H11" s="616"/>
      <c r="I11" s="616"/>
      <c r="J11" s="616"/>
      <c r="K11" s="616"/>
      <c r="L11" s="616"/>
      <c r="M11" s="616"/>
      <c r="N11" s="616"/>
      <c r="O11" s="616"/>
      <c r="P11" s="616"/>
      <c r="Q11" s="617"/>
      <c r="R11" s="618">
        <v>147528</v>
      </c>
      <c r="S11" s="619"/>
      <c r="T11" s="619"/>
      <c r="U11" s="619"/>
      <c r="V11" s="619"/>
      <c r="W11" s="619"/>
      <c r="X11" s="619"/>
      <c r="Y11" s="620"/>
      <c r="Z11" s="671">
        <v>0.6</v>
      </c>
      <c r="AA11" s="671"/>
      <c r="AB11" s="671"/>
      <c r="AC11" s="671"/>
      <c r="AD11" s="672">
        <v>147528</v>
      </c>
      <c r="AE11" s="672"/>
      <c r="AF11" s="672"/>
      <c r="AG11" s="672"/>
      <c r="AH11" s="672"/>
      <c r="AI11" s="672"/>
      <c r="AJ11" s="672"/>
      <c r="AK11" s="672"/>
      <c r="AL11" s="641">
        <v>1.2</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567089</v>
      </c>
      <c r="BH11" s="619"/>
      <c r="BI11" s="619"/>
      <c r="BJ11" s="619"/>
      <c r="BK11" s="619"/>
      <c r="BL11" s="619"/>
      <c r="BM11" s="619"/>
      <c r="BN11" s="620"/>
      <c r="BO11" s="671">
        <v>6.6</v>
      </c>
      <c r="BP11" s="671"/>
      <c r="BQ11" s="671"/>
      <c r="BR11" s="671"/>
      <c r="BS11" s="624" t="s">
        <v>109</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682198</v>
      </c>
      <c r="CS11" s="619"/>
      <c r="CT11" s="619"/>
      <c r="CU11" s="619"/>
      <c r="CV11" s="619"/>
      <c r="CW11" s="619"/>
      <c r="CX11" s="619"/>
      <c r="CY11" s="620"/>
      <c r="CZ11" s="671">
        <v>3</v>
      </c>
      <c r="DA11" s="671"/>
      <c r="DB11" s="671"/>
      <c r="DC11" s="671"/>
      <c r="DD11" s="624">
        <v>37358</v>
      </c>
      <c r="DE11" s="619"/>
      <c r="DF11" s="619"/>
      <c r="DG11" s="619"/>
      <c r="DH11" s="619"/>
      <c r="DI11" s="619"/>
      <c r="DJ11" s="619"/>
      <c r="DK11" s="619"/>
      <c r="DL11" s="619"/>
      <c r="DM11" s="619"/>
      <c r="DN11" s="619"/>
      <c r="DO11" s="619"/>
      <c r="DP11" s="620"/>
      <c r="DQ11" s="624">
        <v>473845</v>
      </c>
      <c r="DR11" s="619"/>
      <c r="DS11" s="619"/>
      <c r="DT11" s="619"/>
      <c r="DU11" s="619"/>
      <c r="DV11" s="619"/>
      <c r="DW11" s="619"/>
      <c r="DX11" s="619"/>
      <c r="DY11" s="619"/>
      <c r="DZ11" s="619"/>
      <c r="EA11" s="619"/>
      <c r="EB11" s="619"/>
      <c r="EC11" s="654"/>
    </row>
    <row r="12" spans="2:143" ht="11.25" customHeight="1" x14ac:dyDescent="0.15">
      <c r="B12" s="615" t="s">
        <v>230</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4917098</v>
      </c>
      <c r="BH12" s="619"/>
      <c r="BI12" s="619"/>
      <c r="BJ12" s="619"/>
      <c r="BK12" s="619"/>
      <c r="BL12" s="619"/>
      <c r="BM12" s="619"/>
      <c r="BN12" s="620"/>
      <c r="BO12" s="671">
        <v>57.4</v>
      </c>
      <c r="BP12" s="671"/>
      <c r="BQ12" s="671"/>
      <c r="BR12" s="671"/>
      <c r="BS12" s="624" t="s">
        <v>109</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137893</v>
      </c>
      <c r="CS12" s="619"/>
      <c r="CT12" s="619"/>
      <c r="CU12" s="619"/>
      <c r="CV12" s="619"/>
      <c r="CW12" s="619"/>
      <c r="CX12" s="619"/>
      <c r="CY12" s="620"/>
      <c r="CZ12" s="671">
        <v>0.6</v>
      </c>
      <c r="DA12" s="671"/>
      <c r="DB12" s="671"/>
      <c r="DC12" s="671"/>
      <c r="DD12" s="624">
        <v>17</v>
      </c>
      <c r="DE12" s="619"/>
      <c r="DF12" s="619"/>
      <c r="DG12" s="619"/>
      <c r="DH12" s="619"/>
      <c r="DI12" s="619"/>
      <c r="DJ12" s="619"/>
      <c r="DK12" s="619"/>
      <c r="DL12" s="619"/>
      <c r="DM12" s="619"/>
      <c r="DN12" s="619"/>
      <c r="DO12" s="619"/>
      <c r="DP12" s="620"/>
      <c r="DQ12" s="624">
        <v>125969</v>
      </c>
      <c r="DR12" s="619"/>
      <c r="DS12" s="619"/>
      <c r="DT12" s="619"/>
      <c r="DU12" s="619"/>
      <c r="DV12" s="619"/>
      <c r="DW12" s="619"/>
      <c r="DX12" s="619"/>
      <c r="DY12" s="619"/>
      <c r="DZ12" s="619"/>
      <c r="EA12" s="619"/>
      <c r="EB12" s="619"/>
      <c r="EC12" s="654"/>
    </row>
    <row r="13" spans="2:143" ht="11.25" customHeight="1" x14ac:dyDescent="0.15">
      <c r="B13" s="615" t="s">
        <v>233</v>
      </c>
      <c r="C13" s="616"/>
      <c r="D13" s="616"/>
      <c r="E13" s="616"/>
      <c r="F13" s="616"/>
      <c r="G13" s="616"/>
      <c r="H13" s="616"/>
      <c r="I13" s="616"/>
      <c r="J13" s="616"/>
      <c r="K13" s="616"/>
      <c r="L13" s="616"/>
      <c r="M13" s="616"/>
      <c r="N13" s="616"/>
      <c r="O13" s="616"/>
      <c r="P13" s="616"/>
      <c r="Q13" s="617"/>
      <c r="R13" s="618">
        <v>65670</v>
      </c>
      <c r="S13" s="619"/>
      <c r="T13" s="619"/>
      <c r="U13" s="619"/>
      <c r="V13" s="619"/>
      <c r="W13" s="619"/>
      <c r="X13" s="619"/>
      <c r="Y13" s="620"/>
      <c r="Z13" s="671">
        <v>0.3</v>
      </c>
      <c r="AA13" s="671"/>
      <c r="AB13" s="671"/>
      <c r="AC13" s="671"/>
      <c r="AD13" s="672">
        <v>65670</v>
      </c>
      <c r="AE13" s="672"/>
      <c r="AF13" s="672"/>
      <c r="AG13" s="672"/>
      <c r="AH13" s="672"/>
      <c r="AI13" s="672"/>
      <c r="AJ13" s="672"/>
      <c r="AK13" s="672"/>
      <c r="AL13" s="641">
        <v>0.5</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4915259</v>
      </c>
      <c r="BH13" s="619"/>
      <c r="BI13" s="619"/>
      <c r="BJ13" s="619"/>
      <c r="BK13" s="619"/>
      <c r="BL13" s="619"/>
      <c r="BM13" s="619"/>
      <c r="BN13" s="620"/>
      <c r="BO13" s="671">
        <v>57.4</v>
      </c>
      <c r="BP13" s="671"/>
      <c r="BQ13" s="671"/>
      <c r="BR13" s="671"/>
      <c r="BS13" s="624" t="s">
        <v>109</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1864435</v>
      </c>
      <c r="CS13" s="619"/>
      <c r="CT13" s="619"/>
      <c r="CU13" s="619"/>
      <c r="CV13" s="619"/>
      <c r="CW13" s="619"/>
      <c r="CX13" s="619"/>
      <c r="CY13" s="620"/>
      <c r="CZ13" s="671">
        <v>8.1999999999999993</v>
      </c>
      <c r="DA13" s="671"/>
      <c r="DB13" s="671"/>
      <c r="DC13" s="671"/>
      <c r="DD13" s="624">
        <v>553429</v>
      </c>
      <c r="DE13" s="619"/>
      <c r="DF13" s="619"/>
      <c r="DG13" s="619"/>
      <c r="DH13" s="619"/>
      <c r="DI13" s="619"/>
      <c r="DJ13" s="619"/>
      <c r="DK13" s="619"/>
      <c r="DL13" s="619"/>
      <c r="DM13" s="619"/>
      <c r="DN13" s="619"/>
      <c r="DO13" s="619"/>
      <c r="DP13" s="620"/>
      <c r="DQ13" s="624">
        <v>1489663</v>
      </c>
      <c r="DR13" s="619"/>
      <c r="DS13" s="619"/>
      <c r="DT13" s="619"/>
      <c r="DU13" s="619"/>
      <c r="DV13" s="619"/>
      <c r="DW13" s="619"/>
      <c r="DX13" s="619"/>
      <c r="DY13" s="619"/>
      <c r="DZ13" s="619"/>
      <c r="EA13" s="619"/>
      <c r="EB13" s="619"/>
      <c r="EC13" s="654"/>
    </row>
    <row r="14" spans="2:143" ht="11.25" customHeight="1" x14ac:dyDescent="0.15">
      <c r="B14" s="615" t="s">
        <v>236</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128329</v>
      </c>
      <c r="BH14" s="619"/>
      <c r="BI14" s="619"/>
      <c r="BJ14" s="619"/>
      <c r="BK14" s="619"/>
      <c r="BL14" s="619"/>
      <c r="BM14" s="619"/>
      <c r="BN14" s="620"/>
      <c r="BO14" s="671">
        <v>1.5</v>
      </c>
      <c r="BP14" s="671"/>
      <c r="BQ14" s="671"/>
      <c r="BR14" s="671"/>
      <c r="BS14" s="624" t="s">
        <v>109</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1835310</v>
      </c>
      <c r="CS14" s="619"/>
      <c r="CT14" s="619"/>
      <c r="CU14" s="619"/>
      <c r="CV14" s="619"/>
      <c r="CW14" s="619"/>
      <c r="CX14" s="619"/>
      <c r="CY14" s="620"/>
      <c r="CZ14" s="671">
        <v>8</v>
      </c>
      <c r="DA14" s="671"/>
      <c r="DB14" s="671"/>
      <c r="DC14" s="671"/>
      <c r="DD14" s="624">
        <v>1093865</v>
      </c>
      <c r="DE14" s="619"/>
      <c r="DF14" s="619"/>
      <c r="DG14" s="619"/>
      <c r="DH14" s="619"/>
      <c r="DI14" s="619"/>
      <c r="DJ14" s="619"/>
      <c r="DK14" s="619"/>
      <c r="DL14" s="619"/>
      <c r="DM14" s="619"/>
      <c r="DN14" s="619"/>
      <c r="DO14" s="619"/>
      <c r="DP14" s="620"/>
      <c r="DQ14" s="624">
        <v>745891</v>
      </c>
      <c r="DR14" s="619"/>
      <c r="DS14" s="619"/>
      <c r="DT14" s="619"/>
      <c r="DU14" s="619"/>
      <c r="DV14" s="619"/>
      <c r="DW14" s="619"/>
      <c r="DX14" s="619"/>
      <c r="DY14" s="619"/>
      <c r="DZ14" s="619"/>
      <c r="EA14" s="619"/>
      <c r="EB14" s="619"/>
      <c r="EC14" s="654"/>
    </row>
    <row r="15" spans="2:143" ht="11.25" customHeight="1" x14ac:dyDescent="0.15">
      <c r="B15" s="615" t="s">
        <v>239</v>
      </c>
      <c r="C15" s="616"/>
      <c r="D15" s="616"/>
      <c r="E15" s="616"/>
      <c r="F15" s="616"/>
      <c r="G15" s="616"/>
      <c r="H15" s="616"/>
      <c r="I15" s="616"/>
      <c r="J15" s="616"/>
      <c r="K15" s="616"/>
      <c r="L15" s="616"/>
      <c r="M15" s="616"/>
      <c r="N15" s="616"/>
      <c r="O15" s="616"/>
      <c r="P15" s="616"/>
      <c r="Q15" s="617"/>
      <c r="R15" s="618">
        <v>28346</v>
      </c>
      <c r="S15" s="619"/>
      <c r="T15" s="619"/>
      <c r="U15" s="619"/>
      <c r="V15" s="619"/>
      <c r="W15" s="619"/>
      <c r="X15" s="619"/>
      <c r="Y15" s="620"/>
      <c r="Z15" s="671">
        <v>0.1</v>
      </c>
      <c r="AA15" s="671"/>
      <c r="AB15" s="671"/>
      <c r="AC15" s="671"/>
      <c r="AD15" s="672">
        <v>28346</v>
      </c>
      <c r="AE15" s="672"/>
      <c r="AF15" s="672"/>
      <c r="AG15" s="672"/>
      <c r="AH15" s="672"/>
      <c r="AI15" s="672"/>
      <c r="AJ15" s="672"/>
      <c r="AK15" s="672"/>
      <c r="AL15" s="641">
        <v>0.2</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330181</v>
      </c>
      <c r="BH15" s="619"/>
      <c r="BI15" s="619"/>
      <c r="BJ15" s="619"/>
      <c r="BK15" s="619"/>
      <c r="BL15" s="619"/>
      <c r="BM15" s="619"/>
      <c r="BN15" s="620"/>
      <c r="BO15" s="671">
        <v>3.9</v>
      </c>
      <c r="BP15" s="671"/>
      <c r="BQ15" s="671"/>
      <c r="BR15" s="671"/>
      <c r="BS15" s="624" t="s">
        <v>109</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2246141</v>
      </c>
      <c r="CS15" s="619"/>
      <c r="CT15" s="619"/>
      <c r="CU15" s="619"/>
      <c r="CV15" s="619"/>
      <c r="CW15" s="619"/>
      <c r="CX15" s="619"/>
      <c r="CY15" s="620"/>
      <c r="CZ15" s="671">
        <v>9.8000000000000007</v>
      </c>
      <c r="DA15" s="671"/>
      <c r="DB15" s="671"/>
      <c r="DC15" s="671"/>
      <c r="DD15" s="624">
        <v>921050</v>
      </c>
      <c r="DE15" s="619"/>
      <c r="DF15" s="619"/>
      <c r="DG15" s="619"/>
      <c r="DH15" s="619"/>
      <c r="DI15" s="619"/>
      <c r="DJ15" s="619"/>
      <c r="DK15" s="619"/>
      <c r="DL15" s="619"/>
      <c r="DM15" s="619"/>
      <c r="DN15" s="619"/>
      <c r="DO15" s="619"/>
      <c r="DP15" s="620"/>
      <c r="DQ15" s="624">
        <v>1446992</v>
      </c>
      <c r="DR15" s="619"/>
      <c r="DS15" s="619"/>
      <c r="DT15" s="619"/>
      <c r="DU15" s="619"/>
      <c r="DV15" s="619"/>
      <c r="DW15" s="619"/>
      <c r="DX15" s="619"/>
      <c r="DY15" s="619"/>
      <c r="DZ15" s="619"/>
      <c r="EA15" s="619"/>
      <c r="EB15" s="619"/>
      <c r="EC15" s="654"/>
    </row>
    <row r="16" spans="2:143" ht="11.25" customHeight="1" x14ac:dyDescent="0.15">
      <c r="B16" s="615" t="s">
        <v>242</v>
      </c>
      <c r="C16" s="616"/>
      <c r="D16" s="616"/>
      <c r="E16" s="616"/>
      <c r="F16" s="616"/>
      <c r="G16" s="616"/>
      <c r="H16" s="616"/>
      <c r="I16" s="616"/>
      <c r="J16" s="616"/>
      <c r="K16" s="616"/>
      <c r="L16" s="616"/>
      <c r="M16" s="616"/>
      <c r="N16" s="616"/>
      <c r="O16" s="616"/>
      <c r="P16" s="616"/>
      <c r="Q16" s="617"/>
      <c r="R16" s="618">
        <v>2839495</v>
      </c>
      <c r="S16" s="619"/>
      <c r="T16" s="619"/>
      <c r="U16" s="619"/>
      <c r="V16" s="619"/>
      <c r="W16" s="619"/>
      <c r="X16" s="619"/>
      <c r="Y16" s="620"/>
      <c r="Z16" s="671">
        <v>12.3</v>
      </c>
      <c r="AA16" s="671"/>
      <c r="AB16" s="671"/>
      <c r="AC16" s="671"/>
      <c r="AD16" s="672">
        <v>2436469</v>
      </c>
      <c r="AE16" s="672"/>
      <c r="AF16" s="672"/>
      <c r="AG16" s="672"/>
      <c r="AH16" s="672"/>
      <c r="AI16" s="672"/>
      <c r="AJ16" s="672"/>
      <c r="AK16" s="672"/>
      <c r="AL16" s="641">
        <v>19.399999999999999</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v>9128</v>
      </c>
      <c r="BH16" s="619"/>
      <c r="BI16" s="619"/>
      <c r="BJ16" s="619"/>
      <c r="BK16" s="619"/>
      <c r="BL16" s="619"/>
      <c r="BM16" s="619"/>
      <c r="BN16" s="620"/>
      <c r="BO16" s="671">
        <v>0.1</v>
      </c>
      <c r="BP16" s="671"/>
      <c r="BQ16" s="671"/>
      <c r="BR16" s="671"/>
      <c r="BS16" s="624" t="s">
        <v>109</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v>2172</v>
      </c>
      <c r="CS16" s="619"/>
      <c r="CT16" s="619"/>
      <c r="CU16" s="619"/>
      <c r="CV16" s="619"/>
      <c r="CW16" s="619"/>
      <c r="CX16" s="619"/>
      <c r="CY16" s="620"/>
      <c r="CZ16" s="671">
        <v>0</v>
      </c>
      <c r="DA16" s="671"/>
      <c r="DB16" s="671"/>
      <c r="DC16" s="671"/>
      <c r="DD16" s="624" t="s">
        <v>109</v>
      </c>
      <c r="DE16" s="619"/>
      <c r="DF16" s="619"/>
      <c r="DG16" s="619"/>
      <c r="DH16" s="619"/>
      <c r="DI16" s="619"/>
      <c r="DJ16" s="619"/>
      <c r="DK16" s="619"/>
      <c r="DL16" s="619"/>
      <c r="DM16" s="619"/>
      <c r="DN16" s="619"/>
      <c r="DO16" s="619"/>
      <c r="DP16" s="620"/>
      <c r="DQ16" s="624">
        <v>368</v>
      </c>
      <c r="DR16" s="619"/>
      <c r="DS16" s="619"/>
      <c r="DT16" s="619"/>
      <c r="DU16" s="619"/>
      <c r="DV16" s="619"/>
      <c r="DW16" s="619"/>
      <c r="DX16" s="619"/>
      <c r="DY16" s="619"/>
      <c r="DZ16" s="619"/>
      <c r="EA16" s="619"/>
      <c r="EB16" s="619"/>
      <c r="EC16" s="654"/>
    </row>
    <row r="17" spans="2:133" ht="11.25" customHeight="1" x14ac:dyDescent="0.15">
      <c r="B17" s="615" t="s">
        <v>245</v>
      </c>
      <c r="C17" s="616"/>
      <c r="D17" s="616"/>
      <c r="E17" s="616"/>
      <c r="F17" s="616"/>
      <c r="G17" s="616"/>
      <c r="H17" s="616"/>
      <c r="I17" s="616"/>
      <c r="J17" s="616"/>
      <c r="K17" s="616"/>
      <c r="L17" s="616"/>
      <c r="M17" s="616"/>
      <c r="N17" s="616"/>
      <c r="O17" s="616"/>
      <c r="P17" s="616"/>
      <c r="Q17" s="617"/>
      <c r="R17" s="618">
        <v>2436469</v>
      </c>
      <c r="S17" s="619"/>
      <c r="T17" s="619"/>
      <c r="U17" s="619"/>
      <c r="V17" s="619"/>
      <c r="W17" s="619"/>
      <c r="X17" s="619"/>
      <c r="Y17" s="620"/>
      <c r="Z17" s="671">
        <v>10.5</v>
      </c>
      <c r="AA17" s="671"/>
      <c r="AB17" s="671"/>
      <c r="AC17" s="671"/>
      <c r="AD17" s="672">
        <v>2436469</v>
      </c>
      <c r="AE17" s="672"/>
      <c r="AF17" s="672"/>
      <c r="AG17" s="672"/>
      <c r="AH17" s="672"/>
      <c r="AI17" s="672"/>
      <c r="AJ17" s="672"/>
      <c r="AK17" s="672"/>
      <c r="AL17" s="641">
        <v>19.399999999999999</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3115358</v>
      </c>
      <c r="CS17" s="619"/>
      <c r="CT17" s="619"/>
      <c r="CU17" s="619"/>
      <c r="CV17" s="619"/>
      <c r="CW17" s="619"/>
      <c r="CX17" s="619"/>
      <c r="CY17" s="620"/>
      <c r="CZ17" s="671">
        <v>13.7</v>
      </c>
      <c r="DA17" s="671"/>
      <c r="DB17" s="671"/>
      <c r="DC17" s="671"/>
      <c r="DD17" s="624" t="s">
        <v>109</v>
      </c>
      <c r="DE17" s="619"/>
      <c r="DF17" s="619"/>
      <c r="DG17" s="619"/>
      <c r="DH17" s="619"/>
      <c r="DI17" s="619"/>
      <c r="DJ17" s="619"/>
      <c r="DK17" s="619"/>
      <c r="DL17" s="619"/>
      <c r="DM17" s="619"/>
      <c r="DN17" s="619"/>
      <c r="DO17" s="619"/>
      <c r="DP17" s="620"/>
      <c r="DQ17" s="624">
        <v>3112875</v>
      </c>
      <c r="DR17" s="619"/>
      <c r="DS17" s="619"/>
      <c r="DT17" s="619"/>
      <c r="DU17" s="619"/>
      <c r="DV17" s="619"/>
      <c r="DW17" s="619"/>
      <c r="DX17" s="619"/>
      <c r="DY17" s="619"/>
      <c r="DZ17" s="619"/>
      <c r="EA17" s="619"/>
      <c r="EB17" s="619"/>
      <c r="EC17" s="654"/>
    </row>
    <row r="18" spans="2:133" ht="11.25" customHeight="1" x14ac:dyDescent="0.15">
      <c r="B18" s="615" t="s">
        <v>248</v>
      </c>
      <c r="C18" s="616"/>
      <c r="D18" s="616"/>
      <c r="E18" s="616"/>
      <c r="F18" s="616"/>
      <c r="G18" s="616"/>
      <c r="H18" s="616"/>
      <c r="I18" s="616"/>
      <c r="J18" s="616"/>
      <c r="K18" s="616"/>
      <c r="L18" s="616"/>
      <c r="M18" s="616"/>
      <c r="N18" s="616"/>
      <c r="O18" s="616"/>
      <c r="P18" s="616"/>
      <c r="Q18" s="617"/>
      <c r="R18" s="618">
        <v>403023</v>
      </c>
      <c r="S18" s="619"/>
      <c r="T18" s="619"/>
      <c r="U18" s="619"/>
      <c r="V18" s="619"/>
      <c r="W18" s="619"/>
      <c r="X18" s="619"/>
      <c r="Y18" s="620"/>
      <c r="Z18" s="671">
        <v>1.7</v>
      </c>
      <c r="AA18" s="671"/>
      <c r="AB18" s="671"/>
      <c r="AC18" s="671"/>
      <c r="AD18" s="672" t="s">
        <v>109</v>
      </c>
      <c r="AE18" s="672"/>
      <c r="AF18" s="672"/>
      <c r="AG18" s="672"/>
      <c r="AH18" s="672"/>
      <c r="AI18" s="672"/>
      <c r="AJ18" s="672"/>
      <c r="AK18" s="672"/>
      <c r="AL18" s="641" t="s">
        <v>109</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x14ac:dyDescent="0.15">
      <c r="B19" s="615" t="s">
        <v>251</v>
      </c>
      <c r="C19" s="616"/>
      <c r="D19" s="616"/>
      <c r="E19" s="616"/>
      <c r="F19" s="616"/>
      <c r="G19" s="616"/>
      <c r="H19" s="616"/>
      <c r="I19" s="616"/>
      <c r="J19" s="616"/>
      <c r="K19" s="616"/>
      <c r="L19" s="616"/>
      <c r="M19" s="616"/>
      <c r="N19" s="616"/>
      <c r="O19" s="616"/>
      <c r="P19" s="616"/>
      <c r="Q19" s="617"/>
      <c r="R19" s="618">
        <v>3</v>
      </c>
      <c r="S19" s="619"/>
      <c r="T19" s="619"/>
      <c r="U19" s="619"/>
      <c r="V19" s="619"/>
      <c r="W19" s="619"/>
      <c r="X19" s="619"/>
      <c r="Y19" s="620"/>
      <c r="Z19" s="671">
        <v>0</v>
      </c>
      <c r="AA19" s="671"/>
      <c r="AB19" s="671"/>
      <c r="AC19" s="671"/>
      <c r="AD19" s="672" t="s">
        <v>109</v>
      </c>
      <c r="AE19" s="672"/>
      <c r="AF19" s="672"/>
      <c r="AG19" s="672"/>
      <c r="AH19" s="672"/>
      <c r="AI19" s="672"/>
      <c r="AJ19" s="672"/>
      <c r="AK19" s="672"/>
      <c r="AL19" s="641" t="s">
        <v>109</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t="s">
        <v>109</v>
      </c>
      <c r="BH19" s="619"/>
      <c r="BI19" s="619"/>
      <c r="BJ19" s="619"/>
      <c r="BK19" s="619"/>
      <c r="BL19" s="619"/>
      <c r="BM19" s="619"/>
      <c r="BN19" s="620"/>
      <c r="BO19" s="671" t="s">
        <v>109</v>
      </c>
      <c r="BP19" s="671"/>
      <c r="BQ19" s="671"/>
      <c r="BR19" s="671"/>
      <c r="BS19" s="624" t="s">
        <v>109</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x14ac:dyDescent="0.15">
      <c r="B20" s="615" t="s">
        <v>254</v>
      </c>
      <c r="C20" s="616"/>
      <c r="D20" s="616"/>
      <c r="E20" s="616"/>
      <c r="F20" s="616"/>
      <c r="G20" s="616"/>
      <c r="H20" s="616"/>
      <c r="I20" s="616"/>
      <c r="J20" s="616"/>
      <c r="K20" s="616"/>
      <c r="L20" s="616"/>
      <c r="M20" s="616"/>
      <c r="N20" s="616"/>
      <c r="O20" s="616"/>
      <c r="P20" s="616"/>
      <c r="Q20" s="617"/>
      <c r="R20" s="618">
        <v>12927624</v>
      </c>
      <c r="S20" s="619"/>
      <c r="T20" s="619"/>
      <c r="U20" s="619"/>
      <c r="V20" s="619"/>
      <c r="W20" s="619"/>
      <c r="X20" s="619"/>
      <c r="Y20" s="620"/>
      <c r="Z20" s="671">
        <v>55.9</v>
      </c>
      <c r="AA20" s="671"/>
      <c r="AB20" s="671"/>
      <c r="AC20" s="671"/>
      <c r="AD20" s="672">
        <v>12524598</v>
      </c>
      <c r="AE20" s="672"/>
      <c r="AF20" s="672"/>
      <c r="AG20" s="672"/>
      <c r="AH20" s="672"/>
      <c r="AI20" s="672"/>
      <c r="AJ20" s="672"/>
      <c r="AK20" s="672"/>
      <c r="AL20" s="641">
        <v>99.9</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t="s">
        <v>109</v>
      </c>
      <c r="BH20" s="619"/>
      <c r="BI20" s="619"/>
      <c r="BJ20" s="619"/>
      <c r="BK20" s="619"/>
      <c r="BL20" s="619"/>
      <c r="BM20" s="619"/>
      <c r="BN20" s="620"/>
      <c r="BO20" s="671" t="s">
        <v>109</v>
      </c>
      <c r="BP20" s="671"/>
      <c r="BQ20" s="671"/>
      <c r="BR20" s="671"/>
      <c r="BS20" s="624" t="s">
        <v>109</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22812079</v>
      </c>
      <c r="CS20" s="619"/>
      <c r="CT20" s="619"/>
      <c r="CU20" s="619"/>
      <c r="CV20" s="619"/>
      <c r="CW20" s="619"/>
      <c r="CX20" s="619"/>
      <c r="CY20" s="620"/>
      <c r="CZ20" s="671">
        <v>100</v>
      </c>
      <c r="DA20" s="671"/>
      <c r="DB20" s="671"/>
      <c r="DC20" s="671"/>
      <c r="DD20" s="624">
        <v>3451459</v>
      </c>
      <c r="DE20" s="619"/>
      <c r="DF20" s="619"/>
      <c r="DG20" s="619"/>
      <c r="DH20" s="619"/>
      <c r="DI20" s="619"/>
      <c r="DJ20" s="619"/>
      <c r="DK20" s="619"/>
      <c r="DL20" s="619"/>
      <c r="DM20" s="619"/>
      <c r="DN20" s="619"/>
      <c r="DO20" s="619"/>
      <c r="DP20" s="620"/>
      <c r="DQ20" s="624">
        <v>16015537</v>
      </c>
      <c r="DR20" s="619"/>
      <c r="DS20" s="619"/>
      <c r="DT20" s="619"/>
      <c r="DU20" s="619"/>
      <c r="DV20" s="619"/>
      <c r="DW20" s="619"/>
      <c r="DX20" s="619"/>
      <c r="DY20" s="619"/>
      <c r="DZ20" s="619"/>
      <c r="EA20" s="619"/>
      <c r="EB20" s="619"/>
      <c r="EC20" s="654"/>
    </row>
    <row r="21" spans="2:133" ht="11.25" customHeight="1" x14ac:dyDescent="0.15">
      <c r="B21" s="615" t="s">
        <v>257</v>
      </c>
      <c r="C21" s="616"/>
      <c r="D21" s="616"/>
      <c r="E21" s="616"/>
      <c r="F21" s="616"/>
      <c r="G21" s="616"/>
      <c r="H21" s="616"/>
      <c r="I21" s="616"/>
      <c r="J21" s="616"/>
      <c r="K21" s="616"/>
      <c r="L21" s="616"/>
      <c r="M21" s="616"/>
      <c r="N21" s="616"/>
      <c r="O21" s="616"/>
      <c r="P21" s="616"/>
      <c r="Q21" s="617"/>
      <c r="R21" s="618">
        <v>6011</v>
      </c>
      <c r="S21" s="619"/>
      <c r="T21" s="619"/>
      <c r="U21" s="619"/>
      <c r="V21" s="619"/>
      <c r="W21" s="619"/>
      <c r="X21" s="619"/>
      <c r="Y21" s="620"/>
      <c r="Z21" s="671">
        <v>0</v>
      </c>
      <c r="AA21" s="671"/>
      <c r="AB21" s="671"/>
      <c r="AC21" s="671"/>
      <c r="AD21" s="672">
        <v>6011</v>
      </c>
      <c r="AE21" s="672"/>
      <c r="AF21" s="672"/>
      <c r="AG21" s="672"/>
      <c r="AH21" s="672"/>
      <c r="AI21" s="672"/>
      <c r="AJ21" s="672"/>
      <c r="AK21" s="672"/>
      <c r="AL21" s="641">
        <v>0</v>
      </c>
      <c r="AM21" s="673"/>
      <c r="AN21" s="673"/>
      <c r="AO21" s="674"/>
      <c r="AP21" s="709" t="s">
        <v>258</v>
      </c>
      <c r="AQ21" s="719"/>
      <c r="AR21" s="719"/>
      <c r="AS21" s="719"/>
      <c r="AT21" s="719"/>
      <c r="AU21" s="719"/>
      <c r="AV21" s="719"/>
      <c r="AW21" s="719"/>
      <c r="AX21" s="719"/>
      <c r="AY21" s="719"/>
      <c r="AZ21" s="719"/>
      <c r="BA21" s="719"/>
      <c r="BB21" s="719"/>
      <c r="BC21" s="719"/>
      <c r="BD21" s="719"/>
      <c r="BE21" s="719"/>
      <c r="BF21" s="711"/>
      <c r="BG21" s="618" t="s">
        <v>109</v>
      </c>
      <c r="BH21" s="619"/>
      <c r="BI21" s="619"/>
      <c r="BJ21" s="619"/>
      <c r="BK21" s="619"/>
      <c r="BL21" s="619"/>
      <c r="BM21" s="619"/>
      <c r="BN21" s="620"/>
      <c r="BO21" s="671" t="s">
        <v>109</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259</v>
      </c>
      <c r="C22" s="616"/>
      <c r="D22" s="616"/>
      <c r="E22" s="616"/>
      <c r="F22" s="616"/>
      <c r="G22" s="616"/>
      <c r="H22" s="616"/>
      <c r="I22" s="616"/>
      <c r="J22" s="616"/>
      <c r="K22" s="616"/>
      <c r="L22" s="616"/>
      <c r="M22" s="616"/>
      <c r="N22" s="616"/>
      <c r="O22" s="616"/>
      <c r="P22" s="616"/>
      <c r="Q22" s="617"/>
      <c r="R22" s="618">
        <v>14358</v>
      </c>
      <c r="S22" s="619"/>
      <c r="T22" s="619"/>
      <c r="U22" s="619"/>
      <c r="V22" s="619"/>
      <c r="W22" s="619"/>
      <c r="X22" s="619"/>
      <c r="Y22" s="620"/>
      <c r="Z22" s="671">
        <v>0.1</v>
      </c>
      <c r="AA22" s="671"/>
      <c r="AB22" s="671"/>
      <c r="AC22" s="671"/>
      <c r="AD22" s="672" t="s">
        <v>109</v>
      </c>
      <c r="AE22" s="672"/>
      <c r="AF22" s="672"/>
      <c r="AG22" s="672"/>
      <c r="AH22" s="672"/>
      <c r="AI22" s="672"/>
      <c r="AJ22" s="672"/>
      <c r="AK22" s="672"/>
      <c r="AL22" s="641" t="s">
        <v>109</v>
      </c>
      <c r="AM22" s="673"/>
      <c r="AN22" s="673"/>
      <c r="AO22" s="674"/>
      <c r="AP22" s="709" t="s">
        <v>260</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262</v>
      </c>
      <c r="C23" s="616"/>
      <c r="D23" s="616"/>
      <c r="E23" s="616"/>
      <c r="F23" s="616"/>
      <c r="G23" s="616"/>
      <c r="H23" s="616"/>
      <c r="I23" s="616"/>
      <c r="J23" s="616"/>
      <c r="K23" s="616"/>
      <c r="L23" s="616"/>
      <c r="M23" s="616"/>
      <c r="N23" s="616"/>
      <c r="O23" s="616"/>
      <c r="P23" s="616"/>
      <c r="Q23" s="617"/>
      <c r="R23" s="618">
        <v>338145</v>
      </c>
      <c r="S23" s="619"/>
      <c r="T23" s="619"/>
      <c r="U23" s="619"/>
      <c r="V23" s="619"/>
      <c r="W23" s="619"/>
      <c r="X23" s="619"/>
      <c r="Y23" s="620"/>
      <c r="Z23" s="671">
        <v>1.5</v>
      </c>
      <c r="AA23" s="671"/>
      <c r="AB23" s="671"/>
      <c r="AC23" s="671"/>
      <c r="AD23" s="672" t="s">
        <v>109</v>
      </c>
      <c r="AE23" s="672"/>
      <c r="AF23" s="672"/>
      <c r="AG23" s="672"/>
      <c r="AH23" s="672"/>
      <c r="AI23" s="672"/>
      <c r="AJ23" s="672"/>
      <c r="AK23" s="672"/>
      <c r="AL23" s="641" t="s">
        <v>109</v>
      </c>
      <c r="AM23" s="673"/>
      <c r="AN23" s="673"/>
      <c r="AO23" s="674"/>
      <c r="AP23" s="709" t="s">
        <v>263</v>
      </c>
      <c r="AQ23" s="719"/>
      <c r="AR23" s="719"/>
      <c r="AS23" s="719"/>
      <c r="AT23" s="719"/>
      <c r="AU23" s="719"/>
      <c r="AV23" s="719"/>
      <c r="AW23" s="719"/>
      <c r="AX23" s="719"/>
      <c r="AY23" s="719"/>
      <c r="AZ23" s="719"/>
      <c r="BA23" s="719"/>
      <c r="BB23" s="719"/>
      <c r="BC23" s="719"/>
      <c r="BD23" s="719"/>
      <c r="BE23" s="719"/>
      <c r="BF23" s="711"/>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x14ac:dyDescent="0.15">
      <c r="B24" s="615" t="s">
        <v>269</v>
      </c>
      <c r="C24" s="616"/>
      <c r="D24" s="616"/>
      <c r="E24" s="616"/>
      <c r="F24" s="616"/>
      <c r="G24" s="616"/>
      <c r="H24" s="616"/>
      <c r="I24" s="616"/>
      <c r="J24" s="616"/>
      <c r="K24" s="616"/>
      <c r="L24" s="616"/>
      <c r="M24" s="616"/>
      <c r="N24" s="616"/>
      <c r="O24" s="616"/>
      <c r="P24" s="616"/>
      <c r="Q24" s="617"/>
      <c r="R24" s="618">
        <v>74671</v>
      </c>
      <c r="S24" s="619"/>
      <c r="T24" s="619"/>
      <c r="U24" s="619"/>
      <c r="V24" s="619"/>
      <c r="W24" s="619"/>
      <c r="X24" s="619"/>
      <c r="Y24" s="620"/>
      <c r="Z24" s="671">
        <v>0.3</v>
      </c>
      <c r="AA24" s="671"/>
      <c r="AB24" s="671"/>
      <c r="AC24" s="671"/>
      <c r="AD24" s="672" t="s">
        <v>109</v>
      </c>
      <c r="AE24" s="672"/>
      <c r="AF24" s="672"/>
      <c r="AG24" s="672"/>
      <c r="AH24" s="672"/>
      <c r="AI24" s="672"/>
      <c r="AJ24" s="672"/>
      <c r="AK24" s="672"/>
      <c r="AL24" s="641" t="s">
        <v>109</v>
      </c>
      <c r="AM24" s="673"/>
      <c r="AN24" s="673"/>
      <c r="AO24" s="674"/>
      <c r="AP24" s="709" t="s">
        <v>270</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8925194</v>
      </c>
      <c r="CS24" s="669"/>
      <c r="CT24" s="669"/>
      <c r="CU24" s="669"/>
      <c r="CV24" s="669"/>
      <c r="CW24" s="669"/>
      <c r="CX24" s="669"/>
      <c r="CY24" s="716"/>
      <c r="CZ24" s="720">
        <v>39.1</v>
      </c>
      <c r="DA24" s="721"/>
      <c r="DB24" s="721"/>
      <c r="DC24" s="722"/>
      <c r="DD24" s="715">
        <v>6650061</v>
      </c>
      <c r="DE24" s="669"/>
      <c r="DF24" s="669"/>
      <c r="DG24" s="669"/>
      <c r="DH24" s="669"/>
      <c r="DI24" s="669"/>
      <c r="DJ24" s="669"/>
      <c r="DK24" s="716"/>
      <c r="DL24" s="715">
        <v>6559562</v>
      </c>
      <c r="DM24" s="669"/>
      <c r="DN24" s="669"/>
      <c r="DO24" s="669"/>
      <c r="DP24" s="669"/>
      <c r="DQ24" s="669"/>
      <c r="DR24" s="669"/>
      <c r="DS24" s="669"/>
      <c r="DT24" s="669"/>
      <c r="DU24" s="669"/>
      <c r="DV24" s="716"/>
      <c r="DW24" s="717">
        <v>49.8</v>
      </c>
      <c r="DX24" s="686"/>
      <c r="DY24" s="686"/>
      <c r="DZ24" s="686"/>
      <c r="EA24" s="686"/>
      <c r="EB24" s="686"/>
      <c r="EC24" s="718"/>
    </row>
    <row r="25" spans="2:133" ht="11.25" customHeight="1" x14ac:dyDescent="0.15">
      <c r="B25" s="615" t="s">
        <v>272</v>
      </c>
      <c r="C25" s="616"/>
      <c r="D25" s="616"/>
      <c r="E25" s="616"/>
      <c r="F25" s="616"/>
      <c r="G25" s="616"/>
      <c r="H25" s="616"/>
      <c r="I25" s="616"/>
      <c r="J25" s="616"/>
      <c r="K25" s="616"/>
      <c r="L25" s="616"/>
      <c r="M25" s="616"/>
      <c r="N25" s="616"/>
      <c r="O25" s="616"/>
      <c r="P25" s="616"/>
      <c r="Q25" s="617"/>
      <c r="R25" s="618">
        <v>1876962</v>
      </c>
      <c r="S25" s="619"/>
      <c r="T25" s="619"/>
      <c r="U25" s="619"/>
      <c r="V25" s="619"/>
      <c r="W25" s="619"/>
      <c r="X25" s="619"/>
      <c r="Y25" s="620"/>
      <c r="Z25" s="671">
        <v>8.1</v>
      </c>
      <c r="AA25" s="671"/>
      <c r="AB25" s="671"/>
      <c r="AC25" s="671"/>
      <c r="AD25" s="672" t="s">
        <v>109</v>
      </c>
      <c r="AE25" s="672"/>
      <c r="AF25" s="672"/>
      <c r="AG25" s="672"/>
      <c r="AH25" s="672"/>
      <c r="AI25" s="672"/>
      <c r="AJ25" s="672"/>
      <c r="AK25" s="672"/>
      <c r="AL25" s="641" t="s">
        <v>109</v>
      </c>
      <c r="AM25" s="673"/>
      <c r="AN25" s="673"/>
      <c r="AO25" s="674"/>
      <c r="AP25" s="709" t="s">
        <v>273</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2956357</v>
      </c>
      <c r="CS25" s="637"/>
      <c r="CT25" s="637"/>
      <c r="CU25" s="637"/>
      <c r="CV25" s="637"/>
      <c r="CW25" s="637"/>
      <c r="CX25" s="637"/>
      <c r="CY25" s="638"/>
      <c r="CZ25" s="621">
        <v>13</v>
      </c>
      <c r="DA25" s="639"/>
      <c r="DB25" s="639"/>
      <c r="DC25" s="640"/>
      <c r="DD25" s="624">
        <v>2796986</v>
      </c>
      <c r="DE25" s="637"/>
      <c r="DF25" s="637"/>
      <c r="DG25" s="637"/>
      <c r="DH25" s="637"/>
      <c r="DI25" s="637"/>
      <c r="DJ25" s="637"/>
      <c r="DK25" s="638"/>
      <c r="DL25" s="624">
        <v>2706967</v>
      </c>
      <c r="DM25" s="637"/>
      <c r="DN25" s="637"/>
      <c r="DO25" s="637"/>
      <c r="DP25" s="637"/>
      <c r="DQ25" s="637"/>
      <c r="DR25" s="637"/>
      <c r="DS25" s="637"/>
      <c r="DT25" s="637"/>
      <c r="DU25" s="637"/>
      <c r="DV25" s="638"/>
      <c r="DW25" s="641">
        <v>20.5</v>
      </c>
      <c r="DX25" s="642"/>
      <c r="DY25" s="642"/>
      <c r="DZ25" s="642"/>
      <c r="EA25" s="642"/>
      <c r="EB25" s="642"/>
      <c r="EC25" s="643"/>
    </row>
    <row r="26" spans="2:133" ht="11.25" customHeight="1" x14ac:dyDescent="0.15">
      <c r="B26" s="712" t="s">
        <v>275</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276</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1975548</v>
      </c>
      <c r="CS26" s="619"/>
      <c r="CT26" s="619"/>
      <c r="CU26" s="619"/>
      <c r="CV26" s="619"/>
      <c r="CW26" s="619"/>
      <c r="CX26" s="619"/>
      <c r="CY26" s="620"/>
      <c r="CZ26" s="621">
        <v>8.6999999999999993</v>
      </c>
      <c r="DA26" s="639"/>
      <c r="DB26" s="639"/>
      <c r="DC26" s="640"/>
      <c r="DD26" s="624">
        <v>1833198</v>
      </c>
      <c r="DE26" s="619"/>
      <c r="DF26" s="619"/>
      <c r="DG26" s="619"/>
      <c r="DH26" s="619"/>
      <c r="DI26" s="619"/>
      <c r="DJ26" s="619"/>
      <c r="DK26" s="620"/>
      <c r="DL26" s="624" t="s">
        <v>208</v>
      </c>
      <c r="DM26" s="619"/>
      <c r="DN26" s="619"/>
      <c r="DO26" s="619"/>
      <c r="DP26" s="619"/>
      <c r="DQ26" s="619"/>
      <c r="DR26" s="619"/>
      <c r="DS26" s="619"/>
      <c r="DT26" s="619"/>
      <c r="DU26" s="619"/>
      <c r="DV26" s="620"/>
      <c r="DW26" s="641" t="s">
        <v>208</v>
      </c>
      <c r="DX26" s="642"/>
      <c r="DY26" s="642"/>
      <c r="DZ26" s="642"/>
      <c r="EA26" s="642"/>
      <c r="EB26" s="642"/>
      <c r="EC26" s="643"/>
    </row>
    <row r="27" spans="2:133" ht="11.25" customHeight="1" x14ac:dyDescent="0.15">
      <c r="B27" s="615" t="s">
        <v>278</v>
      </c>
      <c r="C27" s="616"/>
      <c r="D27" s="616"/>
      <c r="E27" s="616"/>
      <c r="F27" s="616"/>
      <c r="G27" s="616"/>
      <c r="H27" s="616"/>
      <c r="I27" s="616"/>
      <c r="J27" s="616"/>
      <c r="K27" s="616"/>
      <c r="L27" s="616"/>
      <c r="M27" s="616"/>
      <c r="N27" s="616"/>
      <c r="O27" s="616"/>
      <c r="P27" s="616"/>
      <c r="Q27" s="617"/>
      <c r="R27" s="618">
        <v>953573</v>
      </c>
      <c r="S27" s="619"/>
      <c r="T27" s="619"/>
      <c r="U27" s="619"/>
      <c r="V27" s="619"/>
      <c r="W27" s="619"/>
      <c r="X27" s="619"/>
      <c r="Y27" s="620"/>
      <c r="Z27" s="671">
        <v>4.0999999999999996</v>
      </c>
      <c r="AA27" s="671"/>
      <c r="AB27" s="671"/>
      <c r="AC27" s="671"/>
      <c r="AD27" s="672" t="s">
        <v>109</v>
      </c>
      <c r="AE27" s="672"/>
      <c r="AF27" s="672"/>
      <c r="AG27" s="672"/>
      <c r="AH27" s="672"/>
      <c r="AI27" s="672"/>
      <c r="AJ27" s="672"/>
      <c r="AK27" s="672"/>
      <c r="AL27" s="641" t="s">
        <v>109</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8566827</v>
      </c>
      <c r="BH27" s="619"/>
      <c r="BI27" s="619"/>
      <c r="BJ27" s="619"/>
      <c r="BK27" s="619"/>
      <c r="BL27" s="619"/>
      <c r="BM27" s="619"/>
      <c r="BN27" s="620"/>
      <c r="BO27" s="671">
        <v>100</v>
      </c>
      <c r="BP27" s="671"/>
      <c r="BQ27" s="671"/>
      <c r="BR27" s="671"/>
      <c r="BS27" s="624" t="s">
        <v>109</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2853479</v>
      </c>
      <c r="CS27" s="637"/>
      <c r="CT27" s="637"/>
      <c r="CU27" s="637"/>
      <c r="CV27" s="637"/>
      <c r="CW27" s="637"/>
      <c r="CX27" s="637"/>
      <c r="CY27" s="638"/>
      <c r="CZ27" s="621">
        <v>12.5</v>
      </c>
      <c r="DA27" s="639"/>
      <c r="DB27" s="639"/>
      <c r="DC27" s="640"/>
      <c r="DD27" s="624">
        <v>740200</v>
      </c>
      <c r="DE27" s="637"/>
      <c r="DF27" s="637"/>
      <c r="DG27" s="637"/>
      <c r="DH27" s="637"/>
      <c r="DI27" s="637"/>
      <c r="DJ27" s="637"/>
      <c r="DK27" s="638"/>
      <c r="DL27" s="624">
        <v>739720</v>
      </c>
      <c r="DM27" s="637"/>
      <c r="DN27" s="637"/>
      <c r="DO27" s="637"/>
      <c r="DP27" s="637"/>
      <c r="DQ27" s="637"/>
      <c r="DR27" s="637"/>
      <c r="DS27" s="637"/>
      <c r="DT27" s="637"/>
      <c r="DU27" s="637"/>
      <c r="DV27" s="638"/>
      <c r="DW27" s="641">
        <v>5.6</v>
      </c>
      <c r="DX27" s="642"/>
      <c r="DY27" s="642"/>
      <c r="DZ27" s="642"/>
      <c r="EA27" s="642"/>
      <c r="EB27" s="642"/>
      <c r="EC27" s="643"/>
    </row>
    <row r="28" spans="2:133" ht="11.25" customHeight="1" x14ac:dyDescent="0.15">
      <c r="B28" s="615" t="s">
        <v>281</v>
      </c>
      <c r="C28" s="616"/>
      <c r="D28" s="616"/>
      <c r="E28" s="616"/>
      <c r="F28" s="616"/>
      <c r="G28" s="616"/>
      <c r="H28" s="616"/>
      <c r="I28" s="616"/>
      <c r="J28" s="616"/>
      <c r="K28" s="616"/>
      <c r="L28" s="616"/>
      <c r="M28" s="616"/>
      <c r="N28" s="616"/>
      <c r="O28" s="616"/>
      <c r="P28" s="616"/>
      <c r="Q28" s="617"/>
      <c r="R28" s="618">
        <v>46341</v>
      </c>
      <c r="S28" s="619"/>
      <c r="T28" s="619"/>
      <c r="U28" s="619"/>
      <c r="V28" s="619"/>
      <c r="W28" s="619"/>
      <c r="X28" s="619"/>
      <c r="Y28" s="620"/>
      <c r="Z28" s="671">
        <v>0.2</v>
      </c>
      <c r="AA28" s="671"/>
      <c r="AB28" s="671"/>
      <c r="AC28" s="671"/>
      <c r="AD28" s="672" t="s">
        <v>109</v>
      </c>
      <c r="AE28" s="672"/>
      <c r="AF28" s="672"/>
      <c r="AG28" s="672"/>
      <c r="AH28" s="672"/>
      <c r="AI28" s="672"/>
      <c r="AJ28" s="672"/>
      <c r="AK28" s="672"/>
      <c r="AL28" s="641" t="s">
        <v>109</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3115358</v>
      </c>
      <c r="CS28" s="619"/>
      <c r="CT28" s="619"/>
      <c r="CU28" s="619"/>
      <c r="CV28" s="619"/>
      <c r="CW28" s="619"/>
      <c r="CX28" s="619"/>
      <c r="CY28" s="620"/>
      <c r="CZ28" s="621">
        <v>13.7</v>
      </c>
      <c r="DA28" s="639"/>
      <c r="DB28" s="639"/>
      <c r="DC28" s="640"/>
      <c r="DD28" s="624">
        <v>3112875</v>
      </c>
      <c r="DE28" s="619"/>
      <c r="DF28" s="619"/>
      <c r="DG28" s="619"/>
      <c r="DH28" s="619"/>
      <c r="DI28" s="619"/>
      <c r="DJ28" s="619"/>
      <c r="DK28" s="620"/>
      <c r="DL28" s="624">
        <v>3112875</v>
      </c>
      <c r="DM28" s="619"/>
      <c r="DN28" s="619"/>
      <c r="DO28" s="619"/>
      <c r="DP28" s="619"/>
      <c r="DQ28" s="619"/>
      <c r="DR28" s="619"/>
      <c r="DS28" s="619"/>
      <c r="DT28" s="619"/>
      <c r="DU28" s="619"/>
      <c r="DV28" s="620"/>
      <c r="DW28" s="641">
        <v>23.6</v>
      </c>
      <c r="DX28" s="642"/>
      <c r="DY28" s="642"/>
      <c r="DZ28" s="642"/>
      <c r="EA28" s="642"/>
      <c r="EB28" s="642"/>
      <c r="EC28" s="643"/>
    </row>
    <row r="29" spans="2:133" ht="11.25" customHeight="1" x14ac:dyDescent="0.15">
      <c r="B29" s="615" t="s">
        <v>283</v>
      </c>
      <c r="C29" s="616"/>
      <c r="D29" s="616"/>
      <c r="E29" s="616"/>
      <c r="F29" s="616"/>
      <c r="G29" s="616"/>
      <c r="H29" s="616"/>
      <c r="I29" s="616"/>
      <c r="J29" s="616"/>
      <c r="K29" s="616"/>
      <c r="L29" s="616"/>
      <c r="M29" s="616"/>
      <c r="N29" s="616"/>
      <c r="O29" s="616"/>
      <c r="P29" s="616"/>
      <c r="Q29" s="617"/>
      <c r="R29" s="618">
        <v>5754</v>
      </c>
      <c r="S29" s="619"/>
      <c r="T29" s="619"/>
      <c r="U29" s="619"/>
      <c r="V29" s="619"/>
      <c r="W29" s="619"/>
      <c r="X29" s="619"/>
      <c r="Y29" s="620"/>
      <c r="Z29" s="671">
        <v>0</v>
      </c>
      <c r="AA29" s="671"/>
      <c r="AB29" s="671"/>
      <c r="AC29" s="671"/>
      <c r="AD29" s="672" t="s">
        <v>109</v>
      </c>
      <c r="AE29" s="672"/>
      <c r="AF29" s="672"/>
      <c r="AG29" s="672"/>
      <c r="AH29" s="672"/>
      <c r="AI29" s="672"/>
      <c r="AJ29" s="672"/>
      <c r="AK29" s="672"/>
      <c r="AL29" s="641" t="s">
        <v>109</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3115358</v>
      </c>
      <c r="CS29" s="637"/>
      <c r="CT29" s="637"/>
      <c r="CU29" s="637"/>
      <c r="CV29" s="637"/>
      <c r="CW29" s="637"/>
      <c r="CX29" s="637"/>
      <c r="CY29" s="638"/>
      <c r="CZ29" s="621">
        <v>13.7</v>
      </c>
      <c r="DA29" s="639"/>
      <c r="DB29" s="639"/>
      <c r="DC29" s="640"/>
      <c r="DD29" s="624">
        <v>3112875</v>
      </c>
      <c r="DE29" s="637"/>
      <c r="DF29" s="637"/>
      <c r="DG29" s="637"/>
      <c r="DH29" s="637"/>
      <c r="DI29" s="637"/>
      <c r="DJ29" s="637"/>
      <c r="DK29" s="638"/>
      <c r="DL29" s="624">
        <v>3112875</v>
      </c>
      <c r="DM29" s="637"/>
      <c r="DN29" s="637"/>
      <c r="DO29" s="637"/>
      <c r="DP29" s="637"/>
      <c r="DQ29" s="637"/>
      <c r="DR29" s="637"/>
      <c r="DS29" s="637"/>
      <c r="DT29" s="637"/>
      <c r="DU29" s="637"/>
      <c r="DV29" s="638"/>
      <c r="DW29" s="641">
        <v>23.6</v>
      </c>
      <c r="DX29" s="642"/>
      <c r="DY29" s="642"/>
      <c r="DZ29" s="642"/>
      <c r="EA29" s="642"/>
      <c r="EB29" s="642"/>
      <c r="EC29" s="643"/>
    </row>
    <row r="30" spans="2:133" ht="11.25" customHeight="1" x14ac:dyDescent="0.15">
      <c r="B30" s="615" t="s">
        <v>288</v>
      </c>
      <c r="C30" s="616"/>
      <c r="D30" s="616"/>
      <c r="E30" s="616"/>
      <c r="F30" s="616"/>
      <c r="G30" s="616"/>
      <c r="H30" s="616"/>
      <c r="I30" s="616"/>
      <c r="J30" s="616"/>
      <c r="K30" s="616"/>
      <c r="L30" s="616"/>
      <c r="M30" s="616"/>
      <c r="N30" s="616"/>
      <c r="O30" s="616"/>
      <c r="P30" s="616"/>
      <c r="Q30" s="617"/>
      <c r="R30" s="618">
        <v>1483461</v>
      </c>
      <c r="S30" s="619"/>
      <c r="T30" s="619"/>
      <c r="U30" s="619"/>
      <c r="V30" s="619"/>
      <c r="W30" s="619"/>
      <c r="X30" s="619"/>
      <c r="Y30" s="620"/>
      <c r="Z30" s="671">
        <v>6.4</v>
      </c>
      <c r="AA30" s="671"/>
      <c r="AB30" s="671"/>
      <c r="AC30" s="671"/>
      <c r="AD30" s="672" t="s">
        <v>109</v>
      </c>
      <c r="AE30" s="672"/>
      <c r="AF30" s="672"/>
      <c r="AG30" s="672"/>
      <c r="AH30" s="672"/>
      <c r="AI30" s="672"/>
      <c r="AJ30" s="672"/>
      <c r="AK30" s="672"/>
      <c r="AL30" s="641" t="s">
        <v>109</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99.2</v>
      </c>
      <c r="BH30" s="685"/>
      <c r="BI30" s="685"/>
      <c r="BJ30" s="685"/>
      <c r="BK30" s="685"/>
      <c r="BL30" s="685"/>
      <c r="BM30" s="686">
        <v>97.8</v>
      </c>
      <c r="BN30" s="685"/>
      <c r="BO30" s="685"/>
      <c r="BP30" s="685"/>
      <c r="BQ30" s="687"/>
      <c r="BR30" s="684">
        <v>99.3</v>
      </c>
      <c r="BS30" s="685"/>
      <c r="BT30" s="685"/>
      <c r="BU30" s="685"/>
      <c r="BV30" s="685"/>
      <c r="BW30" s="685"/>
      <c r="BX30" s="686">
        <v>97.7</v>
      </c>
      <c r="BY30" s="685"/>
      <c r="BZ30" s="685"/>
      <c r="CA30" s="685"/>
      <c r="CB30" s="687"/>
      <c r="CD30" s="690"/>
      <c r="CE30" s="691"/>
      <c r="CF30" s="655" t="s">
        <v>291</v>
      </c>
      <c r="CG30" s="652"/>
      <c r="CH30" s="652"/>
      <c r="CI30" s="652"/>
      <c r="CJ30" s="652"/>
      <c r="CK30" s="652"/>
      <c r="CL30" s="652"/>
      <c r="CM30" s="652"/>
      <c r="CN30" s="652"/>
      <c r="CO30" s="652"/>
      <c r="CP30" s="652"/>
      <c r="CQ30" s="653"/>
      <c r="CR30" s="618">
        <v>2941425</v>
      </c>
      <c r="CS30" s="619"/>
      <c r="CT30" s="619"/>
      <c r="CU30" s="619"/>
      <c r="CV30" s="619"/>
      <c r="CW30" s="619"/>
      <c r="CX30" s="619"/>
      <c r="CY30" s="620"/>
      <c r="CZ30" s="621">
        <v>12.9</v>
      </c>
      <c r="DA30" s="639"/>
      <c r="DB30" s="639"/>
      <c r="DC30" s="640"/>
      <c r="DD30" s="624">
        <v>2939060</v>
      </c>
      <c r="DE30" s="619"/>
      <c r="DF30" s="619"/>
      <c r="DG30" s="619"/>
      <c r="DH30" s="619"/>
      <c r="DI30" s="619"/>
      <c r="DJ30" s="619"/>
      <c r="DK30" s="620"/>
      <c r="DL30" s="624">
        <v>2939060</v>
      </c>
      <c r="DM30" s="619"/>
      <c r="DN30" s="619"/>
      <c r="DO30" s="619"/>
      <c r="DP30" s="619"/>
      <c r="DQ30" s="619"/>
      <c r="DR30" s="619"/>
      <c r="DS30" s="619"/>
      <c r="DT30" s="619"/>
      <c r="DU30" s="619"/>
      <c r="DV30" s="620"/>
      <c r="DW30" s="641">
        <v>22.3</v>
      </c>
      <c r="DX30" s="642"/>
      <c r="DY30" s="642"/>
      <c r="DZ30" s="642"/>
      <c r="EA30" s="642"/>
      <c r="EB30" s="642"/>
      <c r="EC30" s="643"/>
    </row>
    <row r="31" spans="2:133" ht="11.25" customHeight="1" x14ac:dyDescent="0.15">
      <c r="B31" s="615" t="s">
        <v>292</v>
      </c>
      <c r="C31" s="616"/>
      <c r="D31" s="616"/>
      <c r="E31" s="616"/>
      <c r="F31" s="616"/>
      <c r="G31" s="616"/>
      <c r="H31" s="616"/>
      <c r="I31" s="616"/>
      <c r="J31" s="616"/>
      <c r="K31" s="616"/>
      <c r="L31" s="616"/>
      <c r="M31" s="616"/>
      <c r="N31" s="616"/>
      <c r="O31" s="616"/>
      <c r="P31" s="616"/>
      <c r="Q31" s="617"/>
      <c r="R31" s="618">
        <v>2078023</v>
      </c>
      <c r="S31" s="619"/>
      <c r="T31" s="619"/>
      <c r="U31" s="619"/>
      <c r="V31" s="619"/>
      <c r="W31" s="619"/>
      <c r="X31" s="619"/>
      <c r="Y31" s="620"/>
      <c r="Z31" s="671">
        <v>9</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98.9</v>
      </c>
      <c r="BH31" s="637"/>
      <c r="BI31" s="637"/>
      <c r="BJ31" s="637"/>
      <c r="BK31" s="637"/>
      <c r="BL31" s="637"/>
      <c r="BM31" s="673">
        <v>97.3</v>
      </c>
      <c r="BN31" s="683"/>
      <c r="BO31" s="683"/>
      <c r="BP31" s="683"/>
      <c r="BQ31" s="647"/>
      <c r="BR31" s="682">
        <v>99.3</v>
      </c>
      <c r="BS31" s="637"/>
      <c r="BT31" s="637"/>
      <c r="BU31" s="637"/>
      <c r="BV31" s="637"/>
      <c r="BW31" s="637"/>
      <c r="BX31" s="673">
        <v>97.8</v>
      </c>
      <c r="BY31" s="683"/>
      <c r="BZ31" s="683"/>
      <c r="CA31" s="683"/>
      <c r="CB31" s="647"/>
      <c r="CD31" s="690"/>
      <c r="CE31" s="691"/>
      <c r="CF31" s="655" t="s">
        <v>295</v>
      </c>
      <c r="CG31" s="652"/>
      <c r="CH31" s="652"/>
      <c r="CI31" s="652"/>
      <c r="CJ31" s="652"/>
      <c r="CK31" s="652"/>
      <c r="CL31" s="652"/>
      <c r="CM31" s="652"/>
      <c r="CN31" s="652"/>
      <c r="CO31" s="652"/>
      <c r="CP31" s="652"/>
      <c r="CQ31" s="653"/>
      <c r="CR31" s="618">
        <v>173933</v>
      </c>
      <c r="CS31" s="637"/>
      <c r="CT31" s="637"/>
      <c r="CU31" s="637"/>
      <c r="CV31" s="637"/>
      <c r="CW31" s="637"/>
      <c r="CX31" s="637"/>
      <c r="CY31" s="638"/>
      <c r="CZ31" s="621">
        <v>0.8</v>
      </c>
      <c r="DA31" s="639"/>
      <c r="DB31" s="639"/>
      <c r="DC31" s="640"/>
      <c r="DD31" s="624">
        <v>173815</v>
      </c>
      <c r="DE31" s="637"/>
      <c r="DF31" s="637"/>
      <c r="DG31" s="637"/>
      <c r="DH31" s="637"/>
      <c r="DI31" s="637"/>
      <c r="DJ31" s="637"/>
      <c r="DK31" s="638"/>
      <c r="DL31" s="624">
        <v>173815</v>
      </c>
      <c r="DM31" s="637"/>
      <c r="DN31" s="637"/>
      <c r="DO31" s="637"/>
      <c r="DP31" s="637"/>
      <c r="DQ31" s="637"/>
      <c r="DR31" s="637"/>
      <c r="DS31" s="637"/>
      <c r="DT31" s="637"/>
      <c r="DU31" s="637"/>
      <c r="DV31" s="638"/>
      <c r="DW31" s="641">
        <v>1.3</v>
      </c>
      <c r="DX31" s="642"/>
      <c r="DY31" s="642"/>
      <c r="DZ31" s="642"/>
      <c r="EA31" s="642"/>
      <c r="EB31" s="642"/>
      <c r="EC31" s="643"/>
    </row>
    <row r="32" spans="2:133" ht="11.25" customHeight="1" x14ac:dyDescent="0.15">
      <c r="B32" s="615" t="s">
        <v>296</v>
      </c>
      <c r="C32" s="616"/>
      <c r="D32" s="616"/>
      <c r="E32" s="616"/>
      <c r="F32" s="616"/>
      <c r="G32" s="616"/>
      <c r="H32" s="616"/>
      <c r="I32" s="616"/>
      <c r="J32" s="616"/>
      <c r="K32" s="616"/>
      <c r="L32" s="616"/>
      <c r="M32" s="616"/>
      <c r="N32" s="616"/>
      <c r="O32" s="616"/>
      <c r="P32" s="616"/>
      <c r="Q32" s="617"/>
      <c r="R32" s="618">
        <v>198079</v>
      </c>
      <c r="S32" s="619"/>
      <c r="T32" s="619"/>
      <c r="U32" s="619"/>
      <c r="V32" s="619"/>
      <c r="W32" s="619"/>
      <c r="X32" s="619"/>
      <c r="Y32" s="620"/>
      <c r="Z32" s="671">
        <v>0.9</v>
      </c>
      <c r="AA32" s="671"/>
      <c r="AB32" s="671"/>
      <c r="AC32" s="671"/>
      <c r="AD32" s="672">
        <v>392</v>
      </c>
      <c r="AE32" s="672"/>
      <c r="AF32" s="672"/>
      <c r="AG32" s="672"/>
      <c r="AH32" s="672"/>
      <c r="AI32" s="672"/>
      <c r="AJ32" s="672"/>
      <c r="AK32" s="672"/>
      <c r="AL32" s="641">
        <v>0</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99.4</v>
      </c>
      <c r="BH32" s="603"/>
      <c r="BI32" s="603"/>
      <c r="BJ32" s="603"/>
      <c r="BK32" s="603"/>
      <c r="BL32" s="603"/>
      <c r="BM32" s="666">
        <v>98.1</v>
      </c>
      <c r="BN32" s="603"/>
      <c r="BO32" s="603"/>
      <c r="BP32" s="603"/>
      <c r="BQ32" s="660"/>
      <c r="BR32" s="681">
        <v>99.2</v>
      </c>
      <c r="BS32" s="603"/>
      <c r="BT32" s="603"/>
      <c r="BU32" s="603"/>
      <c r="BV32" s="603"/>
      <c r="BW32" s="603"/>
      <c r="BX32" s="666">
        <v>97.6</v>
      </c>
      <c r="BY32" s="603"/>
      <c r="BZ32" s="603"/>
      <c r="CA32" s="603"/>
      <c r="CB32" s="660"/>
      <c r="CD32" s="692"/>
      <c r="CE32" s="693"/>
      <c r="CF32" s="655" t="s">
        <v>298</v>
      </c>
      <c r="CG32" s="652"/>
      <c r="CH32" s="652"/>
      <c r="CI32" s="652"/>
      <c r="CJ32" s="652"/>
      <c r="CK32" s="652"/>
      <c r="CL32" s="652"/>
      <c r="CM32" s="652"/>
      <c r="CN32" s="652"/>
      <c r="CO32" s="652"/>
      <c r="CP32" s="652"/>
      <c r="CQ32" s="653"/>
      <c r="CR32" s="618" t="s">
        <v>109</v>
      </c>
      <c r="CS32" s="619"/>
      <c r="CT32" s="619"/>
      <c r="CU32" s="619"/>
      <c r="CV32" s="619"/>
      <c r="CW32" s="619"/>
      <c r="CX32" s="619"/>
      <c r="CY32" s="620"/>
      <c r="CZ32" s="621" t="s">
        <v>109</v>
      </c>
      <c r="DA32" s="639"/>
      <c r="DB32" s="639"/>
      <c r="DC32" s="640"/>
      <c r="DD32" s="624" t="s">
        <v>109</v>
      </c>
      <c r="DE32" s="619"/>
      <c r="DF32" s="619"/>
      <c r="DG32" s="619"/>
      <c r="DH32" s="619"/>
      <c r="DI32" s="619"/>
      <c r="DJ32" s="619"/>
      <c r="DK32" s="620"/>
      <c r="DL32" s="624" t="s">
        <v>109</v>
      </c>
      <c r="DM32" s="619"/>
      <c r="DN32" s="619"/>
      <c r="DO32" s="619"/>
      <c r="DP32" s="619"/>
      <c r="DQ32" s="619"/>
      <c r="DR32" s="619"/>
      <c r="DS32" s="619"/>
      <c r="DT32" s="619"/>
      <c r="DU32" s="619"/>
      <c r="DV32" s="620"/>
      <c r="DW32" s="641" t="s">
        <v>109</v>
      </c>
      <c r="DX32" s="642"/>
      <c r="DY32" s="642"/>
      <c r="DZ32" s="642"/>
      <c r="EA32" s="642"/>
      <c r="EB32" s="642"/>
      <c r="EC32" s="643"/>
    </row>
    <row r="33" spans="2:133" ht="11.25" customHeight="1" x14ac:dyDescent="0.15">
      <c r="B33" s="615" t="s">
        <v>299</v>
      </c>
      <c r="C33" s="616"/>
      <c r="D33" s="616"/>
      <c r="E33" s="616"/>
      <c r="F33" s="616"/>
      <c r="G33" s="616"/>
      <c r="H33" s="616"/>
      <c r="I33" s="616"/>
      <c r="J33" s="616"/>
      <c r="K33" s="616"/>
      <c r="L33" s="616"/>
      <c r="M33" s="616"/>
      <c r="N33" s="616"/>
      <c r="O33" s="616"/>
      <c r="P33" s="616"/>
      <c r="Q33" s="617"/>
      <c r="R33" s="618">
        <v>3116856</v>
      </c>
      <c r="S33" s="619"/>
      <c r="T33" s="619"/>
      <c r="U33" s="619"/>
      <c r="V33" s="619"/>
      <c r="W33" s="619"/>
      <c r="X33" s="619"/>
      <c r="Y33" s="620"/>
      <c r="Z33" s="671">
        <v>13.5</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10433254</v>
      </c>
      <c r="CS33" s="637"/>
      <c r="CT33" s="637"/>
      <c r="CU33" s="637"/>
      <c r="CV33" s="637"/>
      <c r="CW33" s="637"/>
      <c r="CX33" s="637"/>
      <c r="CY33" s="638"/>
      <c r="CZ33" s="621">
        <v>45.7</v>
      </c>
      <c r="DA33" s="639"/>
      <c r="DB33" s="639"/>
      <c r="DC33" s="640"/>
      <c r="DD33" s="624">
        <v>8803271</v>
      </c>
      <c r="DE33" s="637"/>
      <c r="DF33" s="637"/>
      <c r="DG33" s="637"/>
      <c r="DH33" s="637"/>
      <c r="DI33" s="637"/>
      <c r="DJ33" s="637"/>
      <c r="DK33" s="638"/>
      <c r="DL33" s="624">
        <v>6608772</v>
      </c>
      <c r="DM33" s="637"/>
      <c r="DN33" s="637"/>
      <c r="DO33" s="637"/>
      <c r="DP33" s="637"/>
      <c r="DQ33" s="637"/>
      <c r="DR33" s="637"/>
      <c r="DS33" s="637"/>
      <c r="DT33" s="637"/>
      <c r="DU33" s="637"/>
      <c r="DV33" s="638"/>
      <c r="DW33" s="641">
        <v>50.1</v>
      </c>
      <c r="DX33" s="642"/>
      <c r="DY33" s="642"/>
      <c r="DZ33" s="642"/>
      <c r="EA33" s="642"/>
      <c r="EB33" s="642"/>
      <c r="EC33" s="643"/>
    </row>
    <row r="34" spans="2:133" ht="11.25" customHeight="1" x14ac:dyDescent="0.15">
      <c r="B34" s="615" t="s">
        <v>301</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3696234</v>
      </c>
      <c r="CS34" s="619"/>
      <c r="CT34" s="619"/>
      <c r="CU34" s="619"/>
      <c r="CV34" s="619"/>
      <c r="CW34" s="619"/>
      <c r="CX34" s="619"/>
      <c r="CY34" s="620"/>
      <c r="CZ34" s="621">
        <v>16.2</v>
      </c>
      <c r="DA34" s="639"/>
      <c r="DB34" s="639"/>
      <c r="DC34" s="640"/>
      <c r="DD34" s="624">
        <v>3292152</v>
      </c>
      <c r="DE34" s="619"/>
      <c r="DF34" s="619"/>
      <c r="DG34" s="619"/>
      <c r="DH34" s="619"/>
      <c r="DI34" s="619"/>
      <c r="DJ34" s="619"/>
      <c r="DK34" s="620"/>
      <c r="DL34" s="624">
        <v>2889461</v>
      </c>
      <c r="DM34" s="619"/>
      <c r="DN34" s="619"/>
      <c r="DO34" s="619"/>
      <c r="DP34" s="619"/>
      <c r="DQ34" s="619"/>
      <c r="DR34" s="619"/>
      <c r="DS34" s="619"/>
      <c r="DT34" s="619"/>
      <c r="DU34" s="619"/>
      <c r="DV34" s="620"/>
      <c r="DW34" s="641">
        <v>21.9</v>
      </c>
      <c r="DX34" s="642"/>
      <c r="DY34" s="642"/>
      <c r="DZ34" s="642"/>
      <c r="EA34" s="642"/>
      <c r="EB34" s="642"/>
      <c r="EC34" s="643"/>
    </row>
    <row r="35" spans="2:133" ht="11.25" customHeight="1" x14ac:dyDescent="0.15">
      <c r="B35" s="615" t="s">
        <v>305</v>
      </c>
      <c r="C35" s="616"/>
      <c r="D35" s="616"/>
      <c r="E35" s="616"/>
      <c r="F35" s="616"/>
      <c r="G35" s="616"/>
      <c r="H35" s="616"/>
      <c r="I35" s="616"/>
      <c r="J35" s="616"/>
      <c r="K35" s="616"/>
      <c r="L35" s="616"/>
      <c r="M35" s="616"/>
      <c r="N35" s="616"/>
      <c r="O35" s="616"/>
      <c r="P35" s="616"/>
      <c r="Q35" s="617"/>
      <c r="R35" s="618">
        <v>651956</v>
      </c>
      <c r="S35" s="619"/>
      <c r="T35" s="619"/>
      <c r="U35" s="619"/>
      <c r="V35" s="619"/>
      <c r="W35" s="619"/>
      <c r="X35" s="619"/>
      <c r="Y35" s="620"/>
      <c r="Z35" s="671">
        <v>2.8</v>
      </c>
      <c r="AA35" s="671"/>
      <c r="AB35" s="671"/>
      <c r="AC35" s="671"/>
      <c r="AD35" s="672" t="s">
        <v>109</v>
      </c>
      <c r="AE35" s="672"/>
      <c r="AF35" s="672"/>
      <c r="AG35" s="672"/>
      <c r="AH35" s="672"/>
      <c r="AI35" s="672"/>
      <c r="AJ35" s="672"/>
      <c r="AK35" s="672"/>
      <c r="AL35" s="641" t="s">
        <v>109</v>
      </c>
      <c r="AM35" s="673"/>
      <c r="AN35" s="673"/>
      <c r="AO35" s="674"/>
      <c r="AP35" s="186"/>
      <c r="AQ35" s="675" t="s">
        <v>306</v>
      </c>
      <c r="AR35" s="676"/>
      <c r="AS35" s="676"/>
      <c r="AT35" s="676"/>
      <c r="AU35" s="676"/>
      <c r="AV35" s="676"/>
      <c r="AW35" s="676"/>
      <c r="AX35" s="676"/>
      <c r="AY35" s="677"/>
      <c r="AZ35" s="668">
        <v>2745181</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281052</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27853</v>
      </c>
      <c r="CS35" s="637"/>
      <c r="CT35" s="637"/>
      <c r="CU35" s="637"/>
      <c r="CV35" s="637"/>
      <c r="CW35" s="637"/>
      <c r="CX35" s="637"/>
      <c r="CY35" s="638"/>
      <c r="CZ35" s="621">
        <v>0.1</v>
      </c>
      <c r="DA35" s="639"/>
      <c r="DB35" s="639"/>
      <c r="DC35" s="640"/>
      <c r="DD35" s="624">
        <v>19429</v>
      </c>
      <c r="DE35" s="637"/>
      <c r="DF35" s="637"/>
      <c r="DG35" s="637"/>
      <c r="DH35" s="637"/>
      <c r="DI35" s="637"/>
      <c r="DJ35" s="637"/>
      <c r="DK35" s="638"/>
      <c r="DL35" s="624">
        <v>16589</v>
      </c>
      <c r="DM35" s="637"/>
      <c r="DN35" s="637"/>
      <c r="DO35" s="637"/>
      <c r="DP35" s="637"/>
      <c r="DQ35" s="637"/>
      <c r="DR35" s="637"/>
      <c r="DS35" s="637"/>
      <c r="DT35" s="637"/>
      <c r="DU35" s="637"/>
      <c r="DV35" s="638"/>
      <c r="DW35" s="641">
        <v>0.1</v>
      </c>
      <c r="DX35" s="642"/>
      <c r="DY35" s="642"/>
      <c r="DZ35" s="642"/>
      <c r="EA35" s="642"/>
      <c r="EB35" s="642"/>
      <c r="EC35" s="643"/>
    </row>
    <row r="36" spans="2:133" ht="11.25" customHeight="1" x14ac:dyDescent="0.15">
      <c r="B36" s="599" t="s">
        <v>309</v>
      </c>
      <c r="C36" s="600"/>
      <c r="D36" s="600"/>
      <c r="E36" s="600"/>
      <c r="F36" s="600"/>
      <c r="G36" s="600"/>
      <c r="H36" s="600"/>
      <c r="I36" s="600"/>
      <c r="J36" s="600"/>
      <c r="K36" s="600"/>
      <c r="L36" s="600"/>
      <c r="M36" s="600"/>
      <c r="N36" s="600"/>
      <c r="O36" s="600"/>
      <c r="P36" s="600"/>
      <c r="Q36" s="601"/>
      <c r="R36" s="602">
        <v>23119858</v>
      </c>
      <c r="S36" s="659"/>
      <c r="T36" s="659"/>
      <c r="U36" s="659"/>
      <c r="V36" s="659"/>
      <c r="W36" s="659"/>
      <c r="X36" s="659"/>
      <c r="Y36" s="662"/>
      <c r="Z36" s="663">
        <v>100</v>
      </c>
      <c r="AA36" s="663"/>
      <c r="AB36" s="663"/>
      <c r="AC36" s="663"/>
      <c r="AD36" s="664">
        <v>12531001</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1158109</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238399</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2262657</v>
      </c>
      <c r="CS36" s="619"/>
      <c r="CT36" s="619"/>
      <c r="CU36" s="619"/>
      <c r="CV36" s="619"/>
      <c r="CW36" s="619"/>
      <c r="CX36" s="619"/>
      <c r="CY36" s="620"/>
      <c r="CZ36" s="621">
        <v>9.9</v>
      </c>
      <c r="DA36" s="639"/>
      <c r="DB36" s="639"/>
      <c r="DC36" s="640"/>
      <c r="DD36" s="624">
        <v>2050421</v>
      </c>
      <c r="DE36" s="619"/>
      <c r="DF36" s="619"/>
      <c r="DG36" s="619"/>
      <c r="DH36" s="619"/>
      <c r="DI36" s="619"/>
      <c r="DJ36" s="619"/>
      <c r="DK36" s="620"/>
      <c r="DL36" s="624">
        <v>1589897</v>
      </c>
      <c r="DM36" s="619"/>
      <c r="DN36" s="619"/>
      <c r="DO36" s="619"/>
      <c r="DP36" s="619"/>
      <c r="DQ36" s="619"/>
      <c r="DR36" s="619"/>
      <c r="DS36" s="619"/>
      <c r="DT36" s="619"/>
      <c r="DU36" s="619"/>
      <c r="DV36" s="620"/>
      <c r="DW36" s="641">
        <v>12.1</v>
      </c>
      <c r="DX36" s="642"/>
      <c r="DY36" s="642"/>
      <c r="DZ36" s="642"/>
      <c r="EA36" s="642"/>
      <c r="EB36" s="642"/>
      <c r="EC36" s="643"/>
    </row>
    <row r="37" spans="2:133" ht="11.25" customHeight="1" x14ac:dyDescent="0.15">
      <c r="AQ37" s="644" t="s">
        <v>313</v>
      </c>
      <c r="AR37" s="645"/>
      <c r="AS37" s="645"/>
      <c r="AT37" s="645"/>
      <c r="AU37" s="645"/>
      <c r="AV37" s="645"/>
      <c r="AW37" s="645"/>
      <c r="AX37" s="645"/>
      <c r="AY37" s="646"/>
      <c r="AZ37" s="618">
        <v>103841</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5864</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272091</v>
      </c>
      <c r="CS37" s="637"/>
      <c r="CT37" s="637"/>
      <c r="CU37" s="637"/>
      <c r="CV37" s="637"/>
      <c r="CW37" s="637"/>
      <c r="CX37" s="637"/>
      <c r="CY37" s="638"/>
      <c r="CZ37" s="621">
        <v>1.2</v>
      </c>
      <c r="DA37" s="639"/>
      <c r="DB37" s="639"/>
      <c r="DC37" s="640"/>
      <c r="DD37" s="624">
        <v>272091</v>
      </c>
      <c r="DE37" s="637"/>
      <c r="DF37" s="637"/>
      <c r="DG37" s="637"/>
      <c r="DH37" s="637"/>
      <c r="DI37" s="637"/>
      <c r="DJ37" s="637"/>
      <c r="DK37" s="638"/>
      <c r="DL37" s="624">
        <v>272091</v>
      </c>
      <c r="DM37" s="637"/>
      <c r="DN37" s="637"/>
      <c r="DO37" s="637"/>
      <c r="DP37" s="637"/>
      <c r="DQ37" s="637"/>
      <c r="DR37" s="637"/>
      <c r="DS37" s="637"/>
      <c r="DT37" s="637"/>
      <c r="DU37" s="637"/>
      <c r="DV37" s="638"/>
      <c r="DW37" s="641">
        <v>2.1</v>
      </c>
      <c r="DX37" s="642"/>
      <c r="DY37" s="642"/>
      <c r="DZ37" s="642"/>
      <c r="EA37" s="642"/>
      <c r="EB37" s="642"/>
      <c r="EC37" s="643"/>
    </row>
    <row r="38" spans="2:133" ht="11.25" customHeight="1" x14ac:dyDescent="0.15">
      <c r="AQ38" s="644" t="s">
        <v>316</v>
      </c>
      <c r="AR38" s="645"/>
      <c r="AS38" s="645"/>
      <c r="AT38" s="645"/>
      <c r="AU38" s="645"/>
      <c r="AV38" s="645"/>
      <c r="AW38" s="645"/>
      <c r="AX38" s="645"/>
      <c r="AY38" s="646"/>
      <c r="AZ38" s="618" t="s">
        <v>109</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9842</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2641340</v>
      </c>
      <c r="CS38" s="619"/>
      <c r="CT38" s="619"/>
      <c r="CU38" s="619"/>
      <c r="CV38" s="619"/>
      <c r="CW38" s="619"/>
      <c r="CX38" s="619"/>
      <c r="CY38" s="620"/>
      <c r="CZ38" s="621">
        <v>11.6</v>
      </c>
      <c r="DA38" s="639"/>
      <c r="DB38" s="639"/>
      <c r="DC38" s="640"/>
      <c r="DD38" s="624">
        <v>2458060</v>
      </c>
      <c r="DE38" s="619"/>
      <c r="DF38" s="619"/>
      <c r="DG38" s="619"/>
      <c r="DH38" s="619"/>
      <c r="DI38" s="619"/>
      <c r="DJ38" s="619"/>
      <c r="DK38" s="620"/>
      <c r="DL38" s="624">
        <v>2112825</v>
      </c>
      <c r="DM38" s="619"/>
      <c r="DN38" s="619"/>
      <c r="DO38" s="619"/>
      <c r="DP38" s="619"/>
      <c r="DQ38" s="619"/>
      <c r="DR38" s="619"/>
      <c r="DS38" s="619"/>
      <c r="DT38" s="619"/>
      <c r="DU38" s="619"/>
      <c r="DV38" s="620"/>
      <c r="DW38" s="641">
        <v>16</v>
      </c>
      <c r="DX38" s="642"/>
      <c r="DY38" s="642"/>
      <c r="DZ38" s="642"/>
      <c r="EA38" s="642"/>
      <c r="EB38" s="642"/>
      <c r="EC38" s="643"/>
    </row>
    <row r="39" spans="2:133" ht="11.25" customHeight="1" x14ac:dyDescent="0.15">
      <c r="AQ39" s="644" t="s">
        <v>319</v>
      </c>
      <c r="AR39" s="645"/>
      <c r="AS39" s="645"/>
      <c r="AT39" s="645"/>
      <c r="AU39" s="645"/>
      <c r="AV39" s="645"/>
      <c r="AW39" s="645"/>
      <c r="AX39" s="645"/>
      <c r="AY39" s="646"/>
      <c r="AZ39" s="618" t="s">
        <v>109</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99</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1002668</v>
      </c>
      <c r="CS39" s="637"/>
      <c r="CT39" s="637"/>
      <c r="CU39" s="637"/>
      <c r="CV39" s="637"/>
      <c r="CW39" s="637"/>
      <c r="CX39" s="637"/>
      <c r="CY39" s="638"/>
      <c r="CZ39" s="621">
        <v>4.4000000000000004</v>
      </c>
      <c r="DA39" s="639"/>
      <c r="DB39" s="639"/>
      <c r="DC39" s="640"/>
      <c r="DD39" s="624">
        <v>983209</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368315</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97</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v>802502</v>
      </c>
      <c r="CS40" s="619"/>
      <c r="CT40" s="619"/>
      <c r="CU40" s="619"/>
      <c r="CV40" s="619"/>
      <c r="CW40" s="619"/>
      <c r="CX40" s="619"/>
      <c r="CY40" s="620"/>
      <c r="CZ40" s="621">
        <v>3.5</v>
      </c>
      <c r="DA40" s="639"/>
      <c r="DB40" s="639"/>
      <c r="DC40" s="640"/>
      <c r="DD40" s="624" t="s">
        <v>109</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1114916</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341</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208</v>
      </c>
      <c r="CS41" s="637"/>
      <c r="CT41" s="637"/>
      <c r="CU41" s="637"/>
      <c r="CV41" s="637"/>
      <c r="CW41" s="637"/>
      <c r="CX41" s="637"/>
      <c r="CY41" s="638"/>
      <c r="CZ41" s="621" t="s">
        <v>208</v>
      </c>
      <c r="DA41" s="639"/>
      <c r="DB41" s="639"/>
      <c r="DC41" s="640"/>
      <c r="DD41" s="624" t="s">
        <v>208</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330</v>
      </c>
      <c r="CE42" s="616"/>
      <c r="CF42" s="616"/>
      <c r="CG42" s="616"/>
      <c r="CH42" s="616"/>
      <c r="CI42" s="616"/>
      <c r="CJ42" s="616"/>
      <c r="CK42" s="616"/>
      <c r="CL42" s="616"/>
      <c r="CM42" s="616"/>
      <c r="CN42" s="616"/>
      <c r="CO42" s="616"/>
      <c r="CP42" s="616"/>
      <c r="CQ42" s="617"/>
      <c r="CR42" s="618">
        <v>3453631</v>
      </c>
      <c r="CS42" s="619"/>
      <c r="CT42" s="619"/>
      <c r="CU42" s="619"/>
      <c r="CV42" s="619"/>
      <c r="CW42" s="619"/>
      <c r="CX42" s="619"/>
      <c r="CY42" s="620"/>
      <c r="CZ42" s="621">
        <v>15.1</v>
      </c>
      <c r="DA42" s="622"/>
      <c r="DB42" s="622"/>
      <c r="DC42" s="623"/>
      <c r="DD42" s="624">
        <v>562205</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332</v>
      </c>
      <c r="CE43" s="616"/>
      <c r="CF43" s="616"/>
      <c r="CG43" s="616"/>
      <c r="CH43" s="616"/>
      <c r="CI43" s="616"/>
      <c r="CJ43" s="616"/>
      <c r="CK43" s="616"/>
      <c r="CL43" s="616"/>
      <c r="CM43" s="616"/>
      <c r="CN43" s="616"/>
      <c r="CO43" s="616"/>
      <c r="CP43" s="616"/>
      <c r="CQ43" s="617"/>
      <c r="CR43" s="618">
        <v>39716</v>
      </c>
      <c r="CS43" s="637"/>
      <c r="CT43" s="637"/>
      <c r="CU43" s="637"/>
      <c r="CV43" s="637"/>
      <c r="CW43" s="637"/>
      <c r="CX43" s="637"/>
      <c r="CY43" s="638"/>
      <c r="CZ43" s="621">
        <v>0.2</v>
      </c>
      <c r="DA43" s="639"/>
      <c r="DB43" s="639"/>
      <c r="DC43" s="640"/>
      <c r="DD43" s="624">
        <v>39716</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333</v>
      </c>
      <c r="CD44" s="631" t="s">
        <v>286</v>
      </c>
      <c r="CE44" s="632"/>
      <c r="CF44" s="615" t="s">
        <v>334</v>
      </c>
      <c r="CG44" s="616"/>
      <c r="CH44" s="616"/>
      <c r="CI44" s="616"/>
      <c r="CJ44" s="616"/>
      <c r="CK44" s="616"/>
      <c r="CL44" s="616"/>
      <c r="CM44" s="616"/>
      <c r="CN44" s="616"/>
      <c r="CO44" s="616"/>
      <c r="CP44" s="616"/>
      <c r="CQ44" s="617"/>
      <c r="CR44" s="618">
        <v>3451459</v>
      </c>
      <c r="CS44" s="619"/>
      <c r="CT44" s="619"/>
      <c r="CU44" s="619"/>
      <c r="CV44" s="619"/>
      <c r="CW44" s="619"/>
      <c r="CX44" s="619"/>
      <c r="CY44" s="620"/>
      <c r="CZ44" s="621">
        <v>15.1</v>
      </c>
      <c r="DA44" s="622"/>
      <c r="DB44" s="622"/>
      <c r="DC44" s="623"/>
      <c r="DD44" s="624">
        <v>561837</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335</v>
      </c>
      <c r="CG45" s="616"/>
      <c r="CH45" s="616"/>
      <c r="CI45" s="616"/>
      <c r="CJ45" s="616"/>
      <c r="CK45" s="616"/>
      <c r="CL45" s="616"/>
      <c r="CM45" s="616"/>
      <c r="CN45" s="616"/>
      <c r="CO45" s="616"/>
      <c r="CP45" s="616"/>
      <c r="CQ45" s="617"/>
      <c r="CR45" s="618">
        <v>1204810</v>
      </c>
      <c r="CS45" s="637"/>
      <c r="CT45" s="637"/>
      <c r="CU45" s="637"/>
      <c r="CV45" s="637"/>
      <c r="CW45" s="637"/>
      <c r="CX45" s="637"/>
      <c r="CY45" s="638"/>
      <c r="CZ45" s="621">
        <v>5.3</v>
      </c>
      <c r="DA45" s="639"/>
      <c r="DB45" s="639"/>
      <c r="DC45" s="640"/>
      <c r="DD45" s="624">
        <v>98197</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336</v>
      </c>
      <c r="CG46" s="616"/>
      <c r="CH46" s="616"/>
      <c r="CI46" s="616"/>
      <c r="CJ46" s="616"/>
      <c r="CK46" s="616"/>
      <c r="CL46" s="616"/>
      <c r="CM46" s="616"/>
      <c r="CN46" s="616"/>
      <c r="CO46" s="616"/>
      <c r="CP46" s="616"/>
      <c r="CQ46" s="617"/>
      <c r="CR46" s="618">
        <v>2244881</v>
      </c>
      <c r="CS46" s="619"/>
      <c r="CT46" s="619"/>
      <c r="CU46" s="619"/>
      <c r="CV46" s="619"/>
      <c r="CW46" s="619"/>
      <c r="CX46" s="619"/>
      <c r="CY46" s="620"/>
      <c r="CZ46" s="621">
        <v>9.8000000000000007</v>
      </c>
      <c r="DA46" s="622"/>
      <c r="DB46" s="622"/>
      <c r="DC46" s="623"/>
      <c r="DD46" s="624">
        <v>461872</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337</v>
      </c>
      <c r="CG47" s="616"/>
      <c r="CH47" s="616"/>
      <c r="CI47" s="616"/>
      <c r="CJ47" s="616"/>
      <c r="CK47" s="616"/>
      <c r="CL47" s="616"/>
      <c r="CM47" s="616"/>
      <c r="CN47" s="616"/>
      <c r="CO47" s="616"/>
      <c r="CP47" s="616"/>
      <c r="CQ47" s="617"/>
      <c r="CR47" s="618">
        <v>2172</v>
      </c>
      <c r="CS47" s="637"/>
      <c r="CT47" s="637"/>
      <c r="CU47" s="637"/>
      <c r="CV47" s="637"/>
      <c r="CW47" s="637"/>
      <c r="CX47" s="637"/>
      <c r="CY47" s="638"/>
      <c r="CZ47" s="621">
        <v>0</v>
      </c>
      <c r="DA47" s="639"/>
      <c r="DB47" s="639"/>
      <c r="DC47" s="640"/>
      <c r="DD47" s="624">
        <v>368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338</v>
      </c>
      <c r="CG48" s="616"/>
      <c r="CH48" s="616"/>
      <c r="CI48" s="616"/>
      <c r="CJ48" s="616"/>
      <c r="CK48" s="616"/>
      <c r="CL48" s="616"/>
      <c r="CM48" s="616"/>
      <c r="CN48" s="616"/>
      <c r="CO48" s="616"/>
      <c r="CP48" s="616"/>
      <c r="CQ48" s="617"/>
      <c r="CR48" s="618" t="s">
        <v>119</v>
      </c>
      <c r="CS48" s="619"/>
      <c r="CT48" s="619"/>
      <c r="CU48" s="619"/>
      <c r="CV48" s="619"/>
      <c r="CW48" s="619"/>
      <c r="CX48" s="619"/>
      <c r="CY48" s="620"/>
      <c r="CZ48" s="621" t="s">
        <v>119</v>
      </c>
      <c r="DA48" s="622"/>
      <c r="DB48" s="622"/>
      <c r="DC48" s="623"/>
      <c r="DD48" s="624" t="s">
        <v>119</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339</v>
      </c>
      <c r="CE49" s="600"/>
      <c r="CF49" s="600"/>
      <c r="CG49" s="600"/>
      <c r="CH49" s="600"/>
      <c r="CI49" s="600"/>
      <c r="CJ49" s="600"/>
      <c r="CK49" s="600"/>
      <c r="CL49" s="600"/>
      <c r="CM49" s="600"/>
      <c r="CN49" s="600"/>
      <c r="CO49" s="600"/>
      <c r="CP49" s="600"/>
      <c r="CQ49" s="601"/>
      <c r="CR49" s="602">
        <v>22812079</v>
      </c>
      <c r="CS49" s="603"/>
      <c r="CT49" s="603"/>
      <c r="CU49" s="603"/>
      <c r="CV49" s="603"/>
      <c r="CW49" s="603"/>
      <c r="CX49" s="603"/>
      <c r="CY49" s="604"/>
      <c r="CZ49" s="605">
        <v>100</v>
      </c>
      <c r="DA49" s="606"/>
      <c r="DB49" s="606"/>
      <c r="DC49" s="607"/>
      <c r="DD49" s="608">
        <v>16015537</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0" zoomScaleNormal="5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341</v>
      </c>
      <c r="DK2" s="1137"/>
      <c r="DL2" s="1137"/>
      <c r="DM2" s="1137"/>
      <c r="DN2" s="1137"/>
      <c r="DO2" s="1138"/>
      <c r="DP2" s="200"/>
      <c r="DQ2" s="1136" t="s">
        <v>342</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343</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345</v>
      </c>
      <c r="B5" s="1022"/>
      <c r="C5" s="1022"/>
      <c r="D5" s="1022"/>
      <c r="E5" s="1022"/>
      <c r="F5" s="1022"/>
      <c r="G5" s="1022"/>
      <c r="H5" s="1022"/>
      <c r="I5" s="1022"/>
      <c r="J5" s="1022"/>
      <c r="K5" s="1022"/>
      <c r="L5" s="1022"/>
      <c r="M5" s="1022"/>
      <c r="N5" s="1022"/>
      <c r="O5" s="1022"/>
      <c r="P5" s="1023"/>
      <c r="Q5" s="1027" t="s">
        <v>346</v>
      </c>
      <c r="R5" s="1028"/>
      <c r="S5" s="1028"/>
      <c r="T5" s="1028"/>
      <c r="U5" s="1029"/>
      <c r="V5" s="1027" t="s">
        <v>347</v>
      </c>
      <c r="W5" s="1028"/>
      <c r="X5" s="1028"/>
      <c r="Y5" s="1028"/>
      <c r="Z5" s="1029"/>
      <c r="AA5" s="1027" t="s">
        <v>348</v>
      </c>
      <c r="AB5" s="1028"/>
      <c r="AC5" s="1028"/>
      <c r="AD5" s="1028"/>
      <c r="AE5" s="1028"/>
      <c r="AF5" s="1139" t="s">
        <v>349</v>
      </c>
      <c r="AG5" s="1028"/>
      <c r="AH5" s="1028"/>
      <c r="AI5" s="1028"/>
      <c r="AJ5" s="1043"/>
      <c r="AK5" s="1028" t="s">
        <v>350</v>
      </c>
      <c r="AL5" s="1028"/>
      <c r="AM5" s="1028"/>
      <c r="AN5" s="1028"/>
      <c r="AO5" s="1029"/>
      <c r="AP5" s="1027" t="s">
        <v>351</v>
      </c>
      <c r="AQ5" s="1028"/>
      <c r="AR5" s="1028"/>
      <c r="AS5" s="1028"/>
      <c r="AT5" s="1029"/>
      <c r="AU5" s="1027" t="s">
        <v>352</v>
      </c>
      <c r="AV5" s="1028"/>
      <c r="AW5" s="1028"/>
      <c r="AX5" s="1028"/>
      <c r="AY5" s="1043"/>
      <c r="AZ5" s="207"/>
      <c r="BA5" s="207"/>
      <c r="BB5" s="207"/>
      <c r="BC5" s="207"/>
      <c r="BD5" s="207"/>
      <c r="BE5" s="208"/>
      <c r="BF5" s="208"/>
      <c r="BG5" s="208"/>
      <c r="BH5" s="208"/>
      <c r="BI5" s="208"/>
      <c r="BJ5" s="208"/>
      <c r="BK5" s="208"/>
      <c r="BL5" s="208"/>
      <c r="BM5" s="208"/>
      <c r="BN5" s="208"/>
      <c r="BO5" s="208"/>
      <c r="BP5" s="208"/>
      <c r="BQ5" s="1021" t="s">
        <v>353</v>
      </c>
      <c r="BR5" s="1022"/>
      <c r="BS5" s="1022"/>
      <c r="BT5" s="1022"/>
      <c r="BU5" s="1022"/>
      <c r="BV5" s="1022"/>
      <c r="BW5" s="1022"/>
      <c r="BX5" s="1022"/>
      <c r="BY5" s="1022"/>
      <c r="BZ5" s="1022"/>
      <c r="CA5" s="1022"/>
      <c r="CB5" s="1022"/>
      <c r="CC5" s="1022"/>
      <c r="CD5" s="1022"/>
      <c r="CE5" s="1022"/>
      <c r="CF5" s="1022"/>
      <c r="CG5" s="1023"/>
      <c r="CH5" s="1027" t="s">
        <v>354</v>
      </c>
      <c r="CI5" s="1028"/>
      <c r="CJ5" s="1028"/>
      <c r="CK5" s="1028"/>
      <c r="CL5" s="1029"/>
      <c r="CM5" s="1027" t="s">
        <v>355</v>
      </c>
      <c r="CN5" s="1028"/>
      <c r="CO5" s="1028"/>
      <c r="CP5" s="1028"/>
      <c r="CQ5" s="1029"/>
      <c r="CR5" s="1027" t="s">
        <v>356</v>
      </c>
      <c r="CS5" s="1028"/>
      <c r="CT5" s="1028"/>
      <c r="CU5" s="1028"/>
      <c r="CV5" s="1029"/>
      <c r="CW5" s="1027" t="s">
        <v>357</v>
      </c>
      <c r="CX5" s="1028"/>
      <c r="CY5" s="1028"/>
      <c r="CZ5" s="1028"/>
      <c r="DA5" s="1029"/>
      <c r="DB5" s="1027" t="s">
        <v>358</v>
      </c>
      <c r="DC5" s="1028"/>
      <c r="DD5" s="1028"/>
      <c r="DE5" s="1028"/>
      <c r="DF5" s="1029"/>
      <c r="DG5" s="1124" t="s">
        <v>359</v>
      </c>
      <c r="DH5" s="1125"/>
      <c r="DI5" s="1125"/>
      <c r="DJ5" s="1125"/>
      <c r="DK5" s="1126"/>
      <c r="DL5" s="1124" t="s">
        <v>360</v>
      </c>
      <c r="DM5" s="1125"/>
      <c r="DN5" s="1125"/>
      <c r="DO5" s="1125"/>
      <c r="DP5" s="1126"/>
      <c r="DQ5" s="1027" t="s">
        <v>361</v>
      </c>
      <c r="DR5" s="1028"/>
      <c r="DS5" s="1028"/>
      <c r="DT5" s="1028"/>
      <c r="DU5" s="1029"/>
      <c r="DV5" s="1027" t="s">
        <v>352</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362</v>
      </c>
      <c r="C7" s="1077"/>
      <c r="D7" s="1077"/>
      <c r="E7" s="1077"/>
      <c r="F7" s="1077"/>
      <c r="G7" s="1077"/>
      <c r="H7" s="1077"/>
      <c r="I7" s="1077"/>
      <c r="J7" s="1077"/>
      <c r="K7" s="1077"/>
      <c r="L7" s="1077"/>
      <c r="M7" s="1077"/>
      <c r="N7" s="1077"/>
      <c r="O7" s="1077"/>
      <c r="P7" s="1078"/>
      <c r="Q7" s="1130">
        <v>23120</v>
      </c>
      <c r="R7" s="1131"/>
      <c r="S7" s="1131"/>
      <c r="T7" s="1131"/>
      <c r="U7" s="1131"/>
      <c r="V7" s="1131">
        <v>22812</v>
      </c>
      <c r="W7" s="1131"/>
      <c r="X7" s="1131"/>
      <c r="Y7" s="1131"/>
      <c r="Z7" s="1131"/>
      <c r="AA7" s="1131">
        <v>308</v>
      </c>
      <c r="AB7" s="1131"/>
      <c r="AC7" s="1131"/>
      <c r="AD7" s="1131"/>
      <c r="AE7" s="1132"/>
      <c r="AF7" s="1133">
        <v>140</v>
      </c>
      <c r="AG7" s="1134"/>
      <c r="AH7" s="1134"/>
      <c r="AI7" s="1134"/>
      <c r="AJ7" s="1135"/>
      <c r="AK7" s="1117">
        <v>1483</v>
      </c>
      <c r="AL7" s="1118"/>
      <c r="AM7" s="1118"/>
      <c r="AN7" s="1118"/>
      <c r="AO7" s="1118"/>
      <c r="AP7" s="1118">
        <v>19004</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549</v>
      </c>
      <c r="BT7" s="1122"/>
      <c r="BU7" s="1122"/>
      <c r="BV7" s="1122"/>
      <c r="BW7" s="1122"/>
      <c r="BX7" s="1122"/>
      <c r="BY7" s="1122"/>
      <c r="BZ7" s="1122"/>
      <c r="CA7" s="1122"/>
      <c r="CB7" s="1122"/>
      <c r="CC7" s="1122"/>
      <c r="CD7" s="1122"/>
      <c r="CE7" s="1122"/>
      <c r="CF7" s="1122"/>
      <c r="CG7" s="1123"/>
      <c r="CH7" s="1114">
        <v>22</v>
      </c>
      <c r="CI7" s="1115"/>
      <c r="CJ7" s="1115"/>
      <c r="CK7" s="1115"/>
      <c r="CL7" s="1116"/>
      <c r="CM7" s="1114">
        <v>133</v>
      </c>
      <c r="CN7" s="1115"/>
      <c r="CO7" s="1115"/>
      <c r="CP7" s="1115"/>
      <c r="CQ7" s="1116"/>
      <c r="CR7" s="1114">
        <v>20</v>
      </c>
      <c r="CS7" s="1115"/>
      <c r="CT7" s="1115"/>
      <c r="CU7" s="1115"/>
      <c r="CV7" s="1116"/>
      <c r="CW7" s="1114" t="s">
        <v>480</v>
      </c>
      <c r="CX7" s="1115"/>
      <c r="CY7" s="1115"/>
      <c r="CZ7" s="1115"/>
      <c r="DA7" s="1116"/>
      <c r="DB7" s="1114" t="s">
        <v>480</v>
      </c>
      <c r="DC7" s="1115"/>
      <c r="DD7" s="1115"/>
      <c r="DE7" s="1115"/>
      <c r="DF7" s="1116"/>
      <c r="DG7" s="1114" t="s">
        <v>480</v>
      </c>
      <c r="DH7" s="1115"/>
      <c r="DI7" s="1115"/>
      <c r="DJ7" s="1115"/>
      <c r="DK7" s="1116"/>
      <c r="DL7" s="1114" t="s">
        <v>480</v>
      </c>
      <c r="DM7" s="1115"/>
      <c r="DN7" s="1115"/>
      <c r="DO7" s="1115"/>
      <c r="DP7" s="1116"/>
      <c r="DQ7" s="1114" t="s">
        <v>480</v>
      </c>
      <c r="DR7" s="1115"/>
      <c r="DS7" s="1115"/>
      <c r="DT7" s="1115"/>
      <c r="DU7" s="1116"/>
      <c r="DV7" s="1141"/>
      <c r="DW7" s="1142"/>
      <c r="DX7" s="1142"/>
      <c r="DY7" s="1142"/>
      <c r="DZ7" s="1143"/>
      <c r="EA7" s="205"/>
    </row>
    <row r="8" spans="1:131" s="206" customFormat="1" ht="26.25" customHeight="1" x14ac:dyDescent="0.15">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t="s">
        <v>551</v>
      </c>
      <c r="BS8" s="1040" t="s">
        <v>550</v>
      </c>
      <c r="BT8" s="1041"/>
      <c r="BU8" s="1041"/>
      <c r="BV8" s="1041"/>
      <c r="BW8" s="1041"/>
      <c r="BX8" s="1041"/>
      <c r="BY8" s="1041"/>
      <c r="BZ8" s="1041"/>
      <c r="CA8" s="1041"/>
      <c r="CB8" s="1041"/>
      <c r="CC8" s="1041"/>
      <c r="CD8" s="1041"/>
      <c r="CE8" s="1041"/>
      <c r="CF8" s="1041"/>
      <c r="CG8" s="1042"/>
      <c r="CH8" s="1015">
        <v>-35</v>
      </c>
      <c r="CI8" s="1016"/>
      <c r="CJ8" s="1016"/>
      <c r="CK8" s="1016"/>
      <c r="CL8" s="1017"/>
      <c r="CM8" s="1015">
        <v>1659</v>
      </c>
      <c r="CN8" s="1016"/>
      <c r="CO8" s="1016"/>
      <c r="CP8" s="1016"/>
      <c r="CQ8" s="1017"/>
      <c r="CR8" s="1015">
        <v>20</v>
      </c>
      <c r="CS8" s="1016"/>
      <c r="CT8" s="1016"/>
      <c r="CU8" s="1016"/>
      <c r="CV8" s="1017"/>
      <c r="CW8" s="1015" t="s">
        <v>480</v>
      </c>
      <c r="CX8" s="1016"/>
      <c r="CY8" s="1016"/>
      <c r="CZ8" s="1016"/>
      <c r="DA8" s="1017"/>
      <c r="DB8" s="1015">
        <v>800</v>
      </c>
      <c r="DC8" s="1016"/>
      <c r="DD8" s="1016"/>
      <c r="DE8" s="1016"/>
      <c r="DF8" s="1017"/>
      <c r="DG8" s="1015" t="s">
        <v>480</v>
      </c>
      <c r="DH8" s="1016"/>
      <c r="DI8" s="1016"/>
      <c r="DJ8" s="1016"/>
      <c r="DK8" s="1017"/>
      <c r="DL8" s="1015" t="s">
        <v>480</v>
      </c>
      <c r="DM8" s="1016"/>
      <c r="DN8" s="1016"/>
      <c r="DO8" s="1016"/>
      <c r="DP8" s="1017"/>
      <c r="DQ8" s="1015" t="s">
        <v>480</v>
      </c>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363</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364</v>
      </c>
      <c r="B23" s="970" t="s">
        <v>365</v>
      </c>
      <c r="C23" s="971"/>
      <c r="D23" s="971"/>
      <c r="E23" s="971"/>
      <c r="F23" s="971"/>
      <c r="G23" s="971"/>
      <c r="H23" s="971"/>
      <c r="I23" s="971"/>
      <c r="J23" s="971"/>
      <c r="K23" s="971"/>
      <c r="L23" s="971"/>
      <c r="M23" s="971"/>
      <c r="N23" s="971"/>
      <c r="O23" s="971"/>
      <c r="P23" s="972"/>
      <c r="Q23" s="1094">
        <v>23120</v>
      </c>
      <c r="R23" s="1095"/>
      <c r="S23" s="1095"/>
      <c r="T23" s="1095"/>
      <c r="U23" s="1095"/>
      <c r="V23" s="1095">
        <v>22812</v>
      </c>
      <c r="W23" s="1095"/>
      <c r="X23" s="1095"/>
      <c r="Y23" s="1095"/>
      <c r="Z23" s="1095"/>
      <c r="AA23" s="1095">
        <v>308</v>
      </c>
      <c r="AB23" s="1095"/>
      <c r="AC23" s="1095"/>
      <c r="AD23" s="1095"/>
      <c r="AE23" s="1096"/>
      <c r="AF23" s="1097">
        <v>140</v>
      </c>
      <c r="AG23" s="1095"/>
      <c r="AH23" s="1095"/>
      <c r="AI23" s="1095"/>
      <c r="AJ23" s="1098"/>
      <c r="AK23" s="1099"/>
      <c r="AL23" s="1100"/>
      <c r="AM23" s="1100"/>
      <c r="AN23" s="1100"/>
      <c r="AO23" s="1100"/>
      <c r="AP23" s="1095">
        <v>19004</v>
      </c>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345</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5" t="s">
        <v>371</v>
      </c>
      <c r="AG26" s="1034"/>
      <c r="AH26" s="1034"/>
      <c r="AI26" s="1034"/>
      <c r="AJ26" s="1086"/>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352</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376</v>
      </c>
      <c r="C28" s="1077"/>
      <c r="D28" s="1077"/>
      <c r="E28" s="1077"/>
      <c r="F28" s="1077"/>
      <c r="G28" s="1077"/>
      <c r="H28" s="1077"/>
      <c r="I28" s="1077"/>
      <c r="J28" s="1077"/>
      <c r="K28" s="1077"/>
      <c r="L28" s="1077"/>
      <c r="M28" s="1077"/>
      <c r="N28" s="1077"/>
      <c r="O28" s="1077"/>
      <c r="P28" s="1078"/>
      <c r="Q28" s="1079">
        <v>5545</v>
      </c>
      <c r="R28" s="1080"/>
      <c r="S28" s="1080"/>
      <c r="T28" s="1080"/>
      <c r="U28" s="1080"/>
      <c r="V28" s="1080">
        <v>5264</v>
      </c>
      <c r="W28" s="1080"/>
      <c r="X28" s="1080"/>
      <c r="Y28" s="1080"/>
      <c r="Z28" s="1080"/>
      <c r="AA28" s="1080">
        <v>281</v>
      </c>
      <c r="AB28" s="1080"/>
      <c r="AC28" s="1080"/>
      <c r="AD28" s="1080"/>
      <c r="AE28" s="1081"/>
      <c r="AF28" s="1082">
        <v>281</v>
      </c>
      <c r="AG28" s="1080"/>
      <c r="AH28" s="1080"/>
      <c r="AI28" s="1080"/>
      <c r="AJ28" s="1083"/>
      <c r="AK28" s="1084">
        <v>368</v>
      </c>
      <c r="AL28" s="1072"/>
      <c r="AM28" s="1072"/>
      <c r="AN28" s="1072"/>
      <c r="AO28" s="1072"/>
      <c r="AP28" s="1072" t="s">
        <v>480</v>
      </c>
      <c r="AQ28" s="1072"/>
      <c r="AR28" s="1072"/>
      <c r="AS28" s="1072"/>
      <c r="AT28" s="1072"/>
      <c r="AU28" s="1072" t="s">
        <v>480</v>
      </c>
      <c r="AV28" s="1072"/>
      <c r="AW28" s="1072"/>
      <c r="AX28" s="1072"/>
      <c r="AY28" s="1072"/>
      <c r="AZ28" s="1073" t="s">
        <v>480</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377</v>
      </c>
      <c r="C29" s="1064"/>
      <c r="D29" s="1064"/>
      <c r="E29" s="1064"/>
      <c r="F29" s="1064"/>
      <c r="G29" s="1064"/>
      <c r="H29" s="1064"/>
      <c r="I29" s="1064"/>
      <c r="J29" s="1064"/>
      <c r="K29" s="1064"/>
      <c r="L29" s="1064"/>
      <c r="M29" s="1064"/>
      <c r="N29" s="1064"/>
      <c r="O29" s="1064"/>
      <c r="P29" s="1065"/>
      <c r="Q29" s="1069">
        <v>880</v>
      </c>
      <c r="R29" s="1070"/>
      <c r="S29" s="1070"/>
      <c r="T29" s="1070"/>
      <c r="U29" s="1070"/>
      <c r="V29" s="1070">
        <v>876</v>
      </c>
      <c r="W29" s="1070"/>
      <c r="X29" s="1070"/>
      <c r="Y29" s="1070"/>
      <c r="Z29" s="1070"/>
      <c r="AA29" s="1070">
        <v>4</v>
      </c>
      <c r="AB29" s="1070"/>
      <c r="AC29" s="1070"/>
      <c r="AD29" s="1070"/>
      <c r="AE29" s="1071"/>
      <c r="AF29" s="1045">
        <v>4</v>
      </c>
      <c r="AG29" s="1046"/>
      <c r="AH29" s="1046"/>
      <c r="AI29" s="1046"/>
      <c r="AJ29" s="1047"/>
      <c r="AK29" s="1006">
        <v>533</v>
      </c>
      <c r="AL29" s="997"/>
      <c r="AM29" s="997"/>
      <c r="AN29" s="997"/>
      <c r="AO29" s="997"/>
      <c r="AP29" s="997" t="s">
        <v>480</v>
      </c>
      <c r="AQ29" s="997"/>
      <c r="AR29" s="997"/>
      <c r="AS29" s="997"/>
      <c r="AT29" s="997"/>
      <c r="AU29" s="997" t="s">
        <v>480</v>
      </c>
      <c r="AV29" s="997"/>
      <c r="AW29" s="997"/>
      <c r="AX29" s="997"/>
      <c r="AY29" s="997"/>
      <c r="AZ29" s="1068" t="s">
        <v>480</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378</v>
      </c>
      <c r="C30" s="1064"/>
      <c r="D30" s="1064"/>
      <c r="E30" s="1064"/>
      <c r="F30" s="1064"/>
      <c r="G30" s="1064"/>
      <c r="H30" s="1064"/>
      <c r="I30" s="1064"/>
      <c r="J30" s="1064"/>
      <c r="K30" s="1064"/>
      <c r="L30" s="1064"/>
      <c r="M30" s="1064"/>
      <c r="N30" s="1064"/>
      <c r="O30" s="1064"/>
      <c r="P30" s="1065"/>
      <c r="Q30" s="1069">
        <v>3482</v>
      </c>
      <c r="R30" s="1070"/>
      <c r="S30" s="1070"/>
      <c r="T30" s="1070"/>
      <c r="U30" s="1070"/>
      <c r="V30" s="1070">
        <v>3367</v>
      </c>
      <c r="W30" s="1070"/>
      <c r="X30" s="1070"/>
      <c r="Y30" s="1070"/>
      <c r="Z30" s="1070"/>
      <c r="AA30" s="1070">
        <v>115</v>
      </c>
      <c r="AB30" s="1070"/>
      <c r="AC30" s="1070"/>
      <c r="AD30" s="1070"/>
      <c r="AE30" s="1071"/>
      <c r="AF30" s="1045">
        <v>115</v>
      </c>
      <c r="AG30" s="1046"/>
      <c r="AH30" s="1046"/>
      <c r="AI30" s="1046"/>
      <c r="AJ30" s="1047"/>
      <c r="AK30" s="1006">
        <v>586</v>
      </c>
      <c r="AL30" s="997"/>
      <c r="AM30" s="997"/>
      <c r="AN30" s="997"/>
      <c r="AO30" s="997"/>
      <c r="AP30" s="997" t="s">
        <v>480</v>
      </c>
      <c r="AQ30" s="997"/>
      <c r="AR30" s="997"/>
      <c r="AS30" s="997"/>
      <c r="AT30" s="997"/>
      <c r="AU30" s="997" t="s">
        <v>480</v>
      </c>
      <c r="AV30" s="997"/>
      <c r="AW30" s="997"/>
      <c r="AX30" s="997"/>
      <c r="AY30" s="997"/>
      <c r="AZ30" s="1068" t="s">
        <v>480</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379</v>
      </c>
      <c r="C31" s="1064"/>
      <c r="D31" s="1064"/>
      <c r="E31" s="1064"/>
      <c r="F31" s="1064"/>
      <c r="G31" s="1064"/>
      <c r="H31" s="1064"/>
      <c r="I31" s="1064"/>
      <c r="J31" s="1064"/>
      <c r="K31" s="1064"/>
      <c r="L31" s="1064"/>
      <c r="M31" s="1064"/>
      <c r="N31" s="1064"/>
      <c r="O31" s="1064"/>
      <c r="P31" s="1065"/>
      <c r="Q31" s="1069">
        <v>963</v>
      </c>
      <c r="R31" s="1070"/>
      <c r="S31" s="1070"/>
      <c r="T31" s="1070"/>
      <c r="U31" s="1070"/>
      <c r="V31" s="1070">
        <v>878</v>
      </c>
      <c r="W31" s="1070"/>
      <c r="X31" s="1070"/>
      <c r="Y31" s="1070"/>
      <c r="Z31" s="1070"/>
      <c r="AA31" s="1070">
        <v>86</v>
      </c>
      <c r="AB31" s="1070"/>
      <c r="AC31" s="1070"/>
      <c r="AD31" s="1070"/>
      <c r="AE31" s="1071"/>
      <c r="AF31" s="1045">
        <v>2244</v>
      </c>
      <c r="AG31" s="1046"/>
      <c r="AH31" s="1046"/>
      <c r="AI31" s="1046"/>
      <c r="AJ31" s="1047"/>
      <c r="AK31" s="1006">
        <v>104</v>
      </c>
      <c r="AL31" s="997"/>
      <c r="AM31" s="997"/>
      <c r="AN31" s="997"/>
      <c r="AO31" s="997"/>
      <c r="AP31" s="997">
        <v>3812</v>
      </c>
      <c r="AQ31" s="997"/>
      <c r="AR31" s="997"/>
      <c r="AS31" s="997"/>
      <c r="AT31" s="997"/>
      <c r="AU31" s="997">
        <v>614</v>
      </c>
      <c r="AV31" s="997"/>
      <c r="AW31" s="997"/>
      <c r="AX31" s="997"/>
      <c r="AY31" s="997"/>
      <c r="AZ31" s="1068" t="s">
        <v>480</v>
      </c>
      <c r="BA31" s="1068"/>
      <c r="BB31" s="1068"/>
      <c r="BC31" s="1068"/>
      <c r="BD31" s="1068"/>
      <c r="BE31" s="1058" t="s">
        <v>380</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381</v>
      </c>
      <c r="C32" s="1064"/>
      <c r="D32" s="1064"/>
      <c r="E32" s="1064"/>
      <c r="F32" s="1064"/>
      <c r="G32" s="1064"/>
      <c r="H32" s="1064"/>
      <c r="I32" s="1064"/>
      <c r="J32" s="1064"/>
      <c r="K32" s="1064"/>
      <c r="L32" s="1064"/>
      <c r="M32" s="1064"/>
      <c r="N32" s="1064"/>
      <c r="O32" s="1064"/>
      <c r="P32" s="1065"/>
      <c r="Q32" s="1069">
        <v>1612</v>
      </c>
      <c r="R32" s="1070"/>
      <c r="S32" s="1070"/>
      <c r="T32" s="1070"/>
      <c r="U32" s="1070"/>
      <c r="V32" s="1070">
        <v>1548</v>
      </c>
      <c r="W32" s="1070"/>
      <c r="X32" s="1070"/>
      <c r="Y32" s="1070"/>
      <c r="Z32" s="1070"/>
      <c r="AA32" s="1070">
        <v>64</v>
      </c>
      <c r="AB32" s="1070"/>
      <c r="AC32" s="1070"/>
      <c r="AD32" s="1070"/>
      <c r="AE32" s="1071"/>
      <c r="AF32" s="1045">
        <v>64</v>
      </c>
      <c r="AG32" s="1046"/>
      <c r="AH32" s="1046"/>
      <c r="AI32" s="1046"/>
      <c r="AJ32" s="1047"/>
      <c r="AK32" s="1006">
        <v>986</v>
      </c>
      <c r="AL32" s="997"/>
      <c r="AM32" s="997"/>
      <c r="AN32" s="997"/>
      <c r="AO32" s="997"/>
      <c r="AP32" s="997">
        <v>10537</v>
      </c>
      <c r="AQ32" s="997"/>
      <c r="AR32" s="997"/>
      <c r="AS32" s="997"/>
      <c r="AT32" s="997"/>
      <c r="AU32" s="997">
        <v>9135</v>
      </c>
      <c r="AV32" s="997"/>
      <c r="AW32" s="997"/>
      <c r="AX32" s="997"/>
      <c r="AY32" s="997"/>
      <c r="AZ32" s="1068" t="s">
        <v>480</v>
      </c>
      <c r="BA32" s="1068"/>
      <c r="BB32" s="1068"/>
      <c r="BC32" s="1068"/>
      <c r="BD32" s="1068"/>
      <c r="BE32" s="1058" t="s">
        <v>382</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383</v>
      </c>
      <c r="C33" s="1064"/>
      <c r="D33" s="1064"/>
      <c r="E33" s="1064"/>
      <c r="F33" s="1064"/>
      <c r="G33" s="1064"/>
      <c r="H33" s="1064"/>
      <c r="I33" s="1064"/>
      <c r="J33" s="1064"/>
      <c r="K33" s="1064"/>
      <c r="L33" s="1064"/>
      <c r="M33" s="1064"/>
      <c r="N33" s="1064"/>
      <c r="O33" s="1064"/>
      <c r="P33" s="1065"/>
      <c r="Q33" s="1069">
        <v>298</v>
      </c>
      <c r="R33" s="1070"/>
      <c r="S33" s="1070"/>
      <c r="T33" s="1070"/>
      <c r="U33" s="1070"/>
      <c r="V33" s="1070">
        <v>273</v>
      </c>
      <c r="W33" s="1070"/>
      <c r="X33" s="1070"/>
      <c r="Y33" s="1070"/>
      <c r="Z33" s="1070"/>
      <c r="AA33" s="1070">
        <v>25</v>
      </c>
      <c r="AB33" s="1070"/>
      <c r="AC33" s="1070"/>
      <c r="AD33" s="1070"/>
      <c r="AE33" s="1071"/>
      <c r="AF33" s="1045">
        <v>25</v>
      </c>
      <c r="AG33" s="1046"/>
      <c r="AH33" s="1046"/>
      <c r="AI33" s="1046"/>
      <c r="AJ33" s="1047"/>
      <c r="AK33" s="1006">
        <v>173</v>
      </c>
      <c r="AL33" s="997"/>
      <c r="AM33" s="997"/>
      <c r="AN33" s="997"/>
      <c r="AO33" s="997"/>
      <c r="AP33" s="997">
        <v>1212</v>
      </c>
      <c r="AQ33" s="997"/>
      <c r="AR33" s="997"/>
      <c r="AS33" s="997"/>
      <c r="AT33" s="997"/>
      <c r="AU33" s="997">
        <v>1212</v>
      </c>
      <c r="AV33" s="997"/>
      <c r="AW33" s="997"/>
      <c r="AX33" s="997"/>
      <c r="AY33" s="997"/>
      <c r="AZ33" s="1068" t="s">
        <v>480</v>
      </c>
      <c r="BA33" s="1068"/>
      <c r="BB33" s="1068"/>
      <c r="BC33" s="1068"/>
      <c r="BD33" s="1068"/>
      <c r="BE33" s="1058" t="s">
        <v>382</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384</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364</v>
      </c>
      <c r="B63" s="970" t="s">
        <v>385</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2733</v>
      </c>
      <c r="AG63" s="985"/>
      <c r="AH63" s="985"/>
      <c r="AI63" s="985"/>
      <c r="AJ63" s="1056"/>
      <c r="AK63" s="1057"/>
      <c r="AL63" s="989"/>
      <c r="AM63" s="989"/>
      <c r="AN63" s="989"/>
      <c r="AO63" s="989"/>
      <c r="AP63" s="985">
        <v>15561</v>
      </c>
      <c r="AQ63" s="985"/>
      <c r="AR63" s="985"/>
      <c r="AS63" s="985"/>
      <c r="AT63" s="985"/>
      <c r="AU63" s="985">
        <v>10961</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387</v>
      </c>
      <c r="B66" s="1022"/>
      <c r="C66" s="1022"/>
      <c r="D66" s="1022"/>
      <c r="E66" s="1022"/>
      <c r="F66" s="1022"/>
      <c r="G66" s="1022"/>
      <c r="H66" s="1022"/>
      <c r="I66" s="1022"/>
      <c r="J66" s="1022"/>
      <c r="K66" s="1022"/>
      <c r="L66" s="1022"/>
      <c r="M66" s="1022"/>
      <c r="N66" s="1022"/>
      <c r="O66" s="1022"/>
      <c r="P66" s="1023"/>
      <c r="Q66" s="1027" t="s">
        <v>368</v>
      </c>
      <c r="R66" s="1028"/>
      <c r="S66" s="1028"/>
      <c r="T66" s="1028"/>
      <c r="U66" s="1029"/>
      <c r="V66" s="1027" t="s">
        <v>369</v>
      </c>
      <c r="W66" s="1028"/>
      <c r="X66" s="1028"/>
      <c r="Y66" s="1028"/>
      <c r="Z66" s="1029"/>
      <c r="AA66" s="1027" t="s">
        <v>370</v>
      </c>
      <c r="AB66" s="1028"/>
      <c r="AC66" s="1028"/>
      <c r="AD66" s="1028"/>
      <c r="AE66" s="1029"/>
      <c r="AF66" s="1033" t="s">
        <v>371</v>
      </c>
      <c r="AG66" s="1034"/>
      <c r="AH66" s="1034"/>
      <c r="AI66" s="1034"/>
      <c r="AJ66" s="1035"/>
      <c r="AK66" s="1027" t="s">
        <v>372</v>
      </c>
      <c r="AL66" s="1022"/>
      <c r="AM66" s="1022"/>
      <c r="AN66" s="1022"/>
      <c r="AO66" s="1023"/>
      <c r="AP66" s="1027" t="s">
        <v>373</v>
      </c>
      <c r="AQ66" s="1028"/>
      <c r="AR66" s="1028"/>
      <c r="AS66" s="1028"/>
      <c r="AT66" s="1029"/>
      <c r="AU66" s="1027" t="s">
        <v>388</v>
      </c>
      <c r="AV66" s="1028"/>
      <c r="AW66" s="1028"/>
      <c r="AX66" s="1028"/>
      <c r="AY66" s="1029"/>
      <c r="AZ66" s="1027" t="s">
        <v>352</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535</v>
      </c>
      <c r="C68" s="1012"/>
      <c r="D68" s="1012"/>
      <c r="E68" s="1012"/>
      <c r="F68" s="1012"/>
      <c r="G68" s="1012"/>
      <c r="H68" s="1012"/>
      <c r="I68" s="1012"/>
      <c r="J68" s="1012"/>
      <c r="K68" s="1012"/>
      <c r="L68" s="1012"/>
      <c r="M68" s="1012"/>
      <c r="N68" s="1012"/>
      <c r="O68" s="1012"/>
      <c r="P68" s="1013"/>
      <c r="Q68" s="1014">
        <v>400</v>
      </c>
      <c r="R68" s="1008"/>
      <c r="S68" s="1008"/>
      <c r="T68" s="1008"/>
      <c r="U68" s="1008"/>
      <c r="V68" s="1008">
        <v>386</v>
      </c>
      <c r="W68" s="1008"/>
      <c r="X68" s="1008"/>
      <c r="Y68" s="1008"/>
      <c r="Z68" s="1008"/>
      <c r="AA68" s="1008">
        <v>13</v>
      </c>
      <c r="AB68" s="1008"/>
      <c r="AC68" s="1008"/>
      <c r="AD68" s="1008"/>
      <c r="AE68" s="1008"/>
      <c r="AF68" s="1008">
        <v>13</v>
      </c>
      <c r="AG68" s="1008"/>
      <c r="AH68" s="1008"/>
      <c r="AI68" s="1008"/>
      <c r="AJ68" s="1008"/>
      <c r="AK68" s="1008">
        <v>84</v>
      </c>
      <c r="AL68" s="1008"/>
      <c r="AM68" s="1008"/>
      <c r="AN68" s="1008"/>
      <c r="AO68" s="1008"/>
      <c r="AP68" s="1008" t="s">
        <v>480</v>
      </c>
      <c r="AQ68" s="1008"/>
      <c r="AR68" s="1008"/>
      <c r="AS68" s="1008"/>
      <c r="AT68" s="1008"/>
      <c r="AU68" s="1008" t="s">
        <v>480</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536</v>
      </c>
      <c r="C69" s="1001"/>
      <c r="D69" s="1001"/>
      <c r="E69" s="1001"/>
      <c r="F69" s="1001"/>
      <c r="G69" s="1001"/>
      <c r="H69" s="1001"/>
      <c r="I69" s="1001"/>
      <c r="J69" s="1001"/>
      <c r="K69" s="1001"/>
      <c r="L69" s="1001"/>
      <c r="M69" s="1001"/>
      <c r="N69" s="1001"/>
      <c r="O69" s="1001"/>
      <c r="P69" s="1002"/>
      <c r="Q69" s="1003">
        <v>63</v>
      </c>
      <c r="R69" s="997"/>
      <c r="S69" s="997"/>
      <c r="T69" s="997"/>
      <c r="U69" s="997"/>
      <c r="V69" s="997">
        <v>62</v>
      </c>
      <c r="W69" s="997"/>
      <c r="X69" s="997"/>
      <c r="Y69" s="997"/>
      <c r="Z69" s="997"/>
      <c r="AA69" s="997">
        <v>1</v>
      </c>
      <c r="AB69" s="997"/>
      <c r="AC69" s="997"/>
      <c r="AD69" s="997"/>
      <c r="AE69" s="997"/>
      <c r="AF69" s="997">
        <v>1</v>
      </c>
      <c r="AG69" s="997"/>
      <c r="AH69" s="997"/>
      <c r="AI69" s="997"/>
      <c r="AJ69" s="997"/>
      <c r="AK69" s="997" t="s">
        <v>480</v>
      </c>
      <c r="AL69" s="997"/>
      <c r="AM69" s="997"/>
      <c r="AN69" s="997"/>
      <c r="AO69" s="997"/>
      <c r="AP69" s="997" t="s">
        <v>480</v>
      </c>
      <c r="AQ69" s="997"/>
      <c r="AR69" s="997"/>
      <c r="AS69" s="997"/>
      <c r="AT69" s="997"/>
      <c r="AU69" s="997" t="s">
        <v>480</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537</v>
      </c>
      <c r="C70" s="1001"/>
      <c r="D70" s="1001"/>
      <c r="E70" s="1001"/>
      <c r="F70" s="1001"/>
      <c r="G70" s="1001"/>
      <c r="H70" s="1001"/>
      <c r="I70" s="1001"/>
      <c r="J70" s="1001"/>
      <c r="K70" s="1001"/>
      <c r="L70" s="1001"/>
      <c r="M70" s="1001"/>
      <c r="N70" s="1001"/>
      <c r="O70" s="1001"/>
      <c r="P70" s="1002"/>
      <c r="Q70" s="1003">
        <v>49</v>
      </c>
      <c r="R70" s="997"/>
      <c r="S70" s="997"/>
      <c r="T70" s="997"/>
      <c r="U70" s="997"/>
      <c r="V70" s="997">
        <v>48</v>
      </c>
      <c r="W70" s="997"/>
      <c r="X70" s="997"/>
      <c r="Y70" s="997"/>
      <c r="Z70" s="997"/>
      <c r="AA70" s="997">
        <v>1</v>
      </c>
      <c r="AB70" s="997"/>
      <c r="AC70" s="997"/>
      <c r="AD70" s="997"/>
      <c r="AE70" s="997"/>
      <c r="AF70" s="997">
        <v>1</v>
      </c>
      <c r="AG70" s="997"/>
      <c r="AH70" s="997"/>
      <c r="AI70" s="997"/>
      <c r="AJ70" s="997"/>
      <c r="AK70" s="997" t="s">
        <v>480</v>
      </c>
      <c r="AL70" s="997"/>
      <c r="AM70" s="997"/>
      <c r="AN70" s="997"/>
      <c r="AO70" s="997"/>
      <c r="AP70" s="997" t="s">
        <v>480</v>
      </c>
      <c r="AQ70" s="997"/>
      <c r="AR70" s="997"/>
      <c r="AS70" s="997"/>
      <c r="AT70" s="997"/>
      <c r="AU70" s="997" t="s">
        <v>480</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538</v>
      </c>
      <c r="C71" s="1001"/>
      <c r="D71" s="1001"/>
      <c r="E71" s="1001"/>
      <c r="F71" s="1001"/>
      <c r="G71" s="1001"/>
      <c r="H71" s="1001"/>
      <c r="I71" s="1001"/>
      <c r="J71" s="1001"/>
      <c r="K71" s="1001"/>
      <c r="L71" s="1001"/>
      <c r="M71" s="1001"/>
      <c r="N71" s="1001"/>
      <c r="O71" s="1001"/>
      <c r="P71" s="1002"/>
      <c r="Q71" s="1003">
        <v>8</v>
      </c>
      <c r="R71" s="997"/>
      <c r="S71" s="997"/>
      <c r="T71" s="997"/>
      <c r="U71" s="997"/>
      <c r="V71" s="997">
        <v>6</v>
      </c>
      <c r="W71" s="997"/>
      <c r="X71" s="997"/>
      <c r="Y71" s="997"/>
      <c r="Z71" s="997"/>
      <c r="AA71" s="997">
        <v>1</v>
      </c>
      <c r="AB71" s="997"/>
      <c r="AC71" s="997"/>
      <c r="AD71" s="997"/>
      <c r="AE71" s="997"/>
      <c r="AF71" s="997">
        <v>1</v>
      </c>
      <c r="AG71" s="997"/>
      <c r="AH71" s="997"/>
      <c r="AI71" s="997"/>
      <c r="AJ71" s="997"/>
      <c r="AK71" s="997" t="s">
        <v>480</v>
      </c>
      <c r="AL71" s="997"/>
      <c r="AM71" s="997"/>
      <c r="AN71" s="997"/>
      <c r="AO71" s="997"/>
      <c r="AP71" s="997" t="s">
        <v>480</v>
      </c>
      <c r="AQ71" s="997"/>
      <c r="AR71" s="997"/>
      <c r="AS71" s="997"/>
      <c r="AT71" s="997"/>
      <c r="AU71" s="997" t="s">
        <v>480</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539</v>
      </c>
      <c r="C72" s="1001"/>
      <c r="D72" s="1001"/>
      <c r="E72" s="1001"/>
      <c r="F72" s="1001"/>
      <c r="G72" s="1001"/>
      <c r="H72" s="1001"/>
      <c r="I72" s="1001"/>
      <c r="J72" s="1001"/>
      <c r="K72" s="1001"/>
      <c r="L72" s="1001"/>
      <c r="M72" s="1001"/>
      <c r="N72" s="1001"/>
      <c r="O72" s="1001"/>
      <c r="P72" s="1002"/>
      <c r="Q72" s="1003">
        <v>6256</v>
      </c>
      <c r="R72" s="997"/>
      <c r="S72" s="997"/>
      <c r="T72" s="997"/>
      <c r="U72" s="997"/>
      <c r="V72" s="997">
        <v>5232</v>
      </c>
      <c r="W72" s="997"/>
      <c r="X72" s="997"/>
      <c r="Y72" s="997"/>
      <c r="Z72" s="997"/>
      <c r="AA72" s="997">
        <v>1024</v>
      </c>
      <c r="AB72" s="997"/>
      <c r="AC72" s="997"/>
      <c r="AD72" s="997"/>
      <c r="AE72" s="997"/>
      <c r="AF72" s="997">
        <v>1024</v>
      </c>
      <c r="AG72" s="997"/>
      <c r="AH72" s="997"/>
      <c r="AI72" s="997"/>
      <c r="AJ72" s="997"/>
      <c r="AK72" s="997">
        <v>16</v>
      </c>
      <c r="AL72" s="997"/>
      <c r="AM72" s="997"/>
      <c r="AN72" s="997"/>
      <c r="AO72" s="997"/>
      <c r="AP72" s="997" t="s">
        <v>480</v>
      </c>
      <c r="AQ72" s="997"/>
      <c r="AR72" s="997"/>
      <c r="AS72" s="997"/>
      <c r="AT72" s="997"/>
      <c r="AU72" s="997" t="s">
        <v>480</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540</v>
      </c>
      <c r="C73" s="1001"/>
      <c r="D73" s="1001"/>
      <c r="E73" s="1001"/>
      <c r="F73" s="1001"/>
      <c r="G73" s="1001"/>
      <c r="H73" s="1001"/>
      <c r="I73" s="1001"/>
      <c r="J73" s="1001"/>
      <c r="K73" s="1001"/>
      <c r="L73" s="1001"/>
      <c r="M73" s="1001"/>
      <c r="N73" s="1001"/>
      <c r="O73" s="1001"/>
      <c r="P73" s="1002"/>
      <c r="Q73" s="1003">
        <v>124</v>
      </c>
      <c r="R73" s="997"/>
      <c r="S73" s="997"/>
      <c r="T73" s="997"/>
      <c r="U73" s="997"/>
      <c r="V73" s="997">
        <v>117</v>
      </c>
      <c r="W73" s="997"/>
      <c r="X73" s="997"/>
      <c r="Y73" s="997"/>
      <c r="Z73" s="997"/>
      <c r="AA73" s="997">
        <v>8</v>
      </c>
      <c r="AB73" s="997"/>
      <c r="AC73" s="997"/>
      <c r="AD73" s="997"/>
      <c r="AE73" s="997"/>
      <c r="AF73" s="997">
        <v>8</v>
      </c>
      <c r="AG73" s="997"/>
      <c r="AH73" s="997"/>
      <c r="AI73" s="997"/>
      <c r="AJ73" s="997"/>
      <c r="AK73" s="997" t="s">
        <v>480</v>
      </c>
      <c r="AL73" s="997"/>
      <c r="AM73" s="997"/>
      <c r="AN73" s="997"/>
      <c r="AO73" s="997"/>
      <c r="AP73" s="997">
        <v>1794</v>
      </c>
      <c r="AQ73" s="997"/>
      <c r="AR73" s="997"/>
      <c r="AS73" s="997"/>
      <c r="AT73" s="997"/>
      <c r="AU73" s="997">
        <v>24</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541</v>
      </c>
      <c r="C74" s="1001"/>
      <c r="D74" s="1001"/>
      <c r="E74" s="1001"/>
      <c r="F74" s="1001"/>
      <c r="G74" s="1001"/>
      <c r="H74" s="1001"/>
      <c r="I74" s="1001"/>
      <c r="J74" s="1001"/>
      <c r="K74" s="1001"/>
      <c r="L74" s="1001"/>
      <c r="M74" s="1001"/>
      <c r="N74" s="1001"/>
      <c r="O74" s="1001"/>
      <c r="P74" s="1002"/>
      <c r="Q74" s="1003">
        <v>4</v>
      </c>
      <c r="R74" s="997"/>
      <c r="S74" s="997"/>
      <c r="T74" s="997"/>
      <c r="U74" s="997"/>
      <c r="V74" s="997">
        <v>2</v>
      </c>
      <c r="W74" s="997"/>
      <c r="X74" s="997"/>
      <c r="Y74" s="997"/>
      <c r="Z74" s="997"/>
      <c r="AA74" s="997">
        <v>2</v>
      </c>
      <c r="AB74" s="997"/>
      <c r="AC74" s="997"/>
      <c r="AD74" s="997"/>
      <c r="AE74" s="997"/>
      <c r="AF74" s="997">
        <v>2</v>
      </c>
      <c r="AG74" s="997"/>
      <c r="AH74" s="997"/>
      <c r="AI74" s="997"/>
      <c r="AJ74" s="997"/>
      <c r="AK74" s="997">
        <v>0</v>
      </c>
      <c r="AL74" s="997"/>
      <c r="AM74" s="997"/>
      <c r="AN74" s="997"/>
      <c r="AO74" s="997"/>
      <c r="AP74" s="997" t="s">
        <v>480</v>
      </c>
      <c r="AQ74" s="997"/>
      <c r="AR74" s="997"/>
      <c r="AS74" s="997"/>
      <c r="AT74" s="997"/>
      <c r="AU74" s="997" t="s">
        <v>480</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542</v>
      </c>
      <c r="C75" s="1001"/>
      <c r="D75" s="1001"/>
      <c r="E75" s="1001"/>
      <c r="F75" s="1001"/>
      <c r="G75" s="1001"/>
      <c r="H75" s="1001"/>
      <c r="I75" s="1001"/>
      <c r="J75" s="1001"/>
      <c r="K75" s="1001"/>
      <c r="L75" s="1001"/>
      <c r="M75" s="1001"/>
      <c r="N75" s="1001"/>
      <c r="O75" s="1001"/>
      <c r="P75" s="1002"/>
      <c r="Q75" s="1004">
        <v>237</v>
      </c>
      <c r="R75" s="1005"/>
      <c r="S75" s="1005"/>
      <c r="T75" s="1005"/>
      <c r="U75" s="1006"/>
      <c r="V75" s="1007">
        <v>151</v>
      </c>
      <c r="W75" s="1005"/>
      <c r="X75" s="1005"/>
      <c r="Y75" s="1005"/>
      <c r="Z75" s="1006"/>
      <c r="AA75" s="1007">
        <v>87</v>
      </c>
      <c r="AB75" s="1005"/>
      <c r="AC75" s="1005"/>
      <c r="AD75" s="1005"/>
      <c r="AE75" s="1006"/>
      <c r="AF75" s="1007">
        <v>87</v>
      </c>
      <c r="AG75" s="1005"/>
      <c r="AH75" s="1005"/>
      <c r="AI75" s="1005"/>
      <c r="AJ75" s="1006"/>
      <c r="AK75" s="1007" t="s">
        <v>480</v>
      </c>
      <c r="AL75" s="1005"/>
      <c r="AM75" s="1005"/>
      <c r="AN75" s="1005"/>
      <c r="AO75" s="1006"/>
      <c r="AP75" s="1007" t="s">
        <v>480</v>
      </c>
      <c r="AQ75" s="1005"/>
      <c r="AR75" s="1005"/>
      <c r="AS75" s="1005"/>
      <c r="AT75" s="1006"/>
      <c r="AU75" s="1007" t="s">
        <v>480</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543</v>
      </c>
      <c r="C76" s="1001"/>
      <c r="D76" s="1001"/>
      <c r="E76" s="1001"/>
      <c r="F76" s="1001"/>
      <c r="G76" s="1001"/>
      <c r="H76" s="1001"/>
      <c r="I76" s="1001"/>
      <c r="J76" s="1001"/>
      <c r="K76" s="1001"/>
      <c r="L76" s="1001"/>
      <c r="M76" s="1001"/>
      <c r="N76" s="1001"/>
      <c r="O76" s="1001"/>
      <c r="P76" s="1002"/>
      <c r="Q76" s="1004">
        <v>74</v>
      </c>
      <c r="R76" s="1005"/>
      <c r="S76" s="1005"/>
      <c r="T76" s="1005"/>
      <c r="U76" s="1006"/>
      <c r="V76" s="1007">
        <v>37</v>
      </c>
      <c r="W76" s="1005"/>
      <c r="X76" s="1005"/>
      <c r="Y76" s="1005"/>
      <c r="Z76" s="1006"/>
      <c r="AA76" s="1007">
        <v>37</v>
      </c>
      <c r="AB76" s="1005"/>
      <c r="AC76" s="1005"/>
      <c r="AD76" s="1005"/>
      <c r="AE76" s="1006"/>
      <c r="AF76" s="1007">
        <v>37</v>
      </c>
      <c r="AG76" s="1005"/>
      <c r="AH76" s="1005"/>
      <c r="AI76" s="1005"/>
      <c r="AJ76" s="1006"/>
      <c r="AK76" s="1007" t="s">
        <v>480</v>
      </c>
      <c r="AL76" s="1005"/>
      <c r="AM76" s="1005"/>
      <c r="AN76" s="1005"/>
      <c r="AO76" s="1006"/>
      <c r="AP76" s="1007" t="s">
        <v>480</v>
      </c>
      <c r="AQ76" s="1005"/>
      <c r="AR76" s="1005"/>
      <c r="AS76" s="1005"/>
      <c r="AT76" s="1006"/>
      <c r="AU76" s="1007" t="s">
        <v>480</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544</v>
      </c>
      <c r="C77" s="1001"/>
      <c r="D77" s="1001"/>
      <c r="E77" s="1001"/>
      <c r="F77" s="1001"/>
      <c r="G77" s="1001"/>
      <c r="H77" s="1001"/>
      <c r="I77" s="1001"/>
      <c r="J77" s="1001"/>
      <c r="K77" s="1001"/>
      <c r="L77" s="1001"/>
      <c r="M77" s="1001"/>
      <c r="N77" s="1001"/>
      <c r="O77" s="1001"/>
      <c r="P77" s="1002"/>
      <c r="Q77" s="1004">
        <v>179</v>
      </c>
      <c r="R77" s="1005"/>
      <c r="S77" s="1005"/>
      <c r="T77" s="1005"/>
      <c r="U77" s="1006"/>
      <c r="V77" s="1007">
        <v>176</v>
      </c>
      <c r="W77" s="1005"/>
      <c r="X77" s="1005"/>
      <c r="Y77" s="1005"/>
      <c r="Z77" s="1006"/>
      <c r="AA77" s="1007">
        <v>3</v>
      </c>
      <c r="AB77" s="1005"/>
      <c r="AC77" s="1005"/>
      <c r="AD77" s="1005"/>
      <c r="AE77" s="1006"/>
      <c r="AF77" s="1007">
        <v>3</v>
      </c>
      <c r="AG77" s="1005"/>
      <c r="AH77" s="1005"/>
      <c r="AI77" s="1005"/>
      <c r="AJ77" s="1006"/>
      <c r="AK77" s="1007" t="s">
        <v>480</v>
      </c>
      <c r="AL77" s="1005"/>
      <c r="AM77" s="1005"/>
      <c r="AN77" s="1005"/>
      <c r="AO77" s="1006"/>
      <c r="AP77" s="1007" t="s">
        <v>480</v>
      </c>
      <c r="AQ77" s="1005"/>
      <c r="AR77" s="1005"/>
      <c r="AS77" s="1005"/>
      <c r="AT77" s="1006"/>
      <c r="AU77" s="1007" t="s">
        <v>480</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t="s">
        <v>545</v>
      </c>
      <c r="C78" s="1001"/>
      <c r="D78" s="1001"/>
      <c r="E78" s="1001"/>
      <c r="F78" s="1001"/>
      <c r="G78" s="1001"/>
      <c r="H78" s="1001"/>
      <c r="I78" s="1001"/>
      <c r="J78" s="1001"/>
      <c r="K78" s="1001"/>
      <c r="L78" s="1001"/>
      <c r="M78" s="1001"/>
      <c r="N78" s="1001"/>
      <c r="O78" s="1001"/>
      <c r="P78" s="1002"/>
      <c r="Q78" s="1003">
        <v>206788</v>
      </c>
      <c r="R78" s="997"/>
      <c r="S78" s="997"/>
      <c r="T78" s="997"/>
      <c r="U78" s="997"/>
      <c r="V78" s="997">
        <v>199254</v>
      </c>
      <c r="W78" s="997"/>
      <c r="X78" s="997"/>
      <c r="Y78" s="997"/>
      <c r="Z78" s="997"/>
      <c r="AA78" s="997">
        <v>7534</v>
      </c>
      <c r="AB78" s="997"/>
      <c r="AC78" s="997"/>
      <c r="AD78" s="997"/>
      <c r="AE78" s="997"/>
      <c r="AF78" s="997">
        <v>7534</v>
      </c>
      <c r="AG78" s="997"/>
      <c r="AH78" s="997"/>
      <c r="AI78" s="997"/>
      <c r="AJ78" s="997"/>
      <c r="AK78" s="997">
        <v>168</v>
      </c>
      <c r="AL78" s="997"/>
      <c r="AM78" s="997"/>
      <c r="AN78" s="997"/>
      <c r="AO78" s="997"/>
      <c r="AP78" s="997" t="s">
        <v>480</v>
      </c>
      <c r="AQ78" s="997"/>
      <c r="AR78" s="997"/>
      <c r="AS78" s="997"/>
      <c r="AT78" s="997"/>
      <c r="AU78" s="997" t="s">
        <v>480</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t="s">
        <v>546</v>
      </c>
      <c r="C79" s="1001"/>
      <c r="D79" s="1001"/>
      <c r="E79" s="1001"/>
      <c r="F79" s="1001"/>
      <c r="G79" s="1001"/>
      <c r="H79" s="1001"/>
      <c r="I79" s="1001"/>
      <c r="J79" s="1001"/>
      <c r="K79" s="1001"/>
      <c r="L79" s="1001"/>
      <c r="M79" s="1001"/>
      <c r="N79" s="1001"/>
      <c r="O79" s="1001"/>
      <c r="P79" s="1002"/>
      <c r="Q79" s="1003">
        <v>3005</v>
      </c>
      <c r="R79" s="997"/>
      <c r="S79" s="997"/>
      <c r="T79" s="997"/>
      <c r="U79" s="997"/>
      <c r="V79" s="997">
        <v>2884</v>
      </c>
      <c r="W79" s="997"/>
      <c r="X79" s="997"/>
      <c r="Y79" s="997"/>
      <c r="Z79" s="997"/>
      <c r="AA79" s="997">
        <v>121</v>
      </c>
      <c r="AB79" s="997"/>
      <c r="AC79" s="997"/>
      <c r="AD79" s="997"/>
      <c r="AE79" s="997"/>
      <c r="AF79" s="997">
        <v>121</v>
      </c>
      <c r="AG79" s="997"/>
      <c r="AH79" s="997"/>
      <c r="AI79" s="997"/>
      <c r="AJ79" s="997"/>
      <c r="AK79" s="997" t="s">
        <v>480</v>
      </c>
      <c r="AL79" s="997"/>
      <c r="AM79" s="997"/>
      <c r="AN79" s="997"/>
      <c r="AO79" s="997"/>
      <c r="AP79" s="997">
        <v>2056</v>
      </c>
      <c r="AQ79" s="997"/>
      <c r="AR79" s="997"/>
      <c r="AS79" s="997"/>
      <c r="AT79" s="997"/>
      <c r="AU79" s="997">
        <v>126</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t="s">
        <v>547</v>
      </c>
      <c r="C80" s="1001"/>
      <c r="D80" s="1001"/>
      <c r="E80" s="1001"/>
      <c r="F80" s="1001"/>
      <c r="G80" s="1001"/>
      <c r="H80" s="1001"/>
      <c r="I80" s="1001"/>
      <c r="J80" s="1001"/>
      <c r="K80" s="1001"/>
      <c r="L80" s="1001"/>
      <c r="M80" s="1001"/>
      <c r="N80" s="1001"/>
      <c r="O80" s="1001"/>
      <c r="P80" s="1002"/>
      <c r="Q80" s="1003">
        <v>118</v>
      </c>
      <c r="R80" s="997"/>
      <c r="S80" s="997"/>
      <c r="T80" s="997"/>
      <c r="U80" s="997"/>
      <c r="V80" s="997">
        <v>115</v>
      </c>
      <c r="W80" s="997"/>
      <c r="X80" s="997"/>
      <c r="Y80" s="997"/>
      <c r="Z80" s="997"/>
      <c r="AA80" s="997">
        <v>4</v>
      </c>
      <c r="AB80" s="997"/>
      <c r="AC80" s="997"/>
      <c r="AD80" s="997"/>
      <c r="AE80" s="997"/>
      <c r="AF80" s="997">
        <v>4</v>
      </c>
      <c r="AG80" s="997"/>
      <c r="AH80" s="997"/>
      <c r="AI80" s="997"/>
      <c r="AJ80" s="997"/>
      <c r="AK80" s="997">
        <v>87</v>
      </c>
      <c r="AL80" s="997"/>
      <c r="AM80" s="997"/>
      <c r="AN80" s="997"/>
      <c r="AO80" s="997"/>
      <c r="AP80" s="997" t="s">
        <v>480</v>
      </c>
      <c r="AQ80" s="997"/>
      <c r="AR80" s="997"/>
      <c r="AS80" s="997"/>
      <c r="AT80" s="997"/>
      <c r="AU80" s="997" t="s">
        <v>480</v>
      </c>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t="s">
        <v>548</v>
      </c>
      <c r="C81" s="1001"/>
      <c r="D81" s="1001"/>
      <c r="E81" s="1001"/>
      <c r="F81" s="1001"/>
      <c r="G81" s="1001"/>
      <c r="H81" s="1001"/>
      <c r="I81" s="1001"/>
      <c r="J81" s="1001"/>
      <c r="K81" s="1001"/>
      <c r="L81" s="1001"/>
      <c r="M81" s="1001"/>
      <c r="N81" s="1001"/>
      <c r="O81" s="1001"/>
      <c r="P81" s="1002"/>
      <c r="Q81" s="1003">
        <v>760</v>
      </c>
      <c r="R81" s="997"/>
      <c r="S81" s="997"/>
      <c r="T81" s="997"/>
      <c r="U81" s="997"/>
      <c r="V81" s="997">
        <v>729</v>
      </c>
      <c r="W81" s="997"/>
      <c r="X81" s="997"/>
      <c r="Y81" s="997"/>
      <c r="Z81" s="997"/>
      <c r="AA81" s="997">
        <v>30</v>
      </c>
      <c r="AB81" s="997"/>
      <c r="AC81" s="997"/>
      <c r="AD81" s="997"/>
      <c r="AE81" s="997"/>
      <c r="AF81" s="997">
        <v>30</v>
      </c>
      <c r="AG81" s="997"/>
      <c r="AH81" s="997"/>
      <c r="AI81" s="997"/>
      <c r="AJ81" s="997"/>
      <c r="AK81" s="997">
        <v>20</v>
      </c>
      <c r="AL81" s="997"/>
      <c r="AM81" s="997"/>
      <c r="AN81" s="997"/>
      <c r="AO81" s="997"/>
      <c r="AP81" s="997">
        <v>875</v>
      </c>
      <c r="AQ81" s="997"/>
      <c r="AR81" s="997"/>
      <c r="AS81" s="997"/>
      <c r="AT81" s="997"/>
      <c r="AU81" s="997">
        <v>169</v>
      </c>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364</v>
      </c>
      <c r="B88" s="970" t="s">
        <v>389</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8866</v>
      </c>
      <c r="AG88" s="985"/>
      <c r="AH88" s="985"/>
      <c r="AI88" s="985"/>
      <c r="AJ88" s="985"/>
      <c r="AK88" s="989"/>
      <c r="AL88" s="989"/>
      <c r="AM88" s="989"/>
      <c r="AN88" s="989"/>
      <c r="AO88" s="989"/>
      <c r="AP88" s="985">
        <v>4724</v>
      </c>
      <c r="AQ88" s="985"/>
      <c r="AR88" s="985"/>
      <c r="AS88" s="985"/>
      <c r="AT88" s="985"/>
      <c r="AU88" s="985">
        <v>320</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390</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40</v>
      </c>
      <c r="CS102" s="977"/>
      <c r="CT102" s="977"/>
      <c r="CU102" s="977"/>
      <c r="CV102" s="978"/>
      <c r="CW102" s="976" t="s">
        <v>480</v>
      </c>
      <c r="CX102" s="977"/>
      <c r="CY102" s="977"/>
      <c r="CZ102" s="977"/>
      <c r="DA102" s="978"/>
      <c r="DB102" s="976">
        <v>800</v>
      </c>
      <c r="DC102" s="977"/>
      <c r="DD102" s="977"/>
      <c r="DE102" s="977"/>
      <c r="DF102" s="978"/>
      <c r="DG102" s="976" t="s">
        <v>480</v>
      </c>
      <c r="DH102" s="977"/>
      <c r="DI102" s="977"/>
      <c r="DJ102" s="977"/>
      <c r="DK102" s="978"/>
      <c r="DL102" s="976" t="s">
        <v>480</v>
      </c>
      <c r="DM102" s="977"/>
      <c r="DN102" s="977"/>
      <c r="DO102" s="977"/>
      <c r="DP102" s="978"/>
      <c r="DQ102" s="976" t="s">
        <v>480</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391</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392</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395</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396</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397</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398</v>
      </c>
      <c r="AB109" s="918"/>
      <c r="AC109" s="918"/>
      <c r="AD109" s="918"/>
      <c r="AE109" s="919"/>
      <c r="AF109" s="920" t="s">
        <v>285</v>
      </c>
      <c r="AG109" s="918"/>
      <c r="AH109" s="918"/>
      <c r="AI109" s="918"/>
      <c r="AJ109" s="919"/>
      <c r="AK109" s="920" t="s">
        <v>284</v>
      </c>
      <c r="AL109" s="918"/>
      <c r="AM109" s="918"/>
      <c r="AN109" s="918"/>
      <c r="AO109" s="919"/>
      <c r="AP109" s="920" t="s">
        <v>399</v>
      </c>
      <c r="AQ109" s="918"/>
      <c r="AR109" s="918"/>
      <c r="AS109" s="918"/>
      <c r="AT109" s="949"/>
      <c r="AU109" s="917" t="s">
        <v>397</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398</v>
      </c>
      <c r="BR109" s="918"/>
      <c r="BS109" s="918"/>
      <c r="BT109" s="918"/>
      <c r="BU109" s="919"/>
      <c r="BV109" s="920" t="s">
        <v>285</v>
      </c>
      <c r="BW109" s="918"/>
      <c r="BX109" s="918"/>
      <c r="BY109" s="918"/>
      <c r="BZ109" s="919"/>
      <c r="CA109" s="920" t="s">
        <v>284</v>
      </c>
      <c r="CB109" s="918"/>
      <c r="CC109" s="918"/>
      <c r="CD109" s="918"/>
      <c r="CE109" s="919"/>
      <c r="CF109" s="958" t="s">
        <v>399</v>
      </c>
      <c r="CG109" s="958"/>
      <c r="CH109" s="958"/>
      <c r="CI109" s="958"/>
      <c r="CJ109" s="958"/>
      <c r="CK109" s="920" t="s">
        <v>400</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398</v>
      </c>
      <c r="DH109" s="918"/>
      <c r="DI109" s="918"/>
      <c r="DJ109" s="918"/>
      <c r="DK109" s="919"/>
      <c r="DL109" s="920" t="s">
        <v>285</v>
      </c>
      <c r="DM109" s="918"/>
      <c r="DN109" s="918"/>
      <c r="DO109" s="918"/>
      <c r="DP109" s="919"/>
      <c r="DQ109" s="920" t="s">
        <v>284</v>
      </c>
      <c r="DR109" s="918"/>
      <c r="DS109" s="918"/>
      <c r="DT109" s="918"/>
      <c r="DU109" s="919"/>
      <c r="DV109" s="920" t="s">
        <v>399</v>
      </c>
      <c r="DW109" s="918"/>
      <c r="DX109" s="918"/>
      <c r="DY109" s="918"/>
      <c r="DZ109" s="949"/>
    </row>
    <row r="110" spans="1:131" s="197" customFormat="1" ht="26.25" customHeight="1" x14ac:dyDescent="0.15">
      <c r="A110" s="787" t="s">
        <v>401</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2991814</v>
      </c>
      <c r="AB110" s="903"/>
      <c r="AC110" s="903"/>
      <c r="AD110" s="903"/>
      <c r="AE110" s="904"/>
      <c r="AF110" s="905">
        <v>4237140</v>
      </c>
      <c r="AG110" s="903"/>
      <c r="AH110" s="903"/>
      <c r="AI110" s="903"/>
      <c r="AJ110" s="904"/>
      <c r="AK110" s="905">
        <v>3115358</v>
      </c>
      <c r="AL110" s="903"/>
      <c r="AM110" s="903"/>
      <c r="AN110" s="903"/>
      <c r="AO110" s="904"/>
      <c r="AP110" s="906">
        <v>27.4</v>
      </c>
      <c r="AQ110" s="907"/>
      <c r="AR110" s="907"/>
      <c r="AS110" s="907"/>
      <c r="AT110" s="908"/>
      <c r="AU110" s="950" t="s">
        <v>60</v>
      </c>
      <c r="AV110" s="951"/>
      <c r="AW110" s="951"/>
      <c r="AX110" s="951"/>
      <c r="AY110" s="952"/>
      <c r="AZ110" s="846" t="s">
        <v>402</v>
      </c>
      <c r="BA110" s="788"/>
      <c r="BB110" s="788"/>
      <c r="BC110" s="788"/>
      <c r="BD110" s="788"/>
      <c r="BE110" s="788"/>
      <c r="BF110" s="788"/>
      <c r="BG110" s="788"/>
      <c r="BH110" s="788"/>
      <c r="BI110" s="788"/>
      <c r="BJ110" s="788"/>
      <c r="BK110" s="788"/>
      <c r="BL110" s="788"/>
      <c r="BM110" s="788"/>
      <c r="BN110" s="788"/>
      <c r="BO110" s="788"/>
      <c r="BP110" s="789"/>
      <c r="BQ110" s="829">
        <v>20907791</v>
      </c>
      <c r="BR110" s="830"/>
      <c r="BS110" s="830"/>
      <c r="BT110" s="830"/>
      <c r="BU110" s="830"/>
      <c r="BV110" s="830">
        <v>18828095</v>
      </c>
      <c r="BW110" s="830"/>
      <c r="BX110" s="830"/>
      <c r="BY110" s="830"/>
      <c r="BZ110" s="830"/>
      <c r="CA110" s="830">
        <v>19003526</v>
      </c>
      <c r="CB110" s="830"/>
      <c r="CC110" s="830"/>
      <c r="CD110" s="830"/>
      <c r="CE110" s="830"/>
      <c r="CF110" s="891">
        <v>167.1</v>
      </c>
      <c r="CG110" s="892"/>
      <c r="CH110" s="892"/>
      <c r="CI110" s="892"/>
      <c r="CJ110" s="892"/>
      <c r="CK110" s="946" t="s">
        <v>403</v>
      </c>
      <c r="CL110" s="894"/>
      <c r="CM110" s="899" t="s">
        <v>404</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405</v>
      </c>
      <c r="DH110" s="830"/>
      <c r="DI110" s="830"/>
      <c r="DJ110" s="830"/>
      <c r="DK110" s="830"/>
      <c r="DL110" s="830" t="s">
        <v>405</v>
      </c>
      <c r="DM110" s="830"/>
      <c r="DN110" s="830"/>
      <c r="DO110" s="830"/>
      <c r="DP110" s="830"/>
      <c r="DQ110" s="830" t="s">
        <v>405</v>
      </c>
      <c r="DR110" s="830"/>
      <c r="DS110" s="830"/>
      <c r="DT110" s="830"/>
      <c r="DU110" s="830"/>
      <c r="DV110" s="831" t="s">
        <v>405</v>
      </c>
      <c r="DW110" s="831"/>
      <c r="DX110" s="831"/>
      <c r="DY110" s="831"/>
      <c r="DZ110" s="832"/>
    </row>
    <row r="111" spans="1:131" s="197" customFormat="1" ht="26.25" customHeight="1" x14ac:dyDescent="0.15">
      <c r="A111" s="808" t="s">
        <v>406</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405</v>
      </c>
      <c r="AB111" s="939"/>
      <c r="AC111" s="939"/>
      <c r="AD111" s="939"/>
      <c r="AE111" s="940"/>
      <c r="AF111" s="941" t="s">
        <v>405</v>
      </c>
      <c r="AG111" s="939"/>
      <c r="AH111" s="939"/>
      <c r="AI111" s="939"/>
      <c r="AJ111" s="940"/>
      <c r="AK111" s="941" t="s">
        <v>405</v>
      </c>
      <c r="AL111" s="939"/>
      <c r="AM111" s="939"/>
      <c r="AN111" s="939"/>
      <c r="AO111" s="940"/>
      <c r="AP111" s="942" t="s">
        <v>405</v>
      </c>
      <c r="AQ111" s="943"/>
      <c r="AR111" s="943"/>
      <c r="AS111" s="943"/>
      <c r="AT111" s="944"/>
      <c r="AU111" s="953"/>
      <c r="AV111" s="954"/>
      <c r="AW111" s="954"/>
      <c r="AX111" s="954"/>
      <c r="AY111" s="955"/>
      <c r="AZ111" s="797" t="s">
        <v>407</v>
      </c>
      <c r="BA111" s="798"/>
      <c r="BB111" s="798"/>
      <c r="BC111" s="798"/>
      <c r="BD111" s="798"/>
      <c r="BE111" s="798"/>
      <c r="BF111" s="798"/>
      <c r="BG111" s="798"/>
      <c r="BH111" s="798"/>
      <c r="BI111" s="798"/>
      <c r="BJ111" s="798"/>
      <c r="BK111" s="798"/>
      <c r="BL111" s="798"/>
      <c r="BM111" s="798"/>
      <c r="BN111" s="798"/>
      <c r="BO111" s="798"/>
      <c r="BP111" s="799"/>
      <c r="BQ111" s="800">
        <v>221000</v>
      </c>
      <c r="BR111" s="801"/>
      <c r="BS111" s="801"/>
      <c r="BT111" s="801"/>
      <c r="BU111" s="801"/>
      <c r="BV111" s="801">
        <v>1851000</v>
      </c>
      <c r="BW111" s="801"/>
      <c r="BX111" s="801"/>
      <c r="BY111" s="801"/>
      <c r="BZ111" s="801"/>
      <c r="CA111" s="801">
        <v>1905454</v>
      </c>
      <c r="CB111" s="801"/>
      <c r="CC111" s="801"/>
      <c r="CD111" s="801"/>
      <c r="CE111" s="801"/>
      <c r="CF111" s="878">
        <v>16.8</v>
      </c>
      <c r="CG111" s="879"/>
      <c r="CH111" s="879"/>
      <c r="CI111" s="879"/>
      <c r="CJ111" s="879"/>
      <c r="CK111" s="947"/>
      <c r="CL111" s="896"/>
      <c r="CM111" s="833" t="s">
        <v>408</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409</v>
      </c>
      <c r="DH111" s="801"/>
      <c r="DI111" s="801"/>
      <c r="DJ111" s="801"/>
      <c r="DK111" s="801"/>
      <c r="DL111" s="801" t="s">
        <v>409</v>
      </c>
      <c r="DM111" s="801"/>
      <c r="DN111" s="801"/>
      <c r="DO111" s="801"/>
      <c r="DP111" s="801"/>
      <c r="DQ111" s="801" t="s">
        <v>409</v>
      </c>
      <c r="DR111" s="801"/>
      <c r="DS111" s="801"/>
      <c r="DT111" s="801"/>
      <c r="DU111" s="801"/>
      <c r="DV111" s="853" t="s">
        <v>409</v>
      </c>
      <c r="DW111" s="853"/>
      <c r="DX111" s="853"/>
      <c r="DY111" s="853"/>
      <c r="DZ111" s="854"/>
    </row>
    <row r="112" spans="1:131" s="197" customFormat="1" ht="26.25" customHeight="1" x14ac:dyDescent="0.15">
      <c r="A112" s="932" t="s">
        <v>410</v>
      </c>
      <c r="B112" s="933"/>
      <c r="C112" s="798" t="s">
        <v>411</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409</v>
      </c>
      <c r="AB112" s="814"/>
      <c r="AC112" s="814"/>
      <c r="AD112" s="814"/>
      <c r="AE112" s="815"/>
      <c r="AF112" s="816" t="s">
        <v>409</v>
      </c>
      <c r="AG112" s="814"/>
      <c r="AH112" s="814"/>
      <c r="AI112" s="814"/>
      <c r="AJ112" s="815"/>
      <c r="AK112" s="816" t="s">
        <v>409</v>
      </c>
      <c r="AL112" s="814"/>
      <c r="AM112" s="814"/>
      <c r="AN112" s="814"/>
      <c r="AO112" s="815"/>
      <c r="AP112" s="784" t="s">
        <v>409</v>
      </c>
      <c r="AQ112" s="785"/>
      <c r="AR112" s="785"/>
      <c r="AS112" s="785"/>
      <c r="AT112" s="786"/>
      <c r="AU112" s="953"/>
      <c r="AV112" s="954"/>
      <c r="AW112" s="954"/>
      <c r="AX112" s="954"/>
      <c r="AY112" s="955"/>
      <c r="AZ112" s="797" t="s">
        <v>412</v>
      </c>
      <c r="BA112" s="798"/>
      <c r="BB112" s="798"/>
      <c r="BC112" s="798"/>
      <c r="BD112" s="798"/>
      <c r="BE112" s="798"/>
      <c r="BF112" s="798"/>
      <c r="BG112" s="798"/>
      <c r="BH112" s="798"/>
      <c r="BI112" s="798"/>
      <c r="BJ112" s="798"/>
      <c r="BK112" s="798"/>
      <c r="BL112" s="798"/>
      <c r="BM112" s="798"/>
      <c r="BN112" s="798"/>
      <c r="BO112" s="798"/>
      <c r="BP112" s="799"/>
      <c r="BQ112" s="800">
        <v>12028523</v>
      </c>
      <c r="BR112" s="801"/>
      <c r="BS112" s="801"/>
      <c r="BT112" s="801"/>
      <c r="BU112" s="801"/>
      <c r="BV112" s="801">
        <v>11585265</v>
      </c>
      <c r="BW112" s="801"/>
      <c r="BX112" s="801"/>
      <c r="BY112" s="801"/>
      <c r="BZ112" s="801"/>
      <c r="CA112" s="801">
        <v>10961157</v>
      </c>
      <c r="CB112" s="801"/>
      <c r="CC112" s="801"/>
      <c r="CD112" s="801"/>
      <c r="CE112" s="801"/>
      <c r="CF112" s="878">
        <v>96.4</v>
      </c>
      <c r="CG112" s="879"/>
      <c r="CH112" s="879"/>
      <c r="CI112" s="879"/>
      <c r="CJ112" s="879"/>
      <c r="CK112" s="947"/>
      <c r="CL112" s="896"/>
      <c r="CM112" s="833" t="s">
        <v>413</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409</v>
      </c>
      <c r="DH112" s="801"/>
      <c r="DI112" s="801"/>
      <c r="DJ112" s="801"/>
      <c r="DK112" s="801"/>
      <c r="DL112" s="801" t="s">
        <v>409</v>
      </c>
      <c r="DM112" s="801"/>
      <c r="DN112" s="801"/>
      <c r="DO112" s="801"/>
      <c r="DP112" s="801"/>
      <c r="DQ112" s="801" t="s">
        <v>409</v>
      </c>
      <c r="DR112" s="801"/>
      <c r="DS112" s="801"/>
      <c r="DT112" s="801"/>
      <c r="DU112" s="801"/>
      <c r="DV112" s="853" t="s">
        <v>409</v>
      </c>
      <c r="DW112" s="853"/>
      <c r="DX112" s="853"/>
      <c r="DY112" s="853"/>
      <c r="DZ112" s="854"/>
    </row>
    <row r="113" spans="1:130" s="197" customFormat="1" ht="26.25" customHeight="1" x14ac:dyDescent="0.15">
      <c r="A113" s="934"/>
      <c r="B113" s="935"/>
      <c r="C113" s="798" t="s">
        <v>414</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988272</v>
      </c>
      <c r="AB113" s="939"/>
      <c r="AC113" s="939"/>
      <c r="AD113" s="939"/>
      <c r="AE113" s="940"/>
      <c r="AF113" s="941">
        <v>1029912</v>
      </c>
      <c r="AG113" s="939"/>
      <c r="AH113" s="939"/>
      <c r="AI113" s="939"/>
      <c r="AJ113" s="940"/>
      <c r="AK113" s="941">
        <v>1015886</v>
      </c>
      <c r="AL113" s="939"/>
      <c r="AM113" s="939"/>
      <c r="AN113" s="939"/>
      <c r="AO113" s="940"/>
      <c r="AP113" s="942">
        <v>8.9</v>
      </c>
      <c r="AQ113" s="943"/>
      <c r="AR113" s="943"/>
      <c r="AS113" s="943"/>
      <c r="AT113" s="944"/>
      <c r="AU113" s="953"/>
      <c r="AV113" s="954"/>
      <c r="AW113" s="954"/>
      <c r="AX113" s="954"/>
      <c r="AY113" s="955"/>
      <c r="AZ113" s="797" t="s">
        <v>415</v>
      </c>
      <c r="BA113" s="798"/>
      <c r="BB113" s="798"/>
      <c r="BC113" s="798"/>
      <c r="BD113" s="798"/>
      <c r="BE113" s="798"/>
      <c r="BF113" s="798"/>
      <c r="BG113" s="798"/>
      <c r="BH113" s="798"/>
      <c r="BI113" s="798"/>
      <c r="BJ113" s="798"/>
      <c r="BK113" s="798"/>
      <c r="BL113" s="798"/>
      <c r="BM113" s="798"/>
      <c r="BN113" s="798"/>
      <c r="BO113" s="798"/>
      <c r="BP113" s="799"/>
      <c r="BQ113" s="800">
        <v>554112</v>
      </c>
      <c r="BR113" s="801"/>
      <c r="BS113" s="801"/>
      <c r="BT113" s="801"/>
      <c r="BU113" s="801"/>
      <c r="BV113" s="801">
        <v>442575</v>
      </c>
      <c r="BW113" s="801"/>
      <c r="BX113" s="801"/>
      <c r="BY113" s="801"/>
      <c r="BZ113" s="801"/>
      <c r="CA113" s="801">
        <v>319953</v>
      </c>
      <c r="CB113" s="801"/>
      <c r="CC113" s="801"/>
      <c r="CD113" s="801"/>
      <c r="CE113" s="801"/>
      <c r="CF113" s="878">
        <v>2.8</v>
      </c>
      <c r="CG113" s="879"/>
      <c r="CH113" s="879"/>
      <c r="CI113" s="879"/>
      <c r="CJ113" s="879"/>
      <c r="CK113" s="947"/>
      <c r="CL113" s="896"/>
      <c r="CM113" s="833" t="s">
        <v>416</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409</v>
      </c>
      <c r="DH113" s="814"/>
      <c r="DI113" s="814"/>
      <c r="DJ113" s="814"/>
      <c r="DK113" s="815"/>
      <c r="DL113" s="816" t="s">
        <v>409</v>
      </c>
      <c r="DM113" s="814"/>
      <c r="DN113" s="814"/>
      <c r="DO113" s="814"/>
      <c r="DP113" s="815"/>
      <c r="DQ113" s="816">
        <v>348</v>
      </c>
      <c r="DR113" s="814"/>
      <c r="DS113" s="814"/>
      <c r="DT113" s="814"/>
      <c r="DU113" s="815"/>
      <c r="DV113" s="784">
        <v>0</v>
      </c>
      <c r="DW113" s="785"/>
      <c r="DX113" s="785"/>
      <c r="DY113" s="785"/>
      <c r="DZ113" s="786"/>
    </row>
    <row r="114" spans="1:130" s="197" customFormat="1" ht="26.25" customHeight="1" x14ac:dyDescent="0.15">
      <c r="A114" s="934"/>
      <c r="B114" s="935"/>
      <c r="C114" s="798" t="s">
        <v>417</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113287</v>
      </c>
      <c r="AB114" s="814"/>
      <c r="AC114" s="814"/>
      <c r="AD114" s="814"/>
      <c r="AE114" s="815"/>
      <c r="AF114" s="816">
        <v>116848</v>
      </c>
      <c r="AG114" s="814"/>
      <c r="AH114" s="814"/>
      <c r="AI114" s="814"/>
      <c r="AJ114" s="815"/>
      <c r="AK114" s="816">
        <v>110045</v>
      </c>
      <c r="AL114" s="814"/>
      <c r="AM114" s="814"/>
      <c r="AN114" s="814"/>
      <c r="AO114" s="815"/>
      <c r="AP114" s="784">
        <v>1</v>
      </c>
      <c r="AQ114" s="785"/>
      <c r="AR114" s="785"/>
      <c r="AS114" s="785"/>
      <c r="AT114" s="786"/>
      <c r="AU114" s="953"/>
      <c r="AV114" s="954"/>
      <c r="AW114" s="954"/>
      <c r="AX114" s="954"/>
      <c r="AY114" s="955"/>
      <c r="AZ114" s="797" t="s">
        <v>418</v>
      </c>
      <c r="BA114" s="798"/>
      <c r="BB114" s="798"/>
      <c r="BC114" s="798"/>
      <c r="BD114" s="798"/>
      <c r="BE114" s="798"/>
      <c r="BF114" s="798"/>
      <c r="BG114" s="798"/>
      <c r="BH114" s="798"/>
      <c r="BI114" s="798"/>
      <c r="BJ114" s="798"/>
      <c r="BK114" s="798"/>
      <c r="BL114" s="798"/>
      <c r="BM114" s="798"/>
      <c r="BN114" s="798"/>
      <c r="BO114" s="798"/>
      <c r="BP114" s="799"/>
      <c r="BQ114" s="800">
        <v>2025799</v>
      </c>
      <c r="BR114" s="801"/>
      <c r="BS114" s="801"/>
      <c r="BT114" s="801"/>
      <c r="BU114" s="801"/>
      <c r="BV114" s="801">
        <v>1863915</v>
      </c>
      <c r="BW114" s="801"/>
      <c r="BX114" s="801"/>
      <c r="BY114" s="801"/>
      <c r="BZ114" s="801"/>
      <c r="CA114" s="801">
        <v>1841072</v>
      </c>
      <c r="CB114" s="801"/>
      <c r="CC114" s="801"/>
      <c r="CD114" s="801"/>
      <c r="CE114" s="801"/>
      <c r="CF114" s="878">
        <v>16.2</v>
      </c>
      <c r="CG114" s="879"/>
      <c r="CH114" s="879"/>
      <c r="CI114" s="879"/>
      <c r="CJ114" s="879"/>
      <c r="CK114" s="947"/>
      <c r="CL114" s="896"/>
      <c r="CM114" s="833" t="s">
        <v>419</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409</v>
      </c>
      <c r="DH114" s="814"/>
      <c r="DI114" s="814"/>
      <c r="DJ114" s="814"/>
      <c r="DK114" s="815"/>
      <c r="DL114" s="816" t="s">
        <v>409</v>
      </c>
      <c r="DM114" s="814"/>
      <c r="DN114" s="814"/>
      <c r="DO114" s="814"/>
      <c r="DP114" s="815"/>
      <c r="DQ114" s="816" t="s">
        <v>409</v>
      </c>
      <c r="DR114" s="814"/>
      <c r="DS114" s="814"/>
      <c r="DT114" s="814"/>
      <c r="DU114" s="815"/>
      <c r="DV114" s="784" t="s">
        <v>409</v>
      </c>
      <c r="DW114" s="785"/>
      <c r="DX114" s="785"/>
      <c r="DY114" s="785"/>
      <c r="DZ114" s="786"/>
    </row>
    <row r="115" spans="1:130" s="197" customFormat="1" ht="26.25" customHeight="1" x14ac:dyDescent="0.15">
      <c r="A115" s="934"/>
      <c r="B115" s="935"/>
      <c r="C115" s="798" t="s">
        <v>420</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10990</v>
      </c>
      <c r="AB115" s="939"/>
      <c r="AC115" s="939"/>
      <c r="AD115" s="939"/>
      <c r="AE115" s="940"/>
      <c r="AF115" s="941">
        <v>5449</v>
      </c>
      <c r="AG115" s="939"/>
      <c r="AH115" s="939"/>
      <c r="AI115" s="939"/>
      <c r="AJ115" s="940"/>
      <c r="AK115" s="941">
        <v>388</v>
      </c>
      <c r="AL115" s="939"/>
      <c r="AM115" s="939"/>
      <c r="AN115" s="939"/>
      <c r="AO115" s="940"/>
      <c r="AP115" s="942">
        <v>0</v>
      </c>
      <c r="AQ115" s="943"/>
      <c r="AR115" s="943"/>
      <c r="AS115" s="943"/>
      <c r="AT115" s="944"/>
      <c r="AU115" s="953"/>
      <c r="AV115" s="954"/>
      <c r="AW115" s="954"/>
      <c r="AX115" s="954"/>
      <c r="AY115" s="955"/>
      <c r="AZ115" s="797" t="s">
        <v>421</v>
      </c>
      <c r="BA115" s="798"/>
      <c r="BB115" s="798"/>
      <c r="BC115" s="798"/>
      <c r="BD115" s="798"/>
      <c r="BE115" s="798"/>
      <c r="BF115" s="798"/>
      <c r="BG115" s="798"/>
      <c r="BH115" s="798"/>
      <c r="BI115" s="798"/>
      <c r="BJ115" s="798"/>
      <c r="BK115" s="798"/>
      <c r="BL115" s="798"/>
      <c r="BM115" s="798"/>
      <c r="BN115" s="798"/>
      <c r="BO115" s="798"/>
      <c r="BP115" s="799"/>
      <c r="BQ115" s="800" t="s">
        <v>409</v>
      </c>
      <c r="BR115" s="801"/>
      <c r="BS115" s="801"/>
      <c r="BT115" s="801"/>
      <c r="BU115" s="801"/>
      <c r="BV115" s="801" t="s">
        <v>409</v>
      </c>
      <c r="BW115" s="801"/>
      <c r="BX115" s="801"/>
      <c r="BY115" s="801"/>
      <c r="BZ115" s="801"/>
      <c r="CA115" s="801" t="s">
        <v>409</v>
      </c>
      <c r="CB115" s="801"/>
      <c r="CC115" s="801"/>
      <c r="CD115" s="801"/>
      <c r="CE115" s="801"/>
      <c r="CF115" s="878" t="s">
        <v>409</v>
      </c>
      <c r="CG115" s="879"/>
      <c r="CH115" s="879"/>
      <c r="CI115" s="879"/>
      <c r="CJ115" s="879"/>
      <c r="CK115" s="947"/>
      <c r="CL115" s="896"/>
      <c r="CM115" s="797" t="s">
        <v>422</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221000</v>
      </c>
      <c r="DH115" s="814"/>
      <c r="DI115" s="814"/>
      <c r="DJ115" s="814"/>
      <c r="DK115" s="815"/>
      <c r="DL115" s="816">
        <v>1851000</v>
      </c>
      <c r="DM115" s="814"/>
      <c r="DN115" s="814"/>
      <c r="DO115" s="814"/>
      <c r="DP115" s="815"/>
      <c r="DQ115" s="816">
        <v>1905106</v>
      </c>
      <c r="DR115" s="814"/>
      <c r="DS115" s="814"/>
      <c r="DT115" s="814"/>
      <c r="DU115" s="815"/>
      <c r="DV115" s="784">
        <v>16.8</v>
      </c>
      <c r="DW115" s="785"/>
      <c r="DX115" s="785"/>
      <c r="DY115" s="785"/>
      <c r="DZ115" s="786"/>
    </row>
    <row r="116" spans="1:130" s="197" customFormat="1" ht="26.25" customHeight="1" x14ac:dyDescent="0.15">
      <c r="A116" s="936"/>
      <c r="B116" s="937"/>
      <c r="C116" s="876" t="s">
        <v>423</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409</v>
      </c>
      <c r="AB116" s="814"/>
      <c r="AC116" s="814"/>
      <c r="AD116" s="814"/>
      <c r="AE116" s="815"/>
      <c r="AF116" s="816" t="s">
        <v>409</v>
      </c>
      <c r="AG116" s="814"/>
      <c r="AH116" s="814"/>
      <c r="AI116" s="814"/>
      <c r="AJ116" s="815"/>
      <c r="AK116" s="816" t="s">
        <v>409</v>
      </c>
      <c r="AL116" s="814"/>
      <c r="AM116" s="814"/>
      <c r="AN116" s="814"/>
      <c r="AO116" s="815"/>
      <c r="AP116" s="784" t="s">
        <v>409</v>
      </c>
      <c r="AQ116" s="785"/>
      <c r="AR116" s="785"/>
      <c r="AS116" s="785"/>
      <c r="AT116" s="786"/>
      <c r="AU116" s="953"/>
      <c r="AV116" s="954"/>
      <c r="AW116" s="954"/>
      <c r="AX116" s="954"/>
      <c r="AY116" s="955"/>
      <c r="AZ116" s="797" t="s">
        <v>424</v>
      </c>
      <c r="BA116" s="798"/>
      <c r="BB116" s="798"/>
      <c r="BC116" s="798"/>
      <c r="BD116" s="798"/>
      <c r="BE116" s="798"/>
      <c r="BF116" s="798"/>
      <c r="BG116" s="798"/>
      <c r="BH116" s="798"/>
      <c r="BI116" s="798"/>
      <c r="BJ116" s="798"/>
      <c r="BK116" s="798"/>
      <c r="BL116" s="798"/>
      <c r="BM116" s="798"/>
      <c r="BN116" s="798"/>
      <c r="BO116" s="798"/>
      <c r="BP116" s="799"/>
      <c r="BQ116" s="800" t="s">
        <v>409</v>
      </c>
      <c r="BR116" s="801"/>
      <c r="BS116" s="801"/>
      <c r="BT116" s="801"/>
      <c r="BU116" s="801"/>
      <c r="BV116" s="801" t="s">
        <v>409</v>
      </c>
      <c r="BW116" s="801"/>
      <c r="BX116" s="801"/>
      <c r="BY116" s="801"/>
      <c r="BZ116" s="801"/>
      <c r="CA116" s="801" t="s">
        <v>409</v>
      </c>
      <c r="CB116" s="801"/>
      <c r="CC116" s="801"/>
      <c r="CD116" s="801"/>
      <c r="CE116" s="801"/>
      <c r="CF116" s="878" t="s">
        <v>409</v>
      </c>
      <c r="CG116" s="879"/>
      <c r="CH116" s="879"/>
      <c r="CI116" s="879"/>
      <c r="CJ116" s="879"/>
      <c r="CK116" s="947"/>
      <c r="CL116" s="896"/>
      <c r="CM116" s="833" t="s">
        <v>425</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409</v>
      </c>
      <c r="DH116" s="814"/>
      <c r="DI116" s="814"/>
      <c r="DJ116" s="814"/>
      <c r="DK116" s="815"/>
      <c r="DL116" s="816" t="s">
        <v>409</v>
      </c>
      <c r="DM116" s="814"/>
      <c r="DN116" s="814"/>
      <c r="DO116" s="814"/>
      <c r="DP116" s="815"/>
      <c r="DQ116" s="816" t="s">
        <v>409</v>
      </c>
      <c r="DR116" s="814"/>
      <c r="DS116" s="814"/>
      <c r="DT116" s="814"/>
      <c r="DU116" s="815"/>
      <c r="DV116" s="784" t="s">
        <v>409</v>
      </c>
      <c r="DW116" s="785"/>
      <c r="DX116" s="785"/>
      <c r="DY116" s="785"/>
      <c r="DZ116" s="786"/>
    </row>
    <row r="117" spans="1:130" s="197" customFormat="1" ht="26.25" customHeight="1" x14ac:dyDescent="0.15">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426</v>
      </c>
      <c r="Z117" s="919"/>
      <c r="AA117" s="924">
        <v>4104363</v>
      </c>
      <c r="AB117" s="925"/>
      <c r="AC117" s="925"/>
      <c r="AD117" s="925"/>
      <c r="AE117" s="926"/>
      <c r="AF117" s="928">
        <v>5389349</v>
      </c>
      <c r="AG117" s="925"/>
      <c r="AH117" s="925"/>
      <c r="AI117" s="925"/>
      <c r="AJ117" s="926"/>
      <c r="AK117" s="928">
        <v>4241677</v>
      </c>
      <c r="AL117" s="925"/>
      <c r="AM117" s="925"/>
      <c r="AN117" s="925"/>
      <c r="AO117" s="926"/>
      <c r="AP117" s="929"/>
      <c r="AQ117" s="930"/>
      <c r="AR117" s="930"/>
      <c r="AS117" s="930"/>
      <c r="AT117" s="931"/>
      <c r="AU117" s="953"/>
      <c r="AV117" s="954"/>
      <c r="AW117" s="954"/>
      <c r="AX117" s="954"/>
      <c r="AY117" s="955"/>
      <c r="AZ117" s="875" t="s">
        <v>427</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428</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x14ac:dyDescent="0.15">
      <c r="A118" s="917" t="s">
        <v>400</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398</v>
      </c>
      <c r="AB118" s="918"/>
      <c r="AC118" s="918"/>
      <c r="AD118" s="918"/>
      <c r="AE118" s="919"/>
      <c r="AF118" s="920" t="s">
        <v>285</v>
      </c>
      <c r="AG118" s="918"/>
      <c r="AH118" s="918"/>
      <c r="AI118" s="918"/>
      <c r="AJ118" s="919"/>
      <c r="AK118" s="920" t="s">
        <v>284</v>
      </c>
      <c r="AL118" s="918"/>
      <c r="AM118" s="918"/>
      <c r="AN118" s="918"/>
      <c r="AO118" s="919"/>
      <c r="AP118" s="921" t="s">
        <v>399</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429</v>
      </c>
      <c r="BP118" s="868"/>
      <c r="BQ118" s="887">
        <v>35737225</v>
      </c>
      <c r="BR118" s="888"/>
      <c r="BS118" s="888"/>
      <c r="BT118" s="888"/>
      <c r="BU118" s="888"/>
      <c r="BV118" s="888">
        <v>34570850</v>
      </c>
      <c r="BW118" s="888"/>
      <c r="BX118" s="888"/>
      <c r="BY118" s="888"/>
      <c r="BZ118" s="888"/>
      <c r="CA118" s="888">
        <v>34031162</v>
      </c>
      <c r="CB118" s="888"/>
      <c r="CC118" s="888"/>
      <c r="CD118" s="888"/>
      <c r="CE118" s="888"/>
      <c r="CF118" s="773"/>
      <c r="CG118" s="774"/>
      <c r="CH118" s="774"/>
      <c r="CI118" s="774"/>
      <c r="CJ118" s="871"/>
      <c r="CK118" s="947"/>
      <c r="CL118" s="896"/>
      <c r="CM118" s="833" t="s">
        <v>430</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x14ac:dyDescent="0.15">
      <c r="A119" s="893" t="s">
        <v>403</v>
      </c>
      <c r="B119" s="894"/>
      <c r="C119" s="899" t="s">
        <v>404</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431</v>
      </c>
      <c r="AV119" s="910"/>
      <c r="AW119" s="910"/>
      <c r="AX119" s="910"/>
      <c r="AY119" s="911"/>
      <c r="AZ119" s="846" t="s">
        <v>432</v>
      </c>
      <c r="BA119" s="788"/>
      <c r="BB119" s="788"/>
      <c r="BC119" s="788"/>
      <c r="BD119" s="788"/>
      <c r="BE119" s="788"/>
      <c r="BF119" s="788"/>
      <c r="BG119" s="788"/>
      <c r="BH119" s="788"/>
      <c r="BI119" s="788"/>
      <c r="BJ119" s="788"/>
      <c r="BK119" s="788"/>
      <c r="BL119" s="788"/>
      <c r="BM119" s="788"/>
      <c r="BN119" s="788"/>
      <c r="BO119" s="788"/>
      <c r="BP119" s="789"/>
      <c r="BQ119" s="829">
        <v>13117538</v>
      </c>
      <c r="BR119" s="830"/>
      <c r="BS119" s="830"/>
      <c r="BT119" s="830"/>
      <c r="BU119" s="830"/>
      <c r="BV119" s="830">
        <v>13334933</v>
      </c>
      <c r="BW119" s="830"/>
      <c r="BX119" s="830"/>
      <c r="BY119" s="830"/>
      <c r="BZ119" s="830"/>
      <c r="CA119" s="830">
        <v>12979799</v>
      </c>
      <c r="CB119" s="830"/>
      <c r="CC119" s="830"/>
      <c r="CD119" s="830"/>
      <c r="CE119" s="830"/>
      <c r="CF119" s="891">
        <v>114.1</v>
      </c>
      <c r="CG119" s="892"/>
      <c r="CH119" s="892"/>
      <c r="CI119" s="892"/>
      <c r="CJ119" s="892"/>
      <c r="CK119" s="948"/>
      <c r="CL119" s="898"/>
      <c r="CM119" s="855" t="s">
        <v>433</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109</v>
      </c>
      <c r="DH119" s="747"/>
      <c r="DI119" s="747"/>
      <c r="DJ119" s="747"/>
      <c r="DK119" s="748"/>
      <c r="DL119" s="749" t="s">
        <v>109</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x14ac:dyDescent="0.15">
      <c r="A120" s="895"/>
      <c r="B120" s="896"/>
      <c r="C120" s="833" t="s">
        <v>408</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434</v>
      </c>
      <c r="BA120" s="798"/>
      <c r="BB120" s="798"/>
      <c r="BC120" s="798"/>
      <c r="BD120" s="798"/>
      <c r="BE120" s="798"/>
      <c r="BF120" s="798"/>
      <c r="BG120" s="798"/>
      <c r="BH120" s="798"/>
      <c r="BI120" s="798"/>
      <c r="BJ120" s="798"/>
      <c r="BK120" s="798"/>
      <c r="BL120" s="798"/>
      <c r="BM120" s="798"/>
      <c r="BN120" s="798"/>
      <c r="BO120" s="798"/>
      <c r="BP120" s="799"/>
      <c r="BQ120" s="800">
        <v>6153</v>
      </c>
      <c r="BR120" s="801"/>
      <c r="BS120" s="801"/>
      <c r="BT120" s="801"/>
      <c r="BU120" s="801"/>
      <c r="BV120" s="801">
        <v>4970</v>
      </c>
      <c r="BW120" s="801"/>
      <c r="BX120" s="801"/>
      <c r="BY120" s="801"/>
      <c r="BZ120" s="801"/>
      <c r="CA120" s="801">
        <v>803235</v>
      </c>
      <c r="CB120" s="801"/>
      <c r="CC120" s="801"/>
      <c r="CD120" s="801"/>
      <c r="CE120" s="801"/>
      <c r="CF120" s="878">
        <v>7.1</v>
      </c>
      <c r="CG120" s="879"/>
      <c r="CH120" s="879"/>
      <c r="CI120" s="879"/>
      <c r="CJ120" s="879"/>
      <c r="CK120" s="880" t="s">
        <v>435</v>
      </c>
      <c r="CL120" s="840"/>
      <c r="CM120" s="840"/>
      <c r="CN120" s="840"/>
      <c r="CO120" s="841"/>
      <c r="CP120" s="884" t="s">
        <v>381</v>
      </c>
      <c r="CQ120" s="885"/>
      <c r="CR120" s="885"/>
      <c r="CS120" s="885"/>
      <c r="CT120" s="885"/>
      <c r="CU120" s="885"/>
      <c r="CV120" s="885"/>
      <c r="CW120" s="885"/>
      <c r="CX120" s="885"/>
      <c r="CY120" s="885"/>
      <c r="CZ120" s="885"/>
      <c r="DA120" s="885"/>
      <c r="DB120" s="885"/>
      <c r="DC120" s="885"/>
      <c r="DD120" s="885"/>
      <c r="DE120" s="885"/>
      <c r="DF120" s="886"/>
      <c r="DG120" s="829">
        <v>9803860</v>
      </c>
      <c r="DH120" s="830"/>
      <c r="DI120" s="830"/>
      <c r="DJ120" s="830"/>
      <c r="DK120" s="830"/>
      <c r="DL120" s="830">
        <v>9449359</v>
      </c>
      <c r="DM120" s="830"/>
      <c r="DN120" s="830"/>
      <c r="DO120" s="830"/>
      <c r="DP120" s="830"/>
      <c r="DQ120" s="830">
        <v>9135406</v>
      </c>
      <c r="DR120" s="830"/>
      <c r="DS120" s="830"/>
      <c r="DT120" s="830"/>
      <c r="DU120" s="830"/>
      <c r="DV120" s="831">
        <v>80.3</v>
      </c>
      <c r="DW120" s="831"/>
      <c r="DX120" s="831"/>
      <c r="DY120" s="831"/>
      <c r="DZ120" s="832"/>
    </row>
    <row r="121" spans="1:130" s="197" customFormat="1" ht="26.25" customHeight="1" x14ac:dyDescent="0.15">
      <c r="A121" s="895"/>
      <c r="B121" s="896"/>
      <c r="C121" s="872" t="s">
        <v>436</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437</v>
      </c>
      <c r="BA121" s="876"/>
      <c r="BB121" s="876"/>
      <c r="BC121" s="876"/>
      <c r="BD121" s="876"/>
      <c r="BE121" s="876"/>
      <c r="BF121" s="876"/>
      <c r="BG121" s="876"/>
      <c r="BH121" s="876"/>
      <c r="BI121" s="876"/>
      <c r="BJ121" s="876"/>
      <c r="BK121" s="876"/>
      <c r="BL121" s="876"/>
      <c r="BM121" s="876"/>
      <c r="BN121" s="876"/>
      <c r="BO121" s="876"/>
      <c r="BP121" s="877"/>
      <c r="BQ121" s="887">
        <v>26447641</v>
      </c>
      <c r="BR121" s="888"/>
      <c r="BS121" s="888"/>
      <c r="BT121" s="888"/>
      <c r="BU121" s="888"/>
      <c r="BV121" s="888">
        <v>25510510</v>
      </c>
      <c r="BW121" s="888"/>
      <c r="BX121" s="888"/>
      <c r="BY121" s="888"/>
      <c r="BZ121" s="888"/>
      <c r="CA121" s="888">
        <v>24282303</v>
      </c>
      <c r="CB121" s="888"/>
      <c r="CC121" s="888"/>
      <c r="CD121" s="888"/>
      <c r="CE121" s="888"/>
      <c r="CF121" s="889">
        <v>213.5</v>
      </c>
      <c r="CG121" s="890"/>
      <c r="CH121" s="890"/>
      <c r="CI121" s="890"/>
      <c r="CJ121" s="890"/>
      <c r="CK121" s="881"/>
      <c r="CL121" s="842"/>
      <c r="CM121" s="842"/>
      <c r="CN121" s="842"/>
      <c r="CO121" s="843"/>
      <c r="CP121" s="858" t="s">
        <v>383</v>
      </c>
      <c r="CQ121" s="859"/>
      <c r="CR121" s="859"/>
      <c r="CS121" s="859"/>
      <c r="CT121" s="859"/>
      <c r="CU121" s="859"/>
      <c r="CV121" s="859"/>
      <c r="CW121" s="859"/>
      <c r="CX121" s="859"/>
      <c r="CY121" s="859"/>
      <c r="CZ121" s="859"/>
      <c r="DA121" s="859"/>
      <c r="DB121" s="859"/>
      <c r="DC121" s="859"/>
      <c r="DD121" s="859"/>
      <c r="DE121" s="859"/>
      <c r="DF121" s="860"/>
      <c r="DG121" s="800">
        <v>1275236</v>
      </c>
      <c r="DH121" s="801"/>
      <c r="DI121" s="801"/>
      <c r="DJ121" s="801"/>
      <c r="DK121" s="801"/>
      <c r="DL121" s="801">
        <v>1295156</v>
      </c>
      <c r="DM121" s="801"/>
      <c r="DN121" s="801"/>
      <c r="DO121" s="801"/>
      <c r="DP121" s="801"/>
      <c r="DQ121" s="801">
        <v>1212021</v>
      </c>
      <c r="DR121" s="801"/>
      <c r="DS121" s="801"/>
      <c r="DT121" s="801"/>
      <c r="DU121" s="801"/>
      <c r="DV121" s="853">
        <v>10.7</v>
      </c>
      <c r="DW121" s="853"/>
      <c r="DX121" s="853"/>
      <c r="DY121" s="853"/>
      <c r="DZ121" s="854"/>
    </row>
    <row r="122" spans="1:130" s="197" customFormat="1" ht="26.25" customHeight="1" x14ac:dyDescent="0.15">
      <c r="A122" s="895"/>
      <c r="B122" s="896"/>
      <c r="C122" s="833" t="s">
        <v>419</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438</v>
      </c>
      <c r="BP122" s="868"/>
      <c r="BQ122" s="869">
        <v>39571332</v>
      </c>
      <c r="BR122" s="870"/>
      <c r="BS122" s="870"/>
      <c r="BT122" s="870"/>
      <c r="BU122" s="870"/>
      <c r="BV122" s="870">
        <v>38850413</v>
      </c>
      <c r="BW122" s="870"/>
      <c r="BX122" s="870"/>
      <c r="BY122" s="870"/>
      <c r="BZ122" s="870"/>
      <c r="CA122" s="870">
        <v>38065337</v>
      </c>
      <c r="CB122" s="870"/>
      <c r="CC122" s="870"/>
      <c r="CD122" s="870"/>
      <c r="CE122" s="870"/>
      <c r="CF122" s="773"/>
      <c r="CG122" s="774"/>
      <c r="CH122" s="774"/>
      <c r="CI122" s="774"/>
      <c r="CJ122" s="871"/>
      <c r="CK122" s="881"/>
      <c r="CL122" s="842"/>
      <c r="CM122" s="842"/>
      <c r="CN122" s="842"/>
      <c r="CO122" s="843"/>
      <c r="CP122" s="858" t="s">
        <v>439</v>
      </c>
      <c r="CQ122" s="859"/>
      <c r="CR122" s="859"/>
      <c r="CS122" s="859"/>
      <c r="CT122" s="859"/>
      <c r="CU122" s="859"/>
      <c r="CV122" s="859"/>
      <c r="CW122" s="859"/>
      <c r="CX122" s="859"/>
      <c r="CY122" s="859"/>
      <c r="CZ122" s="859"/>
      <c r="DA122" s="859"/>
      <c r="DB122" s="859"/>
      <c r="DC122" s="859"/>
      <c r="DD122" s="859"/>
      <c r="DE122" s="859"/>
      <c r="DF122" s="860"/>
      <c r="DG122" s="800">
        <v>949427</v>
      </c>
      <c r="DH122" s="801"/>
      <c r="DI122" s="801"/>
      <c r="DJ122" s="801"/>
      <c r="DK122" s="801"/>
      <c r="DL122" s="801">
        <v>840750</v>
      </c>
      <c r="DM122" s="801"/>
      <c r="DN122" s="801"/>
      <c r="DO122" s="801"/>
      <c r="DP122" s="801"/>
      <c r="DQ122" s="801">
        <v>613730</v>
      </c>
      <c r="DR122" s="801"/>
      <c r="DS122" s="801"/>
      <c r="DT122" s="801"/>
      <c r="DU122" s="801"/>
      <c r="DV122" s="853">
        <v>5.4</v>
      </c>
      <c r="DW122" s="853"/>
      <c r="DX122" s="853"/>
      <c r="DY122" s="853"/>
      <c r="DZ122" s="854"/>
    </row>
    <row r="123" spans="1:130" s="197" customFormat="1" ht="26.25" customHeight="1" thickBot="1" x14ac:dyDescent="0.2">
      <c r="A123" s="895"/>
      <c r="B123" s="896"/>
      <c r="C123" s="833" t="s">
        <v>425</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440</v>
      </c>
      <c r="AB123" s="814"/>
      <c r="AC123" s="814"/>
      <c r="AD123" s="814"/>
      <c r="AE123" s="815"/>
      <c r="AF123" s="816" t="s">
        <v>440</v>
      </c>
      <c r="AG123" s="814"/>
      <c r="AH123" s="814"/>
      <c r="AI123" s="814"/>
      <c r="AJ123" s="815"/>
      <c r="AK123" s="816" t="s">
        <v>440</v>
      </c>
      <c r="AL123" s="814"/>
      <c r="AM123" s="814"/>
      <c r="AN123" s="814"/>
      <c r="AO123" s="815"/>
      <c r="AP123" s="784" t="s">
        <v>440</v>
      </c>
      <c r="AQ123" s="785"/>
      <c r="AR123" s="785"/>
      <c r="AS123" s="785"/>
      <c r="AT123" s="786"/>
      <c r="AU123" s="864" t="s">
        <v>441</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440</v>
      </c>
      <c r="BR123" s="862"/>
      <c r="BS123" s="862"/>
      <c r="BT123" s="862"/>
      <c r="BU123" s="862"/>
      <c r="BV123" s="862" t="s">
        <v>440</v>
      </c>
      <c r="BW123" s="862"/>
      <c r="BX123" s="862"/>
      <c r="BY123" s="862"/>
      <c r="BZ123" s="862"/>
      <c r="CA123" s="862" t="s">
        <v>440</v>
      </c>
      <c r="CB123" s="862"/>
      <c r="CC123" s="862"/>
      <c r="CD123" s="862"/>
      <c r="CE123" s="862"/>
      <c r="CF123" s="760"/>
      <c r="CG123" s="761"/>
      <c r="CH123" s="761"/>
      <c r="CI123" s="761"/>
      <c r="CJ123" s="863"/>
      <c r="CK123" s="881"/>
      <c r="CL123" s="842"/>
      <c r="CM123" s="842"/>
      <c r="CN123" s="842"/>
      <c r="CO123" s="843"/>
      <c r="CP123" s="858" t="s">
        <v>442</v>
      </c>
      <c r="CQ123" s="859"/>
      <c r="CR123" s="859"/>
      <c r="CS123" s="859"/>
      <c r="CT123" s="859"/>
      <c r="CU123" s="859"/>
      <c r="CV123" s="859"/>
      <c r="CW123" s="859"/>
      <c r="CX123" s="859"/>
      <c r="CY123" s="859"/>
      <c r="CZ123" s="859"/>
      <c r="DA123" s="859"/>
      <c r="DB123" s="859"/>
      <c r="DC123" s="859"/>
      <c r="DD123" s="859"/>
      <c r="DE123" s="859"/>
      <c r="DF123" s="860"/>
      <c r="DG123" s="813" t="s">
        <v>440</v>
      </c>
      <c r="DH123" s="814"/>
      <c r="DI123" s="814"/>
      <c r="DJ123" s="814"/>
      <c r="DK123" s="815"/>
      <c r="DL123" s="816" t="s">
        <v>440</v>
      </c>
      <c r="DM123" s="814"/>
      <c r="DN123" s="814"/>
      <c r="DO123" s="814"/>
      <c r="DP123" s="815"/>
      <c r="DQ123" s="816" t="s">
        <v>440</v>
      </c>
      <c r="DR123" s="814"/>
      <c r="DS123" s="814"/>
      <c r="DT123" s="814"/>
      <c r="DU123" s="815"/>
      <c r="DV123" s="784" t="s">
        <v>440</v>
      </c>
      <c r="DW123" s="785"/>
      <c r="DX123" s="785"/>
      <c r="DY123" s="785"/>
      <c r="DZ123" s="786"/>
    </row>
    <row r="124" spans="1:130" s="197" customFormat="1" ht="26.25" customHeight="1" x14ac:dyDescent="0.15">
      <c r="A124" s="895"/>
      <c r="B124" s="896"/>
      <c r="C124" s="833" t="s">
        <v>428</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440</v>
      </c>
      <c r="AB124" s="814"/>
      <c r="AC124" s="814"/>
      <c r="AD124" s="814"/>
      <c r="AE124" s="815"/>
      <c r="AF124" s="816" t="s">
        <v>440</v>
      </c>
      <c r="AG124" s="814"/>
      <c r="AH124" s="814"/>
      <c r="AI124" s="814"/>
      <c r="AJ124" s="815"/>
      <c r="AK124" s="816" t="s">
        <v>440</v>
      </c>
      <c r="AL124" s="814"/>
      <c r="AM124" s="814"/>
      <c r="AN124" s="814"/>
      <c r="AO124" s="815"/>
      <c r="AP124" s="784" t="s">
        <v>440</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443</v>
      </c>
      <c r="CQ124" s="859"/>
      <c r="CR124" s="859"/>
      <c r="CS124" s="859"/>
      <c r="CT124" s="859"/>
      <c r="CU124" s="859"/>
      <c r="CV124" s="859"/>
      <c r="CW124" s="859"/>
      <c r="CX124" s="859"/>
      <c r="CY124" s="859"/>
      <c r="CZ124" s="859"/>
      <c r="DA124" s="859"/>
      <c r="DB124" s="859"/>
      <c r="DC124" s="859"/>
      <c r="DD124" s="859"/>
      <c r="DE124" s="859"/>
      <c r="DF124" s="860"/>
      <c r="DG124" s="746" t="s">
        <v>440</v>
      </c>
      <c r="DH124" s="747"/>
      <c r="DI124" s="747"/>
      <c r="DJ124" s="747"/>
      <c r="DK124" s="748"/>
      <c r="DL124" s="749" t="s">
        <v>440</v>
      </c>
      <c r="DM124" s="747"/>
      <c r="DN124" s="747"/>
      <c r="DO124" s="747"/>
      <c r="DP124" s="748"/>
      <c r="DQ124" s="749" t="s">
        <v>440</v>
      </c>
      <c r="DR124" s="747"/>
      <c r="DS124" s="747"/>
      <c r="DT124" s="747"/>
      <c r="DU124" s="748"/>
      <c r="DV124" s="837" t="s">
        <v>440</v>
      </c>
      <c r="DW124" s="838"/>
      <c r="DX124" s="838"/>
      <c r="DY124" s="838"/>
      <c r="DZ124" s="839"/>
    </row>
    <row r="125" spans="1:130" s="197" customFormat="1" ht="26.25" customHeight="1" thickBot="1" x14ac:dyDescent="0.2">
      <c r="A125" s="895"/>
      <c r="B125" s="896"/>
      <c r="C125" s="833" t="s">
        <v>430</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440</v>
      </c>
      <c r="AB125" s="814"/>
      <c r="AC125" s="814"/>
      <c r="AD125" s="814"/>
      <c r="AE125" s="815"/>
      <c r="AF125" s="816" t="s">
        <v>440</v>
      </c>
      <c r="AG125" s="814"/>
      <c r="AH125" s="814"/>
      <c r="AI125" s="814"/>
      <c r="AJ125" s="815"/>
      <c r="AK125" s="816" t="s">
        <v>440</v>
      </c>
      <c r="AL125" s="814"/>
      <c r="AM125" s="814"/>
      <c r="AN125" s="814"/>
      <c r="AO125" s="815"/>
      <c r="AP125" s="784" t="s">
        <v>440</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444</v>
      </c>
      <c r="CL125" s="840"/>
      <c r="CM125" s="840"/>
      <c r="CN125" s="840"/>
      <c r="CO125" s="841"/>
      <c r="CP125" s="846" t="s">
        <v>445</v>
      </c>
      <c r="CQ125" s="788"/>
      <c r="CR125" s="788"/>
      <c r="CS125" s="788"/>
      <c r="CT125" s="788"/>
      <c r="CU125" s="788"/>
      <c r="CV125" s="788"/>
      <c r="CW125" s="788"/>
      <c r="CX125" s="788"/>
      <c r="CY125" s="788"/>
      <c r="CZ125" s="788"/>
      <c r="DA125" s="788"/>
      <c r="DB125" s="788"/>
      <c r="DC125" s="788"/>
      <c r="DD125" s="788"/>
      <c r="DE125" s="788"/>
      <c r="DF125" s="789"/>
      <c r="DG125" s="829" t="s">
        <v>440</v>
      </c>
      <c r="DH125" s="830"/>
      <c r="DI125" s="830"/>
      <c r="DJ125" s="830"/>
      <c r="DK125" s="830"/>
      <c r="DL125" s="830" t="s">
        <v>440</v>
      </c>
      <c r="DM125" s="830"/>
      <c r="DN125" s="830"/>
      <c r="DO125" s="830"/>
      <c r="DP125" s="830"/>
      <c r="DQ125" s="830" t="s">
        <v>440</v>
      </c>
      <c r="DR125" s="830"/>
      <c r="DS125" s="830"/>
      <c r="DT125" s="830"/>
      <c r="DU125" s="830"/>
      <c r="DV125" s="831" t="s">
        <v>440</v>
      </c>
      <c r="DW125" s="831"/>
      <c r="DX125" s="831"/>
      <c r="DY125" s="831"/>
      <c r="DZ125" s="832"/>
    </row>
    <row r="126" spans="1:130" s="197" customFormat="1" ht="26.25" customHeight="1" x14ac:dyDescent="0.15">
      <c r="A126" s="895"/>
      <c r="B126" s="896"/>
      <c r="C126" s="833" t="s">
        <v>433</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440</v>
      </c>
      <c r="AB126" s="814"/>
      <c r="AC126" s="814"/>
      <c r="AD126" s="814"/>
      <c r="AE126" s="815"/>
      <c r="AF126" s="816" t="s">
        <v>440</v>
      </c>
      <c r="AG126" s="814"/>
      <c r="AH126" s="814"/>
      <c r="AI126" s="814"/>
      <c r="AJ126" s="815"/>
      <c r="AK126" s="816" t="s">
        <v>440</v>
      </c>
      <c r="AL126" s="814"/>
      <c r="AM126" s="814"/>
      <c r="AN126" s="814"/>
      <c r="AO126" s="815"/>
      <c r="AP126" s="784" t="s">
        <v>440</v>
      </c>
      <c r="AQ126" s="785"/>
      <c r="AR126" s="785"/>
      <c r="AS126" s="785"/>
      <c r="AT126" s="786"/>
      <c r="AU126" s="233"/>
      <c r="AV126" s="233"/>
      <c r="AW126" s="233"/>
      <c r="AX126" s="836" t="s">
        <v>446</v>
      </c>
      <c r="AY126" s="794"/>
      <c r="AZ126" s="794"/>
      <c r="BA126" s="794"/>
      <c r="BB126" s="794"/>
      <c r="BC126" s="794"/>
      <c r="BD126" s="794"/>
      <c r="BE126" s="795"/>
      <c r="BF126" s="793" t="s">
        <v>447</v>
      </c>
      <c r="BG126" s="794"/>
      <c r="BH126" s="794"/>
      <c r="BI126" s="794"/>
      <c r="BJ126" s="794"/>
      <c r="BK126" s="794"/>
      <c r="BL126" s="795"/>
      <c r="BM126" s="793" t="s">
        <v>448</v>
      </c>
      <c r="BN126" s="794"/>
      <c r="BO126" s="794"/>
      <c r="BP126" s="794"/>
      <c r="BQ126" s="794"/>
      <c r="BR126" s="794"/>
      <c r="BS126" s="795"/>
      <c r="BT126" s="793" t="s">
        <v>449</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450</v>
      </c>
      <c r="CQ126" s="798"/>
      <c r="CR126" s="798"/>
      <c r="CS126" s="798"/>
      <c r="CT126" s="798"/>
      <c r="CU126" s="798"/>
      <c r="CV126" s="798"/>
      <c r="CW126" s="798"/>
      <c r="CX126" s="798"/>
      <c r="CY126" s="798"/>
      <c r="CZ126" s="798"/>
      <c r="DA126" s="798"/>
      <c r="DB126" s="798"/>
      <c r="DC126" s="798"/>
      <c r="DD126" s="798"/>
      <c r="DE126" s="798"/>
      <c r="DF126" s="799"/>
      <c r="DG126" s="800" t="s">
        <v>440</v>
      </c>
      <c r="DH126" s="801"/>
      <c r="DI126" s="801"/>
      <c r="DJ126" s="801"/>
      <c r="DK126" s="801"/>
      <c r="DL126" s="801" t="s">
        <v>440</v>
      </c>
      <c r="DM126" s="801"/>
      <c r="DN126" s="801"/>
      <c r="DO126" s="801"/>
      <c r="DP126" s="801"/>
      <c r="DQ126" s="801" t="s">
        <v>440</v>
      </c>
      <c r="DR126" s="801"/>
      <c r="DS126" s="801"/>
      <c r="DT126" s="801"/>
      <c r="DU126" s="801"/>
      <c r="DV126" s="853" t="s">
        <v>440</v>
      </c>
      <c r="DW126" s="853"/>
      <c r="DX126" s="853"/>
      <c r="DY126" s="853"/>
      <c r="DZ126" s="854"/>
    </row>
    <row r="127" spans="1:130" s="197" customFormat="1" ht="26.25" customHeight="1" thickBot="1" x14ac:dyDescent="0.2">
      <c r="A127" s="897"/>
      <c r="B127" s="898"/>
      <c r="C127" s="855" t="s">
        <v>451</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10990</v>
      </c>
      <c r="AB127" s="814"/>
      <c r="AC127" s="814"/>
      <c r="AD127" s="814"/>
      <c r="AE127" s="815"/>
      <c r="AF127" s="816">
        <v>5449</v>
      </c>
      <c r="AG127" s="814"/>
      <c r="AH127" s="814"/>
      <c r="AI127" s="814"/>
      <c r="AJ127" s="815"/>
      <c r="AK127" s="816">
        <v>388</v>
      </c>
      <c r="AL127" s="814"/>
      <c r="AM127" s="814"/>
      <c r="AN127" s="814"/>
      <c r="AO127" s="815"/>
      <c r="AP127" s="784">
        <v>0</v>
      </c>
      <c r="AQ127" s="785"/>
      <c r="AR127" s="785"/>
      <c r="AS127" s="785"/>
      <c r="AT127" s="786"/>
      <c r="AU127" s="233"/>
      <c r="AV127" s="233"/>
      <c r="AW127" s="233"/>
      <c r="AX127" s="787" t="s">
        <v>452</v>
      </c>
      <c r="AY127" s="788"/>
      <c r="AZ127" s="788"/>
      <c r="BA127" s="788"/>
      <c r="BB127" s="788"/>
      <c r="BC127" s="788"/>
      <c r="BD127" s="788"/>
      <c r="BE127" s="789"/>
      <c r="BF127" s="790" t="s">
        <v>440</v>
      </c>
      <c r="BG127" s="791"/>
      <c r="BH127" s="791"/>
      <c r="BI127" s="791"/>
      <c r="BJ127" s="791"/>
      <c r="BK127" s="791"/>
      <c r="BL127" s="792"/>
      <c r="BM127" s="790">
        <v>12.81</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453</v>
      </c>
      <c r="CQ127" s="782"/>
      <c r="CR127" s="782"/>
      <c r="CS127" s="782"/>
      <c r="CT127" s="782"/>
      <c r="CU127" s="782"/>
      <c r="CV127" s="782"/>
      <c r="CW127" s="782"/>
      <c r="CX127" s="782"/>
      <c r="CY127" s="782"/>
      <c r="CZ127" s="782"/>
      <c r="DA127" s="782"/>
      <c r="DB127" s="782"/>
      <c r="DC127" s="782"/>
      <c r="DD127" s="782"/>
      <c r="DE127" s="782"/>
      <c r="DF127" s="783"/>
      <c r="DG127" s="849" t="s">
        <v>454</v>
      </c>
      <c r="DH127" s="850"/>
      <c r="DI127" s="850"/>
      <c r="DJ127" s="850"/>
      <c r="DK127" s="850"/>
      <c r="DL127" s="850" t="s">
        <v>109</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x14ac:dyDescent="0.15">
      <c r="A128" s="825" t="s">
        <v>455</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456</v>
      </c>
      <c r="X128" s="827"/>
      <c r="Y128" s="827"/>
      <c r="Z128" s="828"/>
      <c r="AA128" s="753">
        <v>12210</v>
      </c>
      <c r="AB128" s="754"/>
      <c r="AC128" s="754"/>
      <c r="AD128" s="754"/>
      <c r="AE128" s="755"/>
      <c r="AF128" s="756">
        <v>6148</v>
      </c>
      <c r="AG128" s="754"/>
      <c r="AH128" s="754"/>
      <c r="AI128" s="754"/>
      <c r="AJ128" s="755"/>
      <c r="AK128" s="756">
        <v>2483</v>
      </c>
      <c r="AL128" s="754"/>
      <c r="AM128" s="754"/>
      <c r="AN128" s="754"/>
      <c r="AO128" s="755"/>
      <c r="AP128" s="757"/>
      <c r="AQ128" s="758"/>
      <c r="AR128" s="758"/>
      <c r="AS128" s="758"/>
      <c r="AT128" s="759"/>
      <c r="AU128" s="235"/>
      <c r="AV128" s="235"/>
      <c r="AW128" s="235"/>
      <c r="AX128" s="802" t="s">
        <v>457</v>
      </c>
      <c r="AY128" s="798"/>
      <c r="AZ128" s="798"/>
      <c r="BA128" s="798"/>
      <c r="BB128" s="798"/>
      <c r="BC128" s="798"/>
      <c r="BD128" s="798"/>
      <c r="BE128" s="799"/>
      <c r="BF128" s="820" t="s">
        <v>458</v>
      </c>
      <c r="BG128" s="821"/>
      <c r="BH128" s="821"/>
      <c r="BI128" s="821"/>
      <c r="BJ128" s="821"/>
      <c r="BK128" s="821"/>
      <c r="BL128" s="822"/>
      <c r="BM128" s="820">
        <v>17.809999999999999</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459</v>
      </c>
      <c r="X129" s="811"/>
      <c r="Y129" s="811"/>
      <c r="Z129" s="812"/>
      <c r="AA129" s="813">
        <v>14538940</v>
      </c>
      <c r="AB129" s="814"/>
      <c r="AC129" s="814"/>
      <c r="AD129" s="814"/>
      <c r="AE129" s="815"/>
      <c r="AF129" s="816">
        <v>15081848</v>
      </c>
      <c r="AG129" s="814"/>
      <c r="AH129" s="814"/>
      <c r="AI129" s="814"/>
      <c r="AJ129" s="815"/>
      <c r="AK129" s="816">
        <v>14626571</v>
      </c>
      <c r="AL129" s="814"/>
      <c r="AM129" s="814"/>
      <c r="AN129" s="814"/>
      <c r="AO129" s="815"/>
      <c r="AP129" s="817"/>
      <c r="AQ129" s="818"/>
      <c r="AR129" s="818"/>
      <c r="AS129" s="818"/>
      <c r="AT129" s="819"/>
      <c r="AU129" s="235"/>
      <c r="AV129" s="235"/>
      <c r="AW129" s="235"/>
      <c r="AX129" s="802" t="s">
        <v>460</v>
      </c>
      <c r="AY129" s="798"/>
      <c r="AZ129" s="798"/>
      <c r="BA129" s="798"/>
      <c r="BB129" s="798"/>
      <c r="BC129" s="798"/>
      <c r="BD129" s="798"/>
      <c r="BE129" s="799"/>
      <c r="BF129" s="803">
        <v>10.5</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461</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462</v>
      </c>
      <c r="X130" s="811"/>
      <c r="Y130" s="811"/>
      <c r="Z130" s="812"/>
      <c r="AA130" s="813">
        <v>2975981</v>
      </c>
      <c r="AB130" s="814"/>
      <c r="AC130" s="814"/>
      <c r="AD130" s="814"/>
      <c r="AE130" s="815"/>
      <c r="AF130" s="816">
        <v>3885120</v>
      </c>
      <c r="AG130" s="814"/>
      <c r="AH130" s="814"/>
      <c r="AI130" s="814"/>
      <c r="AJ130" s="815"/>
      <c r="AK130" s="816">
        <v>3255424</v>
      </c>
      <c r="AL130" s="814"/>
      <c r="AM130" s="814"/>
      <c r="AN130" s="814"/>
      <c r="AO130" s="815"/>
      <c r="AP130" s="817"/>
      <c r="AQ130" s="818"/>
      <c r="AR130" s="818"/>
      <c r="AS130" s="818"/>
      <c r="AT130" s="819"/>
      <c r="AU130" s="235"/>
      <c r="AV130" s="235"/>
      <c r="AW130" s="235"/>
      <c r="AX130" s="781" t="s">
        <v>463</v>
      </c>
      <c r="AY130" s="782"/>
      <c r="AZ130" s="782"/>
      <c r="BA130" s="782"/>
      <c r="BB130" s="782"/>
      <c r="BC130" s="782"/>
      <c r="BD130" s="782"/>
      <c r="BE130" s="783"/>
      <c r="BF130" s="735" t="s">
        <v>405</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464</v>
      </c>
      <c r="X131" s="744"/>
      <c r="Y131" s="744"/>
      <c r="Z131" s="745"/>
      <c r="AA131" s="746">
        <v>11562959</v>
      </c>
      <c r="AB131" s="747"/>
      <c r="AC131" s="747"/>
      <c r="AD131" s="747"/>
      <c r="AE131" s="748"/>
      <c r="AF131" s="749">
        <v>11196728</v>
      </c>
      <c r="AG131" s="747"/>
      <c r="AH131" s="747"/>
      <c r="AI131" s="747"/>
      <c r="AJ131" s="748"/>
      <c r="AK131" s="749">
        <v>11371147</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465</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466</v>
      </c>
      <c r="W132" s="767"/>
      <c r="X132" s="767"/>
      <c r="Y132" s="767"/>
      <c r="Z132" s="768"/>
      <c r="AA132" s="769">
        <v>9.6529962620000003</v>
      </c>
      <c r="AB132" s="770"/>
      <c r="AC132" s="770"/>
      <c r="AD132" s="770"/>
      <c r="AE132" s="771"/>
      <c r="AF132" s="772">
        <v>13.379631979999999</v>
      </c>
      <c r="AG132" s="770"/>
      <c r="AH132" s="770"/>
      <c r="AI132" s="770"/>
      <c r="AJ132" s="771"/>
      <c r="AK132" s="772">
        <v>8.6514579400000002</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467</v>
      </c>
      <c r="W133" s="776"/>
      <c r="X133" s="776"/>
      <c r="Y133" s="776"/>
      <c r="Z133" s="777"/>
      <c r="AA133" s="778">
        <v>8.8000000000000007</v>
      </c>
      <c r="AB133" s="779"/>
      <c r="AC133" s="779"/>
      <c r="AD133" s="779"/>
      <c r="AE133" s="780"/>
      <c r="AF133" s="778">
        <v>10.1</v>
      </c>
      <c r="AG133" s="779"/>
      <c r="AH133" s="779"/>
      <c r="AI133" s="779"/>
      <c r="AJ133" s="780"/>
      <c r="AK133" s="778">
        <v>10.5</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0" zoomScaleNormal="85" zoomScaleSheetLayoutView="5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0" zoomScaleSheetLayoutView="5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468</v>
      </c>
      <c r="B5" s="246"/>
      <c r="C5" s="246"/>
      <c r="D5" s="246"/>
      <c r="E5" s="246"/>
      <c r="F5" s="246"/>
      <c r="G5" s="246"/>
      <c r="H5" s="246"/>
      <c r="I5" s="246"/>
      <c r="J5" s="246"/>
      <c r="K5" s="246"/>
      <c r="L5" s="246"/>
      <c r="M5" s="246"/>
      <c r="N5" s="246"/>
      <c r="O5" s="247"/>
    </row>
    <row r="6" spans="1:16" x14ac:dyDescent="0.15">
      <c r="A6" s="248"/>
      <c r="B6" s="244"/>
      <c r="C6" s="244"/>
      <c r="D6" s="244"/>
      <c r="E6" s="244"/>
      <c r="F6" s="244"/>
      <c r="G6" s="249" t="s">
        <v>469</v>
      </c>
      <c r="H6" s="249"/>
      <c r="I6" s="249"/>
      <c r="J6" s="249"/>
      <c r="K6" s="244"/>
      <c r="L6" s="244"/>
      <c r="M6" s="244"/>
      <c r="N6" s="244"/>
    </row>
    <row r="7" spans="1:16" x14ac:dyDescent="0.15">
      <c r="A7" s="248"/>
      <c r="B7" s="244"/>
      <c r="C7" s="244"/>
      <c r="D7" s="244"/>
      <c r="E7" s="244"/>
      <c r="F7" s="244"/>
      <c r="G7" s="251"/>
      <c r="H7" s="252"/>
      <c r="I7" s="252"/>
      <c r="J7" s="253"/>
      <c r="K7" s="1149" t="s">
        <v>470</v>
      </c>
      <c r="L7" s="254"/>
      <c r="M7" s="255" t="s">
        <v>471</v>
      </c>
      <c r="N7" s="256"/>
    </row>
    <row r="8" spans="1:16" x14ac:dyDescent="0.15">
      <c r="A8" s="248"/>
      <c r="B8" s="244"/>
      <c r="C8" s="244"/>
      <c r="D8" s="244"/>
      <c r="E8" s="244"/>
      <c r="F8" s="244"/>
      <c r="G8" s="257"/>
      <c r="H8" s="258"/>
      <c r="I8" s="258"/>
      <c r="J8" s="259"/>
      <c r="K8" s="1150"/>
      <c r="L8" s="260" t="s">
        <v>472</v>
      </c>
      <c r="M8" s="261" t="s">
        <v>473</v>
      </c>
      <c r="N8" s="262" t="s">
        <v>474</v>
      </c>
    </row>
    <row r="9" spans="1:16" x14ac:dyDescent="0.15">
      <c r="A9" s="248"/>
      <c r="B9" s="244"/>
      <c r="C9" s="244"/>
      <c r="D9" s="244"/>
      <c r="E9" s="244"/>
      <c r="F9" s="244"/>
      <c r="G9" s="1163" t="s">
        <v>475</v>
      </c>
      <c r="H9" s="1164"/>
      <c r="I9" s="1164"/>
      <c r="J9" s="1165"/>
      <c r="K9" s="263">
        <v>2956357</v>
      </c>
      <c r="L9" s="264">
        <v>64318</v>
      </c>
      <c r="M9" s="265">
        <v>71916</v>
      </c>
      <c r="N9" s="266">
        <v>-10.6</v>
      </c>
    </row>
    <row r="10" spans="1:16" x14ac:dyDescent="0.15">
      <c r="A10" s="248"/>
      <c r="B10" s="244"/>
      <c r="C10" s="244"/>
      <c r="D10" s="244"/>
      <c r="E10" s="244"/>
      <c r="F10" s="244"/>
      <c r="G10" s="1163" t="s">
        <v>476</v>
      </c>
      <c r="H10" s="1164"/>
      <c r="I10" s="1164"/>
      <c r="J10" s="1165"/>
      <c r="K10" s="267">
        <v>645579</v>
      </c>
      <c r="L10" s="268">
        <v>14045</v>
      </c>
      <c r="M10" s="269">
        <v>7911</v>
      </c>
      <c r="N10" s="270">
        <v>77.5</v>
      </c>
    </row>
    <row r="11" spans="1:16" ht="13.5" customHeight="1" x14ac:dyDescent="0.15">
      <c r="A11" s="248"/>
      <c r="B11" s="244"/>
      <c r="C11" s="244"/>
      <c r="D11" s="244"/>
      <c r="E11" s="244"/>
      <c r="F11" s="244"/>
      <c r="G11" s="1163" t="s">
        <v>477</v>
      </c>
      <c r="H11" s="1164"/>
      <c r="I11" s="1164"/>
      <c r="J11" s="1165"/>
      <c r="K11" s="267">
        <v>26831</v>
      </c>
      <c r="L11" s="268">
        <v>584</v>
      </c>
      <c r="M11" s="269">
        <v>7787</v>
      </c>
      <c r="N11" s="270">
        <v>-92.5</v>
      </c>
    </row>
    <row r="12" spans="1:16" ht="13.5" customHeight="1" x14ac:dyDescent="0.15">
      <c r="A12" s="248"/>
      <c r="B12" s="244"/>
      <c r="C12" s="244"/>
      <c r="D12" s="244"/>
      <c r="E12" s="244"/>
      <c r="F12" s="244"/>
      <c r="G12" s="1163" t="s">
        <v>478</v>
      </c>
      <c r="H12" s="1164"/>
      <c r="I12" s="1164"/>
      <c r="J12" s="1165"/>
      <c r="K12" s="267">
        <v>20224</v>
      </c>
      <c r="L12" s="268">
        <v>440</v>
      </c>
      <c r="M12" s="269">
        <v>906</v>
      </c>
      <c r="N12" s="270">
        <v>-51.4</v>
      </c>
    </row>
    <row r="13" spans="1:16" ht="13.5" customHeight="1" x14ac:dyDescent="0.15">
      <c r="A13" s="248"/>
      <c r="B13" s="244"/>
      <c r="C13" s="244"/>
      <c r="D13" s="244"/>
      <c r="E13" s="244"/>
      <c r="F13" s="244"/>
      <c r="G13" s="1163" t="s">
        <v>479</v>
      </c>
      <c r="H13" s="1164"/>
      <c r="I13" s="1164"/>
      <c r="J13" s="1165"/>
      <c r="K13" s="267" t="s">
        <v>480</v>
      </c>
      <c r="L13" s="268" t="s">
        <v>480</v>
      </c>
      <c r="M13" s="269">
        <v>13</v>
      </c>
      <c r="N13" s="270" t="s">
        <v>480</v>
      </c>
    </row>
    <row r="14" spans="1:16" ht="13.5" customHeight="1" x14ac:dyDescent="0.15">
      <c r="A14" s="248"/>
      <c r="B14" s="244"/>
      <c r="C14" s="244"/>
      <c r="D14" s="244"/>
      <c r="E14" s="244"/>
      <c r="F14" s="244"/>
      <c r="G14" s="1163" t="s">
        <v>481</v>
      </c>
      <c r="H14" s="1164"/>
      <c r="I14" s="1164"/>
      <c r="J14" s="1165"/>
      <c r="K14" s="267">
        <v>153350</v>
      </c>
      <c r="L14" s="268">
        <v>3336</v>
      </c>
      <c r="M14" s="269">
        <v>3077</v>
      </c>
      <c r="N14" s="270">
        <v>8.4</v>
      </c>
    </row>
    <row r="15" spans="1:16" ht="13.5" customHeight="1" x14ac:dyDescent="0.15">
      <c r="A15" s="248"/>
      <c r="B15" s="244"/>
      <c r="C15" s="244"/>
      <c r="D15" s="244"/>
      <c r="E15" s="244"/>
      <c r="F15" s="244"/>
      <c r="G15" s="1163" t="s">
        <v>482</v>
      </c>
      <c r="H15" s="1164"/>
      <c r="I15" s="1164"/>
      <c r="J15" s="1165"/>
      <c r="K15" s="267">
        <v>39716</v>
      </c>
      <c r="L15" s="268">
        <v>864</v>
      </c>
      <c r="M15" s="269">
        <v>1653</v>
      </c>
      <c r="N15" s="270">
        <v>-47.7</v>
      </c>
    </row>
    <row r="16" spans="1:16" x14ac:dyDescent="0.15">
      <c r="A16" s="248"/>
      <c r="B16" s="244"/>
      <c r="C16" s="244"/>
      <c r="D16" s="244"/>
      <c r="E16" s="244"/>
      <c r="F16" s="244"/>
      <c r="G16" s="1166" t="s">
        <v>483</v>
      </c>
      <c r="H16" s="1167"/>
      <c r="I16" s="1167"/>
      <c r="J16" s="1168"/>
      <c r="K16" s="268">
        <v>-274064</v>
      </c>
      <c r="L16" s="268">
        <v>-5962</v>
      </c>
      <c r="M16" s="269">
        <v>-7483</v>
      </c>
      <c r="N16" s="270">
        <v>-20.3</v>
      </c>
    </row>
    <row r="17" spans="1:16" x14ac:dyDescent="0.15">
      <c r="A17" s="248"/>
      <c r="B17" s="244"/>
      <c r="C17" s="244"/>
      <c r="D17" s="244"/>
      <c r="E17" s="244"/>
      <c r="F17" s="244"/>
      <c r="G17" s="1166" t="s">
        <v>168</v>
      </c>
      <c r="H17" s="1167"/>
      <c r="I17" s="1167"/>
      <c r="J17" s="1168"/>
      <c r="K17" s="268">
        <v>3567993</v>
      </c>
      <c r="L17" s="268">
        <v>77624</v>
      </c>
      <c r="M17" s="269">
        <v>85779</v>
      </c>
      <c r="N17" s="270">
        <v>-9.5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484</v>
      </c>
      <c r="H19" s="244"/>
      <c r="I19" s="244"/>
      <c r="J19" s="244"/>
      <c r="K19" s="244"/>
      <c r="L19" s="244"/>
      <c r="M19" s="244"/>
      <c r="N19" s="244"/>
    </row>
    <row r="20" spans="1:16" x14ac:dyDescent="0.15">
      <c r="A20" s="248"/>
      <c r="B20" s="244"/>
      <c r="C20" s="244"/>
      <c r="D20" s="244"/>
      <c r="E20" s="244"/>
      <c r="F20" s="244"/>
      <c r="G20" s="272"/>
      <c r="H20" s="273"/>
      <c r="I20" s="273"/>
      <c r="J20" s="274"/>
      <c r="K20" s="275" t="s">
        <v>485</v>
      </c>
      <c r="L20" s="276" t="s">
        <v>486</v>
      </c>
      <c r="M20" s="277" t="s">
        <v>487</v>
      </c>
      <c r="N20" s="278"/>
    </row>
    <row r="21" spans="1:16" s="284" customFormat="1" x14ac:dyDescent="0.15">
      <c r="A21" s="279"/>
      <c r="B21" s="249"/>
      <c r="C21" s="249"/>
      <c r="D21" s="249"/>
      <c r="E21" s="249"/>
      <c r="F21" s="249"/>
      <c r="G21" s="1160" t="s">
        <v>488</v>
      </c>
      <c r="H21" s="1161"/>
      <c r="I21" s="1161"/>
      <c r="J21" s="1162"/>
      <c r="K21" s="280">
        <v>7.18</v>
      </c>
      <c r="L21" s="281">
        <v>8.2100000000000009</v>
      </c>
      <c r="M21" s="282">
        <v>-1.03</v>
      </c>
      <c r="N21" s="249"/>
      <c r="O21" s="283"/>
      <c r="P21" s="279"/>
    </row>
    <row r="22" spans="1:16" s="284" customFormat="1" x14ac:dyDescent="0.15">
      <c r="A22" s="279"/>
      <c r="B22" s="249"/>
      <c r="C22" s="249"/>
      <c r="D22" s="249"/>
      <c r="E22" s="249"/>
      <c r="F22" s="249"/>
      <c r="G22" s="1160" t="s">
        <v>489</v>
      </c>
      <c r="H22" s="1161"/>
      <c r="I22" s="1161"/>
      <c r="J22" s="1162"/>
      <c r="K22" s="285">
        <v>101.2</v>
      </c>
      <c r="L22" s="286">
        <v>97</v>
      </c>
      <c r="M22" s="287">
        <v>4.2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490</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492</v>
      </c>
      <c r="H29" s="249"/>
      <c r="I29" s="249"/>
      <c r="J29" s="249"/>
      <c r="K29" s="244"/>
      <c r="L29" s="244"/>
      <c r="M29" s="244"/>
      <c r="N29" s="244"/>
      <c r="O29" s="293"/>
    </row>
    <row r="30" spans="1:16" x14ac:dyDescent="0.15">
      <c r="A30" s="248"/>
      <c r="B30" s="244"/>
      <c r="C30" s="244"/>
      <c r="D30" s="244"/>
      <c r="E30" s="244"/>
      <c r="F30" s="244"/>
      <c r="G30" s="251"/>
      <c r="H30" s="252"/>
      <c r="I30" s="252"/>
      <c r="J30" s="253"/>
      <c r="K30" s="1149" t="s">
        <v>470</v>
      </c>
      <c r="L30" s="254"/>
      <c r="M30" s="255" t="s">
        <v>471</v>
      </c>
      <c r="N30" s="256"/>
    </row>
    <row r="31" spans="1:16" x14ac:dyDescent="0.15">
      <c r="A31" s="248"/>
      <c r="B31" s="244"/>
      <c r="C31" s="244"/>
      <c r="D31" s="244"/>
      <c r="E31" s="244"/>
      <c r="F31" s="244"/>
      <c r="G31" s="257"/>
      <c r="H31" s="258"/>
      <c r="I31" s="258"/>
      <c r="J31" s="259"/>
      <c r="K31" s="1150"/>
      <c r="L31" s="260" t="s">
        <v>472</v>
      </c>
      <c r="M31" s="261" t="s">
        <v>473</v>
      </c>
      <c r="N31" s="262" t="s">
        <v>474</v>
      </c>
    </row>
    <row r="32" spans="1:16" ht="27" customHeight="1" x14ac:dyDescent="0.15">
      <c r="A32" s="248"/>
      <c r="B32" s="244"/>
      <c r="C32" s="244"/>
      <c r="D32" s="244"/>
      <c r="E32" s="244"/>
      <c r="F32" s="244"/>
      <c r="G32" s="1151" t="s">
        <v>493</v>
      </c>
      <c r="H32" s="1152"/>
      <c r="I32" s="1152"/>
      <c r="J32" s="1153"/>
      <c r="K32" s="294">
        <v>3115358</v>
      </c>
      <c r="L32" s="294">
        <v>67777</v>
      </c>
      <c r="M32" s="295">
        <v>51963</v>
      </c>
      <c r="N32" s="296">
        <v>30.4</v>
      </c>
    </row>
    <row r="33" spans="1:16" ht="13.5" customHeight="1" x14ac:dyDescent="0.15">
      <c r="A33" s="248"/>
      <c r="B33" s="244"/>
      <c r="C33" s="244"/>
      <c r="D33" s="244"/>
      <c r="E33" s="244"/>
      <c r="F33" s="244"/>
      <c r="G33" s="1151" t="s">
        <v>494</v>
      </c>
      <c r="H33" s="1152"/>
      <c r="I33" s="1152"/>
      <c r="J33" s="1153"/>
      <c r="K33" s="294" t="s">
        <v>480</v>
      </c>
      <c r="L33" s="294" t="s">
        <v>480</v>
      </c>
      <c r="M33" s="295" t="s">
        <v>480</v>
      </c>
      <c r="N33" s="296" t="s">
        <v>480</v>
      </c>
    </row>
    <row r="34" spans="1:16" ht="27" customHeight="1" x14ac:dyDescent="0.15">
      <c r="A34" s="248"/>
      <c r="B34" s="244"/>
      <c r="C34" s="244"/>
      <c r="D34" s="244"/>
      <c r="E34" s="244"/>
      <c r="F34" s="244"/>
      <c r="G34" s="1151" t="s">
        <v>495</v>
      </c>
      <c r="H34" s="1152"/>
      <c r="I34" s="1152"/>
      <c r="J34" s="1153"/>
      <c r="K34" s="294" t="s">
        <v>480</v>
      </c>
      <c r="L34" s="294" t="s">
        <v>480</v>
      </c>
      <c r="M34" s="295">
        <v>71</v>
      </c>
      <c r="N34" s="296" t="s">
        <v>480</v>
      </c>
    </row>
    <row r="35" spans="1:16" ht="27" customHeight="1" x14ac:dyDescent="0.15">
      <c r="A35" s="248"/>
      <c r="B35" s="244"/>
      <c r="C35" s="244"/>
      <c r="D35" s="244"/>
      <c r="E35" s="244"/>
      <c r="F35" s="244"/>
      <c r="G35" s="1151" t="s">
        <v>496</v>
      </c>
      <c r="H35" s="1152"/>
      <c r="I35" s="1152"/>
      <c r="J35" s="1153"/>
      <c r="K35" s="294">
        <v>1015886</v>
      </c>
      <c r="L35" s="294">
        <v>22101</v>
      </c>
      <c r="M35" s="295">
        <v>20847</v>
      </c>
      <c r="N35" s="296">
        <v>6</v>
      </c>
    </row>
    <row r="36" spans="1:16" ht="27" customHeight="1" x14ac:dyDescent="0.15">
      <c r="A36" s="248"/>
      <c r="B36" s="244"/>
      <c r="C36" s="244"/>
      <c r="D36" s="244"/>
      <c r="E36" s="244"/>
      <c r="F36" s="244"/>
      <c r="G36" s="1151" t="s">
        <v>497</v>
      </c>
      <c r="H36" s="1152"/>
      <c r="I36" s="1152"/>
      <c r="J36" s="1153"/>
      <c r="K36" s="294">
        <v>110045</v>
      </c>
      <c r="L36" s="294">
        <v>2394</v>
      </c>
      <c r="M36" s="295">
        <v>3529</v>
      </c>
      <c r="N36" s="296">
        <v>-32.200000000000003</v>
      </c>
    </row>
    <row r="37" spans="1:16" ht="13.5" customHeight="1" x14ac:dyDescent="0.15">
      <c r="A37" s="248"/>
      <c r="B37" s="244"/>
      <c r="C37" s="244"/>
      <c r="D37" s="244"/>
      <c r="E37" s="244"/>
      <c r="F37" s="244"/>
      <c r="G37" s="1151" t="s">
        <v>498</v>
      </c>
      <c r="H37" s="1152"/>
      <c r="I37" s="1152"/>
      <c r="J37" s="1153"/>
      <c r="K37" s="294">
        <v>388</v>
      </c>
      <c r="L37" s="294">
        <v>8</v>
      </c>
      <c r="M37" s="295">
        <v>828</v>
      </c>
      <c r="N37" s="296">
        <v>-99</v>
      </c>
    </row>
    <row r="38" spans="1:16" ht="27" customHeight="1" x14ac:dyDescent="0.15">
      <c r="A38" s="248"/>
      <c r="B38" s="244"/>
      <c r="C38" s="244"/>
      <c r="D38" s="244"/>
      <c r="E38" s="244"/>
      <c r="F38" s="244"/>
      <c r="G38" s="1154" t="s">
        <v>499</v>
      </c>
      <c r="H38" s="1155"/>
      <c r="I38" s="1155"/>
      <c r="J38" s="1156"/>
      <c r="K38" s="297" t="s">
        <v>480</v>
      </c>
      <c r="L38" s="297" t="s">
        <v>480</v>
      </c>
      <c r="M38" s="298">
        <v>6</v>
      </c>
      <c r="N38" s="299" t="s">
        <v>480</v>
      </c>
      <c r="O38" s="293"/>
    </row>
    <row r="39" spans="1:16" x14ac:dyDescent="0.15">
      <c r="A39" s="248"/>
      <c r="B39" s="244"/>
      <c r="C39" s="244"/>
      <c r="D39" s="244"/>
      <c r="E39" s="244"/>
      <c r="F39" s="244"/>
      <c r="G39" s="1154" t="s">
        <v>500</v>
      </c>
      <c r="H39" s="1155"/>
      <c r="I39" s="1155"/>
      <c r="J39" s="1156"/>
      <c r="K39" s="300">
        <v>-2483</v>
      </c>
      <c r="L39" s="300">
        <v>-54</v>
      </c>
      <c r="M39" s="301">
        <v>-4386</v>
      </c>
      <c r="N39" s="302">
        <v>-98.8</v>
      </c>
      <c r="O39" s="293"/>
    </row>
    <row r="40" spans="1:16" ht="27" customHeight="1" x14ac:dyDescent="0.15">
      <c r="A40" s="248"/>
      <c r="B40" s="244"/>
      <c r="C40" s="244"/>
      <c r="D40" s="244"/>
      <c r="E40" s="244"/>
      <c r="F40" s="244"/>
      <c r="G40" s="1151" t="s">
        <v>501</v>
      </c>
      <c r="H40" s="1152"/>
      <c r="I40" s="1152"/>
      <c r="J40" s="1153"/>
      <c r="K40" s="300">
        <v>-3255424</v>
      </c>
      <c r="L40" s="300">
        <v>-70824</v>
      </c>
      <c r="M40" s="301">
        <v>-50220</v>
      </c>
      <c r="N40" s="302">
        <v>41</v>
      </c>
      <c r="O40" s="293"/>
    </row>
    <row r="41" spans="1:16" x14ac:dyDescent="0.15">
      <c r="A41" s="248"/>
      <c r="B41" s="244"/>
      <c r="C41" s="244"/>
      <c r="D41" s="244"/>
      <c r="E41" s="244"/>
      <c r="F41" s="244"/>
      <c r="G41" s="1157" t="s">
        <v>279</v>
      </c>
      <c r="H41" s="1158"/>
      <c r="I41" s="1158"/>
      <c r="J41" s="1159"/>
      <c r="K41" s="294">
        <v>983770</v>
      </c>
      <c r="L41" s="300">
        <v>21403</v>
      </c>
      <c r="M41" s="301">
        <v>22638</v>
      </c>
      <c r="N41" s="302">
        <v>-5.5</v>
      </c>
      <c r="O41" s="293"/>
    </row>
    <row r="42" spans="1:16" x14ac:dyDescent="0.15">
      <c r="A42" s="248"/>
      <c r="B42" s="244"/>
      <c r="C42" s="244"/>
      <c r="D42" s="244"/>
      <c r="E42" s="244"/>
      <c r="F42" s="244"/>
      <c r="G42" s="303" t="s">
        <v>502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504</v>
      </c>
      <c r="H48" s="308"/>
      <c r="I48" s="308"/>
      <c r="J48" s="308"/>
      <c r="K48" s="308"/>
      <c r="L48" s="308"/>
      <c r="M48" s="309"/>
      <c r="N48" s="308"/>
    </row>
    <row r="49" spans="1:14" ht="13.5" customHeight="1" x14ac:dyDescent="0.15">
      <c r="A49" s="248"/>
      <c r="B49" s="244"/>
      <c r="C49" s="244"/>
      <c r="D49" s="244"/>
      <c r="E49" s="244"/>
      <c r="F49" s="244"/>
      <c r="G49" s="310"/>
      <c r="H49" s="311"/>
      <c r="I49" s="1144" t="s">
        <v>470</v>
      </c>
      <c r="J49" s="1146" t="s">
        <v>505</v>
      </c>
      <c r="K49" s="1147"/>
      <c r="L49" s="1147"/>
      <c r="M49" s="1147"/>
      <c r="N49" s="1148"/>
    </row>
    <row r="50" spans="1:14" x14ac:dyDescent="0.15">
      <c r="A50" s="248"/>
      <c r="B50" s="244"/>
      <c r="C50" s="244"/>
      <c r="D50" s="244"/>
      <c r="E50" s="244"/>
      <c r="F50" s="244"/>
      <c r="G50" s="312"/>
      <c r="H50" s="313"/>
      <c r="I50" s="1145"/>
      <c r="J50" s="314" t="s">
        <v>506</v>
      </c>
      <c r="K50" s="315" t="s">
        <v>507</v>
      </c>
      <c r="L50" s="316" t="s">
        <v>508</v>
      </c>
      <c r="M50" s="317" t="s">
        <v>509</v>
      </c>
      <c r="N50" s="318" t="s">
        <v>510</v>
      </c>
    </row>
    <row r="51" spans="1:14" x14ac:dyDescent="0.15">
      <c r="A51" s="248"/>
      <c r="B51" s="244"/>
      <c r="C51" s="244"/>
      <c r="D51" s="244"/>
      <c r="E51" s="244"/>
      <c r="F51" s="244"/>
      <c r="G51" s="310" t="s">
        <v>511</v>
      </c>
      <c r="H51" s="311"/>
      <c r="I51" s="319">
        <v>1431628</v>
      </c>
      <c r="J51" s="320">
        <v>31613</v>
      </c>
      <c r="K51" s="321">
        <v>-33.299999999999997</v>
      </c>
      <c r="L51" s="322">
        <v>49094</v>
      </c>
      <c r="M51" s="323">
        <v>-2.9</v>
      </c>
      <c r="N51" s="324">
        <v>-30.4</v>
      </c>
    </row>
    <row r="52" spans="1:14" x14ac:dyDescent="0.15">
      <c r="A52" s="248"/>
      <c r="B52" s="244"/>
      <c r="C52" s="244"/>
      <c r="D52" s="244"/>
      <c r="E52" s="244"/>
      <c r="F52" s="244"/>
      <c r="G52" s="325"/>
      <c r="H52" s="326" t="s">
        <v>512</v>
      </c>
      <c r="I52" s="327">
        <v>720166</v>
      </c>
      <c r="J52" s="328">
        <v>15903</v>
      </c>
      <c r="K52" s="329">
        <v>-15.9</v>
      </c>
      <c r="L52" s="330">
        <v>27415</v>
      </c>
      <c r="M52" s="331">
        <v>-4.5999999999999996</v>
      </c>
      <c r="N52" s="332">
        <v>-11.3</v>
      </c>
    </row>
    <row r="53" spans="1:14" x14ac:dyDescent="0.15">
      <c r="A53" s="248"/>
      <c r="B53" s="244"/>
      <c r="C53" s="244"/>
      <c r="D53" s="244"/>
      <c r="E53" s="244"/>
      <c r="F53" s="244"/>
      <c r="G53" s="310" t="s">
        <v>513</v>
      </c>
      <c r="H53" s="311"/>
      <c r="I53" s="319">
        <v>2993489</v>
      </c>
      <c r="J53" s="320">
        <v>64668</v>
      </c>
      <c r="K53" s="321">
        <v>104.6</v>
      </c>
      <c r="L53" s="322">
        <v>60245</v>
      </c>
      <c r="M53" s="323">
        <v>22.7</v>
      </c>
      <c r="N53" s="324">
        <v>81.900000000000006</v>
      </c>
    </row>
    <row r="54" spans="1:14" x14ac:dyDescent="0.15">
      <c r="A54" s="248"/>
      <c r="B54" s="244"/>
      <c r="C54" s="244"/>
      <c r="D54" s="244"/>
      <c r="E54" s="244"/>
      <c r="F54" s="244"/>
      <c r="G54" s="325"/>
      <c r="H54" s="326" t="s">
        <v>512</v>
      </c>
      <c r="I54" s="327">
        <v>399572</v>
      </c>
      <c r="J54" s="328">
        <v>8632</v>
      </c>
      <c r="K54" s="329">
        <v>-45.7</v>
      </c>
      <c r="L54" s="330">
        <v>33678</v>
      </c>
      <c r="M54" s="331">
        <v>22.8</v>
      </c>
      <c r="N54" s="332">
        <v>-68.5</v>
      </c>
    </row>
    <row r="55" spans="1:14" x14ac:dyDescent="0.15">
      <c r="A55" s="248"/>
      <c r="B55" s="244"/>
      <c r="C55" s="244"/>
      <c r="D55" s="244"/>
      <c r="E55" s="244"/>
      <c r="F55" s="244"/>
      <c r="G55" s="310" t="s">
        <v>514</v>
      </c>
      <c r="H55" s="311"/>
      <c r="I55" s="319">
        <v>3946982</v>
      </c>
      <c r="J55" s="320">
        <v>85294</v>
      </c>
      <c r="K55" s="321">
        <v>31.9</v>
      </c>
      <c r="L55" s="322">
        <v>68386</v>
      </c>
      <c r="M55" s="323">
        <v>13.5</v>
      </c>
      <c r="N55" s="324">
        <v>18.399999999999999</v>
      </c>
    </row>
    <row r="56" spans="1:14" x14ac:dyDescent="0.15">
      <c r="A56" s="248"/>
      <c r="B56" s="244"/>
      <c r="C56" s="244"/>
      <c r="D56" s="244"/>
      <c r="E56" s="244"/>
      <c r="F56" s="244"/>
      <c r="G56" s="325"/>
      <c r="H56" s="326" t="s">
        <v>512</v>
      </c>
      <c r="I56" s="327">
        <v>872491</v>
      </c>
      <c r="J56" s="328">
        <v>18854</v>
      </c>
      <c r="K56" s="329">
        <v>118.4</v>
      </c>
      <c r="L56" s="330">
        <v>35121</v>
      </c>
      <c r="M56" s="331">
        <v>4.3</v>
      </c>
      <c r="N56" s="332">
        <v>114.1</v>
      </c>
    </row>
    <row r="57" spans="1:14" x14ac:dyDescent="0.15">
      <c r="A57" s="248"/>
      <c r="B57" s="244"/>
      <c r="C57" s="244"/>
      <c r="D57" s="244"/>
      <c r="E57" s="244"/>
      <c r="F57" s="244"/>
      <c r="G57" s="310" t="s">
        <v>515</v>
      </c>
      <c r="H57" s="311"/>
      <c r="I57" s="319">
        <v>2315548</v>
      </c>
      <c r="J57" s="320">
        <v>50071</v>
      </c>
      <c r="K57" s="321">
        <v>-41.3</v>
      </c>
      <c r="L57" s="322">
        <v>81305</v>
      </c>
      <c r="M57" s="323">
        <v>18.899999999999999</v>
      </c>
      <c r="N57" s="324">
        <v>-60.2</v>
      </c>
    </row>
    <row r="58" spans="1:14" x14ac:dyDescent="0.15">
      <c r="A58" s="248"/>
      <c r="B58" s="244"/>
      <c r="C58" s="244"/>
      <c r="D58" s="244"/>
      <c r="E58" s="244"/>
      <c r="F58" s="244"/>
      <c r="G58" s="325"/>
      <c r="H58" s="326" t="s">
        <v>512</v>
      </c>
      <c r="I58" s="327">
        <v>1732626</v>
      </c>
      <c r="J58" s="328">
        <v>37466</v>
      </c>
      <c r="K58" s="329">
        <v>98.7</v>
      </c>
      <c r="L58" s="330">
        <v>48720</v>
      </c>
      <c r="M58" s="331">
        <v>38.700000000000003</v>
      </c>
      <c r="N58" s="332">
        <v>60</v>
      </c>
    </row>
    <row r="59" spans="1:14" x14ac:dyDescent="0.15">
      <c r="A59" s="248"/>
      <c r="B59" s="244"/>
      <c r="C59" s="244"/>
      <c r="D59" s="244"/>
      <c r="E59" s="244"/>
      <c r="F59" s="244"/>
      <c r="G59" s="310" t="s">
        <v>516</v>
      </c>
      <c r="H59" s="311"/>
      <c r="I59" s="319">
        <v>3451459</v>
      </c>
      <c r="J59" s="320">
        <v>75089</v>
      </c>
      <c r="K59" s="321">
        <v>50</v>
      </c>
      <c r="L59" s="322">
        <v>81768</v>
      </c>
      <c r="M59" s="323">
        <v>0.6</v>
      </c>
      <c r="N59" s="324">
        <v>49.4</v>
      </c>
    </row>
    <row r="60" spans="1:14" x14ac:dyDescent="0.15">
      <c r="A60" s="248"/>
      <c r="B60" s="244"/>
      <c r="C60" s="244"/>
      <c r="D60" s="244"/>
      <c r="E60" s="244"/>
      <c r="F60" s="244"/>
      <c r="G60" s="325"/>
      <c r="H60" s="326" t="s">
        <v>512</v>
      </c>
      <c r="I60" s="333">
        <v>2244881</v>
      </c>
      <c r="J60" s="328">
        <v>48839</v>
      </c>
      <c r="K60" s="329">
        <v>30.4</v>
      </c>
      <c r="L60" s="330">
        <v>37917</v>
      </c>
      <c r="M60" s="331">
        <v>-22.2</v>
      </c>
      <c r="N60" s="332">
        <v>52.6</v>
      </c>
    </row>
    <row r="61" spans="1:14" x14ac:dyDescent="0.15">
      <c r="A61" s="248"/>
      <c r="B61" s="244"/>
      <c r="C61" s="244"/>
      <c r="D61" s="244"/>
      <c r="E61" s="244"/>
      <c r="F61" s="244"/>
      <c r="G61" s="310" t="s">
        <v>517</v>
      </c>
      <c r="H61" s="334"/>
      <c r="I61" s="335">
        <v>2827821</v>
      </c>
      <c r="J61" s="336">
        <v>61347</v>
      </c>
      <c r="K61" s="337">
        <v>22.4</v>
      </c>
      <c r="L61" s="338">
        <v>68160</v>
      </c>
      <c r="M61" s="339">
        <v>10.6</v>
      </c>
      <c r="N61" s="324">
        <v>11.8</v>
      </c>
    </row>
    <row r="62" spans="1:14" x14ac:dyDescent="0.15">
      <c r="A62" s="248"/>
      <c r="B62" s="244"/>
      <c r="C62" s="244"/>
      <c r="D62" s="244"/>
      <c r="E62" s="244"/>
      <c r="F62" s="244"/>
      <c r="G62" s="325"/>
      <c r="H62" s="326" t="s">
        <v>512</v>
      </c>
      <c r="I62" s="327">
        <v>1193947</v>
      </c>
      <c r="J62" s="328">
        <v>25939</v>
      </c>
      <c r="K62" s="329">
        <v>37.200000000000003</v>
      </c>
      <c r="L62" s="330">
        <v>36570</v>
      </c>
      <c r="M62" s="331">
        <v>7.8</v>
      </c>
      <c r="N62" s="332">
        <v>29.4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0" zoomScaleNormal="5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69" t="s">
        <v>3</v>
      </c>
      <c r="D47" s="1169"/>
      <c r="E47" s="1170"/>
      <c r="F47" s="11">
        <v>42.92</v>
      </c>
      <c r="G47" s="12">
        <v>55.42</v>
      </c>
      <c r="H47" s="12">
        <v>37.94</v>
      </c>
      <c r="I47" s="12">
        <v>38.92</v>
      </c>
      <c r="J47" s="13">
        <v>43.43</v>
      </c>
    </row>
    <row r="48" spans="2:10" ht="57.75" customHeight="1" x14ac:dyDescent="0.15">
      <c r="B48" s="14"/>
      <c r="C48" s="1171" t="s">
        <v>4</v>
      </c>
      <c r="D48" s="1171"/>
      <c r="E48" s="1172"/>
      <c r="F48" s="15">
        <v>12.37</v>
      </c>
      <c r="G48" s="16">
        <v>10.49</v>
      </c>
      <c r="H48" s="16">
        <v>11.29</v>
      </c>
      <c r="I48" s="16">
        <v>12.92</v>
      </c>
      <c r="J48" s="17">
        <v>0.96</v>
      </c>
    </row>
    <row r="49" spans="2:10" ht="57.75" customHeight="1" thickBot="1" x14ac:dyDescent="0.2">
      <c r="B49" s="18"/>
      <c r="C49" s="1173" t="s">
        <v>5</v>
      </c>
      <c r="D49" s="1173"/>
      <c r="E49" s="1174"/>
      <c r="F49" s="19">
        <v>8.8000000000000007</v>
      </c>
      <c r="G49" s="20">
        <v>11</v>
      </c>
      <c r="H49" s="20" t="s">
        <v>524</v>
      </c>
      <c r="I49" s="20">
        <v>4.3899999999999997</v>
      </c>
      <c r="J49" s="21" t="s">
        <v>525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MK</cp:lastModifiedBy>
  <cp:lastPrinted>2017-04-03T06:39:15Z</cp:lastPrinted>
  <dcterms:created xsi:type="dcterms:W3CDTF">2017-02-15T20:02:27Z</dcterms:created>
  <dcterms:modified xsi:type="dcterms:W3CDTF">2017-05-24T07:35:05Z</dcterms:modified>
  <cp:category/>
</cp:coreProperties>
</file>