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63" i="11" l="1"/>
  <c r="AP63"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BW34" i="9" s="1"/>
  <c r="BW35" i="9" s="1"/>
  <c r="BW36" i="9" s="1"/>
  <c r="BW37" i="9" s="1"/>
  <c r="BW38" i="9" s="1"/>
  <c r="BW39" i="9" s="1"/>
  <c r="BW40" i="9" s="1"/>
  <c r="BW41" i="9" s="1"/>
  <c r="BW42" i="9" s="1"/>
  <c r="BW43" i="9" s="1"/>
  <c r="BE34" i="9"/>
</calcChain>
</file>

<file path=xl/sharedStrings.xml><?xml version="1.0" encoding="utf-8"?>
<sst xmlns="http://schemas.openxmlformats.org/spreadsheetml/2006/main" count="1112" uniqueCount="576">
  <si>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</si>
  <si>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</si>
  <si>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</si>
  <si>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</si>
  <si>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</si>
  <si>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</si>
  <si>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</si>
  <si>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</si>
  <si>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</si>
  <si>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</si>
  <si>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</si>
  <si>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</si>
  <si>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</si>
  <si>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</si>
  <si>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</si>
  <si>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</si>
  <si>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</si>
  <si>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</si>
  <si>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</si>
  <si>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</si>
  <si>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</si>
  <si>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</si>
  <si>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</si>
  <si>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</si>
  <si>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</si>
  <si>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</si>
  <si>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</si>
  <si>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</si>
  <si>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</si>
  <si>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</si>
  <si>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</si>
  <si>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</si>
  <si>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</si>
  <si>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</si>
  <si>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</si>
  <si>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</si>
  <si>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</si>
  <si>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</si>
  <si>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</si>
  <si>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</si>
  <si>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</si>
  <si>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</si>
  <si>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</si>
  <si>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</si>
  <si>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</si>
  <si>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</si>
  <si>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</si>
  <si>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</si>
  <si>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</si>
  <si>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</si>
  <si>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</si>
  <si>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</si>
  <si>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</si>
  <si>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</si>
  <si>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</si>
  <si>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</si>
  <si>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</si>
  <si>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</si>
  <si>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</si>
  <si>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</si>
  <si>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</si>
  <si>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</si>
  <si>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</si>
  <si>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</si>
  <si>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</si>
  <si>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</si>
  <si>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</si>
  <si>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</si>
  <si>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</si>
  <si>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</si>
  <si>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</si>
  <si>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</si>
  <si>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</si>
  <si>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</si>
  <si>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</si>
  <si>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</si>
  <si>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</si>
  <si>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</si>
  <si>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</si>
  <si>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</si>
  <si>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</si>
  <si>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</si>
  <si>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</si>
  <si>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</si>
  <si>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</si>
  <si>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</si>
  <si>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</si>
  <si>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</si>
  <si>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</si>
  <si>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</si>
  <si>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</si>
  <si>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</si>
  <si>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</si>
  <si>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</si>
  <si>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</si>
  <si>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</si>
  <si>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</si>
  <si>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</si>
  <si>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</si>
  <si>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</si>
  <si>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</si>
  <si>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</si>
  <si>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</si>
  <si>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</si>
  <si>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</si>
  <si>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</si>
  <si>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</si>
  <si>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</si>
  <si>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</si>
  <si>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</si>
  <si>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</si>
  <si>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</si>
  <si>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</si>
  <si>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</si>
  <si>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</si>
  <si>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</si>
  <si>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</si>
  <si>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</si>
  <si>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</si>
  <si>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</si>
  <si>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</si>
  <si>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</si>
  <si>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</si>
  <si>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</si>
  <si>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</si>
  <si>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</si>
  <si>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</si>
  <si>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</si>
  <si>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</si>
  <si>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</si>
  <si>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</si>
  <si>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</si>
  <si>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</si>
  <si>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</si>
  <si>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</si>
  <si>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</si>
  <si>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</si>
  <si>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</si>
  <si>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</si>
  <si>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</si>
  <si>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</si>
  <si>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</si>
  <si>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</si>
  <si>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</si>
  <si>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</si>
  <si>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</si>
  <si>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</si>
  <si>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</si>
  <si>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</si>
  <si>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</si>
  <si>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</si>
  <si>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</si>
  <si>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</si>
  <si>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</si>
  <si>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</si>
  <si>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</si>
  <si>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</si>
  <si>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</si>
  <si>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</si>
  <si>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</si>
  <si>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</si>
  <si>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</si>
  <si>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</si>
  <si>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</si>
  <si>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</si>
  <si>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</si>
  <si>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</si>
  <si>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</si>
  <si>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</si>
  <si>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</si>
  <si>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</si>
  <si>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</si>
  <si>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</si>
  <si>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</si>
  <si>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</si>
  <si>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</si>
  <si>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</si>
  <si>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</si>
  <si>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</si>
  <si>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</si>
  <si>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</si>
  <si>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</si>
  <si>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</si>
  <si>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</si>
  <si>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</si>
  <si>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</si>
  <si>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</si>
  <si>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</si>
  <si>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</si>
  <si>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</si>
  <si>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</si>
  <si>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</si>
  <si>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</si>
  <si>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三重県御浜町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</si>
  <si>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</si>
  <si>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</si>
  <si>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</si>
  <si>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</si>
  <si>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</si>
  <si>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</si>
  <si>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</si>
  <si>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</si>
  <si>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</si>
  <si>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</si>
  <si>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</si>
  <si>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</si>
  <si>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</si>
  <si>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</si>
  <si>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</si>
  <si>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</si>
  <si>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</si>
  <si>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</si>
  <si>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</si>
  <si>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</si>
  <si>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</si>
  <si>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</si>
  <si>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</si>
  <si>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</si>
  <si>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</si>
  <si>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</si>
  <si>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</si>
  <si>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</si>
  <si>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</si>
  <si>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</si>
  <si>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</si>
  <si>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</si>
  <si>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</si>
  <si>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</si>
  <si>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</si>
  <si>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</si>
  <si>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</si>
  <si>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</si>
  <si>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</si>
  <si>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</si>
  <si>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</si>
  <si>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</si>
  <si>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</si>
  <si>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</si>
  <si>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</si>
  <si>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</si>
  <si>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</si>
  <si>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</si>
  <si>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</si>
  <si>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</si>
  <si>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</si>
  <si>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</si>
  <si>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</si>
  <si>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</si>
  <si>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</si>
  <si>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</si>
  <si>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</si>
  <si>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</si>
  <si>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</si>
  <si>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</si>
  <si>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</si>
  <si>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</si>
  <si>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</si>
  <si>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</si>
  <si>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</si>
  <si>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</si>
  <si>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</si>
  <si>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</si>
  <si>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</si>
  <si>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</si>
  <si>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</si>
  <si>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</si>
  <si>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</si>
  <si>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</si>
  <si>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</si>
  <si>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</si>
  <si>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</si>
  <si>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</si>
  <si>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</si>
  <si>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</si>
  <si>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</si>
  <si>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</si>
  <si>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</si>
  <si>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</si>
  <si>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</si>
  <si>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</si>
  <si>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</si>
  <si>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</si>
  <si>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</si>
  <si>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</si>
  <si>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</si>
  <si>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</si>
  <si>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</si>
  <si>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</si>
  <si>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</si>
  <si>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</si>
  <si>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</si>
  <si>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</si>
  <si>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</si>
  <si>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</si>
  <si>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</si>
  <si>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</si>
  <si>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</si>
  <si>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</si>
  <si>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</si>
  <si>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</si>
  <si>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</si>
  <si>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</si>
  <si>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</si>
  <si>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</si>
  <si>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</si>
  <si>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</si>
  <si>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</si>
  <si>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</si>
  <si>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</si>
  <si>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</si>
  <si>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</si>
  <si>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</si>
  <si>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</si>
  <si>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</si>
  <si>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</si>
  <si>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</si>
  <si>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</si>
  <si>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</si>
  <si>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</si>
  <si>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</si>
  <si>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</si>
  <si>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</si>
  <si>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</si>
  <si>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</si>
  <si>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</si>
  <si>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</si>
  <si>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</si>
  <si>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</si>
  <si>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</si>
  <si>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</si>
  <si>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</si>
  <si>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</si>
  <si>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</si>
  <si>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</si>
  <si>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</si>
  <si>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</si>
  <si>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</si>
  <si>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</si>
  <si>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</si>
  <si>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</si>
  <si>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</si>
  <si>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三重県御浜町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</si>
  <si>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</si>
  <si>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</si>
  <si>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</si>
  <si>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</si>
  <si>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</si>
  <si>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</si>
  <si>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</si>
  <si>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</si>
  <si>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</si>
  <si>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</si>
  <si>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</si>
  <si>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</si>
  <si>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</si>
  <si>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</si>
  <si>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</si>
  <si>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</si>
  <si>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</si>
  <si>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</si>
  <si>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</si>
  <si>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</si>
  <si>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</si>
  <si>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</si>
  <si>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</si>
  <si>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</si>
  <si>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</si>
  <si>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</si>
  <si>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</si>
  <si>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</si>
  <si>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</si>
  <si>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</si>
  <si>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</si>
  <si>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</si>
  <si>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</si>
  <si>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</si>
  <si>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</si>
  <si>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</si>
  <si>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</si>
  <si>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</si>
  <si>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</si>
  <si>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</si>
  <si>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</si>
  <si>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</si>
  <si>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</si>
  <si>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</si>
  <si>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</si>
  <si>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</si>
  <si>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</si>
  <si>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</si>
  <si>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</si>
  <si>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</si>
  <si>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</si>
  <si>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</si>
  <si>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</si>
  <si>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</si>
  <si>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</si>
  <si>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</si>
  <si>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</si>
  <si>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</si>
  <si>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</si>
  <si>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</si>
  <si>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</si>
  <si>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</si>
  <si>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</si>
  <si>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</si>
  <si>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</si>
  <si>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</si>
  <si>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</si>
  <si>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</si>
  <si>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</si>
  <si>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</si>
  <si>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</si>
  <si>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</si>
  <si>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</si>
  <si>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</si>
  <si>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</si>
  <si>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</si>
  <si>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</si>
  <si>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</si>
  <si>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</si>
  <si>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</si>
  <si>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</si>
  <si>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</si>
  <si>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</si>
  <si>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</si>
  <si>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</si>
  <si>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</si>
  <si>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</si>
  <si>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</si>
  <si>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</si>
  <si>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</si>
  <si>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</si>
  <si>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</si>
  <si>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</si>
  <si>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</si>
  <si>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</si>
  <si>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</si>
  <si>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</si>
  <si>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</si>
  <si>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</si>
  <si>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</si>
  <si>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</si>
  <si>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</si>
  <si>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</si>
  <si>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</si>
  <si>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</si>
  <si>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</si>
  <si>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</si>
  <si>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</si>
  <si>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</si>
  <si>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</si>
  <si>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</si>
  <si>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</si>
  <si>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</si>
  <si>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</si>
  <si>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</si>
  <si>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</si>
  <si>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</si>
  <si>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</si>
  <si>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</si>
  <si>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</si>
  <si>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</si>
  <si>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</si>
  <si>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</si>
  <si>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</si>
  <si>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</si>
  <si>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</si>
  <si>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</si>
  <si>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</si>
  <si>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</si>
  <si>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</si>
  <si>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</si>
  <si>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</si>
  <si>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</si>
  <si>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</si>
  <si>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</si>
  <si>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</si>
  <si>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</si>
  <si>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</si>
  <si>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</si>
  <si>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</si>
  <si>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</si>
  <si>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</si>
  <si>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</si>
  <si>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</si>
  <si>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</si>
  <si>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</si>
  <si>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</si>
  <si>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</si>
  <si>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</si>
  <si>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</si>
  <si>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</si>
  <si>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</si>
  <si>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</si>
  <si>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</si>
  <si>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</si>
  <si>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</si>
  <si>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</si>
  <si>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</si>
  <si>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</si>
  <si>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</si>
  <si>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</si>
  <si>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</si>
  <si>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</si>
  <si>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</si>
  <si>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</si>
  <si>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</si>
  <si>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</si>
  <si>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</si>
  <si>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</si>
  <si>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</si>
  <si>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</si>
  <si>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</si>
  <si>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</si>
  <si>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</si>
  <si>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</si>
  <si>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</si>
  <si>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</si>
  <si>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</si>
  <si>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</si>
  <si>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</si>
  <si>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</si>
  <si>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</si>
  <si>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</si>
  <si>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</si>
  <si>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</si>
  <si>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</si>
  <si>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</si>
  <si>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</si>
  <si>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2.05</t>
  </si>
  <si>
    <t>▲ 10.44</t>
  </si>
  <si>
    <t>▲ 3.79</t>
  </si>
  <si>
    <t>一般会計</t>
  </si>
  <si>
    <t>水道事業会計</t>
  </si>
  <si>
    <t>下水道特別会計</t>
  </si>
  <si>
    <t>国民健康保険特別会計</t>
  </si>
  <si>
    <t>▲ 0.13</t>
  </si>
  <si>
    <t>後期高齢者医療特別会計</t>
  </si>
  <si>
    <t>その他会計（赤字）</t>
  </si>
  <si>
    <t>その他会計（黒字）</t>
  </si>
  <si>
    <t>紀南社会福祉施設組合（一般会計）</t>
  </si>
  <si>
    <t>-</t>
    <phoneticPr fontId="2"/>
  </si>
  <si>
    <t>　〃　（指定訪問介護特別会計）</t>
  </si>
  <si>
    <t>紀南病院組合</t>
  </si>
  <si>
    <t>法適用企業</t>
  </si>
  <si>
    <t>南牟婁清掃施設組合</t>
    <phoneticPr fontId="2"/>
  </si>
  <si>
    <t>紀南特別養護老人ホーム組合（一般会計）</t>
  </si>
  <si>
    <t>三重県市町総合事務組合（一般会計）</t>
  </si>
  <si>
    <t>　〃　（退職手当特別会計）</t>
  </si>
  <si>
    <t>　〃　（デジタル地図特別会計）</t>
    <phoneticPr fontId="2"/>
  </si>
  <si>
    <t>　〃　（共同研修特別会計）</t>
  </si>
  <si>
    <t>　〃　（物品特別会計）</t>
  </si>
  <si>
    <t>　〃　（公平委員会特別会計）</t>
  </si>
  <si>
    <t>　〃　（消防救急無線特別会計）</t>
  </si>
  <si>
    <t>紀南介護保険広域連合（一般会計）</t>
  </si>
  <si>
    <t>　〃　（介護保険事業特別会計）</t>
  </si>
  <si>
    <t>東紀州農業共済事務組合</t>
  </si>
  <si>
    <t>三重地方税管理回収機構（一般会計）</t>
    <rPh sb="12" eb="14">
      <t>イッパン</t>
    </rPh>
    <rPh sb="14" eb="16">
      <t>カイケイ</t>
    </rPh>
    <phoneticPr fontId="2"/>
  </si>
  <si>
    <t>　〃　（滞納整理拡充事業特別会計）</t>
    <rPh sb="4" eb="6">
      <t>タイノウ</t>
    </rPh>
    <rPh sb="6" eb="8">
      <t>セイリ</t>
    </rPh>
    <rPh sb="8" eb="10">
      <t>カクジュウ</t>
    </rPh>
    <rPh sb="10" eb="12">
      <t>ジギョウ</t>
    </rPh>
    <rPh sb="12" eb="14">
      <t>トクベツ</t>
    </rPh>
    <rPh sb="14" eb="16">
      <t>カイケイ</t>
    </rPh>
    <phoneticPr fontId="2"/>
  </si>
  <si>
    <t>三重県後期高齢者医療広域連合（一般会計）</t>
  </si>
  <si>
    <t>〃　（後期高齢者医療特別会計）</t>
  </si>
  <si>
    <t>-</t>
    <phoneticPr fontId="2"/>
  </si>
  <si>
    <t>〃　（地域密着型介護老人福祉事業特別会計）</t>
    <rPh sb="8" eb="10">
      <t>カイゴ</t>
    </rPh>
    <rPh sb="10" eb="12">
      <t>ロウジン</t>
    </rPh>
    <rPh sb="12" eb="14">
      <t>フクシ</t>
    </rPh>
    <rPh sb="14" eb="16">
      <t>ジギョウ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</si>
  <si>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</si>
  <si>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</si>
  <si>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</si>
  <si>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</si>
  <si>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</si>
  <si>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</si>
  <si>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</si>
  <si>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</si>
  <si>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</si>
  <si>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</si>
  <si>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</si>
  <si>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将来負担比率は、平成23年度には類似団体平均を大きく上回っていたが、近年低下傾向にあるため、実質公債比比率についても、今後低下すると想定される。</t>
    <rPh sb="0" eb="2">
      <t>ショウライ</t>
    </rPh>
    <rPh sb="2" eb="4">
      <t>フタン</t>
    </rPh>
    <rPh sb="4" eb="6">
      <t>ヒリツ</t>
    </rPh>
    <rPh sb="8" eb="10">
      <t>ヘイセイ</t>
    </rPh>
    <rPh sb="12" eb="14">
      <t>ネンド</t>
    </rPh>
    <rPh sb="16" eb="18">
      <t>ルイジ</t>
    </rPh>
    <rPh sb="18" eb="20">
      <t>ダンタイ</t>
    </rPh>
    <rPh sb="20" eb="22">
      <t>ヘイキン</t>
    </rPh>
    <rPh sb="23" eb="24">
      <t>オオ</t>
    </rPh>
    <rPh sb="26" eb="28">
      <t>ウワマワ</t>
    </rPh>
    <rPh sb="34" eb="36">
      <t>キンネン</t>
    </rPh>
    <rPh sb="36" eb="38">
      <t>テイカ</t>
    </rPh>
    <rPh sb="38" eb="40">
      <t>ケイコウ</t>
    </rPh>
    <rPh sb="46" eb="48">
      <t>ジッシツ</t>
    </rPh>
    <rPh sb="48" eb="50">
      <t>コウサイ</t>
    </rPh>
    <rPh sb="50" eb="51">
      <t>ヒ</t>
    </rPh>
    <rPh sb="51" eb="53">
      <t>ヒリツ</t>
    </rPh>
    <rPh sb="59" eb="61">
      <t>コンゴ</t>
    </rPh>
    <rPh sb="61" eb="63">
      <t>テイカ</t>
    </rPh>
    <rPh sb="66" eb="68">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</si>
</sst>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xmlns:c16r2="http://schemas.microsoft.com/office/drawing/2015/06/chart">
            <c:ext xmlns:c16="http://schemas.microsoft.com/office/drawing/2014/chart" uri="{C3380CC4-5D6E-409C-BE32-E72D297353CC}">
              <c16:uniqueId val="{00000000-F315-4CA3-98CB-CD29617798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68628</c:v>
                </c:pt>
                <c:pt idx="1">
                  <c:v>79824</c:v>
                </c:pt>
                <c:pt idx="2">
                  <c:v>100155</c:v>
                </c:pt>
                <c:pt idx="3">
                  <c:v>97754</c:v>
                </c:pt>
                <c:pt idx="4">
                  <c:v>70259</c:v>
                </c:pt>
              </c:numCache>
            </c:numRef>
          </c:val>
          <c:smooth val="0"/>
          <c:extLst xmlns:c16r2="http://schemas.microsoft.com/office/drawing/2015/06/chart">
            <c:ext xmlns:c16="http://schemas.microsoft.com/office/drawing/2014/chart" uri="{C3380CC4-5D6E-409C-BE32-E72D297353CC}">
              <c16:uniqueId val="{00000001-F315-4CA3-98CB-CD29617798FC}"/>
            </c:ext>
          </c:extLst>
        </c:ser>
        <c:dLbls>
          <c:showLegendKey val="0"/>
          <c:showVal val="0"/>
          <c:showCatName val="0"/>
          <c:showSerName val="0"/>
          <c:showPercent val="0"/>
          <c:showBubbleSize val="0"/>
        </c:dLbls>
        <c:marker val="1"/>
        <c:smooth val="0"/>
        <c:axId val="107155456"/>
        <c:axId val="107169664"/>
      </c:lineChart>
      <c:catAx>
        <c:axId val="10715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69664"/>
        <c:crosses val="autoZero"/>
        <c:auto val="1"/>
        <c:lblAlgn val="ctr"/>
        <c:lblOffset val="100"/>
        <c:tickLblSkip val="1"/>
        <c:tickMarkSkip val="1"/>
        <c:noMultiLvlLbl val="0"/>
      </c:catAx>
      <c:valAx>
        <c:axId val="1071696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5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13.51</c:v>
                </c:pt>
                <c:pt idx="1">
                  <c:v>19.05</c:v>
                </c:pt>
                <c:pt idx="2">
                  <c:v>8.75</c:v>
                </c:pt>
                <c:pt idx="3">
                  <c:v>4.91</c:v>
                </c:pt>
                <c:pt idx="4">
                  <c:v>8.5</c:v>
                </c:pt>
              </c:numCache>
            </c:numRef>
          </c:val>
          <c:extLst xmlns:c16r2="http://schemas.microsoft.com/office/drawing/2015/06/chart">
            <c:ext xmlns:c16="http://schemas.microsoft.com/office/drawing/2014/chart" uri="{C3380CC4-5D6E-409C-BE32-E72D297353CC}">
              <c16:uniqueId val="{00000000-58E1-4E10-89C0-C3B3F435FB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22.24</c:v>
                </c:pt>
                <c:pt idx="1">
                  <c:v>22.88</c:v>
                </c:pt>
                <c:pt idx="2">
                  <c:v>33.01</c:v>
                </c:pt>
                <c:pt idx="3">
                  <c:v>37.630000000000003</c:v>
                </c:pt>
                <c:pt idx="4">
                  <c:v>39.159999999999997</c:v>
                </c:pt>
              </c:numCache>
            </c:numRef>
          </c:val>
          <c:extLst xmlns:c16r2="http://schemas.microsoft.com/office/drawing/2015/06/chart">
            <c:ext xmlns:c16="http://schemas.microsoft.com/office/drawing/2014/chart" uri="{C3380CC4-5D6E-409C-BE32-E72D297353CC}">
              <c16:uniqueId val="{00000001-58E1-4E10-89C0-C3B3F435FB8D}"/>
            </c:ext>
          </c:extLst>
        </c:ser>
        <c:dLbls>
          <c:showLegendKey val="0"/>
          <c:showVal val="0"/>
          <c:showCatName val="0"/>
          <c:showSerName val="0"/>
          <c:showPercent val="0"/>
          <c:showBubbleSize val="0"/>
        </c:dLbls>
        <c:gapWidth val="250"/>
        <c:overlap val="100"/>
        <c:axId val="115162112"/>
        <c:axId val="11518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c:v>
                </c:pt>
                <c:pt idx="1">
                  <c:v>-2.0499999999999998</c:v>
                </c:pt>
                <c:pt idx="2">
                  <c:v>-10.44</c:v>
                </c:pt>
                <c:pt idx="3">
                  <c:v>-3.79</c:v>
                </c:pt>
                <c:pt idx="4">
                  <c:v>3.79</c:v>
                </c:pt>
              </c:numCache>
            </c:numRef>
          </c:val>
          <c:smooth val="0"/>
          <c:extLst xmlns:c16r2="http://schemas.microsoft.com/office/drawing/2015/06/chart">
            <c:ext xmlns:c16="http://schemas.microsoft.com/office/drawing/2014/chart" uri="{C3380CC4-5D6E-409C-BE32-E72D297353CC}">
              <c16:uniqueId val="{00000002-58E1-4E10-89C0-C3B3F435FB8D}"/>
            </c:ext>
          </c:extLst>
        </c:ser>
        <c:dLbls>
          <c:showLegendKey val="0"/>
          <c:showVal val="0"/>
          <c:showCatName val="0"/>
          <c:showSerName val="0"/>
          <c:showPercent val="0"/>
          <c:showBubbleSize val="0"/>
        </c:dLbls>
        <c:marker val="1"/>
        <c:smooth val="0"/>
        <c:axId val="115162112"/>
        <c:axId val="115180672"/>
      </c:lineChart>
      <c:catAx>
        <c:axId val="11516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180672"/>
        <c:crosses val="autoZero"/>
        <c:auto val="1"/>
        <c:lblAlgn val="ctr"/>
        <c:lblOffset val="100"/>
        <c:tickLblSkip val="1"/>
        <c:tickMarkSkip val="1"/>
        <c:noMultiLvlLbl val="0"/>
      </c:catAx>
      <c:valAx>
        <c:axId val="11518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6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0A-4F95-8926-C3E489491F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0A-4F95-8926-C3E489491F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A0A-4F95-8926-C3E489491F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A0A-4F95-8926-C3E489491F2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A0A-4F95-8926-C3E489491F2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0.41</c:v>
                </c:pt>
                <c:pt idx="4">
                  <c:v>#N/A</c:v>
                </c:pt>
                <c:pt idx="5">
                  <c:v>0.37</c:v>
                </c:pt>
                <c:pt idx="6">
                  <c:v>#N/A</c:v>
                </c:pt>
                <c:pt idx="7">
                  <c:v>0.4</c:v>
                </c:pt>
                <c:pt idx="8">
                  <c:v>#N/A</c:v>
                </c:pt>
                <c:pt idx="9">
                  <c:v>0.4</c:v>
                </c:pt>
              </c:numCache>
            </c:numRef>
          </c:val>
          <c:extLst xmlns:c16r2="http://schemas.microsoft.com/office/drawing/2015/06/chart">
            <c:ext xmlns:c16="http://schemas.microsoft.com/office/drawing/2014/chart" uri="{C3380CC4-5D6E-409C-BE32-E72D297353CC}">
              <c16:uniqueId val="{00000005-6A0A-4F95-8926-C3E489491F2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0.13</c:v>
                </c:pt>
                <c:pt idx="1">
                  <c:v>#N/A</c:v>
                </c:pt>
                <c:pt idx="2">
                  <c:v>#N/A</c:v>
                </c:pt>
                <c:pt idx="3">
                  <c:v>0.94</c:v>
                </c:pt>
                <c:pt idx="4">
                  <c:v>#N/A</c:v>
                </c:pt>
                <c:pt idx="5">
                  <c:v>0.11</c:v>
                </c:pt>
                <c:pt idx="6">
                  <c:v>#N/A</c:v>
                </c:pt>
                <c:pt idx="7">
                  <c:v>0.18</c:v>
                </c:pt>
                <c:pt idx="8">
                  <c:v>#N/A</c:v>
                </c:pt>
                <c:pt idx="9">
                  <c:v>0.69</c:v>
                </c:pt>
              </c:numCache>
            </c:numRef>
          </c:val>
          <c:extLst xmlns:c16r2="http://schemas.microsoft.com/office/drawing/2015/06/chart">
            <c:ext xmlns:c16="http://schemas.microsoft.com/office/drawing/2014/chart" uri="{C3380CC4-5D6E-409C-BE32-E72D297353CC}">
              <c16:uniqueId val="{00000006-6A0A-4F95-8926-C3E489491F28}"/>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0.99</c:v>
                </c:pt>
                <c:pt idx="2">
                  <c:v>#N/A</c:v>
                </c:pt>
                <c:pt idx="3">
                  <c:v>1.0900000000000001</c:v>
                </c:pt>
                <c:pt idx="4">
                  <c:v>#N/A</c:v>
                </c:pt>
                <c:pt idx="5">
                  <c:v>1.26</c:v>
                </c:pt>
                <c:pt idx="6">
                  <c:v>#N/A</c:v>
                </c:pt>
                <c:pt idx="7">
                  <c:v>1.32</c:v>
                </c:pt>
                <c:pt idx="8">
                  <c:v>#N/A</c:v>
                </c:pt>
                <c:pt idx="9">
                  <c:v>1.1399999999999999</c:v>
                </c:pt>
              </c:numCache>
            </c:numRef>
          </c:val>
          <c:extLst xmlns:c16r2="http://schemas.microsoft.com/office/drawing/2015/06/chart">
            <c:ext xmlns:c16="http://schemas.microsoft.com/office/drawing/2014/chart" uri="{C3380CC4-5D6E-409C-BE32-E72D297353CC}">
              <c16:uniqueId val="{00000007-6A0A-4F95-8926-C3E489491F2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5.26</c:v>
                </c:pt>
                <c:pt idx="2">
                  <c:v>#N/A</c:v>
                </c:pt>
                <c:pt idx="3">
                  <c:v>5.24</c:v>
                </c:pt>
                <c:pt idx="4">
                  <c:v>#N/A</c:v>
                </c:pt>
                <c:pt idx="5">
                  <c:v>5.04</c:v>
                </c:pt>
                <c:pt idx="6">
                  <c:v>#N/A</c:v>
                </c:pt>
                <c:pt idx="7">
                  <c:v>4.93</c:v>
                </c:pt>
                <c:pt idx="8">
                  <c:v>#N/A</c:v>
                </c:pt>
                <c:pt idx="9">
                  <c:v>4.5199999999999996</c:v>
                </c:pt>
              </c:numCache>
            </c:numRef>
          </c:val>
          <c:extLst xmlns:c16r2="http://schemas.microsoft.com/office/drawing/2015/06/chart">
            <c:ext xmlns:c16="http://schemas.microsoft.com/office/drawing/2014/chart" uri="{C3380CC4-5D6E-409C-BE32-E72D297353CC}">
              <c16:uniqueId val="{00000008-6A0A-4F95-8926-C3E489491F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13.51</c:v>
                </c:pt>
                <c:pt idx="2">
                  <c:v>#N/A</c:v>
                </c:pt>
                <c:pt idx="3">
                  <c:v>19.04</c:v>
                </c:pt>
                <c:pt idx="4">
                  <c:v>#N/A</c:v>
                </c:pt>
                <c:pt idx="5">
                  <c:v>8.75</c:v>
                </c:pt>
                <c:pt idx="6">
                  <c:v>#N/A</c:v>
                </c:pt>
                <c:pt idx="7">
                  <c:v>4.9000000000000004</c:v>
                </c:pt>
                <c:pt idx="8">
                  <c:v>#N/A</c:v>
                </c:pt>
                <c:pt idx="9">
                  <c:v>8.5</c:v>
                </c:pt>
              </c:numCache>
            </c:numRef>
          </c:val>
          <c:extLst xmlns:c16r2="http://schemas.microsoft.com/office/drawing/2015/06/chart">
            <c:ext xmlns:c16="http://schemas.microsoft.com/office/drawing/2014/chart" uri="{C3380CC4-5D6E-409C-BE32-E72D297353CC}">
              <c16:uniqueId val="{00000009-6A0A-4F95-8926-C3E489491F28}"/>
            </c:ext>
          </c:extLst>
        </c:ser>
        <c:dLbls>
          <c:showLegendKey val="0"/>
          <c:showVal val="0"/>
          <c:showCatName val="0"/>
          <c:showSerName val="0"/>
          <c:showPercent val="0"/>
          <c:showBubbleSize val="0"/>
        </c:dLbls>
        <c:gapWidth val="150"/>
        <c:overlap val="100"/>
        <c:axId val="115446528"/>
        <c:axId val="115448064"/>
      </c:barChart>
      <c:catAx>
        <c:axId val="1154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48064"/>
        <c:crosses val="autoZero"/>
        <c:auto val="1"/>
        <c:lblAlgn val="ctr"/>
        <c:lblOffset val="100"/>
        <c:tickLblSkip val="1"/>
        <c:tickMarkSkip val="1"/>
        <c:noMultiLvlLbl val="0"/>
      </c:catAx>
      <c:valAx>
        <c:axId val="11544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4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437</c:v>
                </c:pt>
                <c:pt idx="5">
                  <c:v>424</c:v>
                </c:pt>
                <c:pt idx="8">
                  <c:v>399</c:v>
                </c:pt>
                <c:pt idx="11">
                  <c:v>435</c:v>
                </c:pt>
                <c:pt idx="14">
                  <c:v>436</c:v>
                </c:pt>
              </c:numCache>
            </c:numRef>
          </c:val>
          <c:extLst xmlns:c16r2="http://schemas.microsoft.com/office/drawing/2015/06/chart">
            <c:ext xmlns:c16="http://schemas.microsoft.com/office/drawing/2014/chart" uri="{C3380CC4-5D6E-409C-BE32-E72D297353CC}">
              <c16:uniqueId val="{00000000-DED6-4178-9688-F1D942D333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D6-4178-9688-F1D942D333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ED6-4178-9688-F1D942D333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118</c:v>
                </c:pt>
                <c:pt idx="3">
                  <c:v>117</c:v>
                </c:pt>
                <c:pt idx="6">
                  <c:v>153</c:v>
                </c:pt>
                <c:pt idx="9">
                  <c:v>166</c:v>
                </c:pt>
                <c:pt idx="12">
                  <c:v>125</c:v>
                </c:pt>
              </c:numCache>
            </c:numRef>
          </c:val>
          <c:extLst xmlns:c16r2="http://schemas.microsoft.com/office/drawing/2015/06/chart">
            <c:ext xmlns:c16="http://schemas.microsoft.com/office/drawing/2014/chart" uri="{C3380CC4-5D6E-409C-BE32-E72D297353CC}">
              <c16:uniqueId val="{00000003-DED6-4178-9688-F1D942D333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138</c:v>
                </c:pt>
                <c:pt idx="3">
                  <c:v>120</c:v>
                </c:pt>
                <c:pt idx="6">
                  <c:v>111</c:v>
                </c:pt>
                <c:pt idx="9">
                  <c:v>67</c:v>
                </c:pt>
                <c:pt idx="12">
                  <c:v>65</c:v>
                </c:pt>
              </c:numCache>
            </c:numRef>
          </c:val>
          <c:extLst xmlns:c16r2="http://schemas.microsoft.com/office/drawing/2015/06/chart">
            <c:ext xmlns:c16="http://schemas.microsoft.com/office/drawing/2014/chart" uri="{C3380CC4-5D6E-409C-BE32-E72D297353CC}">
              <c16:uniqueId val="{00000004-DED6-4178-9688-F1D942D333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D6-4178-9688-F1D942D333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D6-4178-9688-F1D942D333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532</c:v>
                </c:pt>
                <c:pt idx="3">
                  <c:v>519</c:v>
                </c:pt>
                <c:pt idx="6">
                  <c:v>488</c:v>
                </c:pt>
                <c:pt idx="9">
                  <c:v>446</c:v>
                </c:pt>
                <c:pt idx="12">
                  <c:v>454</c:v>
                </c:pt>
              </c:numCache>
            </c:numRef>
          </c:val>
          <c:extLst xmlns:c16r2="http://schemas.microsoft.com/office/drawing/2015/06/chart">
            <c:ext xmlns:c16="http://schemas.microsoft.com/office/drawing/2014/chart" uri="{C3380CC4-5D6E-409C-BE32-E72D297353CC}">
              <c16:uniqueId val="{00000007-DED6-4178-9688-F1D942D33336}"/>
            </c:ext>
          </c:extLst>
        </c:ser>
        <c:dLbls>
          <c:showLegendKey val="0"/>
          <c:showVal val="0"/>
          <c:showCatName val="0"/>
          <c:showSerName val="0"/>
          <c:showPercent val="0"/>
          <c:showBubbleSize val="0"/>
        </c:dLbls>
        <c:gapWidth val="100"/>
        <c:overlap val="100"/>
        <c:axId val="115645056"/>
        <c:axId val="11565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351</c:v>
                </c:pt>
                <c:pt idx="2">
                  <c:v>#N/A</c:v>
                </c:pt>
                <c:pt idx="3">
                  <c:v>#N/A</c:v>
                </c:pt>
                <c:pt idx="4">
                  <c:v>332</c:v>
                </c:pt>
                <c:pt idx="5">
                  <c:v>#N/A</c:v>
                </c:pt>
                <c:pt idx="6">
                  <c:v>#N/A</c:v>
                </c:pt>
                <c:pt idx="7">
                  <c:v>353</c:v>
                </c:pt>
                <c:pt idx="8">
                  <c:v>#N/A</c:v>
                </c:pt>
                <c:pt idx="9">
                  <c:v>#N/A</c:v>
                </c:pt>
                <c:pt idx="10">
                  <c:v>244</c:v>
                </c:pt>
                <c:pt idx="11">
                  <c:v>#N/A</c:v>
                </c:pt>
                <c:pt idx="12">
                  <c:v>#N/A</c:v>
                </c:pt>
                <c:pt idx="13">
                  <c:v>208</c:v>
                </c:pt>
                <c:pt idx="14">
                  <c:v>#N/A</c:v>
                </c:pt>
              </c:numCache>
            </c:numRef>
          </c:val>
          <c:smooth val="0"/>
          <c:extLst xmlns:c16r2="http://schemas.microsoft.com/office/drawing/2015/06/chart">
            <c:ext xmlns:c16="http://schemas.microsoft.com/office/drawing/2014/chart" uri="{C3380CC4-5D6E-409C-BE32-E72D297353CC}">
              <c16:uniqueId val="{00000008-DED6-4178-9688-F1D942D33336}"/>
            </c:ext>
          </c:extLst>
        </c:ser>
        <c:dLbls>
          <c:showLegendKey val="0"/>
          <c:showVal val="0"/>
          <c:showCatName val="0"/>
          <c:showSerName val="0"/>
          <c:showPercent val="0"/>
          <c:showBubbleSize val="0"/>
        </c:dLbls>
        <c:marker val="1"/>
        <c:smooth val="0"/>
        <c:axId val="115645056"/>
        <c:axId val="115655424"/>
      </c:lineChart>
      <c:catAx>
        <c:axId val="1156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55424"/>
        <c:crosses val="autoZero"/>
        <c:auto val="1"/>
        <c:lblAlgn val="ctr"/>
        <c:lblOffset val="100"/>
        <c:tickLblSkip val="1"/>
        <c:tickMarkSkip val="1"/>
        <c:noMultiLvlLbl val="0"/>
      </c:catAx>
      <c:valAx>
        <c:axId val="1156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4076</c:v>
                </c:pt>
                <c:pt idx="5">
                  <c:v>4250</c:v>
                </c:pt>
                <c:pt idx="8">
                  <c:v>4360</c:v>
                </c:pt>
                <c:pt idx="11">
                  <c:v>4251</c:v>
                </c:pt>
                <c:pt idx="14">
                  <c:v>4438</c:v>
                </c:pt>
              </c:numCache>
            </c:numRef>
          </c:val>
          <c:extLst xmlns:c16r2="http://schemas.microsoft.com/office/drawing/2015/06/chart">
            <c:ext xmlns:c16="http://schemas.microsoft.com/office/drawing/2014/chart" uri="{C3380CC4-5D6E-409C-BE32-E72D297353CC}">
              <c16:uniqueId val="{00000000-BE32-4A6A-BD88-C0E287D05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E32-4A6A-BD88-C0E287D05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1589</c:v>
                </c:pt>
                <c:pt idx="5">
                  <c:v>1546</c:v>
                </c:pt>
                <c:pt idx="8">
                  <c:v>2015</c:v>
                </c:pt>
                <c:pt idx="11">
                  <c:v>2140</c:v>
                </c:pt>
                <c:pt idx="14">
                  <c:v>2225</c:v>
                </c:pt>
              </c:numCache>
            </c:numRef>
          </c:val>
          <c:extLst xmlns:c16r2="http://schemas.microsoft.com/office/drawing/2015/06/chart">
            <c:ext xmlns:c16="http://schemas.microsoft.com/office/drawing/2014/chart" uri="{C3380CC4-5D6E-409C-BE32-E72D297353CC}">
              <c16:uniqueId val="{00000002-BE32-4A6A-BD88-C0E287D05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E32-4A6A-BD88-C0E287D05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E32-4A6A-BD88-C0E287D05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32-4A6A-BD88-C0E287D05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1136</c:v>
                </c:pt>
                <c:pt idx="3">
                  <c:v>1115</c:v>
                </c:pt>
                <c:pt idx="6">
                  <c:v>1127</c:v>
                </c:pt>
                <c:pt idx="9">
                  <c:v>1051</c:v>
                </c:pt>
                <c:pt idx="12">
                  <c:v>1066</c:v>
                </c:pt>
              </c:numCache>
            </c:numRef>
          </c:val>
          <c:extLst xmlns:c16r2="http://schemas.microsoft.com/office/drawing/2015/06/chart">
            <c:ext xmlns:c16="http://schemas.microsoft.com/office/drawing/2014/chart" uri="{C3380CC4-5D6E-409C-BE32-E72D297353CC}">
              <c16:uniqueId val="{00000006-BE32-4A6A-BD88-C0E287D05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785</c:v>
                </c:pt>
                <c:pt idx="3">
                  <c:v>796</c:v>
                </c:pt>
                <c:pt idx="6">
                  <c:v>709</c:v>
                </c:pt>
                <c:pt idx="9">
                  <c:v>688</c:v>
                </c:pt>
                <c:pt idx="12">
                  <c:v>742</c:v>
                </c:pt>
              </c:numCache>
            </c:numRef>
          </c:val>
          <c:extLst xmlns:c16r2="http://schemas.microsoft.com/office/drawing/2015/06/chart">
            <c:ext xmlns:c16="http://schemas.microsoft.com/office/drawing/2014/chart" uri="{C3380CC4-5D6E-409C-BE32-E72D297353CC}">
              <c16:uniqueId val="{00000007-BE32-4A6A-BD88-C0E287D05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1391</c:v>
                </c:pt>
                <c:pt idx="3">
                  <c:v>1276</c:v>
                </c:pt>
                <c:pt idx="6">
                  <c:v>1180</c:v>
                </c:pt>
                <c:pt idx="9">
                  <c:v>1122</c:v>
                </c:pt>
                <c:pt idx="12">
                  <c:v>894</c:v>
                </c:pt>
              </c:numCache>
            </c:numRef>
          </c:val>
          <c:extLst xmlns:c16r2="http://schemas.microsoft.com/office/drawing/2015/06/chart">
            <c:ext xmlns:c16="http://schemas.microsoft.com/office/drawing/2014/chart" uri="{C3380CC4-5D6E-409C-BE32-E72D297353CC}">
              <c16:uniqueId val="{00000008-BE32-4A6A-BD88-C0E287D05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E32-4A6A-BD88-C0E287D05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4112</c:v>
                </c:pt>
                <c:pt idx="3">
                  <c:v>4187</c:v>
                </c:pt>
                <c:pt idx="6">
                  <c:v>4109</c:v>
                </c:pt>
                <c:pt idx="9">
                  <c:v>4221</c:v>
                </c:pt>
                <c:pt idx="12">
                  <c:v>4494</c:v>
                </c:pt>
              </c:numCache>
            </c:numRef>
          </c:val>
          <c:extLst xmlns:c16r2="http://schemas.microsoft.com/office/drawing/2015/06/chart">
            <c:ext xmlns:c16="http://schemas.microsoft.com/office/drawing/2014/chart" uri="{C3380CC4-5D6E-409C-BE32-E72D297353CC}">
              <c16:uniqueId val="{0000000A-BE32-4A6A-BD88-C0E287D0584D}"/>
            </c:ext>
          </c:extLst>
        </c:ser>
        <c:dLbls>
          <c:showLegendKey val="0"/>
          <c:showVal val="0"/>
          <c:showCatName val="0"/>
          <c:showSerName val="0"/>
          <c:showPercent val="0"/>
          <c:showBubbleSize val="0"/>
        </c:dLbls>
        <c:gapWidth val="100"/>
        <c:overlap val="100"/>
        <c:axId val="121415552"/>
        <c:axId val="12142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1759</c:v>
                </c:pt>
                <c:pt idx="2">
                  <c:v>#N/A</c:v>
                </c:pt>
                <c:pt idx="3">
                  <c:v>#N/A</c:v>
                </c:pt>
                <c:pt idx="4">
                  <c:v>1578</c:v>
                </c:pt>
                <c:pt idx="5">
                  <c:v>#N/A</c:v>
                </c:pt>
                <c:pt idx="6">
                  <c:v>#N/A</c:v>
                </c:pt>
                <c:pt idx="7">
                  <c:v>751</c:v>
                </c:pt>
                <c:pt idx="8">
                  <c:v>#N/A</c:v>
                </c:pt>
                <c:pt idx="9">
                  <c:v>#N/A</c:v>
                </c:pt>
                <c:pt idx="10">
                  <c:v>692</c:v>
                </c:pt>
                <c:pt idx="11">
                  <c:v>#N/A</c:v>
                </c:pt>
                <c:pt idx="12">
                  <c:v>#N/A</c:v>
                </c:pt>
                <c:pt idx="13">
                  <c:v>532</c:v>
                </c:pt>
                <c:pt idx="14">
                  <c:v>#N/A</c:v>
                </c:pt>
              </c:numCache>
            </c:numRef>
          </c:val>
          <c:smooth val="0"/>
          <c:extLst xmlns:c16r2="http://schemas.microsoft.com/office/drawing/2015/06/chart">
            <c:ext xmlns:c16="http://schemas.microsoft.com/office/drawing/2014/chart" uri="{C3380CC4-5D6E-409C-BE32-E72D297353CC}">
              <c16:uniqueId val="{0000000B-BE32-4A6A-BD88-C0E287D0584D}"/>
            </c:ext>
          </c:extLst>
        </c:ser>
        <c:dLbls>
          <c:showLegendKey val="0"/>
          <c:showVal val="0"/>
          <c:showCatName val="0"/>
          <c:showSerName val="0"/>
          <c:showPercent val="0"/>
          <c:showBubbleSize val="0"/>
        </c:dLbls>
        <c:marker val="1"/>
        <c:smooth val="0"/>
        <c:axId val="121415552"/>
        <c:axId val="121421824"/>
      </c:lineChart>
      <c:catAx>
        <c:axId val="12141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421824"/>
        <c:crosses val="autoZero"/>
        <c:auto val="1"/>
        <c:lblAlgn val="ctr"/>
        <c:lblOffset val="100"/>
        <c:tickLblSkip val="1"/>
        <c:tickMarkSkip val="1"/>
        <c:noMultiLvlLbl val="0"/>
      </c:catAx>
      <c:valAx>
        <c:axId val="12142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1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{08B95789-C2D5-454E-8046-7314462853C3}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2FF-4A3A-83D7-D0AA0F19124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{31B6E78D-6868-4B7B-A78E-FE67995815C1}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2FF-4A3A-83D7-D0AA0F19124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{B1E9D18C-7FC9-4843-8A3A-6A98278CDA45}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2FF-4A3A-83D7-D0AA0F19124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{FDE4D7FB-DDB5-4FBF-B825-5C45247D41D0}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2FF-4A3A-83D7-D0AA0F19124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{D532E1BA-09F0-415D-B3FC-53633FCB6D5A}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2FF-4A3A-83D7-D0AA0F19124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2FF-4A3A-83D7-D0AA0F19124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{CF626FE0-0658-4398-90B3-7CEFADD2B5D9}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2FF-4A3A-83D7-D0AA0F19124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{EF9FE576-46D4-4775-A736-8563E145592B}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2FF-4A3A-83D7-D0AA0F19124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{3A0971F7-7611-4E59-8E5C-DB1AE8823E1D}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2FF-4A3A-83D7-D0AA0F19124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{64112D0B-5E13-4F3C-A3E0-15D3D02D0ACC}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2FF-4A3A-83D7-D0AA0F19124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{A6797907-50FC-4B63-B438-4F37DEE647A2}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2FF-4A3A-83D7-D0AA0F19124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2FF-4A3A-83D7-D0AA0F19124B}"/>
            </c:ext>
          </c:extLst>
        </c:ser>
        <c:dLbls>
          <c:showLegendKey val="0"/>
          <c:showVal val="0"/>
          <c:showCatName val="0"/>
          <c:showSerName val="0"/>
          <c:showPercent val="0"/>
          <c:showBubbleSize val="0"/>
        </c:dLbls>
        <c:axId val="121682176"/>
        <c:axId val="121692544"/>
      </c:scatterChart>
      <c:valAx>
        <c:axId val="121682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692544"/>
        <c:crosses val="autoZero"/>
        <c:crossBetween val="midCat"/>
      </c:valAx>
      <c:valAx>
        <c:axId val="121692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682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{477F97F4-62C7-4D8B-AC4A-5F273D5C3575}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87D-4A69-A21D-45D85067EB9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{5F833472-FA31-4707-B890-1EC64CD59545}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87D-4A69-A21D-45D85067EB9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{902215CF-ED68-4092-B5BF-94FF47646615}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87D-4A69-A21D-45D85067EB9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{A77DE128-4EA1-4AB4-960D-F00AEEA33AC7}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87D-4A69-A21D-45D85067EB9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{7179381F-30F8-46D9-99A0-8BB99AE2CD93}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87D-4A69-A21D-45D85067EB9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12.5</c:v>
                </c:pt>
                <c:pt idx="2">
                  <c:v>12.3</c:v>
                </c:pt>
                <c:pt idx="3">
                  <c:v>11.2</c:v>
                </c:pt>
                <c:pt idx="4">
                  <c:v>9.6999999999999993</c:v>
                </c:pt>
              </c:numCache>
            </c:numRef>
          </c:xVal>
          <c:yVal>
            <c:numRef>
              <c:f>公会計指標分析・財政指標組合せ分析表!$K$73:$O$73</c:f>
              <c:numCache>
                <c:formatCode>#,##0.0;"▲ "#,##0.0</c:formatCode>
                <c:ptCount val="5"/>
                <c:pt idx="0">
                  <c:v>61.8</c:v>
                </c:pt>
                <c:pt idx="1">
                  <c:v>57</c:v>
                </c:pt>
                <c:pt idx="2">
                  <c:v>27.2</c:v>
                </c:pt>
                <c:pt idx="3">
                  <c:v>25.5</c:v>
                </c:pt>
                <c:pt idx="4">
                  <c:v>19</c:v>
                </c:pt>
              </c:numCache>
            </c:numRef>
          </c:yVal>
          <c:smooth val="0"/>
          <c:extLst xmlns:c16r2="http://schemas.microsoft.com/office/drawing/2015/06/chart">
            <c:ext xmlns:c16="http://schemas.microsoft.com/office/drawing/2014/chart" uri="{C3380CC4-5D6E-409C-BE32-E72D297353CC}">
              <c16:uniqueId val="{00000005-687D-4A69-A21D-45D85067EB9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{FE095303-528E-42EF-B822-337F19F47920}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87D-4A69-A21D-45D85067EB9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{76A1F109-3A30-4BB4-B762-D0E6A0450732}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87D-4A69-A21D-45D85067EB9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{2E7A9A18-8A96-40E1-B8B0-BBF8420FC22A}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87D-4A69-A21D-45D85067EB9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{FC9897DF-FDAC-4B91-A6BB-F0B3F86F748F}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87D-4A69-A21D-45D85067EB9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{F629A9E7-125B-439B-B9E8-3C4713D4C85B}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87D-4A69-A21D-45D85067EB9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687D-4A69-A21D-45D85067EB9A}"/>
            </c:ext>
          </c:extLst>
        </c:ser>
        <c:dLbls>
          <c:showLegendKey val="0"/>
          <c:showVal val="0"/>
          <c:showCatName val="0"/>
          <c:showSerName val="0"/>
          <c:showPercent val="0"/>
          <c:showBubbleSize val="0"/>
        </c:dLbls>
        <c:axId val="121940224"/>
        <c:axId val="121958784"/>
      </c:scatterChart>
      <c:valAx>
        <c:axId val="121940224"/>
        <c:scaling>
          <c:orientation val="minMax"/>
          <c:max val="13.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58784"/>
        <c:crosses val="autoZero"/>
        <c:crossBetween val="midCat"/>
      </c:valAx>
      <c:valAx>
        <c:axId val="121958784"/>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94022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過疎対策事業債の償還のピークが過ぎたことにより償還金等は減少してきている。</a:t>
          </a:r>
          <a:endParaRPr lang="ja-JP" altLang="ja-JP" sz="1600">
            <a:effectLst/>
          </a:endParaRPr>
        </a:p>
        <a:p>
          <a:r>
            <a:rPr lang="ja-JP" altLang="ja-JP" sz="1600">
              <a:solidFill>
                <a:schemeClr val="dk1"/>
              </a:solidFill>
              <a:effectLst/>
              <a:latin typeface="+mn-lt"/>
              <a:ea typeface="+mn-ea"/>
              <a:cs typeface="+mn-cs"/>
            </a:rPr>
            <a:t>　今後、国の補正予算関連事業などに係る新規発行地方債の償還がはじまることから、数値が横ばい、上昇と推移する見込みである。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600">
              <a:solidFill>
                <a:schemeClr val="dk1"/>
              </a:solidFill>
              <a:effectLst/>
              <a:latin typeface="+mn-lt"/>
              <a:ea typeface="+mn-ea"/>
              <a:cs typeface="+mn-cs"/>
            </a:rPr>
            <a:t>統合水道事業に係る企業債を繰上償還したことや新たな起債を抑制してきたことにより企業債残高は減少してきた。</a:t>
          </a:r>
          <a:endParaRPr lang="ja-JP" altLang="ja-JP" sz="1600">
            <a:effectLst/>
          </a:endParaRPr>
        </a:p>
        <a:p>
          <a:r>
            <a:rPr lang="ja-JP" altLang="ja-JP" sz="1600">
              <a:solidFill>
                <a:schemeClr val="dk1"/>
              </a:solidFill>
              <a:effectLst/>
              <a:latin typeface="+mn-lt"/>
              <a:ea typeface="+mn-ea"/>
              <a:cs typeface="+mn-cs"/>
            </a:rPr>
            <a:t>　歳計余剰金による財政調整金への積立などにより充当可能基金残高が増加した。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9,070
88.13
5,510,665
5,164,021
274,864
3,232,483
4,494,111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 xmlns:a16="http://schemas.microsoft.com/office/drawing/2014/main" id="{00000000-0008-0000-0000-000017000000}"/>
            </a:ext>
          </a:extLst>
        </xdr:cNvPr>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 xmlns:a16="http://schemas.microsoft.com/office/drawing/2014/main" id="{00000000-0008-0000-0000-000018000000}"/>
            </a:ext>
          </a:extLst>
        </xdr:cNvPr>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 xmlns:a16="http://schemas.microsoft.com/office/drawing/2014/main" id="{00000000-0008-0000-0000-000019000000}"/>
            </a:ext>
          </a:extLst>
        </xdr:cNvPr>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 xmlns:a16="http://schemas.microsoft.com/office/drawing/2014/main" id="{00000000-0008-0000-0000-00001E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 xmlns:a16="http://schemas.microsoft.com/office/drawing/2014/main" id="{00000000-0008-0000-0000-000020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 xmlns:a16="http://schemas.microsoft.com/office/drawing/2014/main" id="{00000000-0008-0000-0000-000021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 xmlns:a16="http://schemas.microsoft.com/office/drawing/2014/main" id="{00000000-0008-0000-0000-000022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 xmlns:a16="http://schemas.microsoft.com/office/drawing/2014/main" id="{00000000-0008-0000-0000-000038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 xmlns:a16="http://schemas.microsoft.com/office/drawing/2014/main" id="{00000000-0008-0000-0000-000039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 xmlns:a16="http://schemas.microsoft.com/office/drawing/2014/main" id="{00000000-0008-0000-0000-00003A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 xmlns:a16="http://schemas.microsoft.com/office/drawing/2014/main" id="{00000000-0008-0000-0000-00003B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9,070
88.13
5,510,665
5,164,021
274,864
3,232,483
4,494,111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00000000-0008-0000-01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1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1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1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00000000-0008-0000-01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00000000-0008-0000-01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9,070
88.13
5,510,665
5,164,021
274,864
3,232,483
4,494,111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00000000-0008-0000-02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2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2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2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00000000-0008-0000-02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9,070
88.13
5,510,665
5,164,021
274,864
3,232,483
4,494,111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第一次産業を基幹産業としているが、財政基盤が弱く、類似団体平均とほぼ同水準にある。行政の効率化を図ることにより、財政の健全化に努める。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26307</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公営企業や同級他団体への負担金の割合が高いことから９</a:t>
          </a:r>
          <a:r>
            <a:rPr lang="ja-JP" altLang="en-US" sz="1600" b="0" i="0">
              <a:solidFill>
                <a:schemeClr val="dk1"/>
              </a:solidFill>
              <a:effectLst/>
              <a:latin typeface="+mn-lt"/>
              <a:ea typeface="+mn-ea"/>
              <a:cs typeface="+mn-cs"/>
            </a:rPr>
            <a:t>２</a:t>
          </a:r>
          <a:r>
            <a:rPr lang="ja-JP" altLang="ja-JP" sz="1600" b="0" i="0">
              <a:solidFill>
                <a:schemeClr val="dk1"/>
              </a:solidFill>
              <a:effectLst/>
              <a:latin typeface="+mn-lt"/>
              <a:ea typeface="+mn-ea"/>
              <a:cs typeface="+mn-cs"/>
            </a:rPr>
            <a:t>．</a:t>
          </a:r>
          <a:r>
            <a:rPr lang="ja-JP" altLang="en-US" sz="1600" b="0" i="0">
              <a:solidFill>
                <a:schemeClr val="dk1"/>
              </a:solidFill>
              <a:effectLst/>
              <a:latin typeface="+mn-lt"/>
              <a:ea typeface="+mn-ea"/>
              <a:cs typeface="+mn-cs"/>
            </a:rPr>
            <a:t>７</a:t>
          </a:r>
          <a:r>
            <a:rPr lang="ja-JP" altLang="ja-JP" sz="1600" b="0" i="0">
              <a:solidFill>
                <a:schemeClr val="dk1"/>
              </a:solidFill>
              <a:effectLst/>
              <a:latin typeface="+mn-lt"/>
              <a:ea typeface="+mn-ea"/>
              <a:cs typeface="+mn-cs"/>
            </a:rPr>
            <a:t>％と類似団体平均を上回っている。今後、公営企業や同級他団体への負担金の適正化に努めるとともに、行政改革基本方針（平成２２年１１月１８日付）に沿った事務改善の取組を実施し経常収支比率の改善に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150368</xdr:rowOff>
    </xdr:from>
    <xdr:to>
      <xdr:col>7</xdr:col>
      <xdr:colOff>152400</xdr:colOff>
      <xdr:row>65</xdr:row>
      <xdr:rowOff>22352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11231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150368</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10121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64</xdr:row>
      <xdr:rowOff>39370</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9349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133604</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74674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143002</xdr:rowOff>
    </xdr:from>
    <xdr:to>
      <xdr:col>7</xdr:col>
      <xdr:colOff>203200</xdr:colOff>
      <xdr:row>65</xdr:row>
      <xdr:rowOff>73152</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115079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99568</xdr:rowOff>
    </xdr:from>
    <xdr:to>
      <xdr:col>6</xdr:col>
      <xdr:colOff>50800</xdr:colOff>
      <xdr:row>65</xdr:row>
      <xdr:rowOff>29718</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14495</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これまでの徹底した人件費の抑制策により類似団体平均を下回っている。今後も、業務の委託化などを進め、コストの低減を図っていく。</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107350</xdr:rowOff>
    </xdr:from>
    <xdr:to>
      <xdr:col>7</xdr:col>
      <xdr:colOff>152400</xdr:colOff>
      <xdr:row>81</xdr:row>
      <xdr:rowOff>129059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994800"/>
          <a:ext cx="8382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a:extLst>
            <a:ext uri="{FF2B5EF4-FFF2-40B4-BE49-F238E27FC236}">
              <a16:creationId xmlns="" xmlns:a16="http://schemas.microsoft.com/office/drawing/2014/main" id="{00000000-0008-0000-0300-0000C3000000}"/>
            </a:ext>
          </a:extLst>
        </xdr:cNvPr>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101688</xdr:rowOff>
    </xdr:from>
    <xdr:to>
      <xdr:col>6</xdr:col>
      <xdr:colOff>0</xdr:colOff>
      <xdr:row>81</xdr:row>
      <xdr:rowOff>107350</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989138"/>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a:extLst>
            <a:ext uri="{FF2B5EF4-FFF2-40B4-BE49-F238E27FC236}">
              <a16:creationId xmlns="" xmlns:a16="http://schemas.microsoft.com/office/drawing/2014/main" id="{00000000-0008-0000-0300-0000C5000000}"/>
            </a:ext>
          </a:extLst>
        </xdr:cNvPr>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56521</xdr:rowOff>
    </xdr:from>
    <xdr:to>
      <xdr:col>4</xdr:col>
      <xdr:colOff>482600</xdr:colOff>
      <xdr:row>81</xdr:row>
      <xdr:rowOff>101688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943971"/>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56521</xdr:rowOff>
    </xdr:from>
    <xdr:to>
      <xdr:col>3</xdr:col>
      <xdr:colOff>279400</xdr:colOff>
      <xdr:row>81</xdr:row>
      <xdr:rowOff>103273</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1447800" y="13943971"/>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a:extLst>
            <a:ext uri="{FF2B5EF4-FFF2-40B4-BE49-F238E27FC236}">
              <a16:creationId xmlns="" xmlns:a16="http://schemas.microsoft.com/office/drawing/2014/main" id="{00000000-0008-0000-0300-0000CD000000}"/>
            </a:ext>
          </a:extLst>
        </xdr:cNvPr>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78259</xdr:rowOff>
    </xdr:from>
    <xdr:to>
      <xdr:col>7</xdr:col>
      <xdr:colOff>203200</xdr:colOff>
      <xdr:row>82</xdr:row>
      <xdr:rowOff>8409</xdr:rowOff>
    </xdr:to>
    <xdr:sp macro="" textlink="">
      <xdr:nvSpPr>
        <xdr:cNvPr id="212" name="円/楕円 211">
          <a:extLst>
            <a:ext uri="{FF2B5EF4-FFF2-40B4-BE49-F238E27FC236}">
              <a16:creationId xmlns="" xmlns:a16="http://schemas.microsoft.com/office/drawing/2014/main" id="{00000000-0008-0000-0300-0000D4000000}"/>
            </a:ext>
          </a:extLst>
        </xdr:cNvPr>
        <xdr:cNvSpPr/>
      </xdr:nvSpPr>
      <xdr:spPr>
        <a:xfrm>
          <a:off x="4902200" y="139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170986</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88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153,670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56550</xdr:rowOff>
    </xdr:from>
    <xdr:to>
      <xdr:col>6</xdr:col>
      <xdr:colOff>50800</xdr:colOff>
      <xdr:row>81</xdr:row>
      <xdr:rowOff>158150</xdr:rowOff>
    </xdr:to>
    <xdr:sp macro="" textlink="">
      <xdr:nvSpPr>
        <xdr:cNvPr id="214" name="円/楕円 213">
          <a:extLst>
            <a:ext uri="{FF2B5EF4-FFF2-40B4-BE49-F238E27FC236}">
              <a16:creationId xmlns="" xmlns:a16="http://schemas.microsoft.com/office/drawing/2014/main" id="{00000000-0008-0000-0300-0000D6000000}"/>
            </a:ext>
          </a:extLst>
        </xdr:cNvPr>
        <xdr:cNvSpPr/>
      </xdr:nvSpPr>
      <xdr:spPr>
        <a:xfrm>
          <a:off x="4064000" y="139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168327</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7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50888</xdr:rowOff>
    </xdr:from>
    <xdr:to>
      <xdr:col>4</xdr:col>
      <xdr:colOff>533400</xdr:colOff>
      <xdr:row>81</xdr:row>
      <xdr:rowOff>152488</xdr:rowOff>
    </xdr:to>
    <xdr:sp macro="" textlink="">
      <xdr:nvSpPr>
        <xdr:cNvPr id="216" name="円/楕円 215">
          <a:extLst>
            <a:ext uri="{FF2B5EF4-FFF2-40B4-BE49-F238E27FC236}">
              <a16:creationId xmlns="" xmlns:a16="http://schemas.microsoft.com/office/drawing/2014/main" id="{00000000-0008-0000-0300-0000D8000000}"/>
            </a:ext>
          </a:extLst>
        </xdr:cNvPr>
        <xdr:cNvSpPr/>
      </xdr:nvSpPr>
      <xdr:spPr>
        <a:xfrm>
          <a:off x="3175000" y="139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162665</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7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146,864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5721</xdr:rowOff>
    </xdr:from>
    <xdr:to>
      <xdr:col>3</xdr:col>
      <xdr:colOff>330200</xdr:colOff>
      <xdr:row>81</xdr:row>
      <xdr:rowOff>107321</xdr:rowOff>
    </xdr:to>
    <xdr:sp macro="" textlink="">
      <xdr:nvSpPr>
        <xdr:cNvPr id="218" name="円/楕円 217">
          <a:extLst>
            <a:ext uri="{FF2B5EF4-FFF2-40B4-BE49-F238E27FC236}">
              <a16:creationId xmlns="" xmlns:a16="http://schemas.microsoft.com/office/drawing/2014/main" id="{00000000-0008-0000-0300-0000DA000000}"/>
            </a:ext>
          </a:extLst>
        </xdr:cNvPr>
        <xdr:cNvSpPr/>
      </xdr:nvSpPr>
      <xdr:spPr>
        <a:xfrm>
          <a:off x="2286000" y="138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117498</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66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52473</xdr:rowOff>
    </xdr:from>
    <xdr:to>
      <xdr:col>2</xdr:col>
      <xdr:colOff>127000</xdr:colOff>
      <xdr:row>81</xdr:row>
      <xdr:rowOff>154073</xdr:rowOff>
    </xdr:to>
    <xdr:sp macro="" textlink="">
      <xdr:nvSpPr>
        <xdr:cNvPr id="220" name="円/楕円 219">
          <a:extLst>
            <a:ext uri="{FF2B5EF4-FFF2-40B4-BE49-F238E27FC236}">
              <a16:creationId xmlns="" xmlns:a16="http://schemas.microsoft.com/office/drawing/2014/main" id="{00000000-0008-0000-0300-0000DC000000}"/>
            </a:ext>
          </a:extLst>
        </xdr:cNvPr>
        <xdr:cNvSpPr/>
      </xdr:nvSpPr>
      <xdr:spPr>
        <a:xfrm>
          <a:off x="1397000" y="139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164250</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70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類似団体平均を上回る９</a:t>
          </a:r>
          <a:r>
            <a:rPr lang="ja-JP" altLang="en-US" sz="1600" b="0" i="0">
              <a:solidFill>
                <a:schemeClr val="dk1"/>
              </a:solidFill>
              <a:effectLst/>
              <a:latin typeface="+mn-lt"/>
              <a:ea typeface="+mn-ea"/>
              <a:cs typeface="+mn-cs"/>
            </a:rPr>
            <a:t>９</a:t>
          </a:r>
          <a:r>
            <a:rPr lang="ja-JP" altLang="ja-JP" sz="1600" b="0" i="0">
              <a:solidFill>
                <a:schemeClr val="dk1"/>
              </a:solidFill>
              <a:effectLst/>
              <a:latin typeface="+mn-lt"/>
              <a:ea typeface="+mn-ea"/>
              <a:cs typeface="+mn-cs"/>
            </a:rPr>
            <a:t>．</a:t>
          </a:r>
          <a:r>
            <a:rPr lang="ja-JP" altLang="en-US" sz="1600" b="0" i="0">
              <a:solidFill>
                <a:schemeClr val="dk1"/>
              </a:solidFill>
              <a:effectLst/>
              <a:latin typeface="+mn-lt"/>
              <a:ea typeface="+mn-ea"/>
              <a:cs typeface="+mn-cs"/>
            </a:rPr>
            <a:t>５</a:t>
          </a:r>
          <a:r>
            <a:rPr lang="ja-JP" altLang="ja-JP" sz="1600" b="0" i="0">
              <a:solidFill>
                <a:schemeClr val="dk1"/>
              </a:solidFill>
              <a:effectLst/>
              <a:latin typeface="+mn-lt"/>
              <a:ea typeface="+mn-ea"/>
              <a:cs typeface="+mn-cs"/>
            </a:rPr>
            <a:t>％となっている。今後は給与構造の改革に取り組み、指数の適正化に努める。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86</xdr:row>
      <xdr:rowOff>77470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469669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a:extLst>
            <a:ext uri="{FF2B5EF4-FFF2-40B4-BE49-F238E27FC236}">
              <a16:creationId xmlns="" xmlns:a16="http://schemas.microsoft.com/office/drawing/2014/main" id="{00000000-0008-0000-0300-0000FF000000}"/>
            </a:ext>
          </a:extLst>
        </xdr:cNvPr>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85</xdr:row>
      <xdr:rowOff>123444</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466291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a:extLst>
            <a:ext uri="{FF2B5EF4-FFF2-40B4-BE49-F238E27FC236}">
              <a16:creationId xmlns="" xmlns:a16="http://schemas.microsoft.com/office/drawing/2014/main" id="{00000000-0008-0000-0300-000001010000}"/>
            </a:ext>
          </a:extLst>
        </xdr:cNvPr>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87</xdr:row>
      <xdr:rowOff>152146</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4401800" y="14662913"/>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128015</xdr:rowOff>
    </xdr:from>
    <xdr:to>
      <xdr:col>21</xdr:col>
      <xdr:colOff>0</xdr:colOff>
      <xdr:row>87</xdr:row>
      <xdr:rowOff>152146</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3512800" y="1504416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a:extLst>
            <a:ext uri="{FF2B5EF4-FFF2-40B4-BE49-F238E27FC236}">
              <a16:creationId xmlns="" xmlns:a16="http://schemas.microsoft.com/office/drawing/2014/main" id="{00000000-0008-0000-0300-000010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4" name="円/楕円 273">
          <a:extLst>
            <a:ext uri="{FF2B5EF4-FFF2-40B4-BE49-F238E27FC236}">
              <a16:creationId xmlns="" xmlns:a16="http://schemas.microsoft.com/office/drawing/2014/main" id="{00000000-0008-0000-0300-000012010000}"/>
            </a:ext>
          </a:extLst>
        </xdr:cNvPr>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159021</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73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6" name="円/楕円 275">
          <a:extLst>
            <a:ext uri="{FF2B5EF4-FFF2-40B4-BE49-F238E27FC236}">
              <a16:creationId xmlns="" xmlns:a16="http://schemas.microsoft.com/office/drawing/2014/main" id="{00000000-0008-0000-0300-000014010000}"/>
            </a:ext>
          </a:extLst>
        </xdr:cNvPr>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8" name="円/楕円 277">
          <a:extLst>
            <a:ext uri="{FF2B5EF4-FFF2-40B4-BE49-F238E27FC236}">
              <a16:creationId xmlns="" xmlns:a16="http://schemas.microsoft.com/office/drawing/2014/main" id="{00000000-0008-0000-0300-000016010000}"/>
            </a:ext>
          </a:extLst>
        </xdr:cNvPr>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80" name="円/楕円 279">
          <a:extLst>
            <a:ext uri="{FF2B5EF4-FFF2-40B4-BE49-F238E27FC236}">
              <a16:creationId xmlns="" xmlns:a16="http://schemas.microsoft.com/office/drawing/2014/main" id="{00000000-0008-0000-0300-000018010000}"/>
            </a:ext>
          </a:extLst>
        </xdr:cNvPr>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163592</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一定期間実施してきた新規採用抑制により、類似団体平均を下回っている。今後も適切な定員管理に努める。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20574</xdr:rowOff>
    </xdr:from>
    <xdr:to>
      <xdr:col>24</xdr:col>
      <xdr:colOff>558800</xdr:colOff>
      <xdr:row>60</xdr:row>
      <xdr:rowOff>35052</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03075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20574</xdr:rowOff>
    </xdr:from>
    <xdr:to>
      <xdr:col>23</xdr:col>
      <xdr:colOff>406400</xdr:colOff>
      <xdr:row>60</xdr:row>
      <xdr:rowOff>21263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5290800" y="1030757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a:extLst>
            <a:ext uri="{FF2B5EF4-FFF2-40B4-BE49-F238E27FC236}">
              <a16:creationId xmlns="" xmlns:a16="http://schemas.microsoft.com/office/drawing/2014/main" id="{00000000-0008-0000-0300-000042010000}"/>
            </a:ext>
          </a:extLst>
        </xdr:cNvPr>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1960</xdr:rowOff>
    </xdr:from>
    <xdr:to>
      <xdr:col>22</xdr:col>
      <xdr:colOff>203200</xdr:colOff>
      <xdr:row>60</xdr:row>
      <xdr:rowOff>21263</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4401800" y="10288960"/>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a:extLst>
            <a:ext uri="{FF2B5EF4-FFF2-40B4-BE49-F238E27FC236}">
              <a16:creationId xmlns="" xmlns:a16="http://schemas.microsoft.com/office/drawing/2014/main" id="{00000000-0008-0000-0300-000045010000}"/>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1960</xdr:rowOff>
    </xdr:from>
    <xdr:to>
      <xdr:col>21</xdr:col>
      <xdr:colOff>0</xdr:colOff>
      <xdr:row>60</xdr:row>
      <xdr:rowOff>17816</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3512800" y="10288960"/>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a:extLst>
            <a:ext uri="{FF2B5EF4-FFF2-40B4-BE49-F238E27FC236}">
              <a16:creationId xmlns="" xmlns:a16="http://schemas.microsoft.com/office/drawing/2014/main" id="{00000000-0008-0000-0300-00004A010000}"/>
            </a:ext>
          </a:extLst>
        </xdr:cNvPr>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155702</xdr:rowOff>
    </xdr:from>
    <xdr:to>
      <xdr:col>24</xdr:col>
      <xdr:colOff>609600</xdr:colOff>
      <xdr:row>60</xdr:row>
      <xdr:rowOff>85852</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69672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779</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1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141224</xdr:rowOff>
    </xdr:from>
    <xdr:to>
      <xdr:col>23</xdr:col>
      <xdr:colOff>457200</xdr:colOff>
      <xdr:row>60</xdr:row>
      <xdr:rowOff>71374</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81551</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141913</xdr:rowOff>
    </xdr:from>
    <xdr:to>
      <xdr:col>22</xdr:col>
      <xdr:colOff>254000</xdr:colOff>
      <xdr:row>60</xdr:row>
      <xdr:rowOff>72063</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5240000" y="102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82240</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02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122610</xdr:rowOff>
    </xdr:from>
    <xdr:to>
      <xdr:col>21</xdr:col>
      <xdr:colOff>50800</xdr:colOff>
      <xdr:row>60</xdr:row>
      <xdr:rowOff>52760</xdr:rowOff>
    </xdr:to>
    <xdr:sp macro="" textlink="">
      <xdr:nvSpPr>
        <xdr:cNvPr id="343" name="円/楕円 342">
          <a:extLst>
            <a:ext uri="{FF2B5EF4-FFF2-40B4-BE49-F238E27FC236}">
              <a16:creationId xmlns="" xmlns:a16="http://schemas.microsoft.com/office/drawing/2014/main" id="{00000000-0008-0000-0300-000057010000}"/>
            </a:ext>
          </a:extLst>
        </xdr:cNvPr>
        <xdr:cNvSpPr/>
      </xdr:nvSpPr>
      <xdr:spPr>
        <a:xfrm>
          <a:off x="14351000" y="102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62937</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0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138466</xdr:rowOff>
    </xdr:from>
    <xdr:to>
      <xdr:col>19</xdr:col>
      <xdr:colOff>533400</xdr:colOff>
      <xdr:row>60</xdr:row>
      <xdr:rowOff>68616</xdr:rowOff>
    </xdr:to>
    <xdr:sp macro="" textlink="">
      <xdr:nvSpPr>
        <xdr:cNvPr id="345" name="円/楕円 344">
          <a:extLst>
            <a:ext uri="{FF2B5EF4-FFF2-40B4-BE49-F238E27FC236}">
              <a16:creationId xmlns="" xmlns:a16="http://schemas.microsoft.com/office/drawing/2014/main" id="{00000000-0008-0000-0300-000059010000}"/>
            </a:ext>
          </a:extLst>
        </xdr:cNvPr>
        <xdr:cNvSpPr/>
      </xdr:nvSpPr>
      <xdr:spPr>
        <a:xfrm>
          <a:off x="13462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78793</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02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公債費は、過疎脱却前に発行した過疎債の償還が依然として多く、比率は類似団体平均を上回って、</a:t>
          </a:r>
          <a:r>
            <a:rPr lang="ja-JP" altLang="en-US" sz="1600" b="0" i="0">
              <a:solidFill>
                <a:schemeClr val="dk1"/>
              </a:solidFill>
              <a:effectLst/>
              <a:latin typeface="+mn-lt"/>
              <a:ea typeface="+mn-ea"/>
              <a:cs typeface="+mn-cs"/>
            </a:rPr>
            <a:t>９</a:t>
          </a:r>
          <a:r>
            <a:rPr lang="ja-JP" altLang="ja-JP" sz="1600" b="0" i="0">
              <a:solidFill>
                <a:schemeClr val="dk1"/>
              </a:solidFill>
              <a:effectLst/>
              <a:latin typeface="+mn-lt"/>
              <a:ea typeface="+mn-ea"/>
              <a:cs typeface="+mn-cs"/>
            </a:rPr>
            <a:t>．</a:t>
          </a:r>
          <a:r>
            <a:rPr lang="ja-JP" altLang="en-US" sz="1600" b="0" i="0">
              <a:solidFill>
                <a:schemeClr val="dk1"/>
              </a:solidFill>
              <a:effectLst/>
              <a:latin typeface="+mn-lt"/>
              <a:ea typeface="+mn-ea"/>
              <a:cs typeface="+mn-cs"/>
            </a:rPr>
            <a:t>７</a:t>
          </a:r>
          <a:r>
            <a:rPr lang="ja-JP" altLang="ja-JP" sz="1600" b="0" i="0">
              <a:solidFill>
                <a:schemeClr val="dk1"/>
              </a:solidFill>
              <a:effectLst/>
              <a:latin typeface="+mn-lt"/>
              <a:ea typeface="+mn-ea"/>
              <a:cs typeface="+mn-cs"/>
            </a:rPr>
            <a:t>％となっている。今後も、地方債充当事業の適正な選択を図ることにより地方債の発行を抑制し、実質公債費比率の改善に努める。</a:t>
          </a:r>
          <a:endParaRPr kumimoji="1" lang="ja-JP" altLang="en-US" sz="16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a:extLst>
            <a:ext uri="{FF2B5EF4-FFF2-40B4-BE49-F238E27FC236}">
              <a16:creationId xmlns="" xmlns:a16="http://schemas.microsoft.com/office/drawing/2014/main" id="{00000000-0008-0000-0300-000075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a:extLst>
            <a:ext uri="{FF2B5EF4-FFF2-40B4-BE49-F238E27FC236}">
              <a16:creationId xmlns="" xmlns:a16="http://schemas.microsoft.com/office/drawing/2014/main" id="{00000000-0008-0000-0300-000077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10922</xdr:rowOff>
    </xdr:from>
    <xdr:to>
      <xdr:col>24</xdr:col>
      <xdr:colOff>558800</xdr:colOff>
      <xdr:row>42</xdr:row>
      <xdr:rowOff>83312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6179800" y="72118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a:extLst>
            <a:ext uri="{FF2B5EF4-FFF2-40B4-BE49-F238E27FC236}">
              <a16:creationId xmlns="" xmlns:a16="http://schemas.microsoft.com/office/drawing/2014/main" id="{00000000-0008-0000-0300-00007A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42</xdr:row>
      <xdr:rowOff>136398</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5290800" y="72842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a:extLst>
            <a:ext uri="{FF2B5EF4-FFF2-40B4-BE49-F238E27FC236}">
              <a16:creationId xmlns="" xmlns:a16="http://schemas.microsoft.com/office/drawing/2014/main" id="{00000000-0008-0000-0300-00007D010000}"/>
            </a:ext>
          </a:extLst>
        </xdr:cNvPr>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136398</xdr:rowOff>
    </xdr:from>
    <xdr:to>
      <xdr:col>22</xdr:col>
      <xdr:colOff>203200</xdr:colOff>
      <xdr:row>42</xdr:row>
      <xdr:rowOff>146050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4401800" y="733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a:extLst>
            <a:ext uri="{FF2B5EF4-FFF2-40B4-BE49-F238E27FC236}">
              <a16:creationId xmlns="" xmlns:a16="http://schemas.microsoft.com/office/drawing/2014/main" id="{00000000-0008-0000-0300-000080010000}"/>
            </a:ext>
          </a:extLst>
        </xdr:cNvPr>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42</xdr:row>
      <xdr:rowOff>160528</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3512800" y="7346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a:extLst>
            <a:ext uri="{FF2B5EF4-FFF2-40B4-BE49-F238E27FC236}">
              <a16:creationId xmlns="" xmlns:a16="http://schemas.microsoft.com/office/drawing/2014/main" id="{00000000-0008-0000-0300-000085010000}"/>
            </a:ext>
          </a:extLst>
        </xdr:cNvPr>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131572</xdr:rowOff>
    </xdr:from>
    <xdr:to>
      <xdr:col>24</xdr:col>
      <xdr:colOff>609600</xdr:colOff>
      <xdr:row>42</xdr:row>
      <xdr:rowOff>61722</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103649</xdr:rowOff>
    </xdr:from>
    <xdr:ext cx="762000" cy="259045"/>
    <xdr:sp macro="" textlink="">
      <xdr:nvSpPr>
        <xdr:cNvPr id="397" name="公債費負担の状況該当値テキスト">
          <a:extLst>
            <a:ext uri="{FF2B5EF4-FFF2-40B4-BE49-F238E27FC236}">
              <a16:creationId xmlns="" xmlns:a16="http://schemas.microsoft.com/office/drawing/2014/main" id="{00000000-0008-0000-0300-00008D010000}"/>
            </a:ext>
          </a:extLst>
        </xdr:cNvPr>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85598</xdr:rowOff>
    </xdr:from>
    <xdr:to>
      <xdr:col>22</xdr:col>
      <xdr:colOff>254000</xdr:colOff>
      <xdr:row>43</xdr:row>
      <xdr:rowOff>15748</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525</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4" name="円/楕円 403">
          <a:extLst>
            <a:ext uri="{FF2B5EF4-FFF2-40B4-BE49-F238E27FC236}">
              <a16:creationId xmlns="" xmlns:a16="http://schemas.microsoft.com/office/drawing/2014/main" id="{00000000-0008-0000-0300-000094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比率は減少してきているも、依然として類似団体平均を上回っている。今後、緊急性必要性を的確に把握した充当事業の選択により地方債の新規発行の抑制に努める。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a:extLst>
            <a:ext uri="{FF2B5EF4-FFF2-40B4-BE49-F238E27FC236}">
              <a16:creationId xmlns="" xmlns:a16="http://schemas.microsoft.com/office/drawing/2014/main" id="{00000000-0008-0000-0300-0000AF010000}"/>
            </a:ext>
          </a:extLst>
        </xdr:cNvPr>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a:extLst>
            <a:ext uri="{FF2B5EF4-FFF2-40B4-BE49-F238E27FC236}">
              <a16:creationId xmlns=""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114617</xdr:rowOff>
    </xdr:from>
    <xdr:to>
      <xdr:col>24</xdr:col>
      <xdr:colOff>558800</xdr:colOff>
      <xdr:row>15</xdr:row>
      <xdr:rowOff>153829</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6179800" y="2686367"/>
          <a:ext cx="8382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a:extLst>
            <a:ext uri="{FF2B5EF4-FFF2-40B4-BE49-F238E27FC236}">
              <a16:creationId xmlns=""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153829</xdr:rowOff>
    </xdr:from>
    <xdr:to>
      <xdr:col>23</xdr:col>
      <xdr:colOff>406400</xdr:colOff>
      <xdr:row>15</xdr:row>
      <xdr:rowOff>164084</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5290800" y="2725579"/>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164084</xdr:rowOff>
    </xdr:from>
    <xdr:to>
      <xdr:col>22</xdr:col>
      <xdr:colOff>203200</xdr:colOff>
      <xdr:row>17</xdr:row>
      <xdr:rowOff>952</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4401800" y="2735834"/>
          <a:ext cx="889000" cy="17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a:extLst>
            <a:ext uri="{FF2B5EF4-FFF2-40B4-BE49-F238E27FC236}">
              <a16:creationId xmlns=""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952</xdr:rowOff>
    </xdr:from>
    <xdr:to>
      <xdr:col>21</xdr:col>
      <xdr:colOff>0</xdr:colOff>
      <xdr:row>17</xdr:row>
      <xdr:rowOff>29908</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3512800" y="2915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63817</xdr:rowOff>
    </xdr:from>
    <xdr:to>
      <xdr:col>24</xdr:col>
      <xdr:colOff>609600</xdr:colOff>
      <xdr:row>15</xdr:row>
      <xdr:rowOff>165417</xdr:rowOff>
    </xdr:to>
    <xdr:sp macro="" textlink="">
      <xdr:nvSpPr>
        <xdr:cNvPr id="454" name="円/楕円 453">
          <a:extLst>
            <a:ext uri="{FF2B5EF4-FFF2-40B4-BE49-F238E27FC236}">
              <a16:creationId xmlns="" xmlns:a16="http://schemas.microsoft.com/office/drawing/2014/main" id="{00000000-0008-0000-0300-0000C6010000}"/>
            </a:ext>
          </a:extLst>
        </xdr:cNvPr>
        <xdr:cNvSpPr/>
      </xdr:nvSpPr>
      <xdr:spPr>
        <a:xfrm>
          <a:off x="16967200" y="26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35894</xdr:rowOff>
    </xdr:from>
    <xdr:ext cx="762000" cy="259045"/>
    <xdr:sp macro="" textlink="">
      <xdr:nvSpPr>
        <xdr:cNvPr id="455" name="将来負担の状況該当値テキスト">
          <a:extLst>
            <a:ext uri="{FF2B5EF4-FFF2-40B4-BE49-F238E27FC236}">
              <a16:creationId xmlns="" xmlns:a16="http://schemas.microsoft.com/office/drawing/2014/main" id="{00000000-0008-0000-0300-0000C7010000}"/>
            </a:ext>
          </a:extLst>
        </xdr:cNvPr>
        <xdr:cNvSpPr txBox="1"/>
      </xdr:nvSpPr>
      <xdr:spPr>
        <a:xfrm>
          <a:off x="17106900" y="260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103029</xdr:rowOff>
    </xdr:from>
    <xdr:to>
      <xdr:col>23</xdr:col>
      <xdr:colOff>457200</xdr:colOff>
      <xdr:row>16</xdr:row>
      <xdr:rowOff>33179</xdr:rowOff>
    </xdr:to>
    <xdr:sp macro="" textlink="">
      <xdr:nvSpPr>
        <xdr:cNvPr id="456" name="円/楕円 455">
          <a:extLst>
            <a:ext uri="{FF2B5EF4-FFF2-40B4-BE49-F238E27FC236}">
              <a16:creationId xmlns="" xmlns:a16="http://schemas.microsoft.com/office/drawing/2014/main" id="{00000000-0008-0000-0300-0000C8010000}"/>
            </a:ext>
          </a:extLst>
        </xdr:cNvPr>
        <xdr:cNvSpPr/>
      </xdr:nvSpPr>
      <xdr:spPr>
        <a:xfrm>
          <a:off x="16129000" y="26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17956</xdr:rowOff>
    </xdr:from>
    <xdr:ext cx="7366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798800" y="2761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113284</xdr:rowOff>
    </xdr:from>
    <xdr:to>
      <xdr:col>22</xdr:col>
      <xdr:colOff>254000</xdr:colOff>
      <xdr:row>16</xdr:row>
      <xdr:rowOff>43434</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5240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28211</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909800" y="27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121602</xdr:rowOff>
    </xdr:from>
    <xdr:to>
      <xdr:col>21</xdr:col>
      <xdr:colOff>50800</xdr:colOff>
      <xdr:row>17</xdr:row>
      <xdr:rowOff>51752</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4351000" y="28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36529</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020800" y="29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150558</xdr:rowOff>
    </xdr:from>
    <xdr:to>
      <xdr:col>19</xdr:col>
      <xdr:colOff>533400</xdr:colOff>
      <xdr:row>17</xdr:row>
      <xdr:rowOff>80708</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3462000" y="28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65485</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131800" y="298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9,070
88.13
5,510,665
5,164,021
274,864
3,232,483
4,494,111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600" b="0" i="0">
              <a:solidFill>
                <a:schemeClr val="dk1"/>
              </a:solidFill>
              <a:effectLst/>
              <a:latin typeface="+mn-lt"/>
              <a:ea typeface="+mn-ea"/>
              <a:cs typeface="+mn-cs"/>
            </a:rPr>
            <a:t>　</a:t>
          </a:r>
          <a:r>
            <a:rPr lang="ja-JP" altLang="en-US" sz="1600" b="0" i="0">
              <a:solidFill>
                <a:sysClr val="windowText" lastClr="000000"/>
              </a:solidFill>
              <a:effectLst/>
              <a:latin typeface="+mn-lt"/>
              <a:ea typeface="+mn-ea"/>
              <a:cs typeface="+mn-cs"/>
            </a:rPr>
            <a:t>人件</a:t>
          </a:r>
          <a:r>
            <a:rPr lang="ja-JP" altLang="ja-JP" sz="1600" b="0" i="0">
              <a:solidFill>
                <a:sysClr val="windowText" lastClr="000000"/>
              </a:solidFill>
              <a:effectLst/>
              <a:latin typeface="+mn-lt"/>
              <a:ea typeface="+mn-ea"/>
              <a:cs typeface="+mn-cs"/>
            </a:rPr>
            <a:t>費に係る経常収支比率は</a:t>
          </a:r>
          <a:r>
            <a:rPr lang="ja-JP" altLang="en-US" sz="1600" b="0" i="0">
              <a:solidFill>
                <a:sysClr val="windowText" lastClr="000000"/>
              </a:solidFill>
              <a:effectLst/>
              <a:latin typeface="+mn-lt"/>
              <a:ea typeface="+mn-ea"/>
              <a:cs typeface="+mn-cs"/>
            </a:rPr>
            <a:t>２４</a:t>
          </a:r>
          <a:r>
            <a:rPr lang="ja-JP" altLang="ja-JP" sz="1600" b="0" i="0">
              <a:solidFill>
                <a:sysClr val="windowText" lastClr="000000"/>
              </a:solidFill>
              <a:effectLst/>
              <a:latin typeface="+mn-lt"/>
              <a:ea typeface="+mn-ea"/>
              <a:cs typeface="+mn-cs"/>
            </a:rPr>
            <a:t>．</a:t>
          </a:r>
          <a:r>
            <a:rPr lang="ja-JP" altLang="en-US" sz="1600" b="0" i="0">
              <a:solidFill>
                <a:sysClr val="windowText" lastClr="000000"/>
              </a:solidFill>
              <a:effectLst/>
              <a:latin typeface="+mn-lt"/>
              <a:ea typeface="+mn-ea"/>
              <a:cs typeface="+mn-cs"/>
            </a:rPr>
            <a:t>０</a:t>
          </a:r>
          <a:r>
            <a:rPr lang="ja-JP" altLang="ja-JP" sz="1600" b="0" i="0">
              <a:solidFill>
                <a:sysClr val="windowText" lastClr="000000"/>
              </a:solidFill>
              <a:effectLst/>
              <a:latin typeface="+mn-lt"/>
              <a:ea typeface="+mn-ea"/>
              <a:cs typeface="+mn-cs"/>
            </a:rPr>
            <a:t>％と類似団体平均を上回っている。今後、</a:t>
          </a:r>
          <a:r>
            <a:rPr lang="ja-JP" altLang="en-US" sz="1600" b="0" i="0">
              <a:solidFill>
                <a:sysClr val="windowText" lastClr="000000"/>
              </a:solidFill>
              <a:effectLst/>
              <a:latin typeface="+mn-lt"/>
              <a:ea typeface="+mn-ea"/>
              <a:cs typeface="+mn-cs"/>
            </a:rPr>
            <a:t>時間外手当の</a:t>
          </a:r>
          <a:r>
            <a:rPr lang="ja-JP" altLang="ja-JP" sz="1600" b="0" i="0">
              <a:solidFill>
                <a:sysClr val="windowText" lastClr="000000"/>
              </a:solidFill>
              <a:effectLst/>
              <a:latin typeface="+mn-lt"/>
              <a:ea typeface="+mn-ea"/>
              <a:cs typeface="+mn-cs"/>
            </a:rPr>
            <a:t>抑制</a:t>
          </a:r>
          <a:r>
            <a:rPr lang="ja-JP" altLang="en-US" sz="1600" b="0" i="0">
              <a:solidFill>
                <a:sysClr val="windowText" lastClr="000000"/>
              </a:solidFill>
              <a:effectLst/>
              <a:latin typeface="+mn-lt"/>
              <a:ea typeface="+mn-ea"/>
              <a:cs typeface="+mn-cs"/>
            </a:rPr>
            <a:t>を図るなどの取組を進め人件費の削減に努める</a:t>
          </a:r>
          <a:r>
            <a:rPr lang="ja-JP" altLang="ja-JP" sz="1600" b="0" i="0">
              <a:solidFill>
                <a:sysClr val="windowText" lastClr="000000"/>
              </a:solidFill>
              <a:effectLst/>
              <a:latin typeface="+mn-lt"/>
              <a:ea typeface="+mn-ea"/>
              <a:cs typeface="+mn-cs"/>
            </a:rPr>
            <a:t>。</a:t>
          </a:r>
          <a:endParaRPr lang="ja-JP" altLang="ja-JP" sz="16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36</xdr:row>
      <xdr:rowOff>165100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31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142240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a:extLst>
            <a:ext uri="{FF2B5EF4-FFF2-40B4-BE49-F238E27FC236}">
              <a16:creationId xmlns=""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149860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a:extLst>
            <a:ext uri="{FF2B5EF4-FFF2-40B4-BE49-F238E27FC236}">
              <a16:creationId xmlns=""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149860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a:extLst>
            <a:ext uri="{FF2B5EF4-FFF2-40B4-BE49-F238E27FC236}">
              <a16:creationId xmlns=""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a:extLst>
            <a:ext uri="{FF2B5EF4-FFF2-40B4-BE49-F238E27FC236}">
              <a16:creationId xmlns=""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600" b="0" i="0">
              <a:solidFill>
                <a:sysClr val="windowText" lastClr="000000"/>
              </a:solidFill>
              <a:effectLst/>
              <a:latin typeface="+mn-lt"/>
              <a:ea typeface="+mn-ea"/>
              <a:cs typeface="+mn-cs"/>
            </a:rPr>
            <a:t>平成２</a:t>
          </a:r>
          <a:r>
            <a:rPr lang="ja-JP" altLang="en-US" sz="1600" b="0" i="0">
              <a:solidFill>
                <a:sysClr val="windowText" lastClr="000000"/>
              </a:solidFill>
              <a:effectLst/>
              <a:latin typeface="+mn-lt"/>
              <a:ea typeface="+mn-ea"/>
              <a:cs typeface="+mn-cs"/>
            </a:rPr>
            <a:t>７</a:t>
          </a:r>
          <a:r>
            <a:rPr lang="ja-JP" altLang="ja-JP" sz="1600" b="0" i="0">
              <a:solidFill>
                <a:sysClr val="windowText" lastClr="000000"/>
              </a:solidFill>
              <a:effectLst/>
              <a:latin typeface="+mn-lt"/>
              <a:ea typeface="+mn-ea"/>
              <a:cs typeface="+mn-cs"/>
            </a:rPr>
            <a:t>年度において１２．</a:t>
          </a:r>
          <a:r>
            <a:rPr lang="ja-JP" altLang="en-US" sz="1600" b="0" i="0">
              <a:solidFill>
                <a:sysClr val="windowText" lastClr="000000"/>
              </a:solidFill>
              <a:effectLst/>
              <a:latin typeface="+mn-lt"/>
              <a:ea typeface="+mn-ea"/>
              <a:cs typeface="+mn-cs"/>
            </a:rPr>
            <a:t>１</a:t>
          </a:r>
          <a:r>
            <a:rPr lang="ja-JP" altLang="ja-JP" sz="1600" b="0" i="0">
              <a:solidFill>
                <a:sysClr val="windowText" lastClr="000000"/>
              </a:solidFill>
              <a:effectLst/>
              <a:latin typeface="+mn-lt"/>
              <a:ea typeface="+mn-ea"/>
              <a:cs typeface="+mn-cs"/>
            </a:rPr>
            <a:t>％と類似団体平均と同水準にある。</a:t>
          </a:r>
          <a:r>
            <a:rPr lang="ja-JP" altLang="en-US" sz="1600" b="0" i="0">
              <a:solidFill>
                <a:sysClr val="windowText" lastClr="000000"/>
              </a:solidFill>
              <a:effectLst/>
              <a:latin typeface="+mn-lt"/>
              <a:ea typeface="+mn-ea"/>
              <a:cs typeface="+mn-cs"/>
            </a:rPr>
            <a:t>全国平均</a:t>
          </a:r>
          <a:r>
            <a:rPr lang="ja-JP" altLang="ja-JP" sz="1600" b="0" i="0">
              <a:solidFill>
                <a:sysClr val="windowText" lastClr="000000"/>
              </a:solidFill>
              <a:effectLst/>
              <a:latin typeface="+mn-lt"/>
              <a:ea typeface="+mn-ea"/>
              <a:cs typeface="+mn-cs"/>
            </a:rPr>
            <a:t>、</a:t>
          </a:r>
          <a:r>
            <a:rPr lang="ja-JP" altLang="en-US" sz="1600" b="0" i="0">
              <a:solidFill>
                <a:sysClr val="windowText" lastClr="000000"/>
              </a:solidFill>
              <a:effectLst/>
              <a:latin typeface="+mn-lt"/>
              <a:ea typeface="+mn-ea"/>
              <a:cs typeface="+mn-cs"/>
            </a:rPr>
            <a:t>三重県平均よりも低位にあるが、</a:t>
          </a:r>
          <a:r>
            <a:rPr lang="ja-JP" altLang="ja-JP" sz="1600" b="0" i="0">
              <a:solidFill>
                <a:sysClr val="windowText" lastClr="000000"/>
              </a:solidFill>
              <a:effectLst/>
              <a:latin typeface="+mn-lt"/>
              <a:ea typeface="+mn-ea"/>
              <a:cs typeface="+mn-cs"/>
            </a:rPr>
            <a:t>極力抑制に努める。</a:t>
          </a:r>
          <a:endParaRPr lang="ja-JP" altLang="ja-JP" sz="16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16</xdr:row>
      <xdr:rowOff>140716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5671800" y="2851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a:extLst>
            <a:ext uri="{FF2B5EF4-FFF2-40B4-BE49-F238E27FC236}">
              <a16:creationId xmlns=""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140716</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4782800" y="2842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a:extLst>
            <a:ext uri="{FF2B5EF4-FFF2-40B4-BE49-F238E27FC236}">
              <a16:creationId xmlns=""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99568</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893800" y="27330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a:extLst>
            <a:ext uri="{FF2B5EF4-FFF2-40B4-BE49-F238E27FC236}">
              <a16:creationId xmlns="" xmlns:a16="http://schemas.microsoft.com/office/drawing/2014/main" id="{00000000-0008-0000-0400-000083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161290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26918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a:extLst>
            <a:ext uri="{FF2B5EF4-FFF2-40B4-BE49-F238E27FC236}">
              <a16:creationId xmlns=""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a:extLst>
            <a:ext uri="{FF2B5EF4-FFF2-40B4-BE49-F238E27FC236}">
              <a16:creationId xmlns="" xmlns:a16="http://schemas.microsoft.com/office/drawing/2014/main" id="{00000000-0008-0000-0400-000088000000}"/>
            </a:ext>
          </a:extLst>
        </xdr:cNvPr>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3" name="円/楕円 142">
          <a:extLst>
            <a:ext uri="{FF2B5EF4-FFF2-40B4-BE49-F238E27FC236}">
              <a16:creationId xmlns="" xmlns:a16="http://schemas.microsoft.com/office/drawing/2014/main" id="{00000000-0008-0000-0400-00008F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5" name="円/楕円 144">
          <a:extLst>
            <a:ext uri="{FF2B5EF4-FFF2-40B4-BE49-F238E27FC236}">
              <a16:creationId xmlns="" xmlns:a16="http://schemas.microsoft.com/office/drawing/2014/main" id="{00000000-0008-0000-0400-000091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7" name="円/楕円 146">
          <a:extLst>
            <a:ext uri="{FF2B5EF4-FFF2-40B4-BE49-F238E27FC236}">
              <a16:creationId xmlns="" xmlns:a16="http://schemas.microsoft.com/office/drawing/2014/main" id="{00000000-0008-0000-0400-000093000000}"/>
            </a:ext>
          </a:extLst>
        </xdr:cNvPr>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9" name="円/楕円 148">
          <a:extLst>
            <a:ext uri="{FF2B5EF4-FFF2-40B4-BE49-F238E27FC236}">
              <a16:creationId xmlns="" xmlns:a16="http://schemas.microsoft.com/office/drawing/2014/main" id="{00000000-0008-0000-0400-000095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51" name="円/楕円 150">
          <a:extLst>
            <a:ext uri="{FF2B5EF4-FFF2-40B4-BE49-F238E27FC236}">
              <a16:creationId xmlns="" xmlns:a16="http://schemas.microsoft.com/office/drawing/2014/main" id="{00000000-0008-0000-0400-000097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扶助費に係る経常収支比率は５．</a:t>
          </a:r>
          <a:r>
            <a:rPr lang="ja-JP" altLang="en-US" sz="1600" b="0" i="0">
              <a:solidFill>
                <a:schemeClr val="dk1"/>
              </a:solidFill>
              <a:effectLst/>
              <a:latin typeface="+mn-lt"/>
              <a:ea typeface="+mn-ea"/>
              <a:cs typeface="+mn-cs"/>
            </a:rPr>
            <a:t>７</a:t>
          </a:r>
          <a:r>
            <a:rPr lang="ja-JP" altLang="ja-JP" sz="1600" b="0" i="0">
              <a:solidFill>
                <a:schemeClr val="dk1"/>
              </a:solidFill>
              <a:effectLst/>
              <a:latin typeface="+mn-lt"/>
              <a:ea typeface="+mn-ea"/>
              <a:cs typeface="+mn-cs"/>
            </a:rPr>
            <a:t>％と類似団体平均を上回っている</a:t>
          </a:r>
          <a:r>
            <a:rPr lang="ja-JP" altLang="en-US" sz="1600" b="0" i="0">
              <a:solidFill>
                <a:schemeClr val="dk1"/>
              </a:solidFill>
              <a:effectLst/>
              <a:latin typeface="+mn-lt"/>
              <a:ea typeface="+mn-ea"/>
              <a:cs typeface="+mn-cs"/>
            </a:rPr>
            <a:t>が、全国平均、三重県平均より下回っている</a:t>
          </a:r>
          <a:r>
            <a:rPr lang="ja-JP" altLang="ja-JP" sz="1600" b="0" i="0">
              <a:solidFill>
                <a:schemeClr val="dk1"/>
              </a:solidFill>
              <a:effectLst/>
              <a:latin typeface="+mn-lt"/>
              <a:ea typeface="+mn-ea"/>
              <a:cs typeface="+mn-cs"/>
            </a:rPr>
            <a:t>。今後</a:t>
          </a:r>
          <a:r>
            <a:rPr lang="ja-JP" altLang="en-US" sz="1600" b="0" i="0">
              <a:solidFill>
                <a:schemeClr val="dk1"/>
              </a:solidFill>
              <a:effectLst/>
              <a:latin typeface="+mn-lt"/>
              <a:ea typeface="+mn-ea"/>
              <a:cs typeface="+mn-cs"/>
            </a:rPr>
            <a:t>も</a:t>
          </a:r>
          <a:r>
            <a:rPr lang="ja-JP" altLang="ja-JP" sz="1600" b="0" i="0" baseline="0">
              <a:solidFill>
                <a:schemeClr val="dk1"/>
              </a:solidFill>
              <a:effectLst/>
              <a:latin typeface="+mn-lt"/>
              <a:ea typeface="+mn-ea"/>
              <a:cs typeface="+mn-cs"/>
            </a:rPr>
            <a:t>扶助費低減の方策を検討</a:t>
          </a:r>
          <a:r>
            <a:rPr lang="ja-JP" altLang="en-US" sz="1600" b="0" i="0" baseline="0">
              <a:solidFill>
                <a:schemeClr val="dk1"/>
              </a:solidFill>
              <a:effectLst/>
              <a:latin typeface="+mn-lt"/>
              <a:ea typeface="+mn-ea"/>
              <a:cs typeface="+mn-cs"/>
            </a:rPr>
            <a:t>するなど</a:t>
          </a:r>
          <a:r>
            <a:rPr lang="ja-JP" altLang="ja-JP" sz="1600" b="0" i="0" baseline="0">
              <a:solidFill>
                <a:schemeClr val="dk1"/>
              </a:solidFill>
              <a:effectLst/>
              <a:latin typeface="+mn-lt"/>
              <a:ea typeface="+mn-ea"/>
              <a:cs typeface="+mn-cs"/>
            </a:rPr>
            <a:t>費用の抑制に努める。</a:t>
          </a:r>
          <a:endParaRPr lang="ja-JP" altLang="ja-JP" sz="1600">
            <a:effectLst/>
          </a:endParaRPr>
        </a:p>
        <a:p>
          <a:pPr rtl="0"/>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12700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8914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a:extLst>
            <a:ext uri="{FF2B5EF4-FFF2-40B4-BE49-F238E27FC236}">
              <a16:creationId xmlns="" xmlns:a16="http://schemas.microsoft.com/office/drawing/2014/main" id="{00000000-0008-0000-0400-0000BC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118835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7935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a:extLst>
            <a:ext uri="{FF2B5EF4-FFF2-40B4-BE49-F238E27FC236}">
              <a16:creationId xmlns="" xmlns:a16="http://schemas.microsoft.com/office/drawing/2014/main" id="{00000000-0008-0000-0400-0000BE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57</xdr:row>
      <xdr:rowOff>20865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a:extLst>
            <a:ext uri="{FF2B5EF4-FFF2-40B4-BE49-F238E27FC236}">
              <a16:creationId xmlns="" xmlns:a16="http://schemas.microsoft.com/office/drawing/2014/main" id="{00000000-0008-0000-0400-0000C1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a:extLst>
            <a:ext uri="{FF2B5EF4-FFF2-40B4-BE49-F238E27FC236}">
              <a16:creationId xmlns="" xmlns:a16="http://schemas.microsoft.com/office/drawing/2014/main" id="{00000000-0008-0000-0400-0000C4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a:extLst>
            <a:ext uri="{FF2B5EF4-FFF2-40B4-BE49-F238E27FC236}">
              <a16:creationId xmlns="" xmlns:a16="http://schemas.microsoft.com/office/drawing/2014/main" id="{00000000-0008-0000-0400-0000C6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5" name="円/楕円 204">
          <a:extLst>
            <a:ext uri="{FF2B5EF4-FFF2-40B4-BE49-F238E27FC236}">
              <a16:creationId xmlns="" xmlns:a16="http://schemas.microsoft.com/office/drawing/2014/main" id="{00000000-0008-0000-0400-0000CD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7" name="円/楕円 206">
          <a:extLst>
            <a:ext uri="{FF2B5EF4-FFF2-40B4-BE49-F238E27FC236}">
              <a16:creationId xmlns="" xmlns:a16="http://schemas.microsoft.com/office/drawing/2014/main" id="{00000000-0008-0000-0400-0000CF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09" name="円/楕円 208">
          <a:extLst>
            <a:ext uri="{FF2B5EF4-FFF2-40B4-BE49-F238E27FC236}">
              <a16:creationId xmlns="" xmlns:a16="http://schemas.microsoft.com/office/drawing/2014/main" id="{00000000-0008-0000-0400-0000D1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その他に係る経常収支比率が類似団体平均を上回っている。介護保険事業会計（紀南介護保険広域連合への負担）、下水道事業会計（法非適）への繰出金の割合が高いことが主な要因と考えられる。今後、下水道事業などの各事業会計における経費を節減し、普通会計の負担を減らしていくよう努める。</a:t>
          </a:r>
          <a:endParaRPr kumimoji="1" lang="ja-JP" altLang="en-US" sz="16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xdr:rowOff>
    </xdr:from>
    <xdr:to>
      <xdr:col>24</xdr:col>
      <xdr:colOff>31750</xdr:colOff>
      <xdr:row>59</xdr:row>
      <xdr:rowOff>130810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5671800" y="10124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a:extLst>
            <a:ext uri="{FF2B5EF4-FFF2-40B4-BE49-F238E27FC236}">
              <a16:creationId xmlns="" xmlns:a16="http://schemas.microsoft.com/office/drawing/2014/main" id="{00000000-0008-0000-0400-0000F8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8890</xdr:rowOff>
    </xdr:from>
    <xdr:to>
      <xdr:col>22</xdr:col>
      <xdr:colOff>565150</xdr:colOff>
      <xdr:row>59</xdr:row>
      <xdr:rowOff>24130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4782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a:extLst>
            <a:ext uri="{FF2B5EF4-FFF2-40B4-BE49-F238E27FC236}">
              <a16:creationId xmlns="" xmlns:a16="http://schemas.microsoft.com/office/drawing/2014/main" id="{00000000-0008-0000-0400-0000FA000000}"/>
            </a:ext>
          </a:extLst>
        </xdr:cNvPr>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60</xdr:row>
      <xdr:rowOff>27940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3893800" y="101396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a:extLst>
            <a:ext uri="{FF2B5EF4-FFF2-40B4-BE49-F238E27FC236}">
              <a16:creationId xmlns="" xmlns:a16="http://schemas.microsoft.com/office/drawing/2014/main" id="{00000000-0008-0000-0400-0000FD000000}"/>
            </a:ext>
          </a:extLst>
        </xdr:cNvPr>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xdr:rowOff>
    </xdr:from>
    <xdr:to>
      <xdr:col>20</xdr:col>
      <xdr:colOff>158750</xdr:colOff>
      <xdr:row>60</xdr:row>
      <xdr:rowOff>27940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004800" y="10132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a:extLst>
            <a:ext uri="{FF2B5EF4-FFF2-40B4-BE49-F238E27FC236}">
              <a16:creationId xmlns="" xmlns:a16="http://schemas.microsoft.com/office/drawing/2014/main" id="{00000000-0008-0000-0400-000000010000}"/>
            </a:ext>
          </a:extLst>
        </xdr:cNvPr>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a:extLst>
            <a:ext uri="{FF2B5EF4-FFF2-40B4-BE49-F238E27FC236}">
              <a16:creationId xmlns="" xmlns:a16="http://schemas.microsoft.com/office/drawing/2014/main" id="{00000000-0008-0000-0400-000002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80010</xdr:rowOff>
    </xdr:from>
    <xdr:to>
      <xdr:col>24</xdr:col>
      <xdr:colOff>82550</xdr:colOff>
      <xdr:row>60</xdr:row>
      <xdr:rowOff>10160</xdr:rowOff>
    </xdr:to>
    <xdr:sp macro="" textlink="">
      <xdr:nvSpPr>
        <xdr:cNvPr id="265" name="円/楕円 264">
          <a:extLst>
            <a:ext uri="{FF2B5EF4-FFF2-40B4-BE49-F238E27FC236}">
              <a16:creationId xmlns="" xmlns:a16="http://schemas.microsoft.com/office/drawing/2014/main" id="{00000000-0008-0000-0400-000009010000}"/>
            </a:ext>
          </a:extLst>
        </xdr:cNvPr>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52087</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129540</xdr:rowOff>
    </xdr:from>
    <xdr:to>
      <xdr:col>22</xdr:col>
      <xdr:colOff>615950</xdr:colOff>
      <xdr:row>59</xdr:row>
      <xdr:rowOff>59690</xdr:rowOff>
    </xdr:to>
    <xdr:sp macro="" textlink="">
      <xdr:nvSpPr>
        <xdr:cNvPr id="267" name="円/楕円 266">
          <a:extLst>
            <a:ext uri="{FF2B5EF4-FFF2-40B4-BE49-F238E27FC236}">
              <a16:creationId xmlns="" xmlns:a16="http://schemas.microsoft.com/office/drawing/2014/main" id="{00000000-0008-0000-0400-00000B010000}"/>
            </a:ext>
          </a:extLst>
        </xdr:cNvPr>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44467</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9" name="円/楕円 268">
          <a:extLst>
            <a:ext uri="{FF2B5EF4-FFF2-40B4-BE49-F238E27FC236}">
              <a16:creationId xmlns="" xmlns:a16="http://schemas.microsoft.com/office/drawing/2014/main" id="{00000000-0008-0000-0400-00000D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148590</xdr:rowOff>
    </xdr:from>
    <xdr:to>
      <xdr:col>20</xdr:col>
      <xdr:colOff>209550</xdr:colOff>
      <xdr:row>60</xdr:row>
      <xdr:rowOff>78740</xdr:rowOff>
    </xdr:to>
    <xdr:sp macro="" textlink="">
      <xdr:nvSpPr>
        <xdr:cNvPr id="271" name="円/楕円 270">
          <a:extLst>
            <a:ext uri="{FF2B5EF4-FFF2-40B4-BE49-F238E27FC236}">
              <a16:creationId xmlns="" xmlns:a16="http://schemas.microsoft.com/office/drawing/2014/main" id="{00000000-0008-0000-0400-00000F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63517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3" name="円/楕円 272">
          <a:extLst>
            <a:ext uri="{FF2B5EF4-FFF2-40B4-BE49-F238E27FC236}">
              <a16:creationId xmlns="" xmlns:a16="http://schemas.microsoft.com/office/drawing/2014/main" id="{00000000-0008-0000-0400-000011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補助費等に係る経常収支比率が類似団体平均を上回っているのは、紀南病院組合（法適用の公営企業会計）、東紀州農業共済組合、常備消防への負担金が多額になっているためである。今後</a:t>
          </a:r>
          <a:r>
            <a:rPr lang="ja-JP" altLang="en-US" sz="1600" b="0" i="0">
              <a:solidFill>
                <a:schemeClr val="dk1"/>
              </a:solidFill>
              <a:effectLst/>
              <a:latin typeface="+mn-lt"/>
              <a:ea typeface="+mn-ea"/>
              <a:cs typeface="+mn-cs"/>
            </a:rPr>
            <a:t>も</a:t>
          </a:r>
          <a:r>
            <a:rPr lang="ja-JP" altLang="ja-JP" sz="1600" b="0" i="0">
              <a:solidFill>
                <a:schemeClr val="dk1"/>
              </a:solidFill>
              <a:effectLst/>
              <a:latin typeface="+mn-lt"/>
              <a:ea typeface="+mn-ea"/>
              <a:cs typeface="+mn-cs"/>
            </a:rPr>
            <a:t>構成市町として適正な負担に努める。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162923</xdr:rowOff>
    </xdr:from>
    <xdr:to>
      <xdr:col>24</xdr:col>
      <xdr:colOff>31750</xdr:colOff>
      <xdr:row>41</xdr:row>
      <xdr:rowOff>4535</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5671800" y="70209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123734</xdr:rowOff>
    </xdr:from>
    <xdr:to>
      <xdr:col>22</xdr:col>
      <xdr:colOff>565150</xdr:colOff>
      <xdr:row>41</xdr:row>
      <xdr:rowOff>4535</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4782800" y="69817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a:extLst>
            <a:ext uri="{FF2B5EF4-FFF2-40B4-BE49-F238E27FC236}">
              <a16:creationId xmlns="" xmlns:a16="http://schemas.microsoft.com/office/drawing/2014/main" id="{00000000-0008-0000-0400-000038010000}"/>
            </a:ext>
          </a:extLst>
        </xdr:cNvPr>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71483</xdr:rowOff>
    </xdr:from>
    <xdr:to>
      <xdr:col>21</xdr:col>
      <xdr:colOff>361950</xdr:colOff>
      <xdr:row>40</xdr:row>
      <xdr:rowOff>123734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893800" y="69294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138430</xdr:rowOff>
    </xdr:from>
    <xdr:to>
      <xdr:col>20</xdr:col>
      <xdr:colOff>158750</xdr:colOff>
      <xdr:row>40</xdr:row>
      <xdr:rowOff>71483</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004800" y="68249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a:extLst>
            <a:ext uri="{FF2B5EF4-FFF2-40B4-BE49-F238E27FC236}">
              <a16:creationId xmlns="" xmlns:a16="http://schemas.microsoft.com/office/drawing/2014/main" id="{00000000-0008-0000-0400-00003E010000}"/>
            </a:ext>
          </a:extLst>
        </xdr:cNvPr>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a:extLst>
            <a:ext uri="{FF2B5EF4-FFF2-40B4-BE49-F238E27FC236}">
              <a16:creationId xmlns="" xmlns:a16="http://schemas.microsoft.com/office/drawing/2014/main" id="{00000000-0008-0000-0400-000040010000}"/>
            </a:ext>
          </a:extLst>
        </xdr:cNvPr>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112123</xdr:rowOff>
    </xdr:from>
    <xdr:to>
      <xdr:col>24</xdr:col>
      <xdr:colOff>82550</xdr:colOff>
      <xdr:row>41</xdr:row>
      <xdr:rowOff>42273</xdr:rowOff>
    </xdr:to>
    <xdr:sp macro="" textlink="">
      <xdr:nvSpPr>
        <xdr:cNvPr id="327" name="円/楕円 326">
          <a:extLst>
            <a:ext uri="{FF2B5EF4-FFF2-40B4-BE49-F238E27FC236}">
              <a16:creationId xmlns="" xmlns:a16="http://schemas.microsoft.com/office/drawing/2014/main" id="{00000000-0008-0000-0400-000047010000}"/>
            </a:ext>
          </a:extLst>
        </xdr:cNvPr>
        <xdr:cNvSpPr/>
      </xdr:nvSpPr>
      <xdr:spPr>
        <a:xfrm>
          <a:off x="16459200" y="6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20700</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125185</xdr:rowOff>
    </xdr:from>
    <xdr:to>
      <xdr:col>22</xdr:col>
      <xdr:colOff>615950</xdr:colOff>
      <xdr:row>41</xdr:row>
      <xdr:rowOff>55335</xdr:rowOff>
    </xdr:to>
    <xdr:sp macro="" textlink="">
      <xdr:nvSpPr>
        <xdr:cNvPr id="329" name="円/楕円 328">
          <a:extLst>
            <a:ext uri="{FF2B5EF4-FFF2-40B4-BE49-F238E27FC236}">
              <a16:creationId xmlns="" xmlns:a16="http://schemas.microsoft.com/office/drawing/2014/main" id="{00000000-0008-0000-0400-000049010000}"/>
            </a:ext>
          </a:extLst>
        </xdr:cNvPr>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40112</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72934</xdr:rowOff>
    </xdr:from>
    <xdr:to>
      <xdr:col>21</xdr:col>
      <xdr:colOff>412750</xdr:colOff>
      <xdr:row>41</xdr:row>
      <xdr:rowOff>3084</xdr:rowOff>
    </xdr:to>
    <xdr:sp macro="" textlink="">
      <xdr:nvSpPr>
        <xdr:cNvPr id="331" name="円/楕円 330">
          <a:extLst>
            <a:ext uri="{FF2B5EF4-FFF2-40B4-BE49-F238E27FC236}">
              <a16:creationId xmlns="" xmlns:a16="http://schemas.microsoft.com/office/drawing/2014/main" id="{00000000-0008-0000-0400-00004B010000}"/>
            </a:ext>
          </a:extLst>
        </xdr:cNvPr>
        <xdr:cNvSpPr/>
      </xdr:nvSpPr>
      <xdr:spPr>
        <a:xfrm>
          <a:off x="14732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159311</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70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20683</xdr:rowOff>
    </xdr:from>
    <xdr:to>
      <xdr:col>20</xdr:col>
      <xdr:colOff>209550</xdr:colOff>
      <xdr:row>40</xdr:row>
      <xdr:rowOff>122283</xdr:rowOff>
    </xdr:to>
    <xdr:sp macro="" textlink="">
      <xdr:nvSpPr>
        <xdr:cNvPr id="333" name="円/楕円 332">
          <a:extLst>
            <a:ext uri="{FF2B5EF4-FFF2-40B4-BE49-F238E27FC236}">
              <a16:creationId xmlns="" xmlns:a16="http://schemas.microsoft.com/office/drawing/2014/main" id="{00000000-0008-0000-0400-00004D010000}"/>
            </a:ext>
          </a:extLst>
        </xdr:cNvPr>
        <xdr:cNvSpPr/>
      </xdr:nvSpPr>
      <xdr:spPr>
        <a:xfrm>
          <a:off x="13843000" y="6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107060</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87630</xdr:rowOff>
    </xdr:from>
    <xdr:to>
      <xdr:col>19</xdr:col>
      <xdr:colOff>6350</xdr:colOff>
      <xdr:row>40</xdr:row>
      <xdr:rowOff>17780</xdr:rowOff>
    </xdr:to>
    <xdr:sp macro="" textlink="">
      <xdr:nvSpPr>
        <xdr:cNvPr id="335" name="円/楕円 334">
          <a:extLst>
            <a:ext uri="{FF2B5EF4-FFF2-40B4-BE49-F238E27FC236}">
              <a16:creationId xmlns="" xmlns:a16="http://schemas.microsoft.com/office/drawing/2014/main" id="{00000000-0008-0000-0400-00004F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2557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類似団体平均と比較すると、公債費に係る経常収支比率、公債費及び公債費に準ずる費用の分析においても低い水準にある。今後も財政運営に支障のない範囲で、極力地方債の発行を抑制するなど、財政を圧迫することがないよう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37846</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2166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a:extLst>
            <a:ext uri="{FF2B5EF4-FFF2-40B4-BE49-F238E27FC236}">
              <a16:creationId xmlns="" xmlns:a16="http://schemas.microsoft.com/office/drawing/2014/main" id="{00000000-0008-0000-0400-000070010000}"/>
            </a:ext>
          </a:extLst>
        </xdr:cNvPr>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74422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74422</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120142</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2532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a:extLst>
            <a:ext uri="{FF2B5EF4-FFF2-40B4-BE49-F238E27FC236}">
              <a16:creationId xmlns="" xmlns:a16="http://schemas.microsoft.com/office/drawing/2014/main" id="{00000000-0008-0000-0400-000078010000}"/>
            </a:ext>
          </a:extLst>
        </xdr:cNvPr>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a:extLst>
            <a:ext uri="{FF2B5EF4-FFF2-40B4-BE49-F238E27FC236}">
              <a16:creationId xmlns="" xmlns:a16="http://schemas.microsoft.com/office/drawing/2014/main" id="{00000000-0008-0000-0400-00007A010000}"/>
            </a:ext>
          </a:extLst>
        </xdr:cNvPr>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5" name="円/楕円 384">
          <a:extLst>
            <a:ext uri="{FF2B5EF4-FFF2-40B4-BE49-F238E27FC236}">
              <a16:creationId xmlns="" xmlns:a16="http://schemas.microsoft.com/office/drawing/2014/main" id="{00000000-0008-0000-0400-000081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7" name="円/楕円 386">
          <a:extLst>
            <a:ext uri="{FF2B5EF4-FFF2-40B4-BE49-F238E27FC236}">
              <a16:creationId xmlns="" xmlns:a16="http://schemas.microsoft.com/office/drawing/2014/main" id="{00000000-0008-0000-0400-000083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9" name="円/楕円 388">
          <a:extLst>
            <a:ext uri="{FF2B5EF4-FFF2-40B4-BE49-F238E27FC236}">
              <a16:creationId xmlns="" xmlns:a16="http://schemas.microsoft.com/office/drawing/2014/main" id="{00000000-0008-0000-0400-000085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1" name="円/楕円 390">
          <a:extLst>
            <a:ext uri="{FF2B5EF4-FFF2-40B4-BE49-F238E27FC236}">
              <a16:creationId xmlns="" xmlns:a16="http://schemas.microsoft.com/office/drawing/2014/main" id="{00000000-0008-0000-0400-000087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3" name="円/楕円 392">
          <a:extLst>
            <a:ext uri="{FF2B5EF4-FFF2-40B4-BE49-F238E27FC236}">
              <a16:creationId xmlns="" xmlns:a16="http://schemas.microsoft.com/office/drawing/2014/main" id="{00000000-0008-0000-0400-000089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類似団体平均と比較して、臨時的な財政構造の弾力性がなく、依然として臨時的な財政需要に対して余裕がない状況にある。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xdr:rowOff>
    </xdr:from>
    <xdr:to>
      <xdr:col>24</xdr:col>
      <xdr:colOff>31750</xdr:colOff>
      <xdr:row>79</xdr:row>
      <xdr:rowOff>66039</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5671800" y="135572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a:extLst>
            <a:ext uri="{FF2B5EF4-FFF2-40B4-BE49-F238E27FC236}">
              <a16:creationId xmlns="" xmlns:a16="http://schemas.microsoft.com/office/drawing/2014/main" id="{00000000-0008-0000-0400-0000AD010000}"/>
            </a:ext>
          </a:extLst>
        </xdr:cNvPr>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79</xdr:row>
      <xdr:rowOff>12700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4782800" y="134391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24130</xdr:rowOff>
    </xdr:from>
    <xdr:to>
      <xdr:col>21</xdr:col>
      <xdr:colOff>361950</xdr:colOff>
      <xdr:row>78</xdr:row>
      <xdr:rowOff>66039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893800" y="13397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78</xdr:row>
      <xdr:rowOff>24130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004800" y="131914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a:extLst>
            <a:ext uri="{FF2B5EF4-FFF2-40B4-BE49-F238E27FC236}">
              <a16:creationId xmlns="" xmlns:a16="http://schemas.microsoft.com/office/drawing/2014/main" id="{00000000-0008-0000-0400-0000B5010000}"/>
            </a:ext>
          </a:extLst>
        </xdr:cNvPr>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a:extLst>
            <a:ext uri="{FF2B5EF4-FFF2-40B4-BE49-F238E27FC236}">
              <a16:creationId xmlns="" xmlns:a16="http://schemas.microsoft.com/office/drawing/2014/main" id="{00000000-0008-0000-0400-0000B7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15239</xdr:rowOff>
    </xdr:from>
    <xdr:to>
      <xdr:col>24</xdr:col>
      <xdr:colOff>82550</xdr:colOff>
      <xdr:row>79</xdr:row>
      <xdr:rowOff>116839</xdr:rowOff>
    </xdr:to>
    <xdr:sp macro="" textlink="">
      <xdr:nvSpPr>
        <xdr:cNvPr id="446" name="円/楕円 445">
          <a:extLst>
            <a:ext uri="{FF2B5EF4-FFF2-40B4-BE49-F238E27FC236}">
              <a16:creationId xmlns="" xmlns:a16="http://schemas.microsoft.com/office/drawing/2014/main" id="{00000000-0008-0000-0400-0000BE010000}"/>
            </a:ext>
          </a:extLst>
        </xdr:cNvPr>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158766</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48" name="円/楕円 447">
          <a:extLst>
            <a:ext uri="{FF2B5EF4-FFF2-40B4-BE49-F238E27FC236}">
              <a16:creationId xmlns="" xmlns:a16="http://schemas.microsoft.com/office/drawing/2014/main" id="{00000000-0008-0000-0400-0000C0010000}"/>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0" name="円/楕円 449">
          <a:extLst>
            <a:ext uri="{FF2B5EF4-FFF2-40B4-BE49-F238E27FC236}">
              <a16:creationId xmlns="" xmlns:a16="http://schemas.microsoft.com/office/drawing/2014/main" id="{00000000-0008-0000-0400-0000C2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144780</xdr:rowOff>
    </xdr:from>
    <xdr:to>
      <xdr:col>20</xdr:col>
      <xdr:colOff>209550</xdr:colOff>
      <xdr:row>78</xdr:row>
      <xdr:rowOff>74930</xdr:rowOff>
    </xdr:to>
    <xdr:sp macro="" textlink="">
      <xdr:nvSpPr>
        <xdr:cNvPr id="452" name="円/楕円 451">
          <a:extLst>
            <a:ext uri="{FF2B5EF4-FFF2-40B4-BE49-F238E27FC236}">
              <a16:creationId xmlns="" xmlns:a16="http://schemas.microsoft.com/office/drawing/2014/main" id="{00000000-0008-0000-0400-0000C4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59707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4" name="円/楕円 453">
          <a:extLst>
            <a:ext uri="{FF2B5EF4-FFF2-40B4-BE49-F238E27FC236}">
              <a16:creationId xmlns="" xmlns:a16="http://schemas.microsoft.com/office/drawing/2014/main" id="{00000000-0008-0000-0400-0000C6010000}"/>
            </a:ext>
          </a:extLst>
        </xdr:cNvPr>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三重県御浜町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a:extLst>
            <a:ext uri="{FF2B5EF4-FFF2-40B4-BE49-F238E27FC236}">
              <a16:creationId xmlns="" xmlns:a16="http://schemas.microsoft.com/office/drawing/2014/main" id="{00000000-0008-0000-0500-00002A000000}"/>
            </a:ext>
          </a:extLst>
        </xdr:cNvPr>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a:extLst>
            <a:ext uri="{FF2B5EF4-FFF2-40B4-BE49-F238E27FC236}">
              <a16:creationId xmlns="" xmlns:a16="http://schemas.microsoft.com/office/drawing/2014/main" id="{00000000-0008-0000-0500-00002C000000}"/>
            </a:ext>
          </a:extLst>
        </xdr:cNvPr>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127459</xdr:rowOff>
    </xdr:from>
    <xdr:to>
      <xdr:col>4</xdr:col>
      <xdr:colOff>1117600</xdr:colOff>
      <xdr:row>18</xdr:row>
      <xdr:rowOff>142181</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5003800" y="3261184"/>
          <a:ext cx="6477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a:extLst>
            <a:ext uri="{FF2B5EF4-FFF2-40B4-BE49-F238E27FC236}">
              <a16:creationId xmlns="" xmlns:a16="http://schemas.microsoft.com/office/drawing/2014/main" id="{00000000-0008-0000-0500-00002F000000}"/>
            </a:ext>
          </a:extLst>
        </xdr:cNvPr>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a:extLst>
            <a:ext uri="{FF2B5EF4-FFF2-40B4-BE49-F238E27FC236}">
              <a16:creationId xmlns="" xmlns:a16="http://schemas.microsoft.com/office/drawing/2014/main" id="{00000000-0008-0000-0500-000030000000}"/>
            </a:ext>
          </a:extLst>
        </xdr:cNvPr>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99821</xdr:rowOff>
    </xdr:from>
    <xdr:to>
      <xdr:col>4</xdr:col>
      <xdr:colOff>469900</xdr:colOff>
      <xdr:row>18</xdr:row>
      <xdr:rowOff>142181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4305300" y="3233546"/>
          <a:ext cx="698500" cy="4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a:extLst>
            <a:ext uri="{FF2B5EF4-FFF2-40B4-BE49-F238E27FC236}">
              <a16:creationId xmlns="" xmlns:a16="http://schemas.microsoft.com/office/drawing/2014/main" id="{00000000-0008-0000-0500-000032000000}"/>
            </a:ext>
          </a:extLst>
        </xdr:cNvPr>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a:extLst>
            <a:ext uri="{FF2B5EF4-FFF2-40B4-BE49-F238E27FC236}">
              <a16:creationId xmlns="" xmlns:a16="http://schemas.microsoft.com/office/drawing/2014/main" id="{00000000-0008-0000-0500-000033000000}"/>
            </a:ext>
          </a:extLst>
        </xdr:cNvPr>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99821</xdr:rowOff>
    </xdr:from>
    <xdr:to>
      <xdr:col>3</xdr:col>
      <xdr:colOff>904875</xdr:colOff>
      <xdr:row>19</xdr:row>
      <xdr:rowOff>2329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3606800" y="3233546"/>
          <a:ext cx="698500" cy="7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209</xdr:rowOff>
    </xdr:from>
    <xdr:to>
      <xdr:col>3</xdr:col>
      <xdr:colOff>206375</xdr:colOff>
      <xdr:row>19</xdr:row>
      <xdr:rowOff>2329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2908300" y="3305384"/>
          <a:ext cx="698500" cy="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a:extLst>
            <a:ext uri="{FF2B5EF4-FFF2-40B4-BE49-F238E27FC236}">
              <a16:creationId xmlns="" xmlns:a16="http://schemas.microsoft.com/office/drawing/2014/main" id="{00000000-0008-0000-0500-00003A000000}"/>
            </a:ext>
          </a:extLst>
        </xdr:cNvPr>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76659</xdr:rowOff>
    </xdr:from>
    <xdr:to>
      <xdr:col>5</xdr:col>
      <xdr:colOff>34925</xdr:colOff>
      <xdr:row>19</xdr:row>
      <xdr:rowOff>6809</xdr:rowOff>
    </xdr:to>
    <xdr:sp macro="" textlink="">
      <xdr:nvSpPr>
        <xdr:cNvPr id="65" name="円/楕円 64">
          <a:extLst>
            <a:ext uri="{FF2B5EF4-FFF2-40B4-BE49-F238E27FC236}">
              <a16:creationId xmlns="" xmlns:a16="http://schemas.microsoft.com/office/drawing/2014/main" id="{00000000-0008-0000-0500-000041000000}"/>
            </a:ext>
          </a:extLst>
        </xdr:cNvPr>
        <xdr:cNvSpPr/>
      </xdr:nvSpPr>
      <xdr:spPr bwMode="auto">
        <a:xfrm>
          <a:off x="5600700" y="321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48736</xdr:rowOff>
    </xdr:from>
    <xdr:ext cx="762000" cy="259045"/>
    <xdr:sp macro="" textlink="">
      <xdr:nvSpPr>
        <xdr:cNvPr id="66" name="人口1人当たり決算額の推移該当値テキスト130">
          <a:extLst>
            <a:ext uri="{FF2B5EF4-FFF2-40B4-BE49-F238E27FC236}">
              <a16:creationId xmlns="" xmlns:a16="http://schemas.microsoft.com/office/drawing/2014/main" id="{00000000-0008-0000-0500-000042000000}"/>
            </a:ext>
          </a:extLst>
        </xdr:cNvPr>
        <xdr:cNvSpPr txBox="1"/>
      </xdr:nvSpPr>
      <xdr:spPr>
        <a:xfrm>
          <a:off x="5740400" y="318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91381</xdr:rowOff>
    </xdr:from>
    <xdr:to>
      <xdr:col>4</xdr:col>
      <xdr:colOff>520700</xdr:colOff>
      <xdr:row>19</xdr:row>
      <xdr:rowOff>21531</xdr:rowOff>
    </xdr:to>
    <xdr:sp macro="" textlink="">
      <xdr:nvSpPr>
        <xdr:cNvPr id="67" name="円/楕円 66">
          <a:extLst>
            <a:ext uri="{FF2B5EF4-FFF2-40B4-BE49-F238E27FC236}">
              <a16:creationId xmlns="" xmlns:a16="http://schemas.microsoft.com/office/drawing/2014/main" id="{00000000-0008-0000-0500-000043000000}"/>
            </a:ext>
          </a:extLst>
        </xdr:cNvPr>
        <xdr:cNvSpPr/>
      </xdr:nvSpPr>
      <xdr:spPr bwMode="auto">
        <a:xfrm>
          <a:off x="4953000" y="322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6308</xdr:rowOff>
    </xdr:from>
    <xdr:ext cx="7366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622800" y="331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49021</xdr:rowOff>
    </xdr:from>
    <xdr:to>
      <xdr:col>3</xdr:col>
      <xdr:colOff>955675</xdr:colOff>
      <xdr:row>18</xdr:row>
      <xdr:rowOff>150621</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4254500" y="318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135398</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3924300" y="32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123,089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122979</xdr:rowOff>
    </xdr:from>
    <xdr:to>
      <xdr:col>3</xdr:col>
      <xdr:colOff>257175</xdr:colOff>
      <xdr:row>19</xdr:row>
      <xdr:rowOff>53129</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3556000" y="325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37906</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225800" y="334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120859</xdr:rowOff>
    </xdr:from>
    <xdr:to>
      <xdr:col>2</xdr:col>
      <xdr:colOff>692150</xdr:colOff>
      <xdr:row>19</xdr:row>
      <xdr:rowOff>51009</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2857500" y="3254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35786</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2527300" y="334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41428</xdr:rowOff>
    </xdr:from>
    <xdr:to>
      <xdr:col>4</xdr:col>
      <xdr:colOff>1117600</xdr:colOff>
      <xdr:row>36</xdr:row>
      <xdr:rowOff>84382</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003800" y="6994678"/>
          <a:ext cx="647700" cy="4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a:extLst>
            <a:ext uri="{FF2B5EF4-FFF2-40B4-BE49-F238E27FC236}">
              <a16:creationId xmlns="" xmlns:a16="http://schemas.microsoft.com/office/drawing/2014/main" id="{00000000-0008-0000-0500-00006F000000}"/>
            </a:ext>
          </a:extLst>
        </xdr:cNvPr>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259066</xdr:rowOff>
    </xdr:from>
    <xdr:to>
      <xdr:col>4</xdr:col>
      <xdr:colOff>469900</xdr:colOff>
      <xdr:row>36</xdr:row>
      <xdr:rowOff>41428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4305300" y="6869416"/>
          <a:ext cx="698500" cy="12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259066</xdr:rowOff>
    </xdr:from>
    <xdr:to>
      <xdr:col>3</xdr:col>
      <xdr:colOff>904875</xdr:colOff>
      <xdr:row>35</xdr:row>
      <xdr:rowOff>287793</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3606800" y="6869416"/>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268427</xdr:rowOff>
    </xdr:from>
    <xdr:to>
      <xdr:col>3</xdr:col>
      <xdr:colOff>206375</xdr:colOff>
      <xdr:row>35</xdr:row>
      <xdr:rowOff>287793</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2908300" y="6878777"/>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a:extLst>
            <a:ext uri="{FF2B5EF4-FFF2-40B4-BE49-F238E27FC236}">
              <a16:creationId xmlns="" xmlns:a16="http://schemas.microsoft.com/office/drawing/2014/main" id="{00000000-0008-0000-0500-000079000000}"/>
            </a:ext>
          </a:extLst>
        </xdr:cNvPr>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33582</xdr:rowOff>
    </xdr:from>
    <xdr:to>
      <xdr:col>5</xdr:col>
      <xdr:colOff>34925</xdr:colOff>
      <xdr:row>36</xdr:row>
      <xdr:rowOff>135182</xdr:rowOff>
    </xdr:to>
    <xdr:sp macro="" textlink="">
      <xdr:nvSpPr>
        <xdr:cNvPr id="128" name="円/楕円 127">
          <a:extLst>
            <a:ext uri="{FF2B5EF4-FFF2-40B4-BE49-F238E27FC236}">
              <a16:creationId xmlns="" xmlns:a16="http://schemas.microsoft.com/office/drawing/2014/main" id="{00000000-0008-0000-0500-000080000000}"/>
            </a:ext>
          </a:extLst>
        </xdr:cNvPr>
        <xdr:cNvSpPr/>
      </xdr:nvSpPr>
      <xdr:spPr bwMode="auto">
        <a:xfrm>
          <a:off x="5600700" y="698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5659</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69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333528</xdr:rowOff>
    </xdr:from>
    <xdr:to>
      <xdr:col>4</xdr:col>
      <xdr:colOff>520700</xdr:colOff>
      <xdr:row>36</xdr:row>
      <xdr:rowOff>92228</xdr:rowOff>
    </xdr:to>
    <xdr:sp macro="" textlink="">
      <xdr:nvSpPr>
        <xdr:cNvPr id="130" name="円/楕円 129">
          <a:extLst>
            <a:ext uri="{FF2B5EF4-FFF2-40B4-BE49-F238E27FC236}">
              <a16:creationId xmlns="" xmlns:a16="http://schemas.microsoft.com/office/drawing/2014/main" id="{00000000-0008-0000-0500-000082000000}"/>
            </a:ext>
          </a:extLst>
        </xdr:cNvPr>
        <xdr:cNvSpPr/>
      </xdr:nvSpPr>
      <xdr:spPr bwMode="auto">
        <a:xfrm>
          <a:off x="4953000" y="694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77005</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703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208266</xdr:rowOff>
    </xdr:from>
    <xdr:to>
      <xdr:col>3</xdr:col>
      <xdr:colOff>955675</xdr:colOff>
      <xdr:row>35</xdr:row>
      <xdr:rowOff>309866</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4254500" y="681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294643</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690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236993</xdr:rowOff>
    </xdr:from>
    <xdr:to>
      <xdr:col>3</xdr:col>
      <xdr:colOff>257175</xdr:colOff>
      <xdr:row>35</xdr:row>
      <xdr:rowOff>338593</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3556000" y="684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323370</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693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217627</xdr:rowOff>
    </xdr:from>
    <xdr:to>
      <xdr:col>2</xdr:col>
      <xdr:colOff>692150</xdr:colOff>
      <xdr:row>35</xdr:row>
      <xdr:rowOff>319227</xdr:rowOff>
    </xdr:to>
    <xdr:sp macro="" textlink="">
      <xdr:nvSpPr>
        <xdr:cNvPr id="136" name="円/楕円 135">
          <a:extLst>
            <a:ext uri="{FF2B5EF4-FFF2-40B4-BE49-F238E27FC236}">
              <a16:creationId xmlns="" xmlns:a16="http://schemas.microsoft.com/office/drawing/2014/main" id="{00000000-0008-0000-0500-000088000000}"/>
            </a:ext>
          </a:extLst>
        </xdr:cNvPr>
        <xdr:cNvSpPr/>
      </xdr:nvSpPr>
      <xdr:spPr bwMode="auto">
        <a:xfrm>
          <a:off x="2857500" y="6827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304004</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691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9,070
88.13
5,510,665
5,164,021
274,864
3,232,483
4,494,111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58082</xdr:rowOff>
    </xdr:from>
    <xdr:to>
      <xdr:col>6</xdr:col>
      <xdr:colOff>511175</xdr:colOff>
      <xdr:row>37</xdr:row>
      <xdr:rowOff>81354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401732"/>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81354</xdr:rowOff>
    </xdr:from>
    <xdr:to>
      <xdr:col>5</xdr:col>
      <xdr:colOff>358775</xdr:colOff>
      <xdr:row>37</xdr:row>
      <xdr:rowOff>98057</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425004"/>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97691</xdr:rowOff>
    </xdr:from>
    <xdr:to>
      <xdr:col>4</xdr:col>
      <xdr:colOff>155575</xdr:colOff>
      <xdr:row>37</xdr:row>
      <xdr:rowOff>98057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44134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88814</xdr:rowOff>
    </xdr:from>
    <xdr:to>
      <xdr:col>2</xdr:col>
      <xdr:colOff>638175</xdr:colOff>
      <xdr:row>37</xdr:row>
      <xdr:rowOff>97691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32464"/>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7282</xdr:rowOff>
    </xdr:from>
    <xdr:to>
      <xdr:col>6</xdr:col>
      <xdr:colOff>561975</xdr:colOff>
      <xdr:row>37</xdr:row>
      <xdr:rowOff>108882</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4584700" y="63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157159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30554</xdr:rowOff>
    </xdr:from>
    <xdr:to>
      <xdr:col>5</xdr:col>
      <xdr:colOff>409575</xdr:colOff>
      <xdr:row>37</xdr:row>
      <xdr:rowOff>132154</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3746500" y="63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123281</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6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47257</xdr:rowOff>
    </xdr:from>
    <xdr:to>
      <xdr:col>4</xdr:col>
      <xdr:colOff>206375</xdr:colOff>
      <xdr:row>37</xdr:row>
      <xdr:rowOff>148857</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2857500" y="63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139984</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46891</xdr:rowOff>
    </xdr:from>
    <xdr:to>
      <xdr:col>3</xdr:col>
      <xdr:colOff>3175</xdr:colOff>
      <xdr:row>37</xdr:row>
      <xdr:rowOff>148491</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968500" y="63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139618</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38014</xdr:rowOff>
    </xdr:from>
    <xdr:to>
      <xdr:col>1</xdr:col>
      <xdr:colOff>485775</xdr:colOff>
      <xdr:row>37</xdr:row>
      <xdr:rowOff>139614</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079500" y="6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130741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7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104663</xdr:rowOff>
    </xdr:from>
    <xdr:to>
      <xdr:col>6</xdr:col>
      <xdr:colOff>511175</xdr:colOff>
      <xdr:row>58</xdr:row>
      <xdr:rowOff>110668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10048763"/>
          <a:ext cx="838200" cy="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a:extLst>
            <a:ext uri="{FF2B5EF4-FFF2-40B4-BE49-F238E27FC236}">
              <a16:creationId xmlns="" xmlns:a16="http://schemas.microsoft.com/office/drawing/2014/main" id="{00000000-0008-0000-0600-000079000000}"/>
            </a:ext>
          </a:extLst>
        </xdr:cNvPr>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101532</xdr:rowOff>
    </xdr:from>
    <xdr:to>
      <xdr:col>5</xdr:col>
      <xdr:colOff>358775</xdr:colOff>
      <xdr:row>58</xdr:row>
      <xdr:rowOff>110668</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10045632"/>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101532</xdr:rowOff>
    </xdr:from>
    <xdr:to>
      <xdr:col>4</xdr:col>
      <xdr:colOff>155575</xdr:colOff>
      <xdr:row>59</xdr:row>
      <xdr:rowOff>35504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10045632"/>
          <a:ext cx="889000" cy="10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133322</xdr:rowOff>
    </xdr:from>
    <xdr:to>
      <xdr:col>2</xdr:col>
      <xdr:colOff>638175</xdr:colOff>
      <xdr:row>59</xdr:row>
      <xdr:rowOff>35504</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10077422"/>
          <a:ext cx="889000" cy="7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a:extLst>
            <a:ext uri="{FF2B5EF4-FFF2-40B4-BE49-F238E27FC236}">
              <a16:creationId xmlns="" xmlns:a16="http://schemas.microsoft.com/office/drawing/2014/main" id="{00000000-0008-0000-0600-000083000000}"/>
            </a:ext>
          </a:extLst>
        </xdr:cNvPr>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53863</xdr:rowOff>
    </xdr:from>
    <xdr:to>
      <xdr:col>6</xdr:col>
      <xdr:colOff>561975</xdr:colOff>
      <xdr:row>58</xdr:row>
      <xdr:rowOff>155463</xdr:rowOff>
    </xdr:to>
    <xdr:sp macro="" textlink="">
      <xdr:nvSpPr>
        <xdr:cNvPr id="138" name="円/楕円 137">
          <a:extLst>
            <a:ext uri="{FF2B5EF4-FFF2-40B4-BE49-F238E27FC236}">
              <a16:creationId xmlns="" xmlns:a16="http://schemas.microsoft.com/office/drawing/2014/main" id="{00000000-0008-0000-0600-00008A000000}"/>
            </a:ext>
          </a:extLst>
        </xdr:cNvPr>
        <xdr:cNvSpPr/>
      </xdr:nvSpPr>
      <xdr:spPr>
        <a:xfrm>
          <a:off x="4584700" y="99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140240</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91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59868</xdr:rowOff>
    </xdr:from>
    <xdr:to>
      <xdr:col>5</xdr:col>
      <xdr:colOff>409575</xdr:colOff>
      <xdr:row>58</xdr:row>
      <xdr:rowOff>161468</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3746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152595</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100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50732</xdr:rowOff>
    </xdr:from>
    <xdr:to>
      <xdr:col>4</xdr:col>
      <xdr:colOff>206375</xdr:colOff>
      <xdr:row>58</xdr:row>
      <xdr:rowOff>152332</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2857500" y="99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143459</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100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156154</xdr:rowOff>
    </xdr:from>
    <xdr:to>
      <xdr:col>3</xdr:col>
      <xdr:colOff>3175</xdr:colOff>
      <xdr:row>59</xdr:row>
      <xdr:rowOff>86304</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1968500" y="101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77431</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101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82522</xdr:rowOff>
    </xdr:from>
    <xdr:to>
      <xdr:col>1</xdr:col>
      <xdr:colOff>485775</xdr:colOff>
      <xdr:row>59</xdr:row>
      <xdr:rowOff>12672</xdr:rowOff>
    </xdr:to>
    <xdr:sp macro="" textlink="">
      <xdr:nvSpPr>
        <xdr:cNvPr id="146" name="円/楕円 145">
          <a:extLst>
            <a:ext uri="{FF2B5EF4-FFF2-40B4-BE49-F238E27FC236}">
              <a16:creationId xmlns="" xmlns:a16="http://schemas.microsoft.com/office/drawing/2014/main" id="{00000000-0008-0000-0600-000092000000}"/>
            </a:ext>
          </a:extLst>
        </xdr:cNvPr>
        <xdr:cNvSpPr/>
      </xdr:nvSpPr>
      <xdr:spPr>
        <a:xfrm>
          <a:off x="1079500" y="10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3799</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101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87464</xdr:rowOff>
    </xdr:from>
    <xdr:to>
      <xdr:col>6</xdr:col>
      <xdr:colOff>511175</xdr:colOff>
      <xdr:row>78</xdr:row>
      <xdr:rowOff>153645</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460564"/>
          <a:ext cx="838200" cy="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153645</xdr:rowOff>
    </xdr:from>
    <xdr:to>
      <xdr:col>5</xdr:col>
      <xdr:colOff>358775</xdr:colOff>
      <xdr:row>78</xdr:row>
      <xdr:rowOff>157226</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52674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a:extLst>
            <a:ext uri="{FF2B5EF4-FFF2-40B4-BE49-F238E27FC236}">
              <a16:creationId xmlns="" xmlns:a16="http://schemas.microsoft.com/office/drawing/2014/main" id="{00000000-0008-0000-0600-0000B4000000}"/>
            </a:ext>
          </a:extLst>
        </xdr:cNvPr>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86513</xdr:rowOff>
    </xdr:from>
    <xdr:to>
      <xdr:col>4</xdr:col>
      <xdr:colOff>155575</xdr:colOff>
      <xdr:row>78</xdr:row>
      <xdr:rowOff>157226</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459613"/>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32601</xdr:rowOff>
    </xdr:from>
    <xdr:to>
      <xdr:col>2</xdr:col>
      <xdr:colOff>638175</xdr:colOff>
      <xdr:row>78</xdr:row>
      <xdr:rowOff>86513</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3405701"/>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a:extLst>
            <a:ext uri="{FF2B5EF4-FFF2-40B4-BE49-F238E27FC236}">
              <a16:creationId xmlns="" xmlns:a16="http://schemas.microsoft.com/office/drawing/2014/main" id="{00000000-0008-0000-0600-0000BC000000}"/>
            </a:ext>
          </a:extLst>
        </xdr:cNvPr>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36664</xdr:rowOff>
    </xdr:from>
    <xdr:to>
      <xdr:col>6</xdr:col>
      <xdr:colOff>561975</xdr:colOff>
      <xdr:row>78</xdr:row>
      <xdr:rowOff>138264</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45847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123041</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102845</xdr:rowOff>
    </xdr:from>
    <xdr:to>
      <xdr:col>5</xdr:col>
      <xdr:colOff>409575</xdr:colOff>
      <xdr:row>79</xdr:row>
      <xdr:rowOff>32995</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3746500" y="134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24122</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7"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106426</xdr:rowOff>
    </xdr:from>
    <xdr:to>
      <xdr:col>4</xdr:col>
      <xdr:colOff>206375</xdr:colOff>
      <xdr:row>79</xdr:row>
      <xdr:rowOff>36576</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2857500" y="134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27703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7"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35713</xdr:rowOff>
    </xdr:from>
    <xdr:to>
      <xdr:col>3</xdr:col>
      <xdr:colOff>3175</xdr:colOff>
      <xdr:row>78</xdr:row>
      <xdr:rowOff>137313</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1968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128440</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7"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153251</xdr:rowOff>
    </xdr:from>
    <xdr:to>
      <xdr:col>1</xdr:col>
      <xdr:colOff>485775</xdr:colOff>
      <xdr:row>78</xdr:row>
      <xdr:rowOff>83401</xdr:rowOff>
    </xdr:to>
    <xdr:sp macro="" textlink="">
      <xdr:nvSpPr>
        <xdr:cNvPr id="203" name="円/楕円 202">
          <a:extLst>
            <a:ext uri="{FF2B5EF4-FFF2-40B4-BE49-F238E27FC236}">
              <a16:creationId xmlns="" xmlns:a16="http://schemas.microsoft.com/office/drawing/2014/main" id="{00000000-0008-0000-0600-0000CB000000}"/>
            </a:ext>
          </a:extLst>
        </xdr:cNvPr>
        <xdr:cNvSpPr/>
      </xdr:nvSpPr>
      <xdr:spPr>
        <a:xfrm>
          <a:off x="1079500" y="133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74528</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7" y="134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68814</xdr:rowOff>
    </xdr:from>
    <xdr:to>
      <xdr:col>6</xdr:col>
      <xdr:colOff>511175</xdr:colOff>
      <xdr:row>97</xdr:row>
      <xdr:rowOff>119717</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3797300" y="16699464"/>
          <a:ext cx="8382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a:extLst>
            <a:ext uri="{FF2B5EF4-FFF2-40B4-BE49-F238E27FC236}">
              <a16:creationId xmlns="" xmlns:a16="http://schemas.microsoft.com/office/drawing/2014/main" id="{00000000-0008-0000-0600-0000EC000000}"/>
            </a:ext>
          </a:extLst>
        </xdr:cNvPr>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68814</xdr:rowOff>
    </xdr:from>
    <xdr:to>
      <xdr:col>5</xdr:col>
      <xdr:colOff>358775</xdr:colOff>
      <xdr:row>98</xdr:row>
      <xdr:rowOff>9950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699464"/>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9950</xdr:rowOff>
    </xdr:from>
    <xdr:to>
      <xdr:col>4</xdr:col>
      <xdr:colOff>155575</xdr:colOff>
      <xdr:row>98</xdr:row>
      <xdr:rowOff>50088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812050"/>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50088</xdr:rowOff>
    </xdr:from>
    <xdr:to>
      <xdr:col>2</xdr:col>
      <xdr:colOff>638175</xdr:colOff>
      <xdr:row>98</xdr:row>
      <xdr:rowOff>72797</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852188"/>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68917</xdr:rowOff>
    </xdr:from>
    <xdr:to>
      <xdr:col>6</xdr:col>
      <xdr:colOff>561975</xdr:colOff>
      <xdr:row>97</xdr:row>
      <xdr:rowOff>170517</xdr:rowOff>
    </xdr:to>
    <xdr:sp macro="" textlink="">
      <xdr:nvSpPr>
        <xdr:cNvPr id="253" name="円/楕円 252">
          <a:extLst>
            <a:ext uri="{FF2B5EF4-FFF2-40B4-BE49-F238E27FC236}">
              <a16:creationId xmlns="" xmlns:a16="http://schemas.microsoft.com/office/drawing/2014/main" id="{00000000-0008-0000-0600-0000FD000000}"/>
            </a:ext>
          </a:extLst>
        </xdr:cNvPr>
        <xdr:cNvSpPr/>
      </xdr:nvSpPr>
      <xdr:spPr>
        <a:xfrm>
          <a:off x="4584700" y="166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47344</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67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18014</xdr:rowOff>
    </xdr:from>
    <xdr:to>
      <xdr:col>5</xdr:col>
      <xdr:colOff>409575</xdr:colOff>
      <xdr:row>97</xdr:row>
      <xdr:rowOff>119614</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3746500" y="166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110741</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7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130600</xdr:rowOff>
    </xdr:from>
    <xdr:to>
      <xdr:col>4</xdr:col>
      <xdr:colOff>206375</xdr:colOff>
      <xdr:row>98</xdr:row>
      <xdr:rowOff>60750</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2857500" y="167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51877</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8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170738</xdr:rowOff>
    </xdr:from>
    <xdr:to>
      <xdr:col>3</xdr:col>
      <xdr:colOff>3175</xdr:colOff>
      <xdr:row>98</xdr:row>
      <xdr:rowOff>100888</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19685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92015</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8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21997</xdr:rowOff>
    </xdr:from>
    <xdr:to>
      <xdr:col>1</xdr:col>
      <xdr:colOff>485775</xdr:colOff>
      <xdr:row>98</xdr:row>
      <xdr:rowOff>123597</xdr:rowOff>
    </xdr:to>
    <xdr:sp macro="" textlink="">
      <xdr:nvSpPr>
        <xdr:cNvPr id="261" name="円/楕円 260">
          <a:extLst>
            <a:ext uri="{FF2B5EF4-FFF2-40B4-BE49-F238E27FC236}">
              <a16:creationId xmlns="" xmlns:a16="http://schemas.microsoft.com/office/drawing/2014/main" id="{00000000-0008-0000-0600-000005010000}"/>
            </a:ext>
          </a:extLst>
        </xdr:cNvPr>
        <xdr:cNvSpPr/>
      </xdr:nvSpPr>
      <xdr:spPr>
        <a:xfrm>
          <a:off x="1079500" y="168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114724</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9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a:extLst>
            <a:ext uri="{FF2B5EF4-FFF2-40B4-BE49-F238E27FC236}">
              <a16:creationId xmlns=""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a:extLst>
            <a:ext uri="{FF2B5EF4-FFF2-40B4-BE49-F238E27FC236}">
              <a16:creationId xmlns="" xmlns:a16="http://schemas.microsoft.com/office/drawing/2014/main" id="{00000000-0008-0000-0600-000021010000}"/>
            </a:ext>
          </a:extLst>
        </xdr:cNvPr>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a:extLst>
            <a:ext uri="{FF2B5EF4-FFF2-40B4-BE49-F238E27FC236}">
              <a16:creationId xmlns="" xmlns:a16="http://schemas.microsoft.com/office/drawing/2014/main" id="{00000000-0008-0000-0600-000023010000}"/>
            </a:ext>
          </a:extLst>
        </xdr:cNvPr>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92638</xdr:rowOff>
    </xdr:from>
    <xdr:to>
      <xdr:col>15</xdr:col>
      <xdr:colOff>180975</xdr:colOff>
      <xdr:row>37</xdr:row>
      <xdr:rowOff>168912</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9639300" y="6264838"/>
          <a:ext cx="838200" cy="2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a:extLst>
            <a:ext uri="{FF2B5EF4-FFF2-40B4-BE49-F238E27FC236}">
              <a16:creationId xmlns="" xmlns:a16="http://schemas.microsoft.com/office/drawing/2014/main" id="{00000000-0008-0000-0600-000026010000}"/>
            </a:ext>
          </a:extLst>
        </xdr:cNvPr>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a:extLst>
            <a:ext uri="{FF2B5EF4-FFF2-40B4-BE49-F238E27FC236}">
              <a16:creationId xmlns="" xmlns:a16="http://schemas.microsoft.com/office/drawing/2014/main" id="{00000000-0008-0000-0600-000027010000}"/>
            </a:ext>
          </a:extLst>
        </xdr:cNvPr>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168912</xdr:rowOff>
    </xdr:from>
    <xdr:to>
      <xdr:col>14</xdr:col>
      <xdr:colOff>28575</xdr:colOff>
      <xdr:row>38</xdr:row>
      <xdr:rowOff>1051</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8750300" y="6512562"/>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a:extLst>
            <a:ext uri="{FF2B5EF4-FFF2-40B4-BE49-F238E27FC236}">
              <a16:creationId xmlns="" xmlns:a16="http://schemas.microsoft.com/office/drawing/2014/main" id="{00000000-0008-0000-0600-000029010000}"/>
            </a:ext>
          </a:extLst>
        </xdr:cNvPr>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172</xdr:rowOff>
    </xdr:from>
    <xdr:to>
      <xdr:col>12</xdr:col>
      <xdr:colOff>511175</xdr:colOff>
      <xdr:row>38</xdr:row>
      <xdr:rowOff>1051</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7861300" y="651527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172</xdr:rowOff>
    </xdr:from>
    <xdr:to>
      <xdr:col>11</xdr:col>
      <xdr:colOff>307975</xdr:colOff>
      <xdr:row>38</xdr:row>
      <xdr:rowOff>19959</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6972300" y="6515272"/>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a:extLst>
            <a:ext uri="{FF2B5EF4-FFF2-40B4-BE49-F238E27FC236}">
              <a16:creationId xmlns="" xmlns:a16="http://schemas.microsoft.com/office/drawing/2014/main" id="{00000000-0008-0000-0600-00002F010000}"/>
            </a:ext>
          </a:extLst>
        </xdr:cNvPr>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a:extLst>
            <a:ext uri="{FF2B5EF4-FFF2-40B4-BE49-F238E27FC236}">
              <a16:creationId xmlns="" xmlns:a16="http://schemas.microsoft.com/office/drawing/2014/main" id="{00000000-0008-0000-0600-000031010000}"/>
            </a:ext>
          </a:extLst>
        </xdr:cNvPr>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41838</xdr:rowOff>
    </xdr:from>
    <xdr:to>
      <xdr:col>15</xdr:col>
      <xdr:colOff>231775</xdr:colOff>
      <xdr:row>36</xdr:row>
      <xdr:rowOff>143438</xdr:rowOff>
    </xdr:to>
    <xdr:sp macro="" textlink="">
      <xdr:nvSpPr>
        <xdr:cNvPr id="312" name="円/楕円 311">
          <a:extLst>
            <a:ext uri="{FF2B5EF4-FFF2-40B4-BE49-F238E27FC236}">
              <a16:creationId xmlns="" xmlns:a16="http://schemas.microsoft.com/office/drawing/2014/main" id="{00000000-0008-0000-0600-000038010000}"/>
            </a:ext>
          </a:extLst>
        </xdr:cNvPr>
        <xdr:cNvSpPr/>
      </xdr:nvSpPr>
      <xdr:spPr>
        <a:xfrm>
          <a:off x="10426700" y="62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64715</xdr:rowOff>
    </xdr:from>
    <xdr:ext cx="599010" cy="259045"/>
    <xdr:sp macro="" textlink="">
      <xdr:nvSpPr>
        <xdr:cNvPr id="313" name="補助費等該当値テキスト">
          <a:extLst>
            <a:ext uri="{FF2B5EF4-FFF2-40B4-BE49-F238E27FC236}">
              <a16:creationId xmlns="" xmlns:a16="http://schemas.microsoft.com/office/drawing/2014/main" id="{00000000-0008-0000-0600-000039010000}"/>
            </a:ext>
          </a:extLst>
        </xdr:cNvPr>
        <xdr:cNvSpPr txBox="1"/>
      </xdr:nvSpPr>
      <xdr:spPr>
        <a:xfrm>
          <a:off x="10528300" y="606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118112</xdr:rowOff>
    </xdr:from>
    <xdr:to>
      <xdr:col>14</xdr:col>
      <xdr:colOff>79375</xdr:colOff>
      <xdr:row>38</xdr:row>
      <xdr:rowOff>48262</xdr:rowOff>
    </xdr:to>
    <xdr:sp macro="" textlink="">
      <xdr:nvSpPr>
        <xdr:cNvPr id="314" name="円/楕円 313">
          <a:extLst>
            <a:ext uri="{FF2B5EF4-FFF2-40B4-BE49-F238E27FC236}">
              <a16:creationId xmlns="" xmlns:a16="http://schemas.microsoft.com/office/drawing/2014/main" id="{00000000-0008-0000-0600-00003A010000}"/>
            </a:ext>
          </a:extLst>
        </xdr:cNvPr>
        <xdr:cNvSpPr/>
      </xdr:nvSpPr>
      <xdr:spPr>
        <a:xfrm>
          <a:off x="9588500" y="64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39389</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372111" y="65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121701</xdr:rowOff>
    </xdr:from>
    <xdr:to>
      <xdr:col>12</xdr:col>
      <xdr:colOff>561975</xdr:colOff>
      <xdr:row>38</xdr:row>
      <xdr:rowOff>51851</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8699500" y="646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42978</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8483111" y="65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120822</xdr:rowOff>
    </xdr:from>
    <xdr:to>
      <xdr:col>11</xdr:col>
      <xdr:colOff>358775</xdr:colOff>
      <xdr:row>38</xdr:row>
      <xdr:rowOff>50972</xdr:rowOff>
    </xdr:to>
    <xdr:sp macro="" textlink="">
      <xdr:nvSpPr>
        <xdr:cNvPr id="318" name="円/楕円 317">
          <a:extLst>
            <a:ext uri="{FF2B5EF4-FFF2-40B4-BE49-F238E27FC236}">
              <a16:creationId xmlns="" xmlns:a16="http://schemas.microsoft.com/office/drawing/2014/main" id="{00000000-0008-0000-0600-00003E010000}"/>
            </a:ext>
          </a:extLst>
        </xdr:cNvPr>
        <xdr:cNvSpPr/>
      </xdr:nvSpPr>
      <xdr:spPr>
        <a:xfrm>
          <a:off x="7810500" y="64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42099</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7594111" y="65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140609</xdr:rowOff>
    </xdr:from>
    <xdr:to>
      <xdr:col>10</xdr:col>
      <xdr:colOff>155575</xdr:colOff>
      <xdr:row>38</xdr:row>
      <xdr:rowOff>70759</xdr:rowOff>
    </xdr:to>
    <xdr:sp macro="" textlink="">
      <xdr:nvSpPr>
        <xdr:cNvPr id="320" name="円/楕円 319">
          <a:extLst>
            <a:ext uri="{FF2B5EF4-FFF2-40B4-BE49-F238E27FC236}">
              <a16:creationId xmlns="" xmlns:a16="http://schemas.microsoft.com/office/drawing/2014/main" id="{00000000-0008-0000-0600-000040010000}"/>
            </a:ext>
          </a:extLst>
        </xdr:cNvPr>
        <xdr:cNvSpPr/>
      </xdr:nvSpPr>
      <xdr:spPr>
        <a:xfrm>
          <a:off x="6921500" y="64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61886</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705111" y="65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a:extLst>
            <a:ext uri="{FF2B5EF4-FFF2-40B4-BE49-F238E27FC236}">
              <a16:creationId xmlns="" xmlns:a16="http://schemas.microsoft.com/office/drawing/2014/main" id="{00000000-0008-0000-0600-00005C010000}"/>
            </a:ext>
          </a:extLst>
        </xdr:cNvPr>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a:extLst>
            <a:ext uri="{FF2B5EF4-FFF2-40B4-BE49-F238E27FC236}">
              <a16:creationId xmlns="" xmlns:a16="http://schemas.microsoft.com/office/drawing/2014/main" id="{00000000-0008-0000-0600-00005E010000}"/>
            </a:ext>
          </a:extLst>
        </xdr:cNvPr>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122542</xdr:rowOff>
    </xdr:from>
    <xdr:to>
      <xdr:col>15</xdr:col>
      <xdr:colOff>180975</xdr:colOff>
      <xdr:row>58</xdr:row>
      <xdr:rowOff>40883</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9639300" y="9895192"/>
          <a:ext cx="838200" cy="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a:extLst>
            <a:ext uri="{FF2B5EF4-FFF2-40B4-BE49-F238E27FC236}">
              <a16:creationId xmlns="" xmlns:a16="http://schemas.microsoft.com/office/drawing/2014/main" id="{00000000-0008-0000-0600-000061010000}"/>
            </a:ext>
          </a:extLst>
        </xdr:cNvPr>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a:extLst>
            <a:ext uri="{FF2B5EF4-FFF2-40B4-BE49-F238E27FC236}">
              <a16:creationId xmlns="" xmlns:a16="http://schemas.microsoft.com/office/drawing/2014/main" id="{00000000-0008-0000-0600-000062010000}"/>
            </a:ext>
          </a:extLst>
        </xdr:cNvPr>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114701</xdr:rowOff>
    </xdr:from>
    <xdr:to>
      <xdr:col>14</xdr:col>
      <xdr:colOff>28575</xdr:colOff>
      <xdr:row>57</xdr:row>
      <xdr:rowOff>122542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8750300" y="988735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a:extLst>
            <a:ext uri="{FF2B5EF4-FFF2-40B4-BE49-F238E27FC236}">
              <a16:creationId xmlns="" xmlns:a16="http://schemas.microsoft.com/office/drawing/2014/main" id="{00000000-0008-0000-0600-000064010000}"/>
            </a:ext>
          </a:extLst>
        </xdr:cNvPr>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114701</xdr:rowOff>
    </xdr:from>
    <xdr:to>
      <xdr:col>12</xdr:col>
      <xdr:colOff>511175</xdr:colOff>
      <xdr:row>58</xdr:row>
      <xdr:rowOff>9646</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7861300" y="9887351"/>
          <a:ext cx="889000" cy="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9646</xdr:rowOff>
    </xdr:from>
    <xdr:to>
      <xdr:col>11</xdr:col>
      <xdr:colOff>307975</xdr:colOff>
      <xdr:row>58</xdr:row>
      <xdr:rowOff>46209</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6972300" y="9953746"/>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a:extLst>
            <a:ext uri="{FF2B5EF4-FFF2-40B4-BE49-F238E27FC236}">
              <a16:creationId xmlns="" xmlns:a16="http://schemas.microsoft.com/office/drawing/2014/main" id="{00000000-0008-0000-0600-00006C010000}"/>
            </a:ext>
          </a:extLst>
        </xdr:cNvPr>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161533</xdr:rowOff>
    </xdr:from>
    <xdr:to>
      <xdr:col>15</xdr:col>
      <xdr:colOff>231775</xdr:colOff>
      <xdr:row>58</xdr:row>
      <xdr:rowOff>91683</xdr:rowOff>
    </xdr:to>
    <xdr:sp macro="" textlink="">
      <xdr:nvSpPr>
        <xdr:cNvPr id="371" name="円/楕円 370">
          <a:extLst>
            <a:ext uri="{FF2B5EF4-FFF2-40B4-BE49-F238E27FC236}">
              <a16:creationId xmlns="" xmlns:a16="http://schemas.microsoft.com/office/drawing/2014/main" id="{00000000-0008-0000-0600-000073010000}"/>
            </a:ext>
          </a:extLst>
        </xdr:cNvPr>
        <xdr:cNvSpPr/>
      </xdr:nvSpPr>
      <xdr:spPr>
        <a:xfrm>
          <a:off x="10426700" y="99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139960</xdr:rowOff>
    </xdr:from>
    <xdr:ext cx="534377" cy="259045"/>
    <xdr:sp macro="" textlink="">
      <xdr:nvSpPr>
        <xdr:cNvPr id="372" name="普通建設事業費該当値テキスト">
          <a:extLst>
            <a:ext uri="{FF2B5EF4-FFF2-40B4-BE49-F238E27FC236}">
              <a16:creationId xmlns="" xmlns:a16="http://schemas.microsoft.com/office/drawing/2014/main" id="{00000000-0008-0000-0600-000074010000}"/>
            </a:ext>
          </a:extLst>
        </xdr:cNvPr>
        <xdr:cNvSpPr txBox="1"/>
      </xdr:nvSpPr>
      <xdr:spPr>
        <a:xfrm>
          <a:off x="10528300" y="9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71742</xdr:rowOff>
    </xdr:from>
    <xdr:to>
      <xdr:col>14</xdr:col>
      <xdr:colOff>79375</xdr:colOff>
      <xdr:row>58</xdr:row>
      <xdr:rowOff>1892</xdr:rowOff>
    </xdr:to>
    <xdr:sp macro="" textlink="">
      <xdr:nvSpPr>
        <xdr:cNvPr id="373" name="円/楕円 372">
          <a:extLst>
            <a:ext uri="{FF2B5EF4-FFF2-40B4-BE49-F238E27FC236}">
              <a16:creationId xmlns="" xmlns:a16="http://schemas.microsoft.com/office/drawing/2014/main" id="{00000000-0008-0000-0600-000075010000}"/>
            </a:ext>
          </a:extLst>
        </xdr:cNvPr>
        <xdr:cNvSpPr/>
      </xdr:nvSpPr>
      <xdr:spPr>
        <a:xfrm>
          <a:off x="9588500" y="98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164469</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9372111" y="99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63901</xdr:rowOff>
    </xdr:from>
    <xdr:to>
      <xdr:col>12</xdr:col>
      <xdr:colOff>561975</xdr:colOff>
      <xdr:row>57</xdr:row>
      <xdr:rowOff>165501</xdr:rowOff>
    </xdr:to>
    <xdr:sp macro="" textlink="">
      <xdr:nvSpPr>
        <xdr:cNvPr id="375" name="円/楕円 374">
          <a:extLst>
            <a:ext uri="{FF2B5EF4-FFF2-40B4-BE49-F238E27FC236}">
              <a16:creationId xmlns="" xmlns:a16="http://schemas.microsoft.com/office/drawing/2014/main" id="{00000000-0008-0000-0600-000077010000}"/>
            </a:ext>
          </a:extLst>
        </xdr:cNvPr>
        <xdr:cNvSpPr/>
      </xdr:nvSpPr>
      <xdr:spPr>
        <a:xfrm>
          <a:off x="8699500" y="98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156628</xdr:rowOff>
    </xdr:from>
    <xdr:ext cx="59901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8450794" y="9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130296</xdr:rowOff>
    </xdr:from>
    <xdr:to>
      <xdr:col>11</xdr:col>
      <xdr:colOff>358775</xdr:colOff>
      <xdr:row>58</xdr:row>
      <xdr:rowOff>60446</xdr:rowOff>
    </xdr:to>
    <xdr:sp macro="" textlink="">
      <xdr:nvSpPr>
        <xdr:cNvPr id="377" name="円/楕円 376">
          <a:extLst>
            <a:ext uri="{FF2B5EF4-FFF2-40B4-BE49-F238E27FC236}">
              <a16:creationId xmlns="" xmlns:a16="http://schemas.microsoft.com/office/drawing/2014/main" id="{00000000-0008-0000-0600-000079010000}"/>
            </a:ext>
          </a:extLst>
        </xdr:cNvPr>
        <xdr:cNvSpPr/>
      </xdr:nvSpPr>
      <xdr:spPr>
        <a:xfrm>
          <a:off x="7810500" y="9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51573</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7594111" y="99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166859</xdr:rowOff>
    </xdr:from>
    <xdr:to>
      <xdr:col>10</xdr:col>
      <xdr:colOff>155575</xdr:colOff>
      <xdr:row>58</xdr:row>
      <xdr:rowOff>97009</xdr:rowOff>
    </xdr:to>
    <xdr:sp macro="" textlink="">
      <xdr:nvSpPr>
        <xdr:cNvPr id="379" name="円/楕円 378">
          <a:extLst>
            <a:ext uri="{FF2B5EF4-FFF2-40B4-BE49-F238E27FC236}">
              <a16:creationId xmlns="" xmlns:a16="http://schemas.microsoft.com/office/drawing/2014/main" id="{00000000-0008-0000-0600-00007B010000}"/>
            </a:ext>
          </a:extLst>
        </xdr:cNvPr>
        <xdr:cNvSpPr/>
      </xdr:nvSpPr>
      <xdr:spPr>
        <a:xfrm>
          <a:off x="6921500" y="99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88136</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705111" y="100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a:extLst>
            <a:ext uri="{FF2B5EF4-FFF2-40B4-BE49-F238E27FC236}">
              <a16:creationId xmlns="" xmlns:a16="http://schemas.microsoft.com/office/drawing/2014/main" id="{00000000-0008-0000-0600-000097010000}"/>
            </a:ext>
          </a:extLst>
        </xdr:cNvPr>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145297</xdr:rowOff>
    </xdr:from>
    <xdr:to>
      <xdr:col>15</xdr:col>
      <xdr:colOff>180975</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9639300" y="13518397"/>
          <a:ext cx="838200" cy="7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a:extLst>
            <a:ext uri="{FF2B5EF4-FFF2-40B4-BE49-F238E27FC236}">
              <a16:creationId xmlns="" xmlns:a16="http://schemas.microsoft.com/office/drawing/2014/main" id="{00000000-0008-0000-0600-00009A010000}"/>
            </a:ext>
          </a:extLst>
        </xdr:cNvPr>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a:extLst>
            <a:ext uri="{FF2B5EF4-FFF2-40B4-BE49-F238E27FC236}">
              <a16:creationId xmlns="" xmlns:a16="http://schemas.microsoft.com/office/drawing/2014/main" id="{00000000-0008-0000-0600-00009C010000}"/>
            </a:ext>
          </a:extLst>
        </xdr:cNvPr>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94497</xdr:rowOff>
    </xdr:from>
    <xdr:to>
      <xdr:col>15</xdr:col>
      <xdr:colOff>231775</xdr:colOff>
      <xdr:row>79</xdr:row>
      <xdr:rowOff>24647</xdr:rowOff>
    </xdr:to>
    <xdr:sp macro="" textlink="">
      <xdr:nvSpPr>
        <xdr:cNvPr id="419" name="円/楕円 418">
          <a:extLst>
            <a:ext uri="{FF2B5EF4-FFF2-40B4-BE49-F238E27FC236}">
              <a16:creationId xmlns="" xmlns:a16="http://schemas.microsoft.com/office/drawing/2014/main" id="{00000000-0008-0000-0600-0000A3010000}"/>
            </a:ext>
          </a:extLst>
        </xdr:cNvPr>
        <xdr:cNvSpPr/>
      </xdr:nvSpPr>
      <xdr:spPr>
        <a:xfrm>
          <a:off x="10426700" y="134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9424</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338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a:extLst>
            <a:ext uri="{FF2B5EF4-FFF2-40B4-BE49-F238E27FC236}">
              <a16:creationId xmlns="" xmlns:a16="http://schemas.microsoft.com/office/drawing/2014/main" id="{00000000-0008-0000-0600-0000BF010000}"/>
            </a:ext>
          </a:extLst>
        </xdr:cNvPr>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a:extLst>
            <a:ext uri="{FF2B5EF4-FFF2-40B4-BE49-F238E27FC236}">
              <a16:creationId xmlns="" xmlns:a16="http://schemas.microsoft.com/office/drawing/2014/main" id="{00000000-0008-0000-0600-0000C1010000}"/>
            </a:ext>
          </a:extLst>
        </xdr:cNvPr>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63081</xdr:rowOff>
    </xdr:from>
    <xdr:to>
      <xdr:col>15</xdr:col>
      <xdr:colOff>180975</xdr:colOff>
      <xdr:row>98</xdr:row>
      <xdr:rowOff>33599</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9639300" y="16693731"/>
          <a:ext cx="838200" cy="1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a:extLst>
            <a:ext uri="{FF2B5EF4-FFF2-40B4-BE49-F238E27FC236}">
              <a16:creationId xmlns="" xmlns:a16="http://schemas.microsoft.com/office/drawing/2014/main" id="{00000000-0008-0000-0600-0000C4010000}"/>
            </a:ext>
          </a:extLst>
        </xdr:cNvPr>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a:extLst>
            <a:ext uri="{FF2B5EF4-FFF2-40B4-BE49-F238E27FC236}">
              <a16:creationId xmlns="" xmlns:a16="http://schemas.microsoft.com/office/drawing/2014/main" id="{00000000-0008-0000-0600-0000C5010000}"/>
            </a:ext>
          </a:extLst>
        </xdr:cNvPr>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a:extLst>
            <a:ext uri="{FF2B5EF4-FFF2-40B4-BE49-F238E27FC236}">
              <a16:creationId xmlns="" xmlns:a16="http://schemas.microsoft.com/office/drawing/2014/main" id="{00000000-0008-0000-0600-0000C6010000}"/>
            </a:ext>
          </a:extLst>
        </xdr:cNvPr>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154249</xdr:rowOff>
    </xdr:from>
    <xdr:to>
      <xdr:col>15</xdr:col>
      <xdr:colOff>231775</xdr:colOff>
      <xdr:row>98</xdr:row>
      <xdr:rowOff>84399</xdr:rowOff>
    </xdr:to>
    <xdr:sp macro="" textlink="">
      <xdr:nvSpPr>
        <xdr:cNvPr id="461" name="円/楕円 460">
          <a:extLst>
            <a:ext uri="{FF2B5EF4-FFF2-40B4-BE49-F238E27FC236}">
              <a16:creationId xmlns="" xmlns:a16="http://schemas.microsoft.com/office/drawing/2014/main" id="{00000000-0008-0000-0600-0000CD010000}"/>
            </a:ext>
          </a:extLst>
        </xdr:cNvPr>
        <xdr:cNvSpPr/>
      </xdr:nvSpPr>
      <xdr:spPr>
        <a:xfrm>
          <a:off x="10426700" y="167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132676</xdr:rowOff>
    </xdr:from>
    <xdr:ext cx="534377" cy="259045"/>
    <xdr:sp macro="" textlink="">
      <xdr:nvSpPr>
        <xdr:cNvPr id="462" name="普通建設事業費 （ うち更新整備　）該当値テキスト">
          <a:extLst>
            <a:ext uri="{FF2B5EF4-FFF2-40B4-BE49-F238E27FC236}">
              <a16:creationId xmlns="" xmlns:a16="http://schemas.microsoft.com/office/drawing/2014/main" id="{00000000-0008-0000-0600-0000CE010000}"/>
            </a:ext>
          </a:extLst>
        </xdr:cNvPr>
        <xdr:cNvSpPr txBox="1"/>
      </xdr:nvSpPr>
      <xdr:spPr>
        <a:xfrm>
          <a:off x="10528300" y="167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12281</xdr:rowOff>
    </xdr:from>
    <xdr:to>
      <xdr:col>14</xdr:col>
      <xdr:colOff>79375</xdr:colOff>
      <xdr:row>97</xdr:row>
      <xdr:rowOff>113881</xdr:rowOff>
    </xdr:to>
    <xdr:sp macro="" textlink="">
      <xdr:nvSpPr>
        <xdr:cNvPr id="463" name="円/楕円 462">
          <a:extLst>
            <a:ext uri="{FF2B5EF4-FFF2-40B4-BE49-F238E27FC236}">
              <a16:creationId xmlns="" xmlns:a16="http://schemas.microsoft.com/office/drawing/2014/main" id="{00000000-0008-0000-0600-0000CF010000}"/>
            </a:ext>
          </a:extLst>
        </xdr:cNvPr>
        <xdr:cNvSpPr/>
      </xdr:nvSpPr>
      <xdr:spPr>
        <a:xfrm>
          <a:off x="9588500" y="166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130408</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72111" y="164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a:extLst>
            <a:ext uri="{FF2B5EF4-FFF2-40B4-BE49-F238E27FC236}">
              <a16:creationId xmlns="" xmlns:a16="http://schemas.microsoft.com/office/drawing/2014/main" id="{00000000-0008-0000-0600-0000E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a:extLst>
            <a:ext uri="{FF2B5EF4-FFF2-40B4-BE49-F238E27FC236}">
              <a16:creationId xmlns="" xmlns:a16="http://schemas.microsoft.com/office/drawing/2014/main" id="{00000000-0008-0000-0600-0000E7010000}"/>
            </a:ext>
          </a:extLst>
        </xdr:cNvPr>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a:extLst>
            <a:ext uri="{FF2B5EF4-FFF2-40B4-BE49-F238E27FC236}">
              <a16:creationId xmlns="" xmlns:a16="http://schemas.microsoft.com/office/drawing/2014/main" id="{00000000-0008-0000-0600-0000E9010000}"/>
            </a:ext>
          </a:extLst>
        </xdr:cNvPr>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116291</xdr:rowOff>
    </xdr:from>
    <xdr:to>
      <xdr:col>23</xdr:col>
      <xdr:colOff>517525</xdr:colOff>
      <xdr:row>38</xdr:row>
      <xdr:rowOff>128746</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5481300" y="6631391"/>
          <a:ext cx="8382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a:extLst>
            <a:ext uri="{FF2B5EF4-FFF2-40B4-BE49-F238E27FC236}">
              <a16:creationId xmlns="" xmlns:a16="http://schemas.microsoft.com/office/drawing/2014/main" id="{00000000-0008-0000-0600-0000EC010000}"/>
            </a:ext>
          </a:extLst>
        </xdr:cNvPr>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a:extLst>
            <a:ext uri="{FF2B5EF4-FFF2-40B4-BE49-F238E27FC236}">
              <a16:creationId xmlns="" xmlns:a16="http://schemas.microsoft.com/office/drawing/2014/main" id="{00000000-0008-0000-0600-0000ED010000}"/>
            </a:ext>
          </a:extLst>
        </xdr:cNvPr>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139549</xdr:rowOff>
    </xdr:from>
    <xdr:to>
      <xdr:col>22</xdr:col>
      <xdr:colOff>365125</xdr:colOff>
      <xdr:row>38</xdr:row>
      <xdr:rowOff>116291</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4592300" y="6483199"/>
          <a:ext cx="889000" cy="14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a:extLst>
            <a:ext uri="{FF2B5EF4-FFF2-40B4-BE49-F238E27FC236}">
              <a16:creationId xmlns="" xmlns:a16="http://schemas.microsoft.com/office/drawing/2014/main" id="{00000000-0008-0000-0600-0000EF010000}"/>
            </a:ext>
          </a:extLst>
        </xdr:cNvPr>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157636</xdr:rowOff>
    </xdr:from>
    <xdr:to>
      <xdr:col>21</xdr:col>
      <xdr:colOff>161925</xdr:colOff>
      <xdr:row>37</xdr:row>
      <xdr:rowOff>139549</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3703300" y="6329836"/>
          <a:ext cx="889000" cy="1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a:extLst>
            <a:ext uri="{FF2B5EF4-FFF2-40B4-BE49-F238E27FC236}">
              <a16:creationId xmlns="" xmlns:a16="http://schemas.microsoft.com/office/drawing/2014/main" id="{00000000-0008-0000-0600-0000F2010000}"/>
            </a:ext>
          </a:extLst>
        </xdr:cNvPr>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157636</xdr:rowOff>
    </xdr:from>
    <xdr:to>
      <xdr:col>19</xdr:col>
      <xdr:colOff>644525</xdr:colOff>
      <xdr:row>37</xdr:row>
      <xdr:rowOff>137752</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flipV="1">
          <a:off x="12814300" y="6329836"/>
          <a:ext cx="889000" cy="1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a:extLst>
            <a:ext uri="{FF2B5EF4-FFF2-40B4-BE49-F238E27FC236}">
              <a16:creationId xmlns="" xmlns:a16="http://schemas.microsoft.com/office/drawing/2014/main" id="{00000000-0008-0000-0600-0000F5010000}"/>
            </a:ext>
          </a:extLst>
        </xdr:cNvPr>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a:extLst>
            <a:ext uri="{FF2B5EF4-FFF2-40B4-BE49-F238E27FC236}">
              <a16:creationId xmlns="" xmlns:a16="http://schemas.microsoft.com/office/drawing/2014/main" id="{00000000-0008-0000-0600-0000F7010000}"/>
            </a:ext>
          </a:extLst>
        </xdr:cNvPr>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77946</xdr:rowOff>
    </xdr:from>
    <xdr:to>
      <xdr:col>23</xdr:col>
      <xdr:colOff>568325</xdr:colOff>
      <xdr:row>39</xdr:row>
      <xdr:rowOff>8096</xdr:rowOff>
    </xdr:to>
    <xdr:sp macro="" textlink="">
      <xdr:nvSpPr>
        <xdr:cNvPr id="510" name="円/楕円 509">
          <a:extLst>
            <a:ext uri="{FF2B5EF4-FFF2-40B4-BE49-F238E27FC236}">
              <a16:creationId xmlns="" xmlns:a16="http://schemas.microsoft.com/office/drawing/2014/main" id="{00000000-0008-0000-0600-0000FE010000}"/>
            </a:ext>
          </a:extLst>
        </xdr:cNvPr>
        <xdr:cNvSpPr/>
      </xdr:nvSpPr>
      <xdr:spPr>
        <a:xfrm>
          <a:off x="16268700" y="65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469744" cy="259045"/>
    <xdr:sp macro="" textlink="">
      <xdr:nvSpPr>
        <xdr:cNvPr id="511" name="災害復旧事業費該当値テキスト">
          <a:extLst>
            <a:ext uri="{FF2B5EF4-FFF2-40B4-BE49-F238E27FC236}">
              <a16:creationId xmlns="" xmlns:a16="http://schemas.microsoft.com/office/drawing/2014/main" id="{00000000-0008-0000-0600-0000FF010000}"/>
            </a:ext>
          </a:extLst>
        </xdr:cNvPr>
        <xdr:cNvSpPr txBox="1"/>
      </xdr:nvSpPr>
      <xdr:spPr>
        <a:xfrm>
          <a:off x="16370300" y="65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65491</xdr:rowOff>
    </xdr:from>
    <xdr:to>
      <xdr:col>22</xdr:col>
      <xdr:colOff>415925</xdr:colOff>
      <xdr:row>38</xdr:row>
      <xdr:rowOff>167091</xdr:rowOff>
    </xdr:to>
    <xdr:sp macro="" textlink="">
      <xdr:nvSpPr>
        <xdr:cNvPr id="512" name="円/楕円 511">
          <a:extLst>
            <a:ext uri="{FF2B5EF4-FFF2-40B4-BE49-F238E27FC236}">
              <a16:creationId xmlns="" xmlns:a16="http://schemas.microsoft.com/office/drawing/2014/main" id="{00000000-0008-0000-0600-000000020000}"/>
            </a:ext>
          </a:extLst>
        </xdr:cNvPr>
        <xdr:cNvSpPr/>
      </xdr:nvSpPr>
      <xdr:spPr>
        <a:xfrm>
          <a:off x="15430500" y="65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158218</xdr:rowOff>
    </xdr:from>
    <xdr:ext cx="469744"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5246427" y="667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88749</xdr:rowOff>
    </xdr:from>
    <xdr:to>
      <xdr:col>21</xdr:col>
      <xdr:colOff>212725</xdr:colOff>
      <xdr:row>38</xdr:row>
      <xdr:rowOff>18900</xdr:rowOff>
    </xdr:to>
    <xdr:sp macro="" textlink="">
      <xdr:nvSpPr>
        <xdr:cNvPr id="514" name="円/楕円 513">
          <a:extLst>
            <a:ext uri="{FF2B5EF4-FFF2-40B4-BE49-F238E27FC236}">
              <a16:creationId xmlns="" xmlns:a16="http://schemas.microsoft.com/office/drawing/2014/main" id="{00000000-0008-0000-0600-000002020000}"/>
            </a:ext>
          </a:extLst>
        </xdr:cNvPr>
        <xdr:cNvSpPr/>
      </xdr:nvSpPr>
      <xdr:spPr>
        <a:xfrm>
          <a:off x="14541500" y="643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35426</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4325111" y="62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106836</xdr:rowOff>
    </xdr:from>
    <xdr:to>
      <xdr:col>20</xdr:col>
      <xdr:colOff>9525</xdr:colOff>
      <xdr:row>37</xdr:row>
      <xdr:rowOff>36986</xdr:rowOff>
    </xdr:to>
    <xdr:sp macro="" textlink="">
      <xdr:nvSpPr>
        <xdr:cNvPr id="516" name="円/楕円 515">
          <a:extLst>
            <a:ext uri="{FF2B5EF4-FFF2-40B4-BE49-F238E27FC236}">
              <a16:creationId xmlns="" xmlns:a16="http://schemas.microsoft.com/office/drawing/2014/main" id="{00000000-0008-0000-0600-000004020000}"/>
            </a:ext>
          </a:extLst>
        </xdr:cNvPr>
        <xdr:cNvSpPr/>
      </xdr:nvSpPr>
      <xdr:spPr>
        <a:xfrm>
          <a:off x="13652500" y="62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53513</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36111" y="60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86952</xdr:rowOff>
    </xdr:from>
    <xdr:to>
      <xdr:col>18</xdr:col>
      <xdr:colOff>492125</xdr:colOff>
      <xdr:row>38</xdr:row>
      <xdr:rowOff>17103</xdr:rowOff>
    </xdr:to>
    <xdr:sp macro="" textlink="">
      <xdr:nvSpPr>
        <xdr:cNvPr id="518" name="円/楕円 517">
          <a:extLst>
            <a:ext uri="{FF2B5EF4-FFF2-40B4-BE49-F238E27FC236}">
              <a16:creationId xmlns="" xmlns:a16="http://schemas.microsoft.com/office/drawing/2014/main" id="{00000000-0008-0000-0600-000006020000}"/>
            </a:ext>
          </a:extLst>
        </xdr:cNvPr>
        <xdr:cNvSpPr/>
      </xdr:nvSpPr>
      <xdr:spPr>
        <a:xfrm>
          <a:off x="12763500" y="6430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33629</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47111" y="62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a:extLst>
            <a:ext uri="{FF2B5EF4-FFF2-40B4-BE49-F238E27FC236}">
              <a16:creationId xmlns="" xmlns:a16="http://schemas.microsoft.com/office/drawing/2014/main" id="{00000000-0008-0000-0600-00000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a:extLst>
            <a:ext uri="{FF2B5EF4-FFF2-40B4-BE49-F238E27FC236}">
              <a16:creationId xmlns="" xmlns:a16="http://schemas.microsoft.com/office/drawing/2014/main" id="{00000000-0008-0000-0600-00001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a:extLst>
            <a:ext uri="{FF2B5EF4-FFF2-40B4-BE49-F238E27FC236}">
              <a16:creationId xmlns="" xmlns:a16="http://schemas.microsoft.com/office/drawing/2014/main" id="{00000000-0008-0000-0600-00001E020000}"/>
            </a:ext>
          </a:extLst>
        </xdr:cNvPr>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a:extLst>
            <a:ext uri="{FF2B5EF4-FFF2-40B4-BE49-F238E27FC236}">
              <a16:creationId xmlns="" xmlns:a16="http://schemas.microsoft.com/office/drawing/2014/main" id="{00000000-0008-0000-0600-000020020000}"/>
            </a:ext>
          </a:extLst>
        </xdr:cNvPr>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a:extLst>
            <a:ext uri="{FF2B5EF4-FFF2-40B4-BE49-F238E27FC236}">
              <a16:creationId xmlns="" xmlns:a16="http://schemas.microsoft.com/office/drawing/2014/main" id="{00000000-0008-0000-0600-000023020000}"/>
            </a:ext>
          </a:extLst>
        </xdr:cNvPr>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a:extLst>
            <a:ext uri="{FF2B5EF4-FFF2-40B4-BE49-F238E27FC236}">
              <a16:creationId xmlns="" xmlns:a16="http://schemas.microsoft.com/office/drawing/2014/main" id="{00000000-0008-0000-0600-000024020000}"/>
            </a:ext>
          </a:extLst>
        </xdr:cNvPr>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a:extLst>
            <a:ext uri="{FF2B5EF4-FFF2-40B4-BE49-F238E27FC236}">
              <a16:creationId xmlns="" xmlns:a16="http://schemas.microsoft.com/office/drawing/2014/main" id="{00000000-0008-0000-0600-000026020000}"/>
            </a:ext>
          </a:extLst>
        </xdr:cNvPr>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a:extLst>
            <a:ext uri="{FF2B5EF4-FFF2-40B4-BE49-F238E27FC236}">
              <a16:creationId xmlns="" xmlns:a16="http://schemas.microsoft.com/office/drawing/2014/main" id="{00000000-0008-0000-0600-00002C020000}"/>
            </a:ext>
          </a:extLst>
        </xdr:cNvPr>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a:extLst>
            <a:ext uri="{FF2B5EF4-FFF2-40B4-BE49-F238E27FC236}">
              <a16:creationId xmlns="" xmlns:a16="http://schemas.microsoft.com/office/drawing/2014/main" id="{00000000-0008-0000-0600-00002E020000}"/>
            </a:ext>
          </a:extLst>
        </xdr:cNvPr>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a:extLst>
            <a:ext uri="{FF2B5EF4-FFF2-40B4-BE49-F238E27FC236}">
              <a16:creationId xmlns="" xmlns:a16="http://schemas.microsoft.com/office/drawing/2014/main" id="{00000000-0008-0000-0600-00003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a:extLst>
            <a:ext uri="{FF2B5EF4-FFF2-40B4-BE49-F238E27FC236}">
              <a16:creationId xmlns="" xmlns:a16="http://schemas.microsoft.com/office/drawing/2014/main" id="{00000000-0008-0000-0600-000036020000}"/>
            </a:ext>
          </a:extLst>
        </xdr:cNvPr>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a:extLst>
            <a:ext uri="{FF2B5EF4-FFF2-40B4-BE49-F238E27FC236}">
              <a16:creationId xmlns="" xmlns:a16="http://schemas.microsoft.com/office/drawing/2014/main" id="{00000000-0008-0000-0600-00003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a:extLst>
            <a:ext uri="{FF2B5EF4-FFF2-40B4-BE49-F238E27FC236}">
              <a16:creationId xmlns="" xmlns:a16="http://schemas.microsoft.com/office/drawing/2014/main" id="{00000000-0008-0000-0600-00003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a:extLst>
            <a:ext uri="{FF2B5EF4-FFF2-40B4-BE49-F238E27FC236}">
              <a16:creationId xmlns="" xmlns:a16="http://schemas.microsoft.com/office/drawing/2014/main" id="{00000000-0008-0000-0600-00003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a:extLst>
            <a:ext uri="{FF2B5EF4-FFF2-40B4-BE49-F238E27FC236}">
              <a16:creationId xmlns="" xmlns:a16="http://schemas.microsoft.com/office/drawing/2014/main" id="{00000000-0008-0000-0600-00003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a:extLst>
            <a:ext uri="{FF2B5EF4-FFF2-40B4-BE49-F238E27FC236}">
              <a16:creationId xmlns="" xmlns:a16="http://schemas.microsoft.com/office/drawing/2014/main" id="{00000000-0008-0000-0600-00004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a:extLst>
            <a:ext uri="{FF2B5EF4-FFF2-40B4-BE49-F238E27FC236}">
              <a16:creationId xmlns="" xmlns:a16="http://schemas.microsoft.com/office/drawing/2014/main" id="{00000000-0008-0000-0600-00004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a:extLst>
            <a:ext uri="{FF2B5EF4-FFF2-40B4-BE49-F238E27FC236}">
              <a16:creationId xmlns="" xmlns:a16="http://schemas.microsoft.com/office/drawing/2014/main" id="{00000000-0008-0000-0600-00004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a:extLst>
            <a:ext uri="{FF2B5EF4-FFF2-40B4-BE49-F238E27FC236}">
              <a16:creationId xmlns="" xmlns:a16="http://schemas.microsoft.com/office/drawing/2014/main" id="{00000000-0008-0000-0600-00004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a:extLst>
            <a:ext uri="{FF2B5EF4-FFF2-40B4-BE49-F238E27FC236}">
              <a16:creationId xmlns="" xmlns:a16="http://schemas.microsoft.com/office/drawing/2014/main" id="{00000000-0008-0000-0600-00004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a:extLst>
            <a:ext uri="{FF2B5EF4-FFF2-40B4-BE49-F238E27FC236}">
              <a16:creationId xmlns="" xmlns:a16="http://schemas.microsoft.com/office/drawing/2014/main" id="{00000000-0008-0000-0600-00005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a:extLst>
            <a:ext uri="{FF2B5EF4-FFF2-40B4-BE49-F238E27FC236}">
              <a16:creationId xmlns="" xmlns:a16="http://schemas.microsoft.com/office/drawing/2014/main" id="{00000000-0008-0000-0600-000055020000}"/>
            </a:ext>
          </a:extLst>
        </xdr:cNvPr>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a:extLst>
            <a:ext uri="{FF2B5EF4-FFF2-40B4-BE49-F238E27FC236}">
              <a16:creationId xmlns="" xmlns:a16="http://schemas.microsoft.com/office/drawing/2014/main" id="{00000000-0008-0000-0600-000057020000}"/>
            </a:ext>
          </a:extLst>
        </xdr:cNvPr>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83369</xdr:rowOff>
    </xdr:from>
    <xdr:to>
      <xdr:col>23</xdr:col>
      <xdr:colOff>517525</xdr:colOff>
      <xdr:row>77</xdr:row>
      <xdr:rowOff>89430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flipV="1">
          <a:off x="15481300" y="13285019"/>
          <a:ext cx="8382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a:extLst>
            <a:ext uri="{FF2B5EF4-FFF2-40B4-BE49-F238E27FC236}">
              <a16:creationId xmlns="" xmlns:a16="http://schemas.microsoft.com/office/drawing/2014/main" id="{00000000-0008-0000-0600-00005A020000}"/>
            </a:ext>
          </a:extLst>
        </xdr:cNvPr>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a:extLst>
            <a:ext uri="{FF2B5EF4-FFF2-40B4-BE49-F238E27FC236}">
              <a16:creationId xmlns="" xmlns:a16="http://schemas.microsoft.com/office/drawing/2014/main" id="{00000000-0008-0000-0600-00005B020000}"/>
            </a:ext>
          </a:extLst>
        </xdr:cNvPr>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70887</xdr:rowOff>
    </xdr:from>
    <xdr:to>
      <xdr:col>22</xdr:col>
      <xdr:colOff>365125</xdr:colOff>
      <xdr:row>77</xdr:row>
      <xdr:rowOff>89430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4592300" y="13272537"/>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a:extLst>
            <a:ext uri="{FF2B5EF4-FFF2-40B4-BE49-F238E27FC236}">
              <a16:creationId xmlns="" xmlns:a16="http://schemas.microsoft.com/office/drawing/2014/main" id="{00000000-0008-0000-0600-00005D020000}"/>
            </a:ext>
          </a:extLst>
        </xdr:cNvPr>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57404</xdr:rowOff>
    </xdr:from>
    <xdr:to>
      <xdr:col>21</xdr:col>
      <xdr:colOff>161925</xdr:colOff>
      <xdr:row>77</xdr:row>
      <xdr:rowOff>70887</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3703300" y="13259054"/>
          <a:ext cx="8890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a:extLst>
            <a:ext uri="{FF2B5EF4-FFF2-40B4-BE49-F238E27FC236}">
              <a16:creationId xmlns="" xmlns:a16="http://schemas.microsoft.com/office/drawing/2014/main" id="{00000000-0008-0000-0600-000060020000}"/>
            </a:ext>
          </a:extLst>
        </xdr:cNvPr>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53302</xdr:rowOff>
    </xdr:from>
    <xdr:to>
      <xdr:col>19</xdr:col>
      <xdr:colOff>644525</xdr:colOff>
      <xdr:row>77</xdr:row>
      <xdr:rowOff>57404</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814300" y="13254952"/>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a:extLst>
            <a:ext uri="{FF2B5EF4-FFF2-40B4-BE49-F238E27FC236}">
              <a16:creationId xmlns="" xmlns:a16="http://schemas.microsoft.com/office/drawing/2014/main" id="{00000000-0008-0000-0600-000063020000}"/>
            </a:ext>
          </a:extLst>
        </xdr:cNvPr>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a:extLst>
            <a:ext uri="{FF2B5EF4-FFF2-40B4-BE49-F238E27FC236}">
              <a16:creationId xmlns="" xmlns:a16="http://schemas.microsoft.com/office/drawing/2014/main" id="{00000000-0008-0000-0600-000065020000}"/>
            </a:ext>
          </a:extLst>
        </xdr:cNvPr>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32569</xdr:rowOff>
    </xdr:from>
    <xdr:to>
      <xdr:col>23</xdr:col>
      <xdr:colOff>568325</xdr:colOff>
      <xdr:row>77</xdr:row>
      <xdr:rowOff>134169</xdr:rowOff>
    </xdr:to>
    <xdr:sp macro="" textlink="">
      <xdr:nvSpPr>
        <xdr:cNvPr id="620" name="円/楕円 619">
          <a:extLst>
            <a:ext uri="{FF2B5EF4-FFF2-40B4-BE49-F238E27FC236}">
              <a16:creationId xmlns="" xmlns:a16="http://schemas.microsoft.com/office/drawing/2014/main" id="{00000000-0008-0000-0600-00006C020000}"/>
            </a:ext>
          </a:extLst>
        </xdr:cNvPr>
        <xdr:cNvSpPr/>
      </xdr:nvSpPr>
      <xdr:spPr>
        <a:xfrm>
          <a:off x="16268700" y="132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10996</xdr:rowOff>
    </xdr:from>
    <xdr:ext cx="534377" cy="259045"/>
    <xdr:sp macro="" textlink="">
      <xdr:nvSpPr>
        <xdr:cNvPr id="621" name="公債費該当値テキスト">
          <a:extLst>
            <a:ext uri="{FF2B5EF4-FFF2-40B4-BE49-F238E27FC236}">
              <a16:creationId xmlns="" xmlns:a16="http://schemas.microsoft.com/office/drawing/2014/main" id="{00000000-0008-0000-0600-00006D020000}"/>
            </a:ext>
          </a:extLst>
        </xdr:cNvPr>
        <xdr:cNvSpPr txBox="1"/>
      </xdr:nvSpPr>
      <xdr:spPr>
        <a:xfrm>
          <a:off x="16370300" y="132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38630</xdr:rowOff>
    </xdr:from>
    <xdr:to>
      <xdr:col>22</xdr:col>
      <xdr:colOff>415925</xdr:colOff>
      <xdr:row>77</xdr:row>
      <xdr:rowOff>140230</xdr:rowOff>
    </xdr:to>
    <xdr:sp macro="" textlink="">
      <xdr:nvSpPr>
        <xdr:cNvPr id="622" name="円/楕円 621">
          <a:extLst>
            <a:ext uri="{FF2B5EF4-FFF2-40B4-BE49-F238E27FC236}">
              <a16:creationId xmlns="" xmlns:a16="http://schemas.microsoft.com/office/drawing/2014/main" id="{00000000-0008-0000-0600-00006E020000}"/>
            </a:ext>
          </a:extLst>
        </xdr:cNvPr>
        <xdr:cNvSpPr/>
      </xdr:nvSpPr>
      <xdr:spPr>
        <a:xfrm>
          <a:off x="15430500" y="13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131357</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33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20087</xdr:rowOff>
    </xdr:from>
    <xdr:to>
      <xdr:col>21</xdr:col>
      <xdr:colOff>212725</xdr:colOff>
      <xdr:row>77</xdr:row>
      <xdr:rowOff>121687</xdr:rowOff>
    </xdr:to>
    <xdr:sp macro="" textlink="">
      <xdr:nvSpPr>
        <xdr:cNvPr id="624" name="円/楕円 623">
          <a:extLst>
            <a:ext uri="{FF2B5EF4-FFF2-40B4-BE49-F238E27FC236}">
              <a16:creationId xmlns="" xmlns:a16="http://schemas.microsoft.com/office/drawing/2014/main" id="{00000000-0008-0000-0600-000070020000}"/>
            </a:ext>
          </a:extLst>
        </xdr:cNvPr>
        <xdr:cNvSpPr/>
      </xdr:nvSpPr>
      <xdr:spPr>
        <a:xfrm>
          <a:off x="14541500" y="132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112814</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4325111" y="133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6604</xdr:rowOff>
    </xdr:from>
    <xdr:to>
      <xdr:col>20</xdr:col>
      <xdr:colOff>9525</xdr:colOff>
      <xdr:row>77</xdr:row>
      <xdr:rowOff>108204</xdr:rowOff>
    </xdr:to>
    <xdr:sp macro="" textlink="">
      <xdr:nvSpPr>
        <xdr:cNvPr id="626" name="円/楕円 625">
          <a:extLst>
            <a:ext uri="{FF2B5EF4-FFF2-40B4-BE49-F238E27FC236}">
              <a16:creationId xmlns="" xmlns:a16="http://schemas.microsoft.com/office/drawing/2014/main" id="{00000000-0008-0000-0600-000072020000}"/>
            </a:ext>
          </a:extLst>
        </xdr:cNvPr>
        <xdr:cNvSpPr/>
      </xdr:nvSpPr>
      <xdr:spPr>
        <a:xfrm>
          <a:off x="13652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99331</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3436111" y="133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2502</xdr:rowOff>
    </xdr:from>
    <xdr:to>
      <xdr:col>18</xdr:col>
      <xdr:colOff>492125</xdr:colOff>
      <xdr:row>77</xdr:row>
      <xdr:rowOff>104102</xdr:rowOff>
    </xdr:to>
    <xdr:sp macro="" textlink="">
      <xdr:nvSpPr>
        <xdr:cNvPr id="628" name="円/楕円 627">
          <a:extLst>
            <a:ext uri="{FF2B5EF4-FFF2-40B4-BE49-F238E27FC236}">
              <a16:creationId xmlns="" xmlns:a16="http://schemas.microsoft.com/office/drawing/2014/main" id="{00000000-0008-0000-0600-000074020000}"/>
            </a:ext>
          </a:extLst>
        </xdr:cNvPr>
        <xdr:cNvSpPr/>
      </xdr:nvSpPr>
      <xdr:spPr>
        <a:xfrm>
          <a:off x="12763500" y="132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95229</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547111" y="132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a:extLst>
            <a:ext uri="{FF2B5EF4-FFF2-40B4-BE49-F238E27FC236}">
              <a16:creationId xmlns="" xmlns:a16="http://schemas.microsoft.com/office/drawing/2014/main" id="{00000000-0008-0000-0600-00007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a:extLst>
            <a:ext uri="{FF2B5EF4-FFF2-40B4-BE49-F238E27FC236}">
              <a16:creationId xmlns="" xmlns:a16="http://schemas.microsoft.com/office/drawing/2014/main" id="{00000000-0008-0000-0600-00008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a:extLst>
            <a:ext uri="{FF2B5EF4-FFF2-40B4-BE49-F238E27FC236}">
              <a16:creationId xmlns="" xmlns:a16="http://schemas.microsoft.com/office/drawing/2014/main" id="{00000000-0008-0000-0600-00008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a:extLst>
            <a:ext uri="{FF2B5EF4-FFF2-40B4-BE49-F238E27FC236}">
              <a16:creationId xmlns="" xmlns:a16="http://schemas.microsoft.com/office/drawing/2014/main" id="{00000000-0008-0000-0600-00008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a:extLst>
            <a:ext uri="{FF2B5EF4-FFF2-40B4-BE49-F238E27FC236}">
              <a16:creationId xmlns="" xmlns:a16="http://schemas.microsoft.com/office/drawing/2014/main" id="{00000000-0008-0000-0600-00008A020000}"/>
            </a:ext>
          </a:extLst>
        </xdr:cNvPr>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a:extLst>
            <a:ext uri="{FF2B5EF4-FFF2-40B4-BE49-F238E27FC236}">
              <a16:creationId xmlns="" xmlns:a16="http://schemas.microsoft.com/office/drawing/2014/main" id="{00000000-0008-0000-0600-00008C020000}"/>
            </a:ext>
          </a:extLst>
        </xdr:cNvPr>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160914</xdr:rowOff>
    </xdr:from>
    <xdr:to>
      <xdr:col>23</xdr:col>
      <xdr:colOff>517525</xdr:colOff>
      <xdr:row>98</xdr:row>
      <xdr:rowOff>8987</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5481300" y="16791564"/>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a:extLst>
            <a:ext uri="{FF2B5EF4-FFF2-40B4-BE49-F238E27FC236}">
              <a16:creationId xmlns="" xmlns:a16="http://schemas.microsoft.com/office/drawing/2014/main" id="{00000000-0008-0000-0600-00008F020000}"/>
            </a:ext>
          </a:extLst>
        </xdr:cNvPr>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a:extLst>
            <a:ext uri="{FF2B5EF4-FFF2-40B4-BE49-F238E27FC236}">
              <a16:creationId xmlns="" xmlns:a16="http://schemas.microsoft.com/office/drawing/2014/main" id="{00000000-0008-0000-0600-000090020000}"/>
            </a:ext>
          </a:extLst>
        </xdr:cNvPr>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28434</xdr:rowOff>
    </xdr:from>
    <xdr:to>
      <xdr:col>22</xdr:col>
      <xdr:colOff>365125</xdr:colOff>
      <xdr:row>97</xdr:row>
      <xdr:rowOff>160914</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4592300" y="16659084"/>
          <a:ext cx="889000" cy="1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a:extLst>
            <a:ext uri="{FF2B5EF4-FFF2-40B4-BE49-F238E27FC236}">
              <a16:creationId xmlns="" xmlns:a16="http://schemas.microsoft.com/office/drawing/2014/main" id="{00000000-0008-0000-0600-000092020000}"/>
            </a:ext>
          </a:extLst>
        </xdr:cNvPr>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28434</xdr:rowOff>
    </xdr:from>
    <xdr:to>
      <xdr:col>21</xdr:col>
      <xdr:colOff>161925</xdr:colOff>
      <xdr:row>98</xdr:row>
      <xdr:rowOff>8021</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flipV="1">
          <a:off x="13703300" y="16659084"/>
          <a:ext cx="889000" cy="1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a:extLst>
            <a:ext uri="{FF2B5EF4-FFF2-40B4-BE49-F238E27FC236}">
              <a16:creationId xmlns="" xmlns:a16="http://schemas.microsoft.com/office/drawing/2014/main" id="{00000000-0008-0000-0600-000095020000}"/>
            </a:ext>
          </a:extLst>
        </xdr:cNvPr>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111771</xdr:rowOff>
    </xdr:from>
    <xdr:to>
      <xdr:col>19</xdr:col>
      <xdr:colOff>644525</xdr:colOff>
      <xdr:row>98</xdr:row>
      <xdr:rowOff>8021</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814300" y="16742421"/>
          <a:ext cx="889000" cy="6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a:extLst>
            <a:ext uri="{FF2B5EF4-FFF2-40B4-BE49-F238E27FC236}">
              <a16:creationId xmlns="" xmlns:a16="http://schemas.microsoft.com/office/drawing/2014/main" id="{00000000-0008-0000-0600-00009A020000}"/>
            </a:ext>
          </a:extLst>
        </xdr:cNvPr>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129637</xdr:rowOff>
    </xdr:from>
    <xdr:to>
      <xdr:col>23</xdr:col>
      <xdr:colOff>568325</xdr:colOff>
      <xdr:row>98</xdr:row>
      <xdr:rowOff>59787</xdr:rowOff>
    </xdr:to>
    <xdr:sp macro="" textlink="">
      <xdr:nvSpPr>
        <xdr:cNvPr id="673" name="円/楕円 672">
          <a:extLst>
            <a:ext uri="{FF2B5EF4-FFF2-40B4-BE49-F238E27FC236}">
              <a16:creationId xmlns="" xmlns:a16="http://schemas.microsoft.com/office/drawing/2014/main" id="{00000000-0008-0000-0600-0000A1020000}"/>
            </a:ext>
          </a:extLst>
        </xdr:cNvPr>
        <xdr:cNvSpPr/>
      </xdr:nvSpPr>
      <xdr:spPr>
        <a:xfrm>
          <a:off x="16268700" y="16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44564</xdr:rowOff>
    </xdr:from>
    <xdr:ext cx="469744" cy="259045"/>
    <xdr:sp macro="" textlink="">
      <xdr:nvSpPr>
        <xdr:cNvPr id="674" name="積立金該当値テキスト">
          <a:extLst>
            <a:ext uri="{FF2B5EF4-FFF2-40B4-BE49-F238E27FC236}">
              <a16:creationId xmlns="" xmlns:a16="http://schemas.microsoft.com/office/drawing/2014/main" id="{00000000-0008-0000-0600-0000A2020000}"/>
            </a:ext>
          </a:extLst>
        </xdr:cNvPr>
        <xdr:cNvSpPr txBox="1"/>
      </xdr:nvSpPr>
      <xdr:spPr>
        <a:xfrm>
          <a:off x="16370300" y="166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110114</xdr:rowOff>
    </xdr:from>
    <xdr:to>
      <xdr:col>22</xdr:col>
      <xdr:colOff>415925</xdr:colOff>
      <xdr:row>98</xdr:row>
      <xdr:rowOff>40264</xdr:rowOff>
    </xdr:to>
    <xdr:sp macro="" textlink="">
      <xdr:nvSpPr>
        <xdr:cNvPr id="675" name="円/楕円 674">
          <a:extLst>
            <a:ext uri="{FF2B5EF4-FFF2-40B4-BE49-F238E27FC236}">
              <a16:creationId xmlns="" xmlns:a16="http://schemas.microsoft.com/office/drawing/2014/main" id="{00000000-0008-0000-0600-0000A3020000}"/>
            </a:ext>
          </a:extLst>
        </xdr:cNvPr>
        <xdr:cNvSpPr/>
      </xdr:nvSpPr>
      <xdr:spPr>
        <a:xfrm>
          <a:off x="15430500" y="16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31391</xdr:rowOff>
    </xdr:from>
    <xdr:ext cx="469744"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5246427" y="1683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149084</xdr:rowOff>
    </xdr:from>
    <xdr:to>
      <xdr:col>21</xdr:col>
      <xdr:colOff>212725</xdr:colOff>
      <xdr:row>97</xdr:row>
      <xdr:rowOff>79234</xdr:rowOff>
    </xdr:to>
    <xdr:sp macro="" textlink="">
      <xdr:nvSpPr>
        <xdr:cNvPr id="677" name="円/楕円 676">
          <a:extLst>
            <a:ext uri="{FF2B5EF4-FFF2-40B4-BE49-F238E27FC236}">
              <a16:creationId xmlns="" xmlns:a16="http://schemas.microsoft.com/office/drawing/2014/main" id="{00000000-0008-0000-0600-0000A5020000}"/>
            </a:ext>
          </a:extLst>
        </xdr:cNvPr>
        <xdr:cNvSpPr/>
      </xdr:nvSpPr>
      <xdr:spPr>
        <a:xfrm>
          <a:off x="14541500" y="166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70361</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4325111" y="167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128671</xdr:rowOff>
    </xdr:from>
    <xdr:to>
      <xdr:col>20</xdr:col>
      <xdr:colOff>9525</xdr:colOff>
      <xdr:row>98</xdr:row>
      <xdr:rowOff>58821</xdr:rowOff>
    </xdr:to>
    <xdr:sp macro="" textlink="">
      <xdr:nvSpPr>
        <xdr:cNvPr id="679" name="円/楕円 678">
          <a:extLst>
            <a:ext uri="{FF2B5EF4-FFF2-40B4-BE49-F238E27FC236}">
              <a16:creationId xmlns="" xmlns:a16="http://schemas.microsoft.com/office/drawing/2014/main" id="{00000000-0008-0000-0600-0000A7020000}"/>
            </a:ext>
          </a:extLst>
        </xdr:cNvPr>
        <xdr:cNvSpPr/>
      </xdr:nvSpPr>
      <xdr:spPr>
        <a:xfrm>
          <a:off x="13652500" y="167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49948</xdr:rowOff>
    </xdr:from>
    <xdr:ext cx="469744"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3468427" y="168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60971</xdr:rowOff>
    </xdr:from>
    <xdr:to>
      <xdr:col>18</xdr:col>
      <xdr:colOff>492125</xdr:colOff>
      <xdr:row>97</xdr:row>
      <xdr:rowOff>162571</xdr:rowOff>
    </xdr:to>
    <xdr:sp macro="" textlink="">
      <xdr:nvSpPr>
        <xdr:cNvPr id="681" name="円/楕円 680">
          <a:extLst>
            <a:ext uri="{FF2B5EF4-FFF2-40B4-BE49-F238E27FC236}">
              <a16:creationId xmlns="" xmlns:a16="http://schemas.microsoft.com/office/drawing/2014/main" id="{00000000-0008-0000-0600-0000A9020000}"/>
            </a:ext>
          </a:extLst>
        </xdr:cNvPr>
        <xdr:cNvSpPr/>
      </xdr:nvSpPr>
      <xdr:spPr>
        <a:xfrm>
          <a:off x="12763500" y="166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153698</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2547111" y="167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a:extLst>
            <a:ext uri="{FF2B5EF4-FFF2-40B4-BE49-F238E27FC236}">
              <a16:creationId xmlns="" xmlns:a16="http://schemas.microsoft.com/office/drawing/2014/main" id="{00000000-0008-0000-0600-0000A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a:extLst>
            <a:ext uri="{FF2B5EF4-FFF2-40B4-BE49-F238E27FC236}">
              <a16:creationId xmlns="" xmlns:a16="http://schemas.microsoft.com/office/drawing/2014/main" id="{00000000-0008-0000-0600-0000A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a:extLst>
            <a:ext uri="{FF2B5EF4-FFF2-40B4-BE49-F238E27FC236}">
              <a16:creationId xmlns="" xmlns:a16="http://schemas.microsoft.com/office/drawing/2014/main" id="{00000000-0008-0000-0600-0000A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a:extLst>
            <a:ext uri="{FF2B5EF4-FFF2-40B4-BE49-F238E27FC236}">
              <a16:creationId xmlns="" xmlns:a16="http://schemas.microsoft.com/office/drawing/2014/main" id="{00000000-0008-0000-0600-0000B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a:extLst>
            <a:ext uri="{FF2B5EF4-FFF2-40B4-BE49-F238E27FC236}">
              <a16:creationId xmlns="" xmlns:a16="http://schemas.microsoft.com/office/drawing/2014/main" id="{00000000-0008-0000-0600-0000C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a:extLst>
            <a:ext uri="{FF2B5EF4-FFF2-40B4-BE49-F238E27FC236}">
              <a16:creationId xmlns="" xmlns:a16="http://schemas.microsoft.com/office/drawing/2014/main" id="{00000000-0008-0000-0600-0000C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a:extLst>
            <a:ext uri="{FF2B5EF4-FFF2-40B4-BE49-F238E27FC236}">
              <a16:creationId xmlns="" xmlns:a16="http://schemas.microsoft.com/office/drawing/2014/main" id="{00000000-0008-0000-0600-0000C7020000}"/>
            </a:ext>
          </a:extLst>
        </xdr:cNvPr>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141137</xdr:rowOff>
    </xdr:from>
    <xdr:to>
      <xdr:col>32</xdr:col>
      <xdr:colOff>187325</xdr:colOff>
      <xdr:row>38</xdr:row>
      <xdr:rowOff>164454</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1323300" y="6656237"/>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a:extLst>
            <a:ext uri="{FF2B5EF4-FFF2-40B4-BE49-F238E27FC236}">
              <a16:creationId xmlns="" xmlns:a16="http://schemas.microsoft.com/office/drawing/2014/main" id="{00000000-0008-0000-0600-0000CA020000}"/>
            </a:ext>
          </a:extLst>
        </xdr:cNvPr>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a:extLst>
            <a:ext uri="{FF2B5EF4-FFF2-40B4-BE49-F238E27FC236}">
              <a16:creationId xmlns="" xmlns:a16="http://schemas.microsoft.com/office/drawing/2014/main" id="{00000000-0008-0000-0600-0000CB020000}"/>
            </a:ext>
          </a:extLst>
        </xdr:cNvPr>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141137</xdr:rowOff>
    </xdr:from>
    <xdr:to>
      <xdr:col>31</xdr:col>
      <xdr:colOff>34925</xdr:colOff>
      <xdr:row>38</xdr:row>
      <xdr:rowOff>151032</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flipV="1">
          <a:off x="20434300" y="6656237"/>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a:extLst>
            <a:ext uri="{FF2B5EF4-FFF2-40B4-BE49-F238E27FC236}">
              <a16:creationId xmlns="" xmlns:a16="http://schemas.microsoft.com/office/drawing/2014/main" id="{00000000-0008-0000-0600-0000CD020000}"/>
            </a:ext>
          </a:extLst>
        </xdr:cNvPr>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151032</xdr:rowOff>
    </xdr:from>
    <xdr:to>
      <xdr:col>29</xdr:col>
      <xdr:colOff>517525</xdr:colOff>
      <xdr:row>39</xdr:row>
      <xdr:rowOff>98878</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flipV="1">
          <a:off x="19545300" y="6666132"/>
          <a:ext cx="889000" cy="1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a:extLst>
            <a:ext uri="{FF2B5EF4-FFF2-40B4-BE49-F238E27FC236}">
              <a16:creationId xmlns="" xmlns:a16="http://schemas.microsoft.com/office/drawing/2014/main" id="{00000000-0008-0000-0600-0000D0020000}"/>
            </a:ext>
          </a:extLst>
        </xdr:cNvPr>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86077</xdr:rowOff>
    </xdr:from>
    <xdr:to>
      <xdr:col>28</xdr:col>
      <xdr:colOff>314325</xdr:colOff>
      <xdr:row>39</xdr:row>
      <xdr:rowOff>98878</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656300" y="677262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a:extLst>
            <a:ext uri="{FF2B5EF4-FFF2-40B4-BE49-F238E27FC236}">
              <a16:creationId xmlns="" xmlns:a16="http://schemas.microsoft.com/office/drawing/2014/main" id="{00000000-0008-0000-0600-0000D3020000}"/>
            </a:ext>
          </a:extLst>
        </xdr:cNvPr>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a:extLst>
            <a:ext uri="{FF2B5EF4-FFF2-40B4-BE49-F238E27FC236}">
              <a16:creationId xmlns="" xmlns:a16="http://schemas.microsoft.com/office/drawing/2014/main" id="{00000000-0008-0000-0600-0000D5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113654</xdr:rowOff>
    </xdr:from>
    <xdr:to>
      <xdr:col>32</xdr:col>
      <xdr:colOff>238125</xdr:colOff>
      <xdr:row>39</xdr:row>
      <xdr:rowOff>43804</xdr:rowOff>
    </xdr:to>
    <xdr:sp macro="" textlink="">
      <xdr:nvSpPr>
        <xdr:cNvPr id="732" name="円/楕円 731">
          <a:extLst>
            <a:ext uri="{FF2B5EF4-FFF2-40B4-BE49-F238E27FC236}">
              <a16:creationId xmlns="" xmlns:a16="http://schemas.microsoft.com/office/drawing/2014/main" id="{00000000-0008-0000-0600-0000DC020000}"/>
            </a:ext>
          </a:extLst>
        </xdr:cNvPr>
        <xdr:cNvSpPr/>
      </xdr:nvSpPr>
      <xdr:spPr>
        <a:xfrm>
          <a:off x="22110700" y="66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73031</xdr:rowOff>
    </xdr:from>
    <xdr:ext cx="469744" cy="259045"/>
    <xdr:sp macro="" textlink="">
      <xdr:nvSpPr>
        <xdr:cNvPr id="733" name="投資及び出資金該当値テキスト">
          <a:extLst>
            <a:ext uri="{FF2B5EF4-FFF2-40B4-BE49-F238E27FC236}">
              <a16:creationId xmlns="" xmlns:a16="http://schemas.microsoft.com/office/drawing/2014/main" id="{00000000-0008-0000-0600-0000DD020000}"/>
            </a:ext>
          </a:extLst>
        </xdr:cNvPr>
        <xdr:cNvSpPr txBox="1"/>
      </xdr:nvSpPr>
      <xdr:spPr>
        <a:xfrm>
          <a:off x="22212300" y="641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90337</xdr:rowOff>
    </xdr:from>
    <xdr:to>
      <xdr:col>31</xdr:col>
      <xdr:colOff>85725</xdr:colOff>
      <xdr:row>39</xdr:row>
      <xdr:rowOff>20487</xdr:rowOff>
    </xdr:to>
    <xdr:sp macro="" textlink="">
      <xdr:nvSpPr>
        <xdr:cNvPr id="734" name="円/楕円 733">
          <a:extLst>
            <a:ext uri="{FF2B5EF4-FFF2-40B4-BE49-F238E27FC236}">
              <a16:creationId xmlns="" xmlns:a16="http://schemas.microsoft.com/office/drawing/2014/main" id="{00000000-0008-0000-0600-0000DE020000}"/>
            </a:ext>
          </a:extLst>
        </xdr:cNvPr>
        <xdr:cNvSpPr/>
      </xdr:nvSpPr>
      <xdr:spPr>
        <a:xfrm>
          <a:off x="21272500" y="66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11614</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088427" y="669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100232</xdr:rowOff>
    </xdr:from>
    <xdr:to>
      <xdr:col>29</xdr:col>
      <xdr:colOff>568325</xdr:colOff>
      <xdr:row>39</xdr:row>
      <xdr:rowOff>30382</xdr:rowOff>
    </xdr:to>
    <xdr:sp macro="" textlink="">
      <xdr:nvSpPr>
        <xdr:cNvPr id="736" name="円/楕円 735">
          <a:extLst>
            <a:ext uri="{FF2B5EF4-FFF2-40B4-BE49-F238E27FC236}">
              <a16:creationId xmlns="" xmlns:a16="http://schemas.microsoft.com/office/drawing/2014/main" id="{00000000-0008-0000-0600-0000E0020000}"/>
            </a:ext>
          </a:extLst>
        </xdr:cNvPr>
        <xdr:cNvSpPr/>
      </xdr:nvSpPr>
      <xdr:spPr>
        <a:xfrm>
          <a:off x="20383500" y="66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46909</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20199427" y="63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a:extLst>
            <a:ext uri="{FF2B5EF4-FFF2-40B4-BE49-F238E27FC236}">
              <a16:creationId xmlns="" xmlns:a16="http://schemas.microsoft.com/office/drawing/2014/main" id="{00000000-0008-0000-0600-0000E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35277</xdr:rowOff>
    </xdr:from>
    <xdr:to>
      <xdr:col>27</xdr:col>
      <xdr:colOff>161925</xdr:colOff>
      <xdr:row>39</xdr:row>
      <xdr:rowOff>136877</xdr:rowOff>
    </xdr:to>
    <xdr:sp macro="" textlink="">
      <xdr:nvSpPr>
        <xdr:cNvPr id="740" name="円/楕円 739">
          <a:extLst>
            <a:ext uri="{FF2B5EF4-FFF2-40B4-BE49-F238E27FC236}">
              <a16:creationId xmlns="" xmlns:a16="http://schemas.microsoft.com/office/drawing/2014/main" id="{00000000-0008-0000-0600-0000E4020000}"/>
            </a:ext>
          </a:extLst>
        </xdr:cNvPr>
        <xdr:cNvSpPr/>
      </xdr:nvSpPr>
      <xdr:spPr>
        <a:xfrm>
          <a:off x="18605500" y="67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128004</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8467017" y="681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a:extLst>
            <a:ext uri="{FF2B5EF4-FFF2-40B4-BE49-F238E27FC236}">
              <a16:creationId xmlns="" xmlns:a16="http://schemas.microsoft.com/office/drawing/2014/main" id="{00000000-0008-0000-0600-0000E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a:extLst>
            <a:ext uri="{FF2B5EF4-FFF2-40B4-BE49-F238E27FC236}">
              <a16:creationId xmlns="" xmlns:a16="http://schemas.microsoft.com/office/drawing/2014/main" id="{00000000-0008-0000-0600-0000F2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a:extLst>
            <a:ext uri="{FF2B5EF4-FFF2-40B4-BE49-F238E27FC236}">
              <a16:creationId xmlns="" xmlns:a16="http://schemas.microsoft.com/office/drawing/2014/main" id="{00000000-0008-0000-0600-0000F6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a:extLst>
            <a:ext uri="{FF2B5EF4-FFF2-40B4-BE49-F238E27FC236}">
              <a16:creationId xmlns="" xmlns:a16="http://schemas.microsoft.com/office/drawing/2014/main" id="{00000000-0008-0000-06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a:extLst>
            <a:ext uri="{FF2B5EF4-FFF2-40B4-BE49-F238E27FC236}">
              <a16:creationId xmlns="" xmlns:a16="http://schemas.microsoft.com/office/drawing/2014/main" id="{00000000-0008-0000-06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a:extLst>
            <a:ext uri="{FF2B5EF4-FFF2-40B4-BE49-F238E27FC236}">
              <a16:creationId xmlns="" xmlns:a16="http://schemas.microsoft.com/office/drawing/2014/main" id="{00000000-0008-0000-0600-0000FC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a:extLst>
            <a:ext uri="{FF2B5EF4-FFF2-40B4-BE49-F238E27FC236}">
              <a16:creationId xmlns="" xmlns:a16="http://schemas.microsoft.com/office/drawing/2014/main" id="{00000000-0008-0000-0600-0000FE020000}"/>
            </a:ext>
          </a:extLst>
        </xdr:cNvPr>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a:extLst>
            <a:ext uri="{FF2B5EF4-FFF2-40B4-BE49-F238E27FC236}">
              <a16:creationId xmlns="" xmlns:a16="http://schemas.microsoft.com/office/drawing/2014/main" id="{00000000-0008-0000-0600-000001030000}"/>
            </a:ext>
          </a:extLst>
        </xdr:cNvPr>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a:extLst>
            <a:ext uri="{FF2B5EF4-FFF2-40B4-BE49-F238E27FC236}">
              <a16:creationId xmlns="" xmlns:a16="http://schemas.microsoft.com/office/drawing/2014/main" id="{00000000-0008-0000-0600-000002030000}"/>
            </a:ext>
          </a:extLst>
        </xdr:cNvPr>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a:extLst>
            <a:ext uri="{FF2B5EF4-FFF2-40B4-BE49-F238E27FC236}">
              <a16:creationId xmlns="" xmlns:a16="http://schemas.microsoft.com/office/drawing/2014/main" id="{00000000-0008-0000-0600-000004030000}"/>
            </a:ext>
          </a:extLst>
        </xdr:cNvPr>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a:extLst>
            <a:ext uri="{FF2B5EF4-FFF2-40B4-BE49-F238E27FC236}">
              <a16:creationId xmlns="" xmlns:a16="http://schemas.microsoft.com/office/drawing/2014/main" id="{00000000-0008-0000-0600-000007030000}"/>
            </a:ext>
          </a:extLst>
        </xdr:cNvPr>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52421</xdr:rowOff>
    </xdr:from>
    <xdr:to>
      <xdr:col>28</xdr:col>
      <xdr:colOff>314325</xdr:colOff>
      <xdr:row>58</xdr:row>
      <xdr:rowOff>139700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656300" y="9996521"/>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a:extLst>
            <a:ext uri="{FF2B5EF4-FFF2-40B4-BE49-F238E27FC236}">
              <a16:creationId xmlns="" xmlns:a16="http://schemas.microsoft.com/office/drawing/2014/main" id="{00000000-0008-0000-0600-00000C030000}"/>
            </a:ext>
          </a:extLst>
        </xdr:cNvPr>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a:extLst>
            <a:ext uri="{FF2B5EF4-FFF2-40B4-BE49-F238E27FC236}">
              <a16:creationId xmlns="" xmlns:a16="http://schemas.microsoft.com/office/drawing/2014/main" id="{00000000-0008-0000-0600-00001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a:extLst>
            <a:ext uri="{FF2B5EF4-FFF2-40B4-BE49-F238E27FC236}">
              <a16:creationId xmlns="" xmlns:a16="http://schemas.microsoft.com/office/drawing/2014/main" id="{00000000-0008-0000-0600-00001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a:extLst>
            <a:ext uri="{FF2B5EF4-FFF2-40B4-BE49-F238E27FC236}">
              <a16:creationId xmlns="" xmlns:a16="http://schemas.microsoft.com/office/drawing/2014/main" id="{00000000-0008-0000-0600-00001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a:extLst>
            <a:ext uri="{FF2B5EF4-FFF2-40B4-BE49-F238E27FC236}">
              <a16:creationId xmlns="" xmlns:a16="http://schemas.microsoft.com/office/drawing/2014/main" id="{00000000-0008-0000-0600-00001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a:extLst>
            <a:ext uri="{FF2B5EF4-FFF2-40B4-BE49-F238E27FC236}">
              <a16:creationId xmlns="" xmlns:a16="http://schemas.microsoft.com/office/drawing/2014/main" id="{00000000-0008-0000-0600-00001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1621</xdr:rowOff>
    </xdr:from>
    <xdr:to>
      <xdr:col>27</xdr:col>
      <xdr:colOff>161925</xdr:colOff>
      <xdr:row>58</xdr:row>
      <xdr:rowOff>103221</xdr:rowOff>
    </xdr:to>
    <xdr:sp macro="" textlink="">
      <xdr:nvSpPr>
        <xdr:cNvPr id="795" name="円/楕円 794">
          <a:extLst>
            <a:ext uri="{FF2B5EF4-FFF2-40B4-BE49-F238E27FC236}">
              <a16:creationId xmlns="" xmlns:a16="http://schemas.microsoft.com/office/drawing/2014/main" id="{00000000-0008-0000-0600-00001B030000}"/>
            </a:ext>
          </a:extLst>
        </xdr:cNvPr>
        <xdr:cNvSpPr/>
      </xdr:nvSpPr>
      <xdr:spPr>
        <a:xfrm>
          <a:off x="18605500" y="99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94348</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421427" y="1003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a:extLst>
            <a:ext uri="{FF2B5EF4-FFF2-40B4-BE49-F238E27FC236}">
              <a16:creationId xmlns="" xmlns:a16="http://schemas.microsoft.com/office/drawing/2014/main" id="{00000000-0008-0000-0600-00001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a:extLst>
            <a:ext uri="{FF2B5EF4-FFF2-40B4-BE49-F238E27FC236}">
              <a16:creationId xmlns="" xmlns:a16="http://schemas.microsoft.com/office/drawing/2014/main" id="{00000000-0008-0000-0600-00001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a:extLst>
            <a:ext uri="{FF2B5EF4-FFF2-40B4-BE49-F238E27FC236}">
              <a16:creationId xmlns="" xmlns:a16="http://schemas.microsoft.com/office/drawing/2014/main" id="{00000000-0008-0000-0600-00001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a:extLst>
            <a:ext uri="{FF2B5EF4-FFF2-40B4-BE49-F238E27FC236}">
              <a16:creationId xmlns="" xmlns:a16="http://schemas.microsoft.com/office/drawing/2014/main" id="{00000000-0008-0000-0600-000039030000}"/>
            </a:ext>
          </a:extLst>
        </xdr:cNvPr>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a:extLst>
            <a:ext uri="{FF2B5EF4-FFF2-40B4-BE49-F238E27FC236}">
              <a16:creationId xmlns="" xmlns:a16="http://schemas.microsoft.com/office/drawing/2014/main" id="{00000000-0008-0000-0600-00003B030000}"/>
            </a:ext>
          </a:extLst>
        </xdr:cNvPr>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49822</xdr:rowOff>
    </xdr:from>
    <xdr:to>
      <xdr:col>32</xdr:col>
      <xdr:colOff>187325</xdr:colOff>
      <xdr:row>76</xdr:row>
      <xdr:rowOff>140691</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flipV="1">
          <a:off x="21323300" y="13080022"/>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a:extLst>
            <a:ext uri="{FF2B5EF4-FFF2-40B4-BE49-F238E27FC236}">
              <a16:creationId xmlns="" xmlns:a16="http://schemas.microsoft.com/office/drawing/2014/main" id="{00000000-0008-0000-0600-00003E030000}"/>
            </a:ext>
          </a:extLst>
        </xdr:cNvPr>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a:extLst>
            <a:ext uri="{FF2B5EF4-FFF2-40B4-BE49-F238E27FC236}">
              <a16:creationId xmlns="" xmlns:a16="http://schemas.microsoft.com/office/drawing/2014/main" id="{00000000-0008-0000-0600-00003F030000}"/>
            </a:ext>
          </a:extLst>
        </xdr:cNvPr>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136843</xdr:rowOff>
    </xdr:from>
    <xdr:to>
      <xdr:col>31</xdr:col>
      <xdr:colOff>34925</xdr:colOff>
      <xdr:row>76</xdr:row>
      <xdr:rowOff>140691</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20434300" y="1316704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a:extLst>
            <a:ext uri="{FF2B5EF4-FFF2-40B4-BE49-F238E27FC236}">
              <a16:creationId xmlns="" xmlns:a16="http://schemas.microsoft.com/office/drawing/2014/main" id="{00000000-0008-0000-0600-000041030000}"/>
            </a:ext>
          </a:extLst>
        </xdr:cNvPr>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153149</xdr:rowOff>
    </xdr:from>
    <xdr:to>
      <xdr:col>29</xdr:col>
      <xdr:colOff>517525</xdr:colOff>
      <xdr:row>76</xdr:row>
      <xdr:rowOff>136843</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9545300" y="13011899"/>
          <a:ext cx="889000" cy="1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a:extLst>
            <a:ext uri="{FF2B5EF4-FFF2-40B4-BE49-F238E27FC236}">
              <a16:creationId xmlns="" xmlns:a16="http://schemas.microsoft.com/office/drawing/2014/main" id="{00000000-0008-0000-0600-000044030000}"/>
            </a:ext>
          </a:extLst>
        </xdr:cNvPr>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153149</xdr:rowOff>
    </xdr:from>
    <xdr:to>
      <xdr:col>28</xdr:col>
      <xdr:colOff>314325</xdr:colOff>
      <xdr:row>76</xdr:row>
      <xdr:rowOff>122202</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flipV="1">
          <a:off x="18656300" y="13011899"/>
          <a:ext cx="889000" cy="14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a:extLst>
            <a:ext uri="{FF2B5EF4-FFF2-40B4-BE49-F238E27FC236}">
              <a16:creationId xmlns="" xmlns:a16="http://schemas.microsoft.com/office/drawing/2014/main" id="{00000000-0008-0000-0600-000047030000}"/>
            </a:ext>
          </a:extLst>
        </xdr:cNvPr>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a:extLst>
            <a:ext uri="{FF2B5EF4-FFF2-40B4-BE49-F238E27FC236}">
              <a16:creationId xmlns="" xmlns:a16="http://schemas.microsoft.com/office/drawing/2014/main" id="{00000000-0008-0000-0600-000049030000}"/>
            </a:ext>
          </a:extLst>
        </xdr:cNvPr>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170472</xdr:rowOff>
    </xdr:from>
    <xdr:to>
      <xdr:col>32</xdr:col>
      <xdr:colOff>238125</xdr:colOff>
      <xdr:row>76</xdr:row>
      <xdr:rowOff>100622</xdr:rowOff>
    </xdr:to>
    <xdr:sp macro="" textlink="">
      <xdr:nvSpPr>
        <xdr:cNvPr id="848" name="円/楕円 847">
          <a:extLst>
            <a:ext uri="{FF2B5EF4-FFF2-40B4-BE49-F238E27FC236}">
              <a16:creationId xmlns="" xmlns:a16="http://schemas.microsoft.com/office/drawing/2014/main" id="{00000000-0008-0000-0600-000050030000}"/>
            </a:ext>
          </a:extLst>
        </xdr:cNvPr>
        <xdr:cNvSpPr/>
      </xdr:nvSpPr>
      <xdr:spPr>
        <a:xfrm>
          <a:off x="22110700" y="13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148899</xdr:rowOff>
    </xdr:from>
    <xdr:ext cx="534377" cy="259045"/>
    <xdr:sp macro="" textlink="">
      <xdr:nvSpPr>
        <xdr:cNvPr id="849" name="繰出金該当値テキスト">
          <a:extLst>
            <a:ext uri="{FF2B5EF4-FFF2-40B4-BE49-F238E27FC236}">
              <a16:creationId xmlns="" xmlns:a16="http://schemas.microsoft.com/office/drawing/2014/main" id="{00000000-0008-0000-0600-000051030000}"/>
            </a:ext>
          </a:extLst>
        </xdr:cNvPr>
        <xdr:cNvSpPr txBox="1"/>
      </xdr:nvSpPr>
      <xdr:spPr>
        <a:xfrm>
          <a:off x="22212300" y="130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89891</xdr:rowOff>
    </xdr:from>
    <xdr:to>
      <xdr:col>31</xdr:col>
      <xdr:colOff>85725</xdr:colOff>
      <xdr:row>77</xdr:row>
      <xdr:rowOff>20041</xdr:rowOff>
    </xdr:to>
    <xdr:sp macro="" textlink="">
      <xdr:nvSpPr>
        <xdr:cNvPr id="850" name="円/楕円 849">
          <a:extLst>
            <a:ext uri="{FF2B5EF4-FFF2-40B4-BE49-F238E27FC236}">
              <a16:creationId xmlns="" xmlns:a16="http://schemas.microsoft.com/office/drawing/2014/main" id="{00000000-0008-0000-0600-000052030000}"/>
            </a:ext>
          </a:extLst>
        </xdr:cNvPr>
        <xdr:cNvSpPr/>
      </xdr:nvSpPr>
      <xdr:spPr>
        <a:xfrm>
          <a:off x="21272500" y="131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11168</xdr:rowOff>
    </xdr:from>
    <xdr:ext cx="534377"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1056111" y="132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86043</xdr:rowOff>
    </xdr:from>
    <xdr:to>
      <xdr:col>29</xdr:col>
      <xdr:colOff>568325</xdr:colOff>
      <xdr:row>77</xdr:row>
      <xdr:rowOff>16193</xdr:rowOff>
    </xdr:to>
    <xdr:sp macro="" textlink="">
      <xdr:nvSpPr>
        <xdr:cNvPr id="852" name="円/楕円 851">
          <a:extLst>
            <a:ext uri="{FF2B5EF4-FFF2-40B4-BE49-F238E27FC236}">
              <a16:creationId xmlns="" xmlns:a16="http://schemas.microsoft.com/office/drawing/2014/main" id="{00000000-0008-0000-0600-000054030000}"/>
            </a:ext>
          </a:extLst>
        </xdr:cNvPr>
        <xdr:cNvSpPr/>
      </xdr:nvSpPr>
      <xdr:spPr>
        <a:xfrm>
          <a:off x="203835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7320</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0167111" y="132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102350</xdr:rowOff>
    </xdr:from>
    <xdr:to>
      <xdr:col>28</xdr:col>
      <xdr:colOff>365125</xdr:colOff>
      <xdr:row>76</xdr:row>
      <xdr:rowOff>32500</xdr:rowOff>
    </xdr:to>
    <xdr:sp macro="" textlink="">
      <xdr:nvSpPr>
        <xdr:cNvPr id="854" name="円/楕円 853">
          <a:extLst>
            <a:ext uri="{FF2B5EF4-FFF2-40B4-BE49-F238E27FC236}">
              <a16:creationId xmlns="" xmlns:a16="http://schemas.microsoft.com/office/drawing/2014/main" id="{00000000-0008-0000-0600-000056030000}"/>
            </a:ext>
          </a:extLst>
        </xdr:cNvPr>
        <xdr:cNvSpPr/>
      </xdr:nvSpPr>
      <xdr:spPr>
        <a:xfrm>
          <a:off x="19494500" y="129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23626</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9278111" y="130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71402</xdr:rowOff>
    </xdr:from>
    <xdr:to>
      <xdr:col>27</xdr:col>
      <xdr:colOff>161925</xdr:colOff>
      <xdr:row>77</xdr:row>
      <xdr:rowOff>1552</xdr:rowOff>
    </xdr:to>
    <xdr:sp macro="" textlink="">
      <xdr:nvSpPr>
        <xdr:cNvPr id="856" name="円/楕円 855">
          <a:extLst>
            <a:ext uri="{FF2B5EF4-FFF2-40B4-BE49-F238E27FC236}">
              <a16:creationId xmlns="" xmlns:a16="http://schemas.microsoft.com/office/drawing/2014/main" id="{00000000-0008-0000-0600-000058030000}"/>
            </a:ext>
          </a:extLst>
        </xdr:cNvPr>
        <xdr:cNvSpPr/>
      </xdr:nvSpPr>
      <xdr:spPr>
        <a:xfrm>
          <a:off x="18605500" y="131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164129</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8389111" y="1319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・歳出決算総額は、住民一人当たり約</a:t>
          </a:r>
          <a:r>
            <a:rPr kumimoji="1" lang="en-US" altLang="ja-JP" sz="1300">
              <a:latin typeface="ＭＳ Ｐゴシック"/>
            </a:rPr>
            <a:t>566,665</a:t>
          </a:r>
          <a:r>
            <a:rPr kumimoji="1" lang="ja-JP" altLang="en-US" sz="1300">
              <a:latin typeface="ＭＳ Ｐゴシック"/>
            </a:rPr>
            <a:t>円となっている。主な構成項目である補助費等は、住民一人当たり</a:t>
          </a:r>
          <a:r>
            <a:rPr kumimoji="1" lang="en-US" altLang="ja-JP" sz="1300">
              <a:latin typeface="ＭＳ Ｐゴシック"/>
            </a:rPr>
            <a:t>159,411</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年度にかけて約</a:t>
          </a:r>
          <a:r>
            <a:rPr kumimoji="1" lang="en-US" altLang="ja-JP" sz="1300">
              <a:latin typeface="ＭＳ Ｐゴシック"/>
            </a:rPr>
            <a:t>91</a:t>
          </a:r>
          <a:r>
            <a:rPr kumimoji="1" lang="ja-JP" altLang="en-US" sz="1300">
              <a:latin typeface="ＭＳ Ｐゴシック"/>
            </a:rPr>
            <a:t>％増加している。</a:t>
          </a:r>
          <a:r>
            <a:rPr kumimoji="1" lang="ja-JP" altLang="ja-JP" sz="1300">
              <a:solidFill>
                <a:schemeClr val="dk1"/>
              </a:solidFill>
              <a:effectLst/>
              <a:latin typeface="+mn-lt"/>
              <a:ea typeface="+mn-ea"/>
              <a:cs typeface="+mn-cs"/>
            </a:rPr>
            <a:t>強い農業づくり交付金事業</a:t>
          </a:r>
          <a:r>
            <a:rPr kumimoji="1" lang="ja-JP" altLang="en-US" sz="1300">
              <a:latin typeface="ＭＳ Ｐゴシック"/>
            </a:rPr>
            <a:t>が主な増加要因である。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・積立金が類似団体と比較して著しく下回っている。事業の見直し、歳出の合理化等行財政改革を推進し、歳出額を抑制し積立金の増加に向けた取り組みを進めていく。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9,070
88.13
5,510,665
5,164,021
274,864
3,232,483
4,494,111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156972</xdr:rowOff>
    </xdr:from>
    <xdr:to>
      <xdr:col>6</xdr:col>
      <xdr:colOff>511175</xdr:colOff>
      <xdr:row>37</xdr:row>
      <xdr:rowOff>147701</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329172"/>
          <a:ext cx="838200" cy="1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134747</xdr:rowOff>
    </xdr:from>
    <xdr:to>
      <xdr:col>5</xdr:col>
      <xdr:colOff>358775</xdr:colOff>
      <xdr:row>37</xdr:row>
      <xdr:rowOff>147701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135497"/>
          <a:ext cx="88900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134747</xdr:rowOff>
    </xdr:from>
    <xdr:to>
      <xdr:col>4</xdr:col>
      <xdr:colOff>155575</xdr:colOff>
      <xdr:row>37</xdr:row>
      <xdr:rowOff>156845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35497"/>
          <a:ext cx="889000" cy="3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40386</xdr:rowOff>
    </xdr:from>
    <xdr:to>
      <xdr:col>2</xdr:col>
      <xdr:colOff>638175</xdr:colOff>
      <xdr:row>37</xdr:row>
      <xdr:rowOff>156845</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384036"/>
          <a:ext cx="889000" cy="1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106172</xdr:rowOff>
    </xdr:from>
    <xdr:to>
      <xdr:col>6</xdr:col>
      <xdr:colOff>561975</xdr:colOff>
      <xdr:row>37</xdr:row>
      <xdr:rowOff>36322</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62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84599</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2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96901</xdr:rowOff>
    </xdr:from>
    <xdr:to>
      <xdr:col>5</xdr:col>
      <xdr:colOff>409575</xdr:colOff>
      <xdr:row>38</xdr:row>
      <xdr:rowOff>27051</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18178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83947</xdr:rowOff>
    </xdr:from>
    <xdr:to>
      <xdr:col>4</xdr:col>
      <xdr:colOff>206375</xdr:colOff>
      <xdr:row>36</xdr:row>
      <xdr:rowOff>14097</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30624</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106045</xdr:rowOff>
    </xdr:from>
    <xdr:to>
      <xdr:col>3</xdr:col>
      <xdr:colOff>3175</xdr:colOff>
      <xdr:row>38</xdr:row>
      <xdr:rowOff>36195</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27322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161036</xdr:rowOff>
    </xdr:from>
    <xdr:to>
      <xdr:col>1</xdr:col>
      <xdr:colOff>485775</xdr:colOff>
      <xdr:row>37</xdr:row>
      <xdr:rowOff>91186</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63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82313</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64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99845</xdr:rowOff>
    </xdr:from>
    <xdr:to>
      <xdr:col>6</xdr:col>
      <xdr:colOff>511175</xdr:colOff>
      <xdr:row>58</xdr:row>
      <xdr:rowOff>109633</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10043945"/>
          <a:ext cx="8382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a:extLst>
            <a:ext uri="{FF2B5EF4-FFF2-40B4-BE49-F238E27FC236}">
              <a16:creationId xmlns="" xmlns:a16="http://schemas.microsoft.com/office/drawing/2014/main" id="{00000000-0008-0000-0700-00007A000000}"/>
            </a:ext>
          </a:extLst>
        </xdr:cNvPr>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3611</xdr:rowOff>
    </xdr:from>
    <xdr:to>
      <xdr:col>5</xdr:col>
      <xdr:colOff>358775</xdr:colOff>
      <xdr:row>58</xdr:row>
      <xdr:rowOff>109633</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947711"/>
          <a:ext cx="889000" cy="1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3611</xdr:rowOff>
    </xdr:from>
    <xdr:to>
      <xdr:col>4</xdr:col>
      <xdr:colOff>155575</xdr:colOff>
      <xdr:row>58</xdr:row>
      <xdr:rowOff>111040</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947711"/>
          <a:ext cx="889000" cy="10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56548</xdr:rowOff>
    </xdr:from>
    <xdr:to>
      <xdr:col>2</xdr:col>
      <xdr:colOff>638175</xdr:colOff>
      <xdr:row>58</xdr:row>
      <xdr:rowOff>111040</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000648"/>
          <a:ext cx="8890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a:extLst>
            <a:ext uri="{FF2B5EF4-FFF2-40B4-BE49-F238E27FC236}">
              <a16:creationId xmlns="" xmlns:a16="http://schemas.microsoft.com/office/drawing/2014/main" id="{00000000-0008-0000-0700-000084000000}"/>
            </a:ext>
          </a:extLst>
        </xdr:cNvPr>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49045</xdr:rowOff>
    </xdr:from>
    <xdr:to>
      <xdr:col>6</xdr:col>
      <xdr:colOff>561975</xdr:colOff>
      <xdr:row>58</xdr:row>
      <xdr:rowOff>150645</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4584700" y="99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135422</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9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58833</xdr:rowOff>
    </xdr:from>
    <xdr:to>
      <xdr:col>5</xdr:col>
      <xdr:colOff>409575</xdr:colOff>
      <xdr:row>58</xdr:row>
      <xdr:rowOff>160433</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3746500" y="100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151560</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100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124261</xdr:rowOff>
    </xdr:from>
    <xdr:to>
      <xdr:col>4</xdr:col>
      <xdr:colOff>206375</xdr:colOff>
      <xdr:row>58</xdr:row>
      <xdr:rowOff>54411</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2857500" y="98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45538</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998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60240</xdr:rowOff>
    </xdr:from>
    <xdr:to>
      <xdr:col>3</xdr:col>
      <xdr:colOff>3175</xdr:colOff>
      <xdr:row>58</xdr:row>
      <xdr:rowOff>161840</xdr:rowOff>
    </xdr:to>
    <xdr:sp macro="" textlink="">
      <xdr:nvSpPr>
        <xdr:cNvPr id="145" name="円/楕円 144">
          <a:extLst>
            <a:ext uri="{FF2B5EF4-FFF2-40B4-BE49-F238E27FC236}">
              <a16:creationId xmlns="" xmlns:a16="http://schemas.microsoft.com/office/drawing/2014/main" id="{00000000-0008-0000-0700-000091000000}"/>
            </a:ext>
          </a:extLst>
        </xdr:cNvPr>
        <xdr:cNvSpPr/>
      </xdr:nvSpPr>
      <xdr:spPr>
        <a:xfrm>
          <a:off x="1968500" y="100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152967</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0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5748</xdr:rowOff>
    </xdr:from>
    <xdr:to>
      <xdr:col>1</xdr:col>
      <xdr:colOff>485775</xdr:colOff>
      <xdr:row>58</xdr:row>
      <xdr:rowOff>107348</xdr:rowOff>
    </xdr:to>
    <xdr:sp macro="" textlink="">
      <xdr:nvSpPr>
        <xdr:cNvPr id="147" name="円/楕円 146">
          <a:extLst>
            <a:ext uri="{FF2B5EF4-FFF2-40B4-BE49-F238E27FC236}">
              <a16:creationId xmlns="" xmlns:a16="http://schemas.microsoft.com/office/drawing/2014/main" id="{00000000-0008-0000-0700-000093000000}"/>
            </a:ext>
          </a:extLst>
        </xdr:cNvPr>
        <xdr:cNvSpPr/>
      </xdr:nvSpPr>
      <xdr:spPr>
        <a:xfrm>
          <a:off x="1079500" y="99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98475</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04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59105</xdr:rowOff>
    </xdr:from>
    <xdr:to>
      <xdr:col>6</xdr:col>
      <xdr:colOff>511175</xdr:colOff>
      <xdr:row>77</xdr:row>
      <xdr:rowOff>101355</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260755"/>
          <a:ext cx="838200" cy="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a:extLst>
            <a:ext uri="{FF2B5EF4-FFF2-40B4-BE49-F238E27FC236}">
              <a16:creationId xmlns="" xmlns:a16="http://schemas.microsoft.com/office/drawing/2014/main" id="{00000000-0008-0000-0700-0000B2000000}"/>
            </a:ext>
          </a:extLst>
        </xdr:cNvPr>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101355</xdr:rowOff>
    </xdr:from>
    <xdr:to>
      <xdr:col>5</xdr:col>
      <xdr:colOff>358775</xdr:colOff>
      <xdr:row>77</xdr:row>
      <xdr:rowOff>123693</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303005"/>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76423</xdr:rowOff>
    </xdr:from>
    <xdr:to>
      <xdr:col>4</xdr:col>
      <xdr:colOff>155575</xdr:colOff>
      <xdr:row>77</xdr:row>
      <xdr:rowOff>123693</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2019300" y="13278073"/>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a:extLst>
            <a:ext uri="{FF2B5EF4-FFF2-40B4-BE49-F238E27FC236}">
              <a16:creationId xmlns="" xmlns:a16="http://schemas.microsoft.com/office/drawing/2014/main" id="{00000000-0008-0000-0700-0000B7000000}"/>
            </a:ext>
          </a:extLst>
        </xdr:cNvPr>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76423</xdr:rowOff>
    </xdr:from>
    <xdr:to>
      <xdr:col>2</xdr:col>
      <xdr:colOff>638175</xdr:colOff>
      <xdr:row>77</xdr:row>
      <xdr:rowOff>79811</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278073"/>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a:extLst>
            <a:ext uri="{FF2B5EF4-FFF2-40B4-BE49-F238E27FC236}">
              <a16:creationId xmlns="" xmlns:a16="http://schemas.microsoft.com/office/drawing/2014/main" id="{00000000-0008-0000-0700-0000BA000000}"/>
            </a:ext>
          </a:extLst>
        </xdr:cNvPr>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8305</xdr:rowOff>
    </xdr:from>
    <xdr:to>
      <xdr:col>6</xdr:col>
      <xdr:colOff>561975</xdr:colOff>
      <xdr:row>77</xdr:row>
      <xdr:rowOff>109905</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4584700" y="132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158182</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1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50555</xdr:rowOff>
    </xdr:from>
    <xdr:to>
      <xdr:col>5</xdr:col>
      <xdr:colOff>409575</xdr:colOff>
      <xdr:row>77</xdr:row>
      <xdr:rowOff>152155</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3746500" y="132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143282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4" y="1334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72893</xdr:rowOff>
    </xdr:from>
    <xdr:to>
      <xdr:col>4</xdr:col>
      <xdr:colOff>206375</xdr:colOff>
      <xdr:row>78</xdr:row>
      <xdr:rowOff>3043</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2857500" y="132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165620</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4" y="133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25623</xdr:rowOff>
    </xdr:from>
    <xdr:to>
      <xdr:col>3</xdr:col>
      <xdr:colOff>3175</xdr:colOff>
      <xdr:row>77</xdr:row>
      <xdr:rowOff>127223</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1968500" y="132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118350</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4" y="1332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29011</xdr:rowOff>
    </xdr:from>
    <xdr:to>
      <xdr:col>1</xdr:col>
      <xdr:colOff>485775</xdr:colOff>
      <xdr:row>77</xdr:row>
      <xdr:rowOff>130611</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079500" y="132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121738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4" y="1332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141994</xdr:rowOff>
    </xdr:from>
    <xdr:to>
      <xdr:col>6</xdr:col>
      <xdr:colOff>511175</xdr:colOff>
      <xdr:row>97</xdr:row>
      <xdr:rowOff>1877</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6601194"/>
          <a:ext cx="8382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a:extLst>
            <a:ext uri="{FF2B5EF4-FFF2-40B4-BE49-F238E27FC236}">
              <a16:creationId xmlns="" xmlns:a16="http://schemas.microsoft.com/office/drawing/2014/main" id="{00000000-0008-0000-0700-0000E9000000}"/>
            </a:ext>
          </a:extLst>
        </xdr:cNvPr>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1877</xdr:rowOff>
    </xdr:from>
    <xdr:to>
      <xdr:col>5</xdr:col>
      <xdr:colOff>358775</xdr:colOff>
      <xdr:row>97</xdr:row>
      <xdr:rowOff>36533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2908300" y="16632527"/>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a:extLst>
            <a:ext uri="{FF2B5EF4-FFF2-40B4-BE49-F238E27FC236}">
              <a16:creationId xmlns="" xmlns:a16="http://schemas.microsoft.com/office/drawing/2014/main" id="{00000000-0008-0000-0700-0000EB000000}"/>
            </a:ext>
          </a:extLst>
        </xdr:cNvPr>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36533</xdr:rowOff>
    </xdr:from>
    <xdr:to>
      <xdr:col>4</xdr:col>
      <xdr:colOff>155575</xdr:colOff>
      <xdr:row>97</xdr:row>
      <xdr:rowOff>47337</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019300" y="16667183"/>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a:extLst>
            <a:ext uri="{FF2B5EF4-FFF2-40B4-BE49-F238E27FC236}">
              <a16:creationId xmlns="" xmlns:a16="http://schemas.microsoft.com/office/drawing/2014/main" id="{00000000-0008-0000-0700-0000EE000000}"/>
            </a:ext>
          </a:extLst>
        </xdr:cNvPr>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47337</xdr:rowOff>
    </xdr:from>
    <xdr:to>
      <xdr:col>2</xdr:col>
      <xdr:colOff>638175</xdr:colOff>
      <xdr:row>97</xdr:row>
      <xdr:rowOff>53006</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1130300" y="1667798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a:extLst>
            <a:ext uri="{FF2B5EF4-FFF2-40B4-BE49-F238E27FC236}">
              <a16:creationId xmlns="" xmlns:a16="http://schemas.microsoft.com/office/drawing/2014/main" id="{00000000-0008-0000-0700-0000F3000000}"/>
            </a:ext>
          </a:extLst>
        </xdr:cNvPr>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91194</xdr:rowOff>
    </xdr:from>
    <xdr:to>
      <xdr:col>6</xdr:col>
      <xdr:colOff>561975</xdr:colOff>
      <xdr:row>97</xdr:row>
      <xdr:rowOff>21344</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4584700" y="165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69621</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5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122527</xdr:rowOff>
    </xdr:from>
    <xdr:to>
      <xdr:col>5</xdr:col>
      <xdr:colOff>409575</xdr:colOff>
      <xdr:row>97</xdr:row>
      <xdr:rowOff>52677</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3746500" y="165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43804</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67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157183</xdr:rowOff>
    </xdr:from>
    <xdr:to>
      <xdr:col>4</xdr:col>
      <xdr:colOff>206375</xdr:colOff>
      <xdr:row>97</xdr:row>
      <xdr:rowOff>87333</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2857500" y="166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78460</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7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167987</xdr:rowOff>
    </xdr:from>
    <xdr:to>
      <xdr:col>3</xdr:col>
      <xdr:colOff>3175</xdr:colOff>
      <xdr:row>97</xdr:row>
      <xdr:rowOff>98137</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1968500" y="1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89264</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71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2206</xdr:rowOff>
    </xdr:from>
    <xdr:to>
      <xdr:col>1</xdr:col>
      <xdr:colOff>485775</xdr:colOff>
      <xdr:row>97</xdr:row>
      <xdr:rowOff>103806</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1079500" y="166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94933</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7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a:extLst>
            <a:ext uri="{FF2B5EF4-FFF2-40B4-BE49-F238E27FC236}">
              <a16:creationId xmlns="" xmlns:a16="http://schemas.microsoft.com/office/drawing/2014/main" id="{00000000-0008-0000-0700-000022010000}"/>
            </a:ext>
          </a:extLst>
        </xdr:cNvPr>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a:extLst>
            <a:ext uri="{FF2B5EF4-FFF2-40B4-BE49-F238E27FC236}">
              <a16:creationId xmlns="" xmlns:a16="http://schemas.microsoft.com/office/drawing/2014/main" id="{00000000-0008-0000-0700-000025010000}"/>
            </a:ext>
          </a:extLst>
        </xdr:cNvPr>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69931</xdr:rowOff>
    </xdr:from>
    <xdr:to>
      <xdr:col>15</xdr:col>
      <xdr:colOff>180975</xdr:colOff>
      <xdr:row>58</xdr:row>
      <xdr:rowOff>90029</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9842581"/>
          <a:ext cx="838200" cy="19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90029</xdr:rowOff>
    </xdr:from>
    <xdr:to>
      <xdr:col>14</xdr:col>
      <xdr:colOff>28575</xdr:colOff>
      <xdr:row>58</xdr:row>
      <xdr:rowOff>113964</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10034129"/>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111868</xdr:rowOff>
    </xdr:from>
    <xdr:to>
      <xdr:col>12</xdr:col>
      <xdr:colOff>511175</xdr:colOff>
      <xdr:row>58</xdr:row>
      <xdr:rowOff>113964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7861300" y="1005596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a:extLst>
            <a:ext uri="{FF2B5EF4-FFF2-40B4-BE49-F238E27FC236}">
              <a16:creationId xmlns="" xmlns:a16="http://schemas.microsoft.com/office/drawing/2014/main" id="{00000000-0008-0000-0700-00005E010000}"/>
            </a:ext>
          </a:extLst>
        </xdr:cNvPr>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103657</xdr:rowOff>
    </xdr:from>
    <xdr:to>
      <xdr:col>11</xdr:col>
      <xdr:colOff>307975</xdr:colOff>
      <xdr:row>58</xdr:row>
      <xdr:rowOff>111868</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10047757"/>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19131</xdr:rowOff>
    </xdr:from>
    <xdr:to>
      <xdr:col>15</xdr:col>
      <xdr:colOff>231775</xdr:colOff>
      <xdr:row>57</xdr:row>
      <xdr:rowOff>120731</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104267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169008</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7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39229</xdr:rowOff>
    </xdr:from>
    <xdr:to>
      <xdr:col>14</xdr:col>
      <xdr:colOff>79375</xdr:colOff>
      <xdr:row>58</xdr:row>
      <xdr:rowOff>140829</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9588500" y="99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131956</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100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63164</xdr:rowOff>
    </xdr:from>
    <xdr:to>
      <xdr:col>12</xdr:col>
      <xdr:colOff>561975</xdr:colOff>
      <xdr:row>58</xdr:row>
      <xdr:rowOff>164764</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8699500" y="100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155891</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100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61068</xdr:rowOff>
    </xdr:from>
    <xdr:to>
      <xdr:col>11</xdr:col>
      <xdr:colOff>358775</xdr:colOff>
      <xdr:row>58</xdr:row>
      <xdr:rowOff>162668</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7810500" y="100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153795</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100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52857</xdr:rowOff>
    </xdr:from>
    <xdr:to>
      <xdr:col>10</xdr:col>
      <xdr:colOff>155575</xdr:colOff>
      <xdr:row>58</xdr:row>
      <xdr:rowOff>154457</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6921500" y="99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145584</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100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123126</xdr:rowOff>
    </xdr:from>
    <xdr:to>
      <xdr:col>15</xdr:col>
      <xdr:colOff>180975</xdr:colOff>
      <xdr:row>78</xdr:row>
      <xdr:rowOff>170675</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9639300" y="13496226"/>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169824</xdr:rowOff>
    </xdr:from>
    <xdr:to>
      <xdr:col>14</xdr:col>
      <xdr:colOff>28575</xdr:colOff>
      <xdr:row>78</xdr:row>
      <xdr:rowOff>170675</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8750300" y="13542924"/>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169824</xdr:rowOff>
    </xdr:from>
    <xdr:to>
      <xdr:col>12</xdr:col>
      <xdr:colOff>511175</xdr:colOff>
      <xdr:row>79</xdr:row>
      <xdr:rowOff>5335</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7861300" y="13542924"/>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5335</xdr:rowOff>
    </xdr:from>
    <xdr:to>
      <xdr:col>11</xdr:col>
      <xdr:colOff>307975</xdr:colOff>
      <xdr:row>79</xdr:row>
      <xdr:rowOff>6362</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3549885"/>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72326</xdr:rowOff>
    </xdr:from>
    <xdr:to>
      <xdr:col>15</xdr:col>
      <xdr:colOff>231775</xdr:colOff>
      <xdr:row>79</xdr:row>
      <xdr:rowOff>2476</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4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158703</xdr:rowOff>
    </xdr:from>
    <xdr:ext cx="469744"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3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119875</xdr:rowOff>
    </xdr:from>
    <xdr:to>
      <xdr:col>14</xdr:col>
      <xdr:colOff>79375</xdr:colOff>
      <xdr:row>79</xdr:row>
      <xdr:rowOff>50025</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41152</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04427"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119024</xdr:rowOff>
    </xdr:from>
    <xdr:to>
      <xdr:col>12</xdr:col>
      <xdr:colOff>561975</xdr:colOff>
      <xdr:row>79</xdr:row>
      <xdr:rowOff>49174</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34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40301</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15427" y="135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125985</xdr:rowOff>
    </xdr:from>
    <xdr:to>
      <xdr:col>11</xdr:col>
      <xdr:colOff>358775</xdr:colOff>
      <xdr:row>79</xdr:row>
      <xdr:rowOff>56135</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47262</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26427" y="135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127012</xdr:rowOff>
    </xdr:from>
    <xdr:to>
      <xdr:col>10</xdr:col>
      <xdr:colOff>155575</xdr:colOff>
      <xdr:row>79</xdr:row>
      <xdr:rowOff>57162</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5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48289</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37427" y="1359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a:extLst>
            <a:ext uri="{FF2B5EF4-FFF2-40B4-BE49-F238E27FC236}">
              <a16:creationId xmlns=""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a:extLst>
            <a:ext uri="{FF2B5EF4-FFF2-40B4-BE49-F238E27FC236}">
              <a16:creationId xmlns="" xmlns:a16="http://schemas.microsoft.com/office/drawing/2014/main" id="{00000000-0008-0000-0700-0000C5010000}"/>
            </a:ext>
          </a:extLst>
        </xdr:cNvPr>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a:extLst>
            <a:ext uri="{FF2B5EF4-FFF2-40B4-BE49-F238E27FC236}">
              <a16:creationId xmlns="" xmlns:a16="http://schemas.microsoft.com/office/drawing/2014/main" id="{00000000-0008-0000-0700-0000C7010000}"/>
            </a:ext>
          </a:extLst>
        </xdr:cNvPr>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49502</xdr:rowOff>
    </xdr:from>
    <xdr:to>
      <xdr:col>15</xdr:col>
      <xdr:colOff>180975</xdr:colOff>
      <xdr:row>97</xdr:row>
      <xdr:rowOff>138176</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9639300" y="16680152"/>
          <a:ext cx="8382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a:extLst>
            <a:ext uri="{FF2B5EF4-FFF2-40B4-BE49-F238E27FC236}">
              <a16:creationId xmlns="" xmlns:a16="http://schemas.microsoft.com/office/drawing/2014/main" id="{00000000-0008-0000-0700-0000CA010000}"/>
            </a:ext>
          </a:extLst>
        </xdr:cNvPr>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a:extLst>
            <a:ext uri="{FF2B5EF4-FFF2-40B4-BE49-F238E27FC236}">
              <a16:creationId xmlns="" xmlns:a16="http://schemas.microsoft.com/office/drawing/2014/main" id="{00000000-0008-0000-0700-0000CB010000}"/>
            </a:ext>
          </a:extLst>
        </xdr:cNvPr>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151321</xdr:rowOff>
    </xdr:from>
    <xdr:to>
      <xdr:col>14</xdr:col>
      <xdr:colOff>28575</xdr:colOff>
      <xdr:row>97</xdr:row>
      <xdr:rowOff>49502</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8750300" y="16439071"/>
          <a:ext cx="889000" cy="24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a:extLst>
            <a:ext uri="{FF2B5EF4-FFF2-40B4-BE49-F238E27FC236}">
              <a16:creationId xmlns="" xmlns:a16="http://schemas.microsoft.com/office/drawing/2014/main" id="{00000000-0008-0000-0700-0000CD010000}"/>
            </a:ext>
          </a:extLst>
        </xdr:cNvPr>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151321</xdr:rowOff>
    </xdr:from>
    <xdr:to>
      <xdr:col>12</xdr:col>
      <xdr:colOff>511175</xdr:colOff>
      <xdr:row>98</xdr:row>
      <xdr:rowOff>5587</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7861300" y="16439071"/>
          <a:ext cx="889000" cy="36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a:extLst>
            <a:ext uri="{FF2B5EF4-FFF2-40B4-BE49-F238E27FC236}">
              <a16:creationId xmlns="" xmlns:a16="http://schemas.microsoft.com/office/drawing/2014/main" id="{00000000-0008-0000-0700-0000D0010000}"/>
            </a:ext>
          </a:extLst>
        </xdr:cNvPr>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137674</xdr:rowOff>
    </xdr:from>
    <xdr:to>
      <xdr:col>11</xdr:col>
      <xdr:colOff>307975</xdr:colOff>
      <xdr:row>98</xdr:row>
      <xdr:rowOff>5587</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6972300" y="16768324"/>
          <a:ext cx="8890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87376</xdr:rowOff>
    </xdr:from>
    <xdr:to>
      <xdr:col>15</xdr:col>
      <xdr:colOff>231775</xdr:colOff>
      <xdr:row>98</xdr:row>
      <xdr:rowOff>17526</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10426700" y="167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2303</xdr:rowOff>
    </xdr:from>
    <xdr:ext cx="534377" cy="259045"/>
    <xdr:sp macro="" textlink="">
      <xdr:nvSpPr>
        <xdr:cNvPr id="477" name="土木費該当値テキスト">
          <a:extLst>
            <a:ext uri="{FF2B5EF4-FFF2-40B4-BE49-F238E27FC236}">
              <a16:creationId xmlns="" xmlns:a16="http://schemas.microsoft.com/office/drawing/2014/main" id="{00000000-0008-0000-0700-0000DD010000}"/>
            </a:ext>
          </a:extLst>
        </xdr:cNvPr>
        <xdr:cNvSpPr txBox="1"/>
      </xdr:nvSpPr>
      <xdr:spPr>
        <a:xfrm>
          <a:off x="10528300" y="166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170152</xdr:rowOff>
    </xdr:from>
    <xdr:to>
      <xdr:col>14</xdr:col>
      <xdr:colOff>79375</xdr:colOff>
      <xdr:row>97</xdr:row>
      <xdr:rowOff>100302</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9588500" y="166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91429</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372111" y="1672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100521</xdr:rowOff>
    </xdr:from>
    <xdr:to>
      <xdr:col>12</xdr:col>
      <xdr:colOff>561975</xdr:colOff>
      <xdr:row>96</xdr:row>
      <xdr:rowOff>30671</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8699500" y="163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21798</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483111" y="164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126237</xdr:rowOff>
    </xdr:from>
    <xdr:to>
      <xdr:col>11</xdr:col>
      <xdr:colOff>358775</xdr:colOff>
      <xdr:row>98</xdr:row>
      <xdr:rowOff>56387</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7810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47514</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7594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86874</xdr:rowOff>
    </xdr:from>
    <xdr:to>
      <xdr:col>10</xdr:col>
      <xdr:colOff>155575</xdr:colOff>
      <xdr:row>98</xdr:row>
      <xdr:rowOff>17024</xdr:rowOff>
    </xdr:to>
    <xdr:sp macro="" textlink="">
      <xdr:nvSpPr>
        <xdr:cNvPr id="484" name="円/楕円 483">
          <a:extLst>
            <a:ext uri="{FF2B5EF4-FFF2-40B4-BE49-F238E27FC236}">
              <a16:creationId xmlns="" xmlns:a16="http://schemas.microsoft.com/office/drawing/2014/main" id="{00000000-0008-0000-0700-0000E4010000}"/>
            </a:ext>
          </a:extLst>
        </xdr:cNvPr>
        <xdr:cNvSpPr/>
      </xdr:nvSpPr>
      <xdr:spPr>
        <a:xfrm>
          <a:off x="6921500" y="167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8151</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05111" y="1681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a:extLst>
            <a:ext uri="{FF2B5EF4-FFF2-40B4-BE49-F238E27FC236}">
              <a16:creationId xmlns="" xmlns:a16="http://schemas.microsoft.com/office/drawing/2014/main" id="{00000000-0008-0000-0700-0000FE010000}"/>
            </a:ext>
          </a:extLst>
        </xdr:cNvPr>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a:extLst>
            <a:ext uri="{FF2B5EF4-FFF2-40B4-BE49-F238E27FC236}">
              <a16:creationId xmlns="" xmlns:a16="http://schemas.microsoft.com/office/drawing/2014/main" id="{00000000-0008-0000-0700-000000020000}"/>
            </a:ext>
          </a:extLst>
        </xdr:cNvPr>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59241</xdr:rowOff>
    </xdr:from>
    <xdr:to>
      <xdr:col>23</xdr:col>
      <xdr:colOff>517525</xdr:colOff>
      <xdr:row>37</xdr:row>
      <xdr:rowOff>114615</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5481300" y="6231441"/>
          <a:ext cx="838200" cy="2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a:extLst>
            <a:ext uri="{FF2B5EF4-FFF2-40B4-BE49-F238E27FC236}">
              <a16:creationId xmlns="" xmlns:a16="http://schemas.microsoft.com/office/drawing/2014/main" id="{00000000-0008-0000-0700-000003020000}"/>
            </a:ext>
          </a:extLst>
        </xdr:cNvPr>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114615</xdr:rowOff>
    </xdr:from>
    <xdr:to>
      <xdr:col>22</xdr:col>
      <xdr:colOff>365125</xdr:colOff>
      <xdr:row>38</xdr:row>
      <xdr:rowOff>16256</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4592300" y="6458265"/>
          <a:ext cx="889000" cy="7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a:extLst>
            <a:ext uri="{FF2B5EF4-FFF2-40B4-BE49-F238E27FC236}">
              <a16:creationId xmlns="" xmlns:a16="http://schemas.microsoft.com/office/drawing/2014/main" id="{00000000-0008-0000-0700-000006020000}"/>
            </a:ext>
          </a:extLst>
        </xdr:cNvPr>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16256</xdr:rowOff>
    </xdr:from>
    <xdr:to>
      <xdr:col>21</xdr:col>
      <xdr:colOff>161925</xdr:colOff>
      <xdr:row>38</xdr:row>
      <xdr:rowOff>17765</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3703300" y="653135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a:extLst>
            <a:ext uri="{FF2B5EF4-FFF2-40B4-BE49-F238E27FC236}">
              <a16:creationId xmlns="" xmlns:a16="http://schemas.microsoft.com/office/drawing/2014/main" id="{00000000-0008-0000-0700-000009020000}"/>
            </a:ext>
          </a:extLst>
        </xdr:cNvPr>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17765</xdr:rowOff>
    </xdr:from>
    <xdr:to>
      <xdr:col>19</xdr:col>
      <xdr:colOff>644525</xdr:colOff>
      <xdr:row>38</xdr:row>
      <xdr:rowOff>51301</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2814300" y="6532865"/>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8441</xdr:rowOff>
    </xdr:from>
    <xdr:to>
      <xdr:col>23</xdr:col>
      <xdr:colOff>568325</xdr:colOff>
      <xdr:row>36</xdr:row>
      <xdr:rowOff>110041</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6268700" y="61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31318</xdr:rowOff>
    </xdr:from>
    <xdr:ext cx="534377" cy="259045"/>
    <xdr:sp macro="" textlink="">
      <xdr:nvSpPr>
        <xdr:cNvPr id="534" name="消防費該当値テキスト">
          <a:extLst>
            <a:ext uri="{FF2B5EF4-FFF2-40B4-BE49-F238E27FC236}">
              <a16:creationId xmlns="" xmlns:a16="http://schemas.microsoft.com/office/drawing/2014/main" id="{00000000-0008-0000-0700-000016020000}"/>
            </a:ext>
          </a:extLst>
        </xdr:cNvPr>
        <xdr:cNvSpPr txBox="1"/>
      </xdr:nvSpPr>
      <xdr:spPr>
        <a:xfrm>
          <a:off x="16370300" y="60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63815</xdr:rowOff>
    </xdr:from>
    <xdr:to>
      <xdr:col>22</xdr:col>
      <xdr:colOff>415925</xdr:colOff>
      <xdr:row>37</xdr:row>
      <xdr:rowOff>165415</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5430500" y="64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156542</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5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136906</xdr:rowOff>
    </xdr:from>
    <xdr:to>
      <xdr:col>21</xdr:col>
      <xdr:colOff>212725</xdr:colOff>
      <xdr:row>38</xdr:row>
      <xdr:rowOff>67056</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454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58183</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138415</xdr:rowOff>
    </xdr:from>
    <xdr:to>
      <xdr:col>20</xdr:col>
      <xdr:colOff>9525</xdr:colOff>
      <xdr:row>38</xdr:row>
      <xdr:rowOff>68565</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3652500" y="64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59692</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436111" y="65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501</xdr:rowOff>
    </xdr:from>
    <xdr:to>
      <xdr:col>18</xdr:col>
      <xdr:colOff>492125</xdr:colOff>
      <xdr:row>38</xdr:row>
      <xdr:rowOff>102101</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2763500" y="65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93228</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547111" y="66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160644</xdr:rowOff>
    </xdr:from>
    <xdr:to>
      <xdr:col>23</xdr:col>
      <xdr:colOff>517525</xdr:colOff>
      <xdr:row>57</xdr:row>
      <xdr:rowOff>153050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5481300" y="9761844"/>
          <a:ext cx="838200" cy="1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160644</xdr:rowOff>
    </xdr:from>
    <xdr:to>
      <xdr:col>22</xdr:col>
      <xdr:colOff>365125</xdr:colOff>
      <xdr:row>57</xdr:row>
      <xdr:rowOff>85421</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4592300" y="9761844"/>
          <a:ext cx="889000" cy="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126738</xdr:rowOff>
    </xdr:from>
    <xdr:to>
      <xdr:col>21</xdr:col>
      <xdr:colOff>161925</xdr:colOff>
      <xdr:row>57</xdr:row>
      <xdr:rowOff>85421</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3703300" y="9727938"/>
          <a:ext cx="889000" cy="13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126738</xdr:rowOff>
    </xdr:from>
    <xdr:to>
      <xdr:col>19</xdr:col>
      <xdr:colOff>644525</xdr:colOff>
      <xdr:row>57</xdr:row>
      <xdr:rowOff>62040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9727938"/>
          <a:ext cx="889000" cy="10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102250</xdr:rowOff>
    </xdr:from>
    <xdr:to>
      <xdr:col>23</xdr:col>
      <xdr:colOff>568325</xdr:colOff>
      <xdr:row>58</xdr:row>
      <xdr:rowOff>32400</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98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17177</xdr:rowOff>
    </xdr:from>
    <xdr:ext cx="534377"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78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109844</xdr:rowOff>
    </xdr:from>
    <xdr:to>
      <xdr:col>22</xdr:col>
      <xdr:colOff>415925</xdr:colOff>
      <xdr:row>57</xdr:row>
      <xdr:rowOff>39994</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971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31121</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98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34621</xdr:rowOff>
    </xdr:from>
    <xdr:to>
      <xdr:col>21</xdr:col>
      <xdr:colOff>212725</xdr:colOff>
      <xdr:row>57</xdr:row>
      <xdr:rowOff>136221</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98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127348</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325111" y="98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75938</xdr:rowOff>
    </xdr:from>
    <xdr:to>
      <xdr:col>20</xdr:col>
      <xdr:colOff>9525</xdr:colOff>
      <xdr:row>57</xdr:row>
      <xdr:rowOff>6088</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6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168665</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7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11240</xdr:rowOff>
    </xdr:from>
    <xdr:to>
      <xdr:col>18</xdr:col>
      <xdr:colOff>492125</xdr:colOff>
      <xdr:row>57</xdr:row>
      <xdr:rowOff>112840</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97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103967</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8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a:extLst>
            <a:ext uri="{FF2B5EF4-FFF2-40B4-BE49-F238E27FC236}">
              <a16:creationId xmlns="" xmlns:a16="http://schemas.microsoft.com/office/drawing/2014/main" id="{00000000-0008-0000-0700-00006C020000}"/>
            </a:ext>
          </a:extLst>
        </xdr:cNvPr>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a:extLst>
            <a:ext uri="{FF2B5EF4-FFF2-40B4-BE49-F238E27FC236}">
              <a16:creationId xmlns="" xmlns:a16="http://schemas.microsoft.com/office/drawing/2014/main" id="{00000000-0008-0000-0700-00006E020000}"/>
            </a:ext>
          </a:extLst>
        </xdr:cNvPr>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116292</xdr:rowOff>
    </xdr:from>
    <xdr:to>
      <xdr:col>23</xdr:col>
      <xdr:colOff>517525</xdr:colOff>
      <xdr:row>78</xdr:row>
      <xdr:rowOff>128746</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5481300" y="13489392"/>
          <a:ext cx="8382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a:extLst>
            <a:ext uri="{FF2B5EF4-FFF2-40B4-BE49-F238E27FC236}">
              <a16:creationId xmlns="" xmlns:a16="http://schemas.microsoft.com/office/drawing/2014/main" id="{00000000-0008-0000-0700-000071020000}"/>
            </a:ext>
          </a:extLst>
        </xdr:cNvPr>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a:extLst>
            <a:ext uri="{FF2B5EF4-FFF2-40B4-BE49-F238E27FC236}">
              <a16:creationId xmlns="" xmlns:a16="http://schemas.microsoft.com/office/drawing/2014/main" id="{00000000-0008-0000-0700-000072020000}"/>
            </a:ext>
          </a:extLst>
        </xdr:cNvPr>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139550</xdr:rowOff>
    </xdr:from>
    <xdr:to>
      <xdr:col>22</xdr:col>
      <xdr:colOff>365125</xdr:colOff>
      <xdr:row>78</xdr:row>
      <xdr:rowOff>116292</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4592300" y="13341200"/>
          <a:ext cx="889000" cy="14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a:extLst>
            <a:ext uri="{FF2B5EF4-FFF2-40B4-BE49-F238E27FC236}">
              <a16:creationId xmlns="" xmlns:a16="http://schemas.microsoft.com/office/drawing/2014/main" id="{00000000-0008-0000-0700-000074020000}"/>
            </a:ext>
          </a:extLst>
        </xdr:cNvPr>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157586</xdr:rowOff>
    </xdr:from>
    <xdr:to>
      <xdr:col>21</xdr:col>
      <xdr:colOff>161925</xdr:colOff>
      <xdr:row>77</xdr:row>
      <xdr:rowOff>139550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3703300" y="13187786"/>
          <a:ext cx="889000" cy="15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a:extLst>
            <a:ext uri="{FF2B5EF4-FFF2-40B4-BE49-F238E27FC236}">
              <a16:creationId xmlns="" xmlns:a16="http://schemas.microsoft.com/office/drawing/2014/main" id="{00000000-0008-0000-0700-000077020000}"/>
            </a:ext>
          </a:extLst>
        </xdr:cNvPr>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157586</xdr:rowOff>
    </xdr:from>
    <xdr:to>
      <xdr:col>19</xdr:col>
      <xdr:colOff>644525</xdr:colOff>
      <xdr:row>77</xdr:row>
      <xdr:rowOff>137753</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2814300" y="13187786"/>
          <a:ext cx="889000" cy="1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a:extLst>
            <a:ext uri="{FF2B5EF4-FFF2-40B4-BE49-F238E27FC236}">
              <a16:creationId xmlns="" xmlns:a16="http://schemas.microsoft.com/office/drawing/2014/main" id="{00000000-0008-0000-0700-00007A020000}"/>
            </a:ext>
          </a:extLst>
        </xdr:cNvPr>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77946</xdr:rowOff>
    </xdr:from>
    <xdr:to>
      <xdr:col>23</xdr:col>
      <xdr:colOff>568325</xdr:colOff>
      <xdr:row>79</xdr:row>
      <xdr:rowOff>8096</xdr:rowOff>
    </xdr:to>
    <xdr:sp macro="" textlink="">
      <xdr:nvSpPr>
        <xdr:cNvPr id="643" name="円/楕円 642">
          <a:extLst>
            <a:ext uri="{FF2B5EF4-FFF2-40B4-BE49-F238E27FC236}">
              <a16:creationId xmlns="" xmlns:a16="http://schemas.microsoft.com/office/drawing/2014/main" id="{00000000-0008-0000-0700-000083020000}"/>
            </a:ext>
          </a:extLst>
        </xdr:cNvPr>
        <xdr:cNvSpPr/>
      </xdr:nvSpPr>
      <xdr:spPr>
        <a:xfrm>
          <a:off x="16268700" y="134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469744" cy="259045"/>
    <xdr:sp macro="" textlink="">
      <xdr:nvSpPr>
        <xdr:cNvPr id="644" name="災害復旧費該当値テキスト">
          <a:extLst>
            <a:ext uri="{FF2B5EF4-FFF2-40B4-BE49-F238E27FC236}">
              <a16:creationId xmlns="" xmlns:a16="http://schemas.microsoft.com/office/drawing/2014/main" id="{00000000-0008-0000-0700-000084020000}"/>
            </a:ext>
          </a:extLst>
        </xdr:cNvPr>
        <xdr:cNvSpPr txBox="1"/>
      </xdr:nvSpPr>
      <xdr:spPr>
        <a:xfrm>
          <a:off x="16370300" y="133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65492</xdr:rowOff>
    </xdr:from>
    <xdr:to>
      <xdr:col>22</xdr:col>
      <xdr:colOff>415925</xdr:colOff>
      <xdr:row>78</xdr:row>
      <xdr:rowOff>167092</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5430500" y="134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158219</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46427" y="1353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88750</xdr:rowOff>
    </xdr:from>
    <xdr:to>
      <xdr:col>21</xdr:col>
      <xdr:colOff>212725</xdr:colOff>
      <xdr:row>78</xdr:row>
      <xdr:rowOff>18900</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4541500" y="132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35427</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325111" y="130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106786</xdr:rowOff>
    </xdr:from>
    <xdr:to>
      <xdr:col>20</xdr:col>
      <xdr:colOff>9525</xdr:colOff>
      <xdr:row>77</xdr:row>
      <xdr:rowOff>36936</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3652500" y="131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53463</xdr:rowOff>
    </xdr:from>
    <xdr:ext cx="534377"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36111" y="129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86953</xdr:rowOff>
    </xdr:from>
    <xdr:to>
      <xdr:col>18</xdr:col>
      <xdr:colOff>492125</xdr:colOff>
      <xdr:row>78</xdr:row>
      <xdr:rowOff>17103</xdr:rowOff>
    </xdr:to>
    <xdr:sp macro="" textlink="">
      <xdr:nvSpPr>
        <xdr:cNvPr id="651" name="円/楕円 650">
          <a:extLst>
            <a:ext uri="{FF2B5EF4-FFF2-40B4-BE49-F238E27FC236}">
              <a16:creationId xmlns="" xmlns:a16="http://schemas.microsoft.com/office/drawing/2014/main" id="{00000000-0008-0000-0700-00008B020000}"/>
            </a:ext>
          </a:extLst>
        </xdr:cNvPr>
        <xdr:cNvSpPr/>
      </xdr:nvSpPr>
      <xdr:spPr>
        <a:xfrm>
          <a:off x="12763500" y="132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33630</xdr:rowOff>
    </xdr:from>
    <xdr:ext cx="534377"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547111" y="130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a:extLst>
            <a:ext uri="{FF2B5EF4-FFF2-40B4-BE49-F238E27FC236}">
              <a16:creationId xmlns=""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a:extLst>
            <a:ext uri="{FF2B5EF4-FFF2-40B4-BE49-F238E27FC236}">
              <a16:creationId xmlns="" xmlns:a16="http://schemas.microsoft.com/office/drawing/2014/main" id="{00000000-0008-0000-0700-0000A3020000}"/>
            </a:ext>
          </a:extLst>
        </xdr:cNvPr>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a:extLst>
            <a:ext uri="{FF2B5EF4-FFF2-40B4-BE49-F238E27FC236}">
              <a16:creationId xmlns="" xmlns:a16="http://schemas.microsoft.com/office/drawing/2014/main" id="{00000000-0008-0000-0700-0000A5020000}"/>
            </a:ext>
          </a:extLst>
        </xdr:cNvPr>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83369</xdr:rowOff>
    </xdr:from>
    <xdr:to>
      <xdr:col>23</xdr:col>
      <xdr:colOff>517525</xdr:colOff>
      <xdr:row>97</xdr:row>
      <xdr:rowOff>89430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5481300" y="16714019"/>
          <a:ext cx="8382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a:extLst>
            <a:ext uri="{FF2B5EF4-FFF2-40B4-BE49-F238E27FC236}">
              <a16:creationId xmlns="" xmlns:a16="http://schemas.microsoft.com/office/drawing/2014/main" id="{00000000-0008-0000-0700-0000A8020000}"/>
            </a:ext>
          </a:extLst>
        </xdr:cNvPr>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a:extLst>
            <a:ext uri="{FF2B5EF4-FFF2-40B4-BE49-F238E27FC236}">
              <a16:creationId xmlns="" xmlns:a16="http://schemas.microsoft.com/office/drawing/2014/main" id="{00000000-0008-0000-0700-0000A9020000}"/>
            </a:ext>
          </a:extLst>
        </xdr:cNvPr>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70887</xdr:rowOff>
    </xdr:from>
    <xdr:to>
      <xdr:col>22</xdr:col>
      <xdr:colOff>365125</xdr:colOff>
      <xdr:row>97</xdr:row>
      <xdr:rowOff>89430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4592300" y="16701537"/>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a:extLst>
            <a:ext uri="{FF2B5EF4-FFF2-40B4-BE49-F238E27FC236}">
              <a16:creationId xmlns="" xmlns:a16="http://schemas.microsoft.com/office/drawing/2014/main" id="{00000000-0008-0000-0700-0000AB020000}"/>
            </a:ext>
          </a:extLst>
        </xdr:cNvPr>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57404</xdr:rowOff>
    </xdr:from>
    <xdr:to>
      <xdr:col>21</xdr:col>
      <xdr:colOff>161925</xdr:colOff>
      <xdr:row>97</xdr:row>
      <xdr:rowOff>70887</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3703300" y="16688054"/>
          <a:ext cx="8890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a:extLst>
            <a:ext uri="{FF2B5EF4-FFF2-40B4-BE49-F238E27FC236}">
              <a16:creationId xmlns="" xmlns:a16="http://schemas.microsoft.com/office/drawing/2014/main" id="{00000000-0008-0000-0700-0000AE020000}"/>
            </a:ext>
          </a:extLst>
        </xdr:cNvPr>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53302</xdr:rowOff>
    </xdr:from>
    <xdr:to>
      <xdr:col>19</xdr:col>
      <xdr:colOff>644525</xdr:colOff>
      <xdr:row>97</xdr:row>
      <xdr:rowOff>57404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814300" y="16683952"/>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a:extLst>
            <a:ext uri="{FF2B5EF4-FFF2-40B4-BE49-F238E27FC236}">
              <a16:creationId xmlns="" xmlns:a16="http://schemas.microsoft.com/office/drawing/2014/main" id="{00000000-0008-0000-0700-0000B1020000}"/>
            </a:ext>
          </a:extLst>
        </xdr:cNvPr>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a:extLst>
            <a:ext uri="{FF2B5EF4-FFF2-40B4-BE49-F238E27FC236}">
              <a16:creationId xmlns="" xmlns:a16="http://schemas.microsoft.com/office/drawing/2014/main" id="{00000000-0008-0000-0700-0000B3020000}"/>
            </a:ext>
          </a:extLst>
        </xdr:cNvPr>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32569</xdr:rowOff>
    </xdr:from>
    <xdr:to>
      <xdr:col>23</xdr:col>
      <xdr:colOff>568325</xdr:colOff>
      <xdr:row>97</xdr:row>
      <xdr:rowOff>134169</xdr:rowOff>
    </xdr:to>
    <xdr:sp macro="" textlink="">
      <xdr:nvSpPr>
        <xdr:cNvPr id="698" name="円/楕円 697">
          <a:extLst>
            <a:ext uri="{FF2B5EF4-FFF2-40B4-BE49-F238E27FC236}">
              <a16:creationId xmlns="" xmlns:a16="http://schemas.microsoft.com/office/drawing/2014/main" id="{00000000-0008-0000-0700-0000BA020000}"/>
            </a:ext>
          </a:extLst>
        </xdr:cNvPr>
        <xdr:cNvSpPr/>
      </xdr:nvSpPr>
      <xdr:spPr>
        <a:xfrm>
          <a:off x="16268700" y="166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10996</xdr:rowOff>
    </xdr:from>
    <xdr:ext cx="534377" cy="259045"/>
    <xdr:sp macro="" textlink="">
      <xdr:nvSpPr>
        <xdr:cNvPr id="699" name="公債費該当値テキスト">
          <a:extLst>
            <a:ext uri="{FF2B5EF4-FFF2-40B4-BE49-F238E27FC236}">
              <a16:creationId xmlns="" xmlns:a16="http://schemas.microsoft.com/office/drawing/2014/main" id="{00000000-0008-0000-0700-0000BB020000}"/>
            </a:ext>
          </a:extLst>
        </xdr:cNvPr>
        <xdr:cNvSpPr txBox="1"/>
      </xdr:nvSpPr>
      <xdr:spPr>
        <a:xfrm>
          <a:off x="16370300" y="166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38630</xdr:rowOff>
    </xdr:from>
    <xdr:to>
      <xdr:col>22</xdr:col>
      <xdr:colOff>415925</xdr:colOff>
      <xdr:row>97</xdr:row>
      <xdr:rowOff>140230</xdr:rowOff>
    </xdr:to>
    <xdr:sp macro="" textlink="">
      <xdr:nvSpPr>
        <xdr:cNvPr id="700" name="円/楕円 699">
          <a:extLst>
            <a:ext uri="{FF2B5EF4-FFF2-40B4-BE49-F238E27FC236}">
              <a16:creationId xmlns="" xmlns:a16="http://schemas.microsoft.com/office/drawing/2014/main" id="{00000000-0008-0000-0700-0000BC020000}"/>
            </a:ext>
          </a:extLst>
        </xdr:cNvPr>
        <xdr:cNvSpPr/>
      </xdr:nvSpPr>
      <xdr:spPr>
        <a:xfrm>
          <a:off x="15430500" y="16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131357</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14111" y="167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20087</xdr:rowOff>
    </xdr:from>
    <xdr:to>
      <xdr:col>21</xdr:col>
      <xdr:colOff>212725</xdr:colOff>
      <xdr:row>97</xdr:row>
      <xdr:rowOff>121687</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4541500" y="166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112814</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325111" y="167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6604</xdr:rowOff>
    </xdr:from>
    <xdr:to>
      <xdr:col>20</xdr:col>
      <xdr:colOff>9525</xdr:colOff>
      <xdr:row>97</xdr:row>
      <xdr:rowOff>108204</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3652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99331</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36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2502</xdr:rowOff>
    </xdr:from>
    <xdr:to>
      <xdr:col>18</xdr:col>
      <xdr:colOff>492125</xdr:colOff>
      <xdr:row>97</xdr:row>
      <xdr:rowOff>104102</xdr:rowOff>
    </xdr:to>
    <xdr:sp macro="" textlink="">
      <xdr:nvSpPr>
        <xdr:cNvPr id="706" name="円/楕円 705">
          <a:extLst>
            <a:ext uri="{FF2B5EF4-FFF2-40B4-BE49-F238E27FC236}">
              <a16:creationId xmlns="" xmlns:a16="http://schemas.microsoft.com/office/drawing/2014/main" id="{00000000-0008-0000-0700-0000C2020000}"/>
            </a:ext>
          </a:extLst>
        </xdr:cNvPr>
        <xdr:cNvSpPr/>
      </xdr:nvSpPr>
      <xdr:spPr>
        <a:xfrm>
          <a:off x="12763500" y="166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95229</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7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a:extLst>
            <a:ext uri="{FF2B5EF4-FFF2-40B4-BE49-F238E27FC236}">
              <a16:creationId xmlns=""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a:extLst>
            <a:ext uri="{FF2B5EF4-FFF2-40B4-BE49-F238E27FC236}">
              <a16:creationId xmlns="" xmlns:a16="http://schemas.microsoft.com/office/drawing/2014/main" id="{00000000-0008-0000-0700-0000DA020000}"/>
            </a:ext>
          </a:extLst>
        </xdr:cNvPr>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a:extLst>
            <a:ext uri="{FF2B5EF4-FFF2-40B4-BE49-F238E27FC236}">
              <a16:creationId xmlns="" xmlns:a16="http://schemas.microsoft.com/office/drawing/2014/main" id="{00000000-0008-0000-0700-0000DC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a:extLst>
            <a:ext uri="{FF2B5EF4-FFF2-40B4-BE49-F238E27FC236}">
              <a16:creationId xmlns="" xmlns:a16="http://schemas.microsoft.com/office/drawing/2014/main" id="{00000000-0008-0000-0700-0000DF020000}"/>
            </a:ext>
          </a:extLst>
        </xdr:cNvPr>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a:extLst>
            <a:ext uri="{FF2B5EF4-FFF2-40B4-BE49-F238E27FC236}">
              <a16:creationId xmlns="" xmlns:a16="http://schemas.microsoft.com/office/drawing/2014/main" id="{00000000-0008-0000-0700-0000E0020000}"/>
            </a:ext>
          </a:extLst>
        </xdr:cNvPr>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a:extLst>
            <a:ext uri="{FF2B5EF4-FFF2-40B4-BE49-F238E27FC236}">
              <a16:creationId xmlns="" xmlns:a16="http://schemas.microsoft.com/office/drawing/2014/main" id="{00000000-0008-0000-0700-0000E2020000}"/>
            </a:ext>
          </a:extLst>
        </xdr:cNvPr>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a:extLst>
            <a:ext uri="{FF2B5EF4-FFF2-40B4-BE49-F238E27FC236}">
              <a16:creationId xmlns="" xmlns:a16="http://schemas.microsoft.com/office/drawing/2014/main" id="{00000000-0008-0000-0700-0000E5020000}"/>
            </a:ext>
          </a:extLst>
        </xdr:cNvPr>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a:extLst>
            <a:ext uri="{FF2B5EF4-FFF2-40B4-BE49-F238E27FC236}">
              <a16:creationId xmlns=""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a:extLst>
            <a:ext uri="{FF2B5EF4-FFF2-40B4-BE49-F238E27FC236}">
              <a16:creationId xmlns="" xmlns:a16="http://schemas.microsoft.com/office/drawing/2014/main" id="{00000000-0008-0000-0700-0000F2020000}"/>
            </a:ext>
          </a:extLst>
        </xdr:cNvPr>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a:extLst>
            <a:ext uri="{FF2B5EF4-FFF2-40B4-BE49-F238E27FC236}">
              <a16:creationId xmlns=""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a:extLst>
            <a:ext uri="{FF2B5EF4-FFF2-40B4-BE49-F238E27FC236}">
              <a16:creationId xmlns=""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a:extLst>
            <a:ext uri="{FF2B5EF4-FFF2-40B4-BE49-F238E27FC236}">
              <a16:creationId xmlns=""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a:extLst>
            <a:ext uri="{FF2B5EF4-FFF2-40B4-BE49-F238E27FC236}">
              <a16:creationId xmlns=""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a:extLst>
            <a:ext uri="{FF2B5EF4-FFF2-40B4-BE49-F238E27FC236}">
              <a16:creationId xmlns=""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a:extLst>
            <a:ext uri="{FF2B5EF4-FFF2-40B4-BE49-F238E27FC236}">
              <a16:creationId xmlns=""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a:extLst>
            <a:ext uri="{FF2B5EF4-FFF2-40B4-BE49-F238E27FC236}">
              <a16:creationId xmlns=""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a:extLst>
            <a:ext uri="{FF2B5EF4-FFF2-40B4-BE49-F238E27FC236}">
              <a16:creationId xmlns=""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a:extLst>
            <a:ext uri="{FF2B5EF4-FFF2-40B4-BE49-F238E27FC236}">
              <a16:creationId xmlns=""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a:extLst>
            <a:ext uri="{FF2B5EF4-FFF2-40B4-BE49-F238E27FC236}">
              <a16:creationId xmlns=""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a:extLst>
            <a:ext uri="{FF2B5EF4-FFF2-40B4-BE49-F238E27FC236}">
              <a16:creationId xmlns=""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a:extLst>
            <a:ext uri="{FF2B5EF4-FFF2-40B4-BE49-F238E27FC236}">
              <a16:creationId xmlns=""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a:extLst>
            <a:ext uri="{FF2B5EF4-FFF2-40B4-BE49-F238E27FC236}">
              <a16:creationId xmlns=""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a:extLst>
            <a:ext uri="{FF2B5EF4-FFF2-40B4-BE49-F238E27FC236}">
              <a16:creationId xmlns=""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a:extLst>
            <a:ext uri="{FF2B5EF4-FFF2-40B4-BE49-F238E27FC236}">
              <a16:creationId xmlns=""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a:extLst>
            <a:ext uri="{FF2B5EF4-FFF2-40B4-BE49-F238E27FC236}">
              <a16:creationId xmlns=""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a:extLst>
            <a:ext uri="{FF2B5EF4-FFF2-40B4-BE49-F238E27FC236}">
              <a16:creationId xmlns=""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65,559</a:t>
          </a:r>
          <a:r>
            <a:rPr kumimoji="1" lang="ja-JP" altLang="en-US" sz="1300">
              <a:latin typeface="ＭＳ Ｐゴシック"/>
            </a:rPr>
            <a:t>円となっている。平成２６年度から平成２７年度にかけて増加している要因は、防災無線のデジタル化への取組みによるものである。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88,466</a:t>
          </a:r>
          <a:r>
            <a:rPr kumimoji="1" lang="ja-JP" altLang="en-US" sz="1300">
              <a:latin typeface="ＭＳ Ｐゴシック"/>
            </a:rPr>
            <a:t>円となっている。平成２６年度から平成２７年度にかけて増加している要因は、強い農業づくり交付金事業によるものである。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600">
              <a:solidFill>
                <a:schemeClr val="dk1"/>
              </a:solidFill>
              <a:effectLst/>
              <a:latin typeface="+mn-lt"/>
              <a:ea typeface="+mn-ea"/>
              <a:cs typeface="+mn-cs"/>
            </a:rPr>
            <a:t>歳出抑制の取り組みや実質的な交付税額の増加などにより、財政調整基金残高が増加した。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600">
              <a:solidFill>
                <a:schemeClr val="dk1"/>
              </a:solidFill>
              <a:effectLst/>
              <a:latin typeface="+mn-lt"/>
              <a:ea typeface="+mn-ea"/>
              <a:cs typeface="+mn-cs"/>
            </a:rPr>
            <a:t>一般会計をはじめ各会計とも黒字となっている。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5510665</v>
      </c>
      <c r="BO4" s="409"/>
      <c r="BP4" s="409"/>
      <c r="BQ4" s="409"/>
      <c r="BR4" s="409"/>
      <c r="BS4" s="409"/>
      <c r="BT4" s="409"/>
      <c r="BU4" s="410"/>
      <c r="BV4" s="408">
        <v>4880808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8.5</v>
      </c>
      <c r="CU4" s="586"/>
      <c r="CV4" s="586"/>
      <c r="CW4" s="586"/>
      <c r="CX4" s="586"/>
      <c r="CY4" s="586"/>
      <c r="CZ4" s="586"/>
      <c r="DA4" s="587"/>
      <c r="DB4" s="585">
        <v>4.9000000000000004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5164021</v>
      </c>
      <c r="BO5" s="414"/>
      <c r="BP5" s="414"/>
      <c r="BQ5" s="414"/>
      <c r="BR5" s="414"/>
      <c r="BS5" s="414"/>
      <c r="BT5" s="414"/>
      <c r="BU5" s="415"/>
      <c r="BV5" s="413">
        <v>4708846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92.7</v>
      </c>
      <c r="CU5" s="384"/>
      <c r="CV5" s="384"/>
      <c r="CW5" s="384"/>
      <c r="CX5" s="384"/>
      <c r="CY5" s="384"/>
      <c r="CZ5" s="384"/>
      <c r="DA5" s="385"/>
      <c r="DB5" s="383">
        <v>91.8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346644</v>
      </c>
      <c r="BO6" s="414"/>
      <c r="BP6" s="414"/>
      <c r="BQ6" s="414"/>
      <c r="BR6" s="414"/>
      <c r="BS6" s="414"/>
      <c r="BT6" s="414"/>
      <c r="BU6" s="415"/>
      <c r="BV6" s="413">
        <v>171962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v>
      </c>
      <c r="CU6" s="560"/>
      <c r="CV6" s="560"/>
      <c r="CW6" s="560"/>
      <c r="CX6" s="560"/>
      <c r="CY6" s="560"/>
      <c r="CZ6" s="560"/>
      <c r="DA6" s="561"/>
      <c r="DB6" s="559">
        <v>97.3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71780</v>
      </c>
      <c r="BO7" s="414"/>
      <c r="BP7" s="414"/>
      <c r="BQ7" s="414"/>
      <c r="BR7" s="414"/>
      <c r="BS7" s="414"/>
      <c r="BT7" s="414"/>
      <c r="BU7" s="415"/>
      <c r="BV7" s="413">
        <v>17629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3232483</v>
      </c>
      <c r="CU7" s="414"/>
      <c r="CV7" s="414"/>
      <c r="CW7" s="414"/>
      <c r="CX7" s="414"/>
      <c r="CY7" s="414"/>
      <c r="CZ7" s="414"/>
      <c r="DA7" s="415"/>
      <c r="DB7" s="413">
        <v>3146292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274864</v>
      </c>
      <c r="BO8" s="414"/>
      <c r="BP8" s="414"/>
      <c r="BQ8" s="414"/>
      <c r="BR8" s="414"/>
      <c r="BS8" s="414"/>
      <c r="BT8" s="414"/>
      <c r="BU8" s="415"/>
      <c r="BV8" s="413">
        <v>154333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8741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120531</v>
      </c>
      <c r="BO9" s="414"/>
      <c r="BP9" s="414"/>
      <c r="BQ9" s="414"/>
      <c r="BR9" s="414"/>
      <c r="BS9" s="414"/>
      <c r="BT9" s="414"/>
      <c r="BU9" s="415"/>
      <c r="BV9" s="413">
        <v>-121880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12.3</v>
      </c>
      <c r="CU9" s="384"/>
      <c r="CV9" s="384"/>
      <c r="CW9" s="384"/>
      <c r="CX9" s="384"/>
      <c r="CY9" s="384"/>
      <c r="CZ9" s="384"/>
      <c r="DA9" s="385"/>
      <c r="DB9" s="383">
        <v>12.6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9376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1898</v>
      </c>
      <c r="BO10" s="414"/>
      <c r="BP10" s="414"/>
      <c r="BQ10" s="414"/>
      <c r="BR10" s="414"/>
      <c r="BS10" s="414"/>
      <c r="BT10" s="414"/>
      <c r="BU10" s="415"/>
      <c r="BV10" s="413">
        <v>2516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9113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9070</v>
      </c>
      <c r="S13" s="515"/>
      <c r="T13" s="515"/>
      <c r="U13" s="515"/>
      <c r="V13" s="516"/>
      <c r="W13" s="502" t="s">
        <v>120</v>
      </c>
      <c r="X13" s="426"/>
      <c r="Y13" s="426"/>
      <c r="Z13" s="426"/>
      <c r="AA13" s="426"/>
      <c r="AB13" s="427"/>
      <c r="AC13" s="389">
        <v>1164</v>
      </c>
      <c r="AD13" s="390"/>
      <c r="AE13" s="390"/>
      <c r="AF13" s="390"/>
      <c r="AG13" s="391"/>
      <c r="AH13" s="389">
        <v>1352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122429</v>
      </c>
      <c r="BO13" s="414"/>
      <c r="BP13" s="414"/>
      <c r="BQ13" s="414"/>
      <c r="BR13" s="414"/>
      <c r="BS13" s="414"/>
      <c r="BT13" s="414"/>
      <c r="BU13" s="415"/>
      <c r="BV13" s="413">
        <v>-119364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11.2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9208</v>
      </c>
      <c r="S14" s="515"/>
      <c r="T14" s="515"/>
      <c r="U14" s="515"/>
      <c r="V14" s="516"/>
      <c r="W14" s="517"/>
      <c r="X14" s="429"/>
      <c r="Y14" s="429"/>
      <c r="Z14" s="429"/>
      <c r="AA14" s="429"/>
      <c r="AB14" s="430"/>
      <c r="AC14" s="507">
        <v>26.3</v>
      </c>
      <c r="AD14" s="508"/>
      <c r="AE14" s="508"/>
      <c r="AF14" s="508"/>
      <c r="AG14" s="509"/>
      <c r="AH14" s="507">
        <v>28.1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19</v>
      </c>
      <c r="CU14" s="486"/>
      <c r="CV14" s="486"/>
      <c r="CW14" s="486"/>
      <c r="CX14" s="486"/>
      <c r="CY14" s="486"/>
      <c r="CZ14" s="486"/>
      <c r="DA14" s="487"/>
      <c r="DB14" s="518">
        <v>25.5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9167</v>
      </c>
      <c r="S15" s="515"/>
      <c r="T15" s="515"/>
      <c r="U15" s="515"/>
      <c r="V15" s="516"/>
      <c r="W15" s="502" t="s">
        <v>127</v>
      </c>
      <c r="X15" s="426"/>
      <c r="Y15" s="426"/>
      <c r="Z15" s="426"/>
      <c r="AA15" s="426"/>
      <c r="AB15" s="427"/>
      <c r="AC15" s="389">
        <v>663</v>
      </c>
      <c r="AD15" s="390"/>
      <c r="AE15" s="390"/>
      <c r="AF15" s="390"/>
      <c r="AG15" s="391"/>
      <c r="AH15" s="389">
        <v>761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778862</v>
      </c>
      <c r="BO15" s="409"/>
      <c r="BP15" s="409"/>
      <c r="BQ15" s="409"/>
      <c r="BR15" s="409"/>
      <c r="BS15" s="409"/>
      <c r="BT15" s="409"/>
      <c r="BU15" s="410"/>
      <c r="BV15" s="408">
        <v>801642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15</v>
      </c>
      <c r="AD16" s="508"/>
      <c r="AE16" s="508"/>
      <c r="AF16" s="508"/>
      <c r="AG16" s="509"/>
      <c r="AH16" s="507">
        <v>15.8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2861351</v>
      </c>
      <c r="BO16" s="414"/>
      <c r="BP16" s="414"/>
      <c r="BQ16" s="414"/>
      <c r="BR16" s="414"/>
      <c r="BS16" s="414"/>
      <c r="BT16" s="414"/>
      <c r="BU16" s="415"/>
      <c r="BV16" s="413">
        <v>2756044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2603</v>
      </c>
      <c r="AD17" s="390"/>
      <c r="AE17" s="390"/>
      <c r="AF17" s="390"/>
      <c r="AG17" s="391"/>
      <c r="AH17" s="389">
        <v>2680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974980</v>
      </c>
      <c r="BO17" s="414"/>
      <c r="BP17" s="414"/>
      <c r="BQ17" s="414"/>
      <c r="BR17" s="414"/>
      <c r="BS17" s="414"/>
      <c r="BT17" s="414"/>
      <c r="BU17" s="415"/>
      <c r="BV17" s="413">
        <v>1017736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88.13</v>
      </c>
      <c r="M18" s="478"/>
      <c r="N18" s="478"/>
      <c r="O18" s="478"/>
      <c r="P18" s="478"/>
      <c r="Q18" s="478"/>
      <c r="R18" s="479"/>
      <c r="S18" s="479"/>
      <c r="T18" s="479"/>
      <c r="U18" s="479"/>
      <c r="V18" s="480"/>
      <c r="W18" s="494"/>
      <c r="X18" s="495"/>
      <c r="Y18" s="495"/>
      <c r="Z18" s="495"/>
      <c r="AA18" s="495"/>
      <c r="AB18" s="503"/>
      <c r="AC18" s="377">
        <v>58.8</v>
      </c>
      <c r="AD18" s="378"/>
      <c r="AE18" s="378"/>
      <c r="AF18" s="378"/>
      <c r="AG18" s="481"/>
      <c r="AH18" s="377">
        <v>55.8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3044297</v>
      </c>
      <c r="BO18" s="414"/>
      <c r="BP18" s="414"/>
      <c r="BQ18" s="414"/>
      <c r="BR18" s="414"/>
      <c r="BS18" s="414"/>
      <c r="BT18" s="414"/>
      <c r="BU18" s="415"/>
      <c r="BV18" s="413">
        <v>2846924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99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3672612</v>
      </c>
      <c r="BO19" s="414"/>
      <c r="BP19" s="414"/>
      <c r="BQ19" s="414"/>
      <c r="BR19" s="414"/>
      <c r="BS19" s="414"/>
      <c r="BT19" s="414"/>
      <c r="BU19" s="415"/>
      <c r="BV19" s="413">
        <v>3515200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3862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4494111</v>
      </c>
      <c r="BO23" s="414"/>
      <c r="BP23" s="414"/>
      <c r="BQ23" s="414"/>
      <c r="BR23" s="414"/>
      <c r="BS23" s="414"/>
      <c r="BT23" s="414"/>
      <c r="BU23" s="415"/>
      <c r="BV23" s="413">
        <v>4220847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6760</v>
      </c>
      <c r="R24" s="390"/>
      <c r="S24" s="390"/>
      <c r="T24" s="390"/>
      <c r="U24" s="390"/>
      <c r="V24" s="391"/>
      <c r="W24" s="455"/>
      <c r="X24" s="446"/>
      <c r="Y24" s="447"/>
      <c r="Z24" s="386" t="s">
        <v>151</v>
      </c>
      <c r="AA24" s="387"/>
      <c r="AB24" s="387"/>
      <c r="AC24" s="387"/>
      <c r="AD24" s="387"/>
      <c r="AE24" s="387"/>
      <c r="AF24" s="387"/>
      <c r="AG24" s="388"/>
      <c r="AH24" s="389">
        <v>91</v>
      </c>
      <c r="AI24" s="390"/>
      <c r="AJ24" s="390"/>
      <c r="AK24" s="390"/>
      <c r="AL24" s="391"/>
      <c r="AM24" s="389">
        <v>287924</v>
      </c>
      <c r="AN24" s="390"/>
      <c r="AO24" s="390"/>
      <c r="AP24" s="390"/>
      <c r="AQ24" s="390"/>
      <c r="AR24" s="391"/>
      <c r="AS24" s="389">
        <v>3164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3986211</v>
      </c>
      <c r="BO24" s="414"/>
      <c r="BP24" s="414"/>
      <c r="BQ24" s="414"/>
      <c r="BR24" s="414"/>
      <c r="BS24" s="414"/>
      <c r="BT24" s="414"/>
      <c r="BU24" s="415"/>
      <c r="BV24" s="413">
        <v>3640208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5510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11602</v>
      </c>
      <c r="BO25" s="409"/>
      <c r="BP25" s="409"/>
      <c r="BQ25" s="409"/>
      <c r="BR25" s="409"/>
      <c r="BS25" s="409"/>
      <c r="BT25" s="409"/>
      <c r="BU25" s="410"/>
      <c r="BV25" s="408">
        <v>316353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5240</v>
      </c>
      <c r="R26" s="390"/>
      <c r="S26" s="390"/>
      <c r="T26" s="390"/>
      <c r="U26" s="390"/>
      <c r="V26" s="391"/>
      <c r="W26" s="455"/>
      <c r="X26" s="446"/>
      <c r="Y26" s="447"/>
      <c r="Z26" s="386" t="s">
        <v>157</v>
      </c>
      <c r="AA26" s="468"/>
      <c r="AB26" s="468"/>
      <c r="AC26" s="468"/>
      <c r="AD26" s="468"/>
      <c r="AE26" s="468"/>
      <c r="AF26" s="468"/>
      <c r="AG26" s="469"/>
      <c r="AH26" s="389">
        <v>3</v>
      </c>
      <c r="AI26" s="390"/>
      <c r="AJ26" s="390"/>
      <c r="AK26" s="390"/>
      <c r="AL26" s="391"/>
      <c r="AM26" s="389">
        <v>10251</v>
      </c>
      <c r="AN26" s="390"/>
      <c r="AO26" s="390"/>
      <c r="AP26" s="390"/>
      <c r="AQ26" s="390"/>
      <c r="AR26" s="391"/>
      <c r="AS26" s="389">
        <v>3417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2750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129045</v>
      </c>
      <c r="BO27" s="417"/>
      <c r="BP27" s="417"/>
      <c r="BQ27" s="417"/>
      <c r="BR27" s="417"/>
      <c r="BS27" s="417"/>
      <c r="BT27" s="417"/>
      <c r="BU27" s="418"/>
      <c r="BV27" s="416">
        <v>128859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2150</v>
      </c>
      <c r="R28" s="390"/>
      <c r="S28" s="390"/>
      <c r="T28" s="390"/>
      <c r="U28" s="390"/>
      <c r="V28" s="391"/>
      <c r="W28" s="455"/>
      <c r="X28" s="446"/>
      <c r="Y28" s="447"/>
      <c r="Z28" s="386" t="s">
        <v>163</v>
      </c>
      <c r="AA28" s="387"/>
      <c r="AB28" s="387"/>
      <c r="AC28" s="387"/>
      <c r="AD28" s="387"/>
      <c r="AE28" s="387"/>
      <c r="AF28" s="387"/>
      <c r="AG28" s="388"/>
      <c r="AH28" s="389">
        <v>6</v>
      </c>
      <c r="AI28" s="390"/>
      <c r="AJ28" s="390"/>
      <c r="AK28" s="390"/>
      <c r="AL28" s="391"/>
      <c r="AM28" s="389">
        <v>13566</v>
      </c>
      <c r="AN28" s="390"/>
      <c r="AO28" s="390"/>
      <c r="AP28" s="390"/>
      <c r="AQ28" s="390"/>
      <c r="AR28" s="391"/>
      <c r="AS28" s="389">
        <v>2261</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1265741</v>
      </c>
      <c r="BO28" s="409"/>
      <c r="BP28" s="409"/>
      <c r="BQ28" s="409"/>
      <c r="BR28" s="409"/>
      <c r="BS28" s="409"/>
      <c r="BT28" s="409"/>
      <c r="BU28" s="410"/>
      <c r="BV28" s="408">
        <v>1183843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10</v>
      </c>
      <c r="M29" s="390"/>
      <c r="N29" s="390"/>
      <c r="O29" s="390"/>
      <c r="P29" s="391"/>
      <c r="Q29" s="389">
        <v>2000</v>
      </c>
      <c r="R29" s="390"/>
      <c r="S29" s="390"/>
      <c r="T29" s="390"/>
      <c r="U29" s="390"/>
      <c r="V29" s="391"/>
      <c r="W29" s="456"/>
      <c r="X29" s="457"/>
      <c r="Y29" s="458"/>
      <c r="Z29" s="386" t="s">
        <v>167</v>
      </c>
      <c r="AA29" s="387"/>
      <c r="AB29" s="387"/>
      <c r="AC29" s="387"/>
      <c r="AD29" s="387"/>
      <c r="AE29" s="387"/>
      <c r="AF29" s="387"/>
      <c r="AG29" s="388"/>
      <c r="AH29" s="389">
        <v>97</v>
      </c>
      <c r="AI29" s="390"/>
      <c r="AJ29" s="390"/>
      <c r="AK29" s="390"/>
      <c r="AL29" s="391"/>
      <c r="AM29" s="389">
        <v>301490</v>
      </c>
      <c r="AN29" s="390"/>
      <c r="AO29" s="390"/>
      <c r="AP29" s="390"/>
      <c r="AQ29" s="390"/>
      <c r="AR29" s="391"/>
      <c r="AS29" s="389">
        <v>3108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351837</v>
      </c>
      <c r="BO29" s="414"/>
      <c r="BP29" s="414"/>
      <c r="BQ29" s="414"/>
      <c r="BR29" s="414"/>
      <c r="BS29" s="414"/>
      <c r="BT29" s="414"/>
      <c r="BU29" s="415"/>
      <c r="BV29" s="413">
        <v>351154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446562</v>
      </c>
      <c r="BO30" s="417"/>
      <c r="BP30" s="417"/>
      <c r="BQ30" s="417"/>
      <c r="BR30" s="417"/>
      <c r="BS30" s="417"/>
      <c r="BT30" s="417"/>
      <c r="BU30" s="418"/>
      <c r="BV30" s="416">
        <v>444636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下水道特別会計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紀南社会福祉施設組合（一般会計）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　〃　（指定訪問介護特別会計）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紀南病院組合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南牟婁清掃施設組合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紀南特別養護老人ホーム組合（一般会計）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　（地域密着型介護老人福祉事業特別会計）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三重県市町総合事務組合（一般会計）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　〃　（退職手当特別会計）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　〃　（デジタル地図特別会計）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　〃　（共同研修特別会計）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3" t="s">
        <v>533</v>
      </c>
      <c r="D34" s="1183"/>
      <c r="E34" s="1184"/>
      <c r="F34" s="32">
        <v>13.51</v>
      </c>
      <c r="G34" s="33">
        <v>19.04</v>
      </c>
      <c r="H34" s="33">
        <v>8.75</v>
      </c>
      <c r="I34" s="33">
        <v>4.9000000000000004</v>
      </c>
      <c r="J34" s="34">
        <v>8.5</v>
      </c>
      <c r="K34" s="22"/>
      <c r="L34" s="22"/>
      <c r="M34" s="22"/>
      <c r="N34" s="22"/>
      <c r="O34" s="22"/>
      <c r="P34" s="22"/>
    </row>
    <row r="35" spans="1:16" ht="39" customHeight="1" x14ac:dyDescent="0.15">
      <c r="A35" s="22"/>
      <c r="B35" s="35"/>
      <c r="C35" s="1177" t="s">
        <v>534</v>
      </c>
      <c r="D35" s="1178"/>
      <c r="E35" s="1179"/>
      <c r="F35" s="36">
        <v>5.26</v>
      </c>
      <c r="G35" s="37">
        <v>5.24</v>
      </c>
      <c r="H35" s="37">
        <v>5.04</v>
      </c>
      <c r="I35" s="37">
        <v>4.93</v>
      </c>
      <c r="J35" s="38">
        <v>4.5199999999999996</v>
      </c>
      <c r="K35" s="22"/>
      <c r="L35" s="22"/>
      <c r="M35" s="22"/>
      <c r="N35" s="22"/>
      <c r="O35" s="22"/>
      <c r="P35" s="22"/>
    </row>
    <row r="36" spans="1:16" ht="39" customHeight="1" x14ac:dyDescent="0.15">
      <c r="A36" s="22"/>
      <c r="B36" s="35"/>
      <c r="C36" s="1177" t="s">
        <v>535</v>
      </c>
      <c r="D36" s="1178"/>
      <c r="E36" s="1179"/>
      <c r="F36" s="36">
        <v>0.99</v>
      </c>
      <c r="G36" s="37">
        <v>1.0900000000000001</v>
      </c>
      <c r="H36" s="37">
        <v>1.26</v>
      </c>
      <c r="I36" s="37">
        <v>1.32</v>
      </c>
      <c r="J36" s="38">
        <v>1.1399999999999999</v>
      </c>
      <c r="K36" s="22"/>
      <c r="L36" s="22"/>
      <c r="M36" s="22"/>
      <c r="N36" s="22"/>
      <c r="O36" s="22"/>
      <c r="P36" s="22"/>
    </row>
    <row r="37" spans="1:16" ht="39" customHeight="1" x14ac:dyDescent="0.15">
      <c r="A37" s="22"/>
      <c r="B37" s="35"/>
      <c r="C37" s="1177" t="s">
        <v>536</v>
      </c>
      <c r="D37" s="1178"/>
      <c r="E37" s="1179"/>
      <c r="F37" s="36" t="s">
        <v>537</v>
      </c>
      <c r="G37" s="37">
        <v>0.94</v>
      </c>
      <c r="H37" s="37">
        <v>0.11</v>
      </c>
      <c r="I37" s="37">
        <v>0.18</v>
      </c>
      <c r="J37" s="38">
        <v>0.69</v>
      </c>
      <c r="K37" s="22"/>
      <c r="L37" s="22"/>
      <c r="M37" s="22"/>
      <c r="N37" s="22"/>
      <c r="O37" s="22"/>
      <c r="P37" s="22"/>
    </row>
    <row r="38" spans="1:16" ht="39" customHeight="1" x14ac:dyDescent="0.15">
      <c r="A38" s="22"/>
      <c r="B38" s="35"/>
      <c r="C38" s="1177" t="s">
        <v>538</v>
      </c>
      <c r="D38" s="1178"/>
      <c r="E38" s="1179"/>
      <c r="F38" s="36">
        <v>0.38</v>
      </c>
      <c r="G38" s="37">
        <v>0.41</v>
      </c>
      <c r="H38" s="37">
        <v>0.37</v>
      </c>
      <c r="I38" s="37">
        <v>0.4</v>
      </c>
      <c r="J38" s="38">
        <v>0.4</v>
      </c>
      <c r="K38" s="22"/>
      <c r="L38" s="22"/>
      <c r="M38" s="22"/>
      <c r="N38" s="22"/>
      <c r="O38" s="22"/>
      <c r="P38" s="22"/>
    </row>
    <row r="39" spans="1:16" ht="39" customHeight="1" x14ac:dyDescent="0.15">
      <c r="A39" s="22"/>
      <c r="B39" s="35"/>
      <c r="C39" s="1177"/>
      <c r="D39" s="1178"/>
      <c r="E39" s="1179"/>
      <c r="F39" s="36"/>
      <c r="G39" s="37"/>
      <c r="H39" s="37"/>
      <c r="I39" s="37"/>
      <c r="J39" s="38"/>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539</v>
      </c>
      <c r="D42" s="1178"/>
      <c r="E42" s="1179"/>
      <c r="F42" s="36" t="s">
        <v>486</v>
      </c>
      <c r="G42" s="37" t="s">
        <v>486</v>
      </c>
      <c r="H42" s="37" t="s">
        <v>486</v>
      </c>
      <c r="I42" s="37" t="s">
        <v>486</v>
      </c>
      <c r="J42" s="38" t="s">
        <v>486</v>
      </c>
      <c r="K42" s="22"/>
      <c r="L42" s="22"/>
      <c r="M42" s="22"/>
      <c r="N42" s="22"/>
      <c r="O42" s="22"/>
      <c r="P42" s="22"/>
    </row>
    <row r="43" spans="1:16" ht="39" customHeight="1" thickBot="1" x14ac:dyDescent="0.2">
      <c r="A43" s="22"/>
      <c r="B43" s="40"/>
      <c r="C43" s="1180" t="s">
        <v>540</v>
      </c>
      <c r="D43" s="1181"/>
      <c r="E43" s="1182"/>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532</v>
      </c>
      <c r="L45" s="60">
        <v>519</v>
      </c>
      <c r="M45" s="60">
        <v>488</v>
      </c>
      <c r="N45" s="60">
        <v>446</v>
      </c>
      <c r="O45" s="61">
        <v>454</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486</v>
      </c>
      <c r="L46" s="64" t="s">
        <v>486</v>
      </c>
      <c r="M46" s="64" t="s">
        <v>486</v>
      </c>
      <c r="N46" s="64" t="s">
        <v>486</v>
      </c>
      <c r="O46" s="65" t="s">
        <v>486</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486</v>
      </c>
      <c r="L47" s="64" t="s">
        <v>486</v>
      </c>
      <c r="M47" s="64" t="s">
        <v>486</v>
      </c>
      <c r="N47" s="64" t="s">
        <v>486</v>
      </c>
      <c r="O47" s="65" t="s">
        <v>486</v>
      </c>
      <c r="P47" s="48"/>
      <c r="Q47" s="48"/>
      <c r="R47" s="48"/>
      <c r="S47" s="48"/>
      <c r="T47" s="48"/>
      <c r="U47" s="48"/>
    </row>
    <row r="48" spans="1:21" ht="30.75" customHeight="1" x14ac:dyDescent="0.15">
      <c r="A48" s="48"/>
      <c r="B48" s="1195"/>
      <c r="C48" s="1196"/>
      <c r="D48" s="62"/>
      <c r="E48" s="1187" t="s">
        <v>14</v>
      </c>
      <c r="F48" s="1187"/>
      <c r="G48" s="1187"/>
      <c r="H48" s="1187"/>
      <c r="I48" s="1187"/>
      <c r="J48" s="1188"/>
      <c r="K48" s="63">
        <v>138</v>
      </c>
      <c r="L48" s="64">
        <v>120</v>
      </c>
      <c r="M48" s="64">
        <v>111</v>
      </c>
      <c r="N48" s="64">
        <v>67</v>
      </c>
      <c r="O48" s="65">
        <v>65</v>
      </c>
      <c r="P48" s="48"/>
      <c r="Q48" s="48"/>
      <c r="R48" s="48"/>
      <c r="S48" s="48"/>
      <c r="T48" s="48"/>
      <c r="U48" s="48"/>
    </row>
    <row r="49" spans="1:21" ht="30.75" customHeight="1" x14ac:dyDescent="0.15">
      <c r="A49" s="48"/>
      <c r="B49" s="1195"/>
      <c r="C49" s="1196"/>
      <c r="D49" s="62"/>
      <c r="E49" s="1187" t="s">
        <v>15</v>
      </c>
      <c r="F49" s="1187"/>
      <c r="G49" s="1187"/>
      <c r="H49" s="1187"/>
      <c r="I49" s="1187"/>
      <c r="J49" s="1188"/>
      <c r="K49" s="63">
        <v>118</v>
      </c>
      <c r="L49" s="64">
        <v>117</v>
      </c>
      <c r="M49" s="64">
        <v>153</v>
      </c>
      <c r="N49" s="64">
        <v>166</v>
      </c>
      <c r="O49" s="65">
        <v>125</v>
      </c>
      <c r="P49" s="48"/>
      <c r="Q49" s="48"/>
      <c r="R49" s="48"/>
      <c r="S49" s="48"/>
      <c r="T49" s="48"/>
      <c r="U49" s="48"/>
    </row>
    <row r="50" spans="1:21" ht="30.75" customHeight="1" x14ac:dyDescent="0.15">
      <c r="A50" s="48"/>
      <c r="B50" s="1195"/>
      <c r="C50" s="1196"/>
      <c r="D50" s="62"/>
      <c r="E50" s="1187" t="s">
        <v>16</v>
      </c>
      <c r="F50" s="1187"/>
      <c r="G50" s="1187"/>
      <c r="H50" s="1187"/>
      <c r="I50" s="1187"/>
      <c r="J50" s="1188"/>
      <c r="K50" s="63" t="s">
        <v>486</v>
      </c>
      <c r="L50" s="64" t="s">
        <v>486</v>
      </c>
      <c r="M50" s="64" t="s">
        <v>486</v>
      </c>
      <c r="N50" s="64" t="s">
        <v>486</v>
      </c>
      <c r="O50" s="65" t="s">
        <v>486</v>
      </c>
      <c r="P50" s="48"/>
      <c r="Q50" s="48"/>
      <c r="R50" s="48"/>
      <c r="S50" s="48"/>
      <c r="T50" s="48"/>
      <c r="U50" s="48"/>
    </row>
    <row r="51" spans="1:21" ht="30.75" customHeight="1" x14ac:dyDescent="0.15">
      <c r="A51" s="48"/>
      <c r="B51" s="1197"/>
      <c r="C51" s="1198"/>
      <c r="D51" s="66"/>
      <c r="E51" s="1187" t="s">
        <v>17</v>
      </c>
      <c r="F51" s="1187"/>
      <c r="G51" s="1187"/>
      <c r="H51" s="1187"/>
      <c r="I51" s="1187"/>
      <c r="J51" s="1188"/>
      <c r="K51" s="63">
        <v>0</v>
      </c>
      <c r="L51" s="64">
        <v>0</v>
      </c>
      <c r="M51" s="64">
        <v>0</v>
      </c>
      <c r="N51" s="64">
        <v>0</v>
      </c>
      <c r="O51" s="65">
        <v>0</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437</v>
      </c>
      <c r="L52" s="64">
        <v>424</v>
      </c>
      <c r="M52" s="64">
        <v>399</v>
      </c>
      <c r="N52" s="64">
        <v>435</v>
      </c>
      <c r="O52" s="65">
        <v>436</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351</v>
      </c>
      <c r="L53" s="69">
        <v>332</v>
      </c>
      <c r="M53" s="69">
        <v>353</v>
      </c>
      <c r="N53" s="69">
        <v>244</v>
      </c>
      <c r="O53" s="70">
        <v>208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3" t="s">
        <v>23</v>
      </c>
      <c r="C41" s="1214"/>
      <c r="D41" s="81"/>
      <c r="E41" s="1215" t="s">
        <v>24</v>
      </c>
      <c r="F41" s="1215"/>
      <c r="G41" s="1215"/>
      <c r="H41" s="1216"/>
      <c r="I41" s="82">
        <v>4112</v>
      </c>
      <c r="J41" s="83">
        <v>4187</v>
      </c>
      <c r="K41" s="83">
        <v>4109</v>
      </c>
      <c r="L41" s="83">
        <v>4221</v>
      </c>
      <c r="M41" s="84">
        <v>4494</v>
      </c>
    </row>
    <row r="42" spans="2:13" ht="27.75" customHeight="1" x14ac:dyDescent="0.15">
      <c r="B42" s="1203"/>
      <c r="C42" s="1204"/>
      <c r="D42" s="85"/>
      <c r="E42" s="1207" t="s">
        <v>25</v>
      </c>
      <c r="F42" s="1207"/>
      <c r="G42" s="1207"/>
      <c r="H42" s="1208"/>
      <c r="I42" s="86" t="s">
        <v>486</v>
      </c>
      <c r="J42" s="87" t="s">
        <v>486</v>
      </c>
      <c r="K42" s="87" t="s">
        <v>486</v>
      </c>
      <c r="L42" s="87" t="s">
        <v>486</v>
      </c>
      <c r="M42" s="88" t="s">
        <v>486</v>
      </c>
    </row>
    <row r="43" spans="2:13" ht="27.75" customHeight="1" x14ac:dyDescent="0.15">
      <c r="B43" s="1203"/>
      <c r="C43" s="1204"/>
      <c r="D43" s="85"/>
      <c r="E43" s="1207" t="s">
        <v>26</v>
      </c>
      <c r="F43" s="1207"/>
      <c r="G43" s="1207"/>
      <c r="H43" s="1208"/>
      <c r="I43" s="86">
        <v>1391</v>
      </c>
      <c r="J43" s="87">
        <v>1276</v>
      </c>
      <c r="K43" s="87">
        <v>1180</v>
      </c>
      <c r="L43" s="87">
        <v>1122</v>
      </c>
      <c r="M43" s="88">
        <v>894</v>
      </c>
    </row>
    <row r="44" spans="2:13" ht="27.75" customHeight="1" x14ac:dyDescent="0.15">
      <c r="B44" s="1203"/>
      <c r="C44" s="1204"/>
      <c r="D44" s="85"/>
      <c r="E44" s="1207" t="s">
        <v>27</v>
      </c>
      <c r="F44" s="1207"/>
      <c r="G44" s="1207"/>
      <c r="H44" s="1208"/>
      <c r="I44" s="86">
        <v>785</v>
      </c>
      <c r="J44" s="87">
        <v>796</v>
      </c>
      <c r="K44" s="87">
        <v>709</v>
      </c>
      <c r="L44" s="87">
        <v>688</v>
      </c>
      <c r="M44" s="88">
        <v>742</v>
      </c>
    </row>
    <row r="45" spans="2:13" ht="27.75" customHeight="1" x14ac:dyDescent="0.15">
      <c r="B45" s="1203"/>
      <c r="C45" s="1204"/>
      <c r="D45" s="85"/>
      <c r="E45" s="1207" t="s">
        <v>28</v>
      </c>
      <c r="F45" s="1207"/>
      <c r="G45" s="1207"/>
      <c r="H45" s="1208"/>
      <c r="I45" s="86">
        <v>1136</v>
      </c>
      <c r="J45" s="87">
        <v>1115</v>
      </c>
      <c r="K45" s="87">
        <v>1127</v>
      </c>
      <c r="L45" s="87">
        <v>1051</v>
      </c>
      <c r="M45" s="88">
        <v>1066</v>
      </c>
    </row>
    <row r="46" spans="2:13" ht="27.75" customHeight="1" x14ac:dyDescent="0.15">
      <c r="B46" s="1203"/>
      <c r="C46" s="1204"/>
      <c r="D46" s="85"/>
      <c r="E46" s="1207" t="s">
        <v>29</v>
      </c>
      <c r="F46" s="1207"/>
      <c r="G46" s="1207"/>
      <c r="H46" s="1208"/>
      <c r="I46" s="86" t="s">
        <v>486</v>
      </c>
      <c r="J46" s="87" t="s">
        <v>486</v>
      </c>
      <c r="K46" s="87" t="s">
        <v>486</v>
      </c>
      <c r="L46" s="87" t="s">
        <v>486</v>
      </c>
      <c r="M46" s="88" t="s">
        <v>486</v>
      </c>
    </row>
    <row r="47" spans="2:13" ht="27.75" customHeight="1" x14ac:dyDescent="0.15">
      <c r="B47" s="1203"/>
      <c r="C47" s="1204"/>
      <c r="D47" s="85"/>
      <c r="E47" s="1207" t="s">
        <v>30</v>
      </c>
      <c r="F47" s="1207"/>
      <c r="G47" s="1207"/>
      <c r="H47" s="1208"/>
      <c r="I47" s="86" t="s">
        <v>486</v>
      </c>
      <c r="J47" s="87" t="s">
        <v>486</v>
      </c>
      <c r="K47" s="87" t="s">
        <v>486</v>
      </c>
      <c r="L47" s="87" t="s">
        <v>486</v>
      </c>
      <c r="M47" s="88" t="s">
        <v>486</v>
      </c>
    </row>
    <row r="48" spans="2:13" ht="27.75" customHeight="1" x14ac:dyDescent="0.15">
      <c r="B48" s="1205"/>
      <c r="C48" s="1206"/>
      <c r="D48" s="85"/>
      <c r="E48" s="1207" t="s">
        <v>31</v>
      </c>
      <c r="F48" s="1207"/>
      <c r="G48" s="1207"/>
      <c r="H48" s="1208"/>
      <c r="I48" s="86" t="s">
        <v>486</v>
      </c>
      <c r="J48" s="87" t="s">
        <v>486</v>
      </c>
      <c r="K48" s="87" t="s">
        <v>486</v>
      </c>
      <c r="L48" s="87" t="s">
        <v>486</v>
      </c>
      <c r="M48" s="88" t="s">
        <v>486</v>
      </c>
    </row>
    <row r="49" spans="2:13" ht="27.75" customHeight="1" x14ac:dyDescent="0.15">
      <c r="B49" s="1201" t="s">
        <v>32</v>
      </c>
      <c r="C49" s="1202"/>
      <c r="D49" s="89"/>
      <c r="E49" s="1207" t="s">
        <v>33</v>
      </c>
      <c r="F49" s="1207"/>
      <c r="G49" s="1207"/>
      <c r="H49" s="1208"/>
      <c r="I49" s="86">
        <v>1589</v>
      </c>
      <c r="J49" s="87">
        <v>1546</v>
      </c>
      <c r="K49" s="87">
        <v>2015</v>
      </c>
      <c r="L49" s="87">
        <v>2140</v>
      </c>
      <c r="M49" s="88">
        <v>2225</v>
      </c>
    </row>
    <row r="50" spans="2:13" ht="27.75" customHeight="1" x14ac:dyDescent="0.15">
      <c r="B50" s="1203"/>
      <c r="C50" s="1204"/>
      <c r="D50" s="85"/>
      <c r="E50" s="1207" t="s">
        <v>34</v>
      </c>
      <c r="F50" s="1207"/>
      <c r="G50" s="1207"/>
      <c r="H50" s="1208"/>
      <c r="I50" s="86" t="s">
        <v>486</v>
      </c>
      <c r="J50" s="87" t="s">
        <v>486</v>
      </c>
      <c r="K50" s="87" t="s">
        <v>486</v>
      </c>
      <c r="L50" s="87" t="s">
        <v>486</v>
      </c>
      <c r="M50" s="88" t="s">
        <v>486</v>
      </c>
    </row>
    <row r="51" spans="2:13" ht="27.75" customHeight="1" x14ac:dyDescent="0.15">
      <c r="B51" s="1205"/>
      <c r="C51" s="1206"/>
      <c r="D51" s="85"/>
      <c r="E51" s="1207" t="s">
        <v>35</v>
      </c>
      <c r="F51" s="1207"/>
      <c r="G51" s="1207"/>
      <c r="H51" s="1208"/>
      <c r="I51" s="86">
        <v>4076</v>
      </c>
      <c r="J51" s="87">
        <v>4250</v>
      </c>
      <c r="K51" s="87">
        <v>4360</v>
      </c>
      <c r="L51" s="87">
        <v>4251</v>
      </c>
      <c r="M51" s="88">
        <v>4438</v>
      </c>
    </row>
    <row r="52" spans="2:13" ht="27.75" customHeight="1" thickBot="1" x14ac:dyDescent="0.2">
      <c r="B52" s="1209" t="s">
        <v>36</v>
      </c>
      <c r="C52" s="1210"/>
      <c r="D52" s="90"/>
      <c r="E52" s="1211" t="s">
        <v>37</v>
      </c>
      <c r="F52" s="1211"/>
      <c r="G52" s="1211"/>
      <c r="H52" s="1212"/>
      <c r="I52" s="91">
        <v>1759</v>
      </c>
      <c r="J52" s="92">
        <v>1578</v>
      </c>
      <c r="K52" s="92">
        <v>751</v>
      </c>
      <c r="L52" s="92">
        <v>692</v>
      </c>
      <c r="M52" s="93">
        <v>532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574</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574</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569</v>
      </c>
      <c r="I42" s="352"/>
      <c r="J42" s="352"/>
      <c r="K42" s="352"/>
      <c r="L42" s="244"/>
      <c r="M42" s="244"/>
      <c r="N42" s="244"/>
      <c r="O42" s="244"/>
    </row>
    <row r="43" spans="2:17" ht="13.5" x14ac:dyDescent="0.15">
      <c r="B43" s="248"/>
      <c r="C43" s="244"/>
      <c r="D43" s="244"/>
      <c r="E43" s="244"/>
      <c r="F43" s="244"/>
      <c r="G43" s="1217"/>
      <c r="H43" s="1218"/>
      <c r="I43" s="1218"/>
      <c r="J43" s="1218"/>
      <c r="K43" s="1218"/>
      <c r="L43" s="1218"/>
      <c r="M43" s="1218"/>
      <c r="N43" s="1218"/>
      <c r="O43" s="1219"/>
    </row>
    <row r="44" spans="2:17" ht="13.5" x14ac:dyDescent="0.15">
      <c r="B44" s="248"/>
      <c r="C44" s="244"/>
      <c r="D44" s="244"/>
      <c r="E44" s="244"/>
      <c r="F44" s="244"/>
      <c r="G44" s="1220"/>
      <c r="H44" s="1221"/>
      <c r="I44" s="1221"/>
      <c r="J44" s="1221"/>
      <c r="K44" s="1221"/>
      <c r="L44" s="1221"/>
      <c r="M44" s="1221"/>
      <c r="N44" s="1221"/>
      <c r="O44" s="1222"/>
    </row>
    <row r="45" spans="2:17" ht="13.5" x14ac:dyDescent="0.15">
      <c r="B45" s="248"/>
      <c r="C45" s="244"/>
      <c r="D45" s="244"/>
      <c r="E45" s="244"/>
      <c r="F45" s="244"/>
      <c r="G45" s="1220"/>
      <c r="H45" s="1221"/>
      <c r="I45" s="1221"/>
      <c r="J45" s="1221"/>
      <c r="K45" s="1221"/>
      <c r="L45" s="1221"/>
      <c r="M45" s="1221"/>
      <c r="N45" s="1221"/>
      <c r="O45" s="1222"/>
    </row>
    <row r="46" spans="2:17" ht="13.5" x14ac:dyDescent="0.15">
      <c r="B46" s="248"/>
      <c r="C46" s="244"/>
      <c r="D46" s="244"/>
      <c r="E46" s="244"/>
      <c r="F46" s="244"/>
      <c r="G46" s="1220"/>
      <c r="H46" s="1221"/>
      <c r="I46" s="1221"/>
      <c r="J46" s="1221"/>
      <c r="K46" s="1221"/>
      <c r="L46" s="1221"/>
      <c r="M46" s="1221"/>
      <c r="N46" s="1221"/>
      <c r="O46" s="1222"/>
    </row>
    <row r="47" spans="2:17" ht="13.5" x14ac:dyDescent="0.15">
      <c r="B47" s="248"/>
      <c r="C47" s="244"/>
      <c r="D47" s="244"/>
      <c r="E47" s="244"/>
      <c r="F47" s="244"/>
      <c r="G47" s="1223"/>
      <c r="H47" s="1224"/>
      <c r="I47" s="1224"/>
      <c r="J47" s="1224"/>
      <c r="K47" s="1224"/>
      <c r="L47" s="1224"/>
      <c r="M47" s="1224"/>
      <c r="N47" s="1224"/>
      <c r="O47" s="1225"/>
    </row>
    <row r="48" spans="2:17" ht="13.5" x14ac:dyDescent="0.15">
      <c r="B48" s="248"/>
      <c r="C48" s="244"/>
      <c r="D48" s="244"/>
      <c r="E48" s="244"/>
      <c r="F48" s="244"/>
      <c r="G48" s="244"/>
      <c r="H48" s="363"/>
      <c r="I48" s="363"/>
      <c r="J48" s="363"/>
    </row>
    <row r="49" spans="1:17" ht="13.5" x14ac:dyDescent="0.15">
      <c r="B49" s="248"/>
      <c r="C49" s="244"/>
      <c r="D49" s="244"/>
      <c r="E49" s="244"/>
      <c r="F49" s="244"/>
      <c r="G49" s="243" t="s">
        <v>572</v>
      </c>
    </row>
    <row r="50" spans="1:17" ht="13.5" x14ac:dyDescent="0.15">
      <c r="B50" s="248"/>
      <c r="C50" s="244"/>
      <c r="D50" s="244"/>
      <c r="E50" s="244"/>
      <c r="F50" s="244"/>
      <c r="G50" s="1226"/>
      <c r="H50" s="1227"/>
      <c r="I50" s="1227"/>
      <c r="J50" s="1228"/>
      <c r="K50" s="345" t="s">
        <v>525</v>
      </c>
      <c r="L50" s="345" t="s">
        <v>526</v>
      </c>
      <c r="M50" s="345" t="s">
        <v>527</v>
      </c>
      <c r="N50" s="345" t="s">
        <v>528</v>
      </c>
      <c r="O50" s="345" t="s">
        <v>529</v>
      </c>
    </row>
    <row r="51" spans="1:17" ht="13.5" x14ac:dyDescent="0.15">
      <c r="B51" s="248"/>
      <c r="C51" s="244"/>
      <c r="D51" s="244"/>
      <c r="E51" s="244"/>
      <c r="F51" s="244"/>
      <c r="G51" s="1229" t="s">
        <v>567</v>
      </c>
      <c r="H51" s="1230"/>
      <c r="I51" s="1235" t="s">
        <v>565</v>
      </c>
      <c r="J51" s="1235"/>
      <c r="K51" s="1237"/>
      <c r="L51" s="1237"/>
      <c r="M51" s="1237"/>
      <c r="N51" s="1237"/>
      <c r="O51" s="1237"/>
    </row>
    <row r="52" spans="1:17" ht="13.5" x14ac:dyDescent="0.15">
      <c r="B52" s="248"/>
      <c r="C52" s="244"/>
      <c r="D52" s="244"/>
      <c r="E52" s="244"/>
      <c r="F52" s="244"/>
      <c r="G52" s="1231"/>
      <c r="H52" s="1232"/>
      <c r="I52" s="1236"/>
      <c r="J52" s="1236"/>
      <c r="K52" s="1238"/>
      <c r="L52" s="1238"/>
      <c r="M52" s="1238"/>
      <c r="N52" s="1238"/>
      <c r="O52" s="1238"/>
    </row>
    <row r="53" spans="1:17" ht="13.5" x14ac:dyDescent="0.15">
      <c r="A53" s="355"/>
      <c r="B53" s="248"/>
      <c r="C53" s="244"/>
      <c r="D53" s="244"/>
      <c r="E53" s="244"/>
      <c r="F53" s="244"/>
      <c r="G53" s="1231"/>
      <c r="H53" s="1232"/>
      <c r="I53" s="1239" t="s">
        <v>571</v>
      </c>
      <c r="J53" s="1239"/>
      <c r="K53" s="1246"/>
      <c r="L53" s="1246"/>
      <c r="M53" s="1246"/>
      <c r="N53" s="1246"/>
      <c r="O53" s="1246"/>
    </row>
    <row r="54" spans="1:17" ht="13.5" x14ac:dyDescent="0.15">
      <c r="A54" s="355"/>
      <c r="B54" s="248"/>
      <c r="C54" s="244"/>
      <c r="D54" s="244"/>
      <c r="E54" s="244"/>
      <c r="F54" s="244"/>
      <c r="G54" s="1233"/>
      <c r="H54" s="1234"/>
      <c r="I54" s="1239"/>
      <c r="J54" s="1239"/>
      <c r="K54" s="1247"/>
      <c r="L54" s="1247"/>
      <c r="M54" s="1247"/>
      <c r="N54" s="1247"/>
      <c r="O54" s="1247"/>
    </row>
    <row r="55" spans="1:17" ht="13.5" x14ac:dyDescent="0.15">
      <c r="A55" s="355"/>
      <c r="B55" s="248"/>
      <c r="C55" s="244"/>
      <c r="D55" s="244"/>
      <c r="E55" s="244"/>
      <c r="F55" s="244"/>
      <c r="G55" s="1240" t="s">
        <v>566</v>
      </c>
      <c r="H55" s="1241"/>
      <c r="I55" s="1239" t="s">
        <v>565</v>
      </c>
      <c r="J55" s="1239"/>
      <c r="K55" s="1237"/>
      <c r="L55" s="1237"/>
      <c r="M55" s="1237"/>
      <c r="N55" s="1237"/>
      <c r="O55" s="1237"/>
    </row>
    <row r="56" spans="1:17" ht="13.5" x14ac:dyDescent="0.15">
      <c r="A56" s="355"/>
      <c r="B56" s="248"/>
      <c r="C56" s="244"/>
      <c r="D56" s="244"/>
      <c r="E56" s="244"/>
      <c r="F56" s="244"/>
      <c r="G56" s="1242"/>
      <c r="H56" s="1243"/>
      <c r="I56" s="1239"/>
      <c r="J56" s="1239"/>
      <c r="K56" s="1238"/>
      <c r="L56" s="1238"/>
      <c r="M56" s="1238"/>
      <c r="N56" s="1238"/>
      <c r="O56" s="1238"/>
    </row>
    <row r="57" spans="1:17" s="355" customFormat="1" ht="13.5" x14ac:dyDescent="0.15">
      <c r="B57" s="356"/>
      <c r="C57" s="352"/>
      <c r="D57" s="352"/>
      <c r="E57" s="352"/>
      <c r="F57" s="352"/>
      <c r="G57" s="1242"/>
      <c r="H57" s="1243"/>
      <c r="I57" s="1248" t="s">
        <v>571</v>
      </c>
      <c r="J57" s="1248"/>
      <c r="K57" s="1246"/>
      <c r="L57" s="1246"/>
      <c r="M57" s="1246"/>
      <c r="N57" s="1246"/>
      <c r="O57" s="1246"/>
      <c r="P57" s="361"/>
      <c r="Q57" s="356"/>
    </row>
    <row r="58" spans="1:17" s="355" customFormat="1" ht="13.5" x14ac:dyDescent="0.15">
      <c r="A58" s="243"/>
      <c r="B58" s="356"/>
      <c r="C58" s="352"/>
      <c r="D58" s="352"/>
      <c r="E58" s="352"/>
      <c r="F58" s="352"/>
      <c r="G58" s="1244"/>
      <c r="H58" s="1245"/>
      <c r="I58" s="1248"/>
      <c r="J58" s="1248"/>
      <c r="K58" s="1247"/>
      <c r="L58" s="1247"/>
      <c r="M58" s="1247"/>
      <c r="N58" s="1247"/>
      <c r="O58" s="1247"/>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570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569</v>
      </c>
      <c r="I64" s="352"/>
      <c r="J64" s="352"/>
      <c r="K64" s="352"/>
      <c r="L64" s="244"/>
      <c r="M64" s="244"/>
      <c r="N64" s="244"/>
      <c r="O64" s="244"/>
    </row>
    <row r="65" spans="2:30" ht="13.5" x14ac:dyDescent="0.15">
      <c r="B65" s="248"/>
      <c r="C65" s="244"/>
      <c r="D65" s="244"/>
      <c r="E65" s="244"/>
      <c r="F65" s="244"/>
      <c r="G65" s="1217" t="s">
        <v>575</v>
      </c>
      <c r="H65" s="1218"/>
      <c r="I65" s="1218"/>
      <c r="J65" s="1218"/>
      <c r="K65" s="1218"/>
      <c r="L65" s="1218"/>
      <c r="M65" s="1218"/>
      <c r="N65" s="1218"/>
      <c r="O65" s="1219"/>
    </row>
    <row r="66" spans="2:30" ht="13.5" x14ac:dyDescent="0.15">
      <c r="B66" s="248"/>
      <c r="C66" s="244"/>
      <c r="D66" s="244"/>
      <c r="E66" s="244"/>
      <c r="F66" s="244"/>
      <c r="G66" s="1220"/>
      <c r="H66" s="1221"/>
      <c r="I66" s="1221"/>
      <c r="J66" s="1221"/>
      <c r="K66" s="1221"/>
      <c r="L66" s="1221"/>
      <c r="M66" s="1221"/>
      <c r="N66" s="1221"/>
      <c r="O66" s="1222"/>
    </row>
    <row r="67" spans="2:30" ht="13.5" x14ac:dyDescent="0.15">
      <c r="B67" s="248"/>
      <c r="C67" s="244"/>
      <c r="D67" s="244"/>
      <c r="E67" s="244"/>
      <c r="F67" s="244"/>
      <c r="G67" s="1220"/>
      <c r="H67" s="1221"/>
      <c r="I67" s="1221"/>
      <c r="J67" s="1221"/>
      <c r="K67" s="1221"/>
      <c r="L67" s="1221"/>
      <c r="M67" s="1221"/>
      <c r="N67" s="1221"/>
      <c r="O67" s="1222"/>
    </row>
    <row r="68" spans="2:30" ht="13.5" x14ac:dyDescent="0.15">
      <c r="B68" s="248"/>
      <c r="C68" s="244"/>
      <c r="D68" s="244"/>
      <c r="E68" s="244"/>
      <c r="F68" s="244"/>
      <c r="G68" s="1220"/>
      <c r="H68" s="1221"/>
      <c r="I68" s="1221"/>
      <c r="J68" s="1221"/>
      <c r="K68" s="1221"/>
      <c r="L68" s="1221"/>
      <c r="M68" s="1221"/>
      <c r="N68" s="1221"/>
      <c r="O68" s="1222"/>
    </row>
    <row r="69" spans="2:30" ht="13.5" x14ac:dyDescent="0.15">
      <c r="B69" s="248"/>
      <c r="C69" s="244"/>
      <c r="D69" s="244"/>
      <c r="E69" s="244"/>
      <c r="F69" s="244"/>
      <c r="G69" s="1223"/>
      <c r="H69" s="1224"/>
      <c r="I69" s="1224"/>
      <c r="J69" s="1224"/>
      <c r="K69" s="1224"/>
      <c r="L69" s="1224"/>
      <c r="M69" s="1224"/>
      <c r="N69" s="1224"/>
      <c r="O69" s="122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568</v>
      </c>
      <c r="I71" s="349"/>
      <c r="J71" s="348"/>
      <c r="K71" s="348"/>
      <c r="L71" s="347"/>
      <c r="M71" s="348"/>
      <c r="N71" s="347"/>
      <c r="O71" s="346"/>
    </row>
    <row r="72" spans="2:30" ht="13.5" x14ac:dyDescent="0.15">
      <c r="B72" s="248"/>
      <c r="C72" s="244"/>
      <c r="D72" s="244"/>
      <c r="E72" s="244"/>
      <c r="F72" s="244"/>
      <c r="G72" s="1226"/>
      <c r="H72" s="1227"/>
      <c r="I72" s="1227"/>
      <c r="J72" s="1228"/>
      <c r="K72" s="345" t="s">
        <v>525</v>
      </c>
      <c r="L72" s="345" t="s">
        <v>526</v>
      </c>
      <c r="M72" s="345" t="s">
        <v>527</v>
      </c>
      <c r="N72" s="345" t="s">
        <v>528</v>
      </c>
      <c r="O72" s="345" t="s">
        <v>529</v>
      </c>
    </row>
    <row r="73" spans="2:30" ht="13.5" x14ac:dyDescent="0.15">
      <c r="B73" s="248"/>
      <c r="C73" s="244"/>
      <c r="D73" s="244"/>
      <c r="E73" s="244"/>
      <c r="F73" s="244"/>
      <c r="G73" s="1229" t="s">
        <v>567</v>
      </c>
      <c r="H73" s="1230"/>
      <c r="I73" s="1235" t="s">
        <v>565</v>
      </c>
      <c r="J73" s="1235"/>
      <c r="K73" s="1249">
        <v>61.8</v>
      </c>
      <c r="L73" s="1249">
        <v>57</v>
      </c>
      <c r="M73" s="1238">
        <v>27.2</v>
      </c>
      <c r="N73" s="1238">
        <v>25.5</v>
      </c>
      <c r="O73" s="1238">
        <v>19</v>
      </c>
      <c r="S73" s="243">
        <v>9.9</v>
      </c>
    </row>
    <row r="74" spans="2:30" ht="13.5" x14ac:dyDescent="0.15">
      <c r="B74" s="248"/>
      <c r="C74" s="244"/>
      <c r="D74" s="244"/>
      <c r="E74" s="244"/>
      <c r="F74" s="244"/>
      <c r="G74" s="1231"/>
      <c r="H74" s="1232"/>
      <c r="I74" s="1236"/>
      <c r="J74" s="1236"/>
      <c r="K74" s="1249"/>
      <c r="L74" s="1249"/>
      <c r="M74" s="1238"/>
      <c r="N74" s="1238"/>
      <c r="O74" s="1238"/>
    </row>
    <row r="75" spans="2:30" ht="13.5" x14ac:dyDescent="0.15">
      <c r="B75" s="248"/>
      <c r="C75" s="244"/>
      <c r="D75" s="244"/>
      <c r="E75" s="244"/>
      <c r="F75" s="244"/>
      <c r="G75" s="1231"/>
      <c r="H75" s="1232"/>
      <c r="I75" s="1239" t="s">
        <v>564</v>
      </c>
      <c r="J75" s="1239"/>
      <c r="K75" s="1250">
        <v>12.8</v>
      </c>
      <c r="L75" s="1250">
        <v>12.5</v>
      </c>
      <c r="M75" s="1250">
        <v>12.3</v>
      </c>
      <c r="N75" s="1250">
        <v>11.2</v>
      </c>
      <c r="O75" s="1250">
        <v>9.6999999999999993</v>
      </c>
      <c r="U75" s="243">
        <v>81.2</v>
      </c>
      <c r="W75" s="243">
        <v>87.2</v>
      </c>
      <c r="Y75" s="243">
        <v>99.8</v>
      </c>
      <c r="AA75" s="243">
        <v>109.5</v>
      </c>
      <c r="AC75" s="243">
        <v>115.2</v>
      </c>
    </row>
    <row r="76" spans="2:30" ht="13.5" x14ac:dyDescent="0.15">
      <c r="B76" s="248"/>
      <c r="C76" s="244"/>
      <c r="D76" s="244"/>
      <c r="E76" s="244"/>
      <c r="F76" s="244"/>
      <c r="G76" s="1233"/>
      <c r="H76" s="1234"/>
      <c r="I76" s="1239"/>
      <c r="J76" s="1239"/>
      <c r="K76" s="1247"/>
      <c r="L76" s="1247"/>
      <c r="M76" s="1247"/>
      <c r="N76" s="1247"/>
      <c r="O76" s="1247"/>
    </row>
    <row r="77" spans="2:30" ht="13.5" x14ac:dyDescent="0.15">
      <c r="B77" s="248"/>
      <c r="C77" s="244"/>
      <c r="D77" s="244"/>
      <c r="E77" s="244"/>
      <c r="F77" s="244"/>
      <c r="G77" s="1240" t="s">
        <v>566</v>
      </c>
      <c r="H77" s="1241"/>
      <c r="I77" s="1239" t="s">
        <v>565</v>
      </c>
      <c r="J77" s="1239"/>
      <c r="K77" s="1249">
        <v>20.3</v>
      </c>
      <c r="L77" s="1249">
        <v>5.7</v>
      </c>
      <c r="M77" s="1238">
        <v>0</v>
      </c>
      <c r="N77" s="1238">
        <v>0</v>
      </c>
      <c r="O77" s="1238">
        <v>0</v>
      </c>
      <c r="R77" s="243">
        <v>12.3</v>
      </c>
      <c r="T77" s="243">
        <v>11.1</v>
      </c>
    </row>
    <row r="78" spans="2:30" ht="13.5" x14ac:dyDescent="0.15">
      <c r="B78" s="248"/>
      <c r="C78" s="244"/>
      <c r="D78" s="244"/>
      <c r="E78" s="244"/>
      <c r="F78" s="244"/>
      <c r="G78" s="1242"/>
      <c r="H78" s="1243"/>
      <c r="I78" s="1239"/>
      <c r="J78" s="1239"/>
      <c r="K78" s="1249"/>
      <c r="L78" s="1249"/>
      <c r="M78" s="1238"/>
      <c r="N78" s="1238"/>
      <c r="O78" s="1238"/>
    </row>
    <row r="79" spans="2:30" ht="13.5" x14ac:dyDescent="0.15">
      <c r="B79" s="248"/>
      <c r="C79" s="244"/>
      <c r="D79" s="244"/>
      <c r="E79" s="244"/>
      <c r="F79" s="244"/>
      <c r="G79" s="1242"/>
      <c r="H79" s="1243"/>
      <c r="I79" s="1251" t="s">
        <v>564</v>
      </c>
      <c r="J79" s="1248"/>
      <c r="K79" s="1252">
        <v>12.2</v>
      </c>
      <c r="L79" s="1252">
        <v>10.8</v>
      </c>
      <c r="M79" s="1252">
        <v>9.8000000000000007</v>
      </c>
      <c r="N79" s="1252">
        <v>9.1</v>
      </c>
      <c r="O79" s="1252">
        <v>8.6</v>
      </c>
      <c r="V79" s="243">
        <v>53.5</v>
      </c>
      <c r="X79" s="243">
        <v>48.2</v>
      </c>
      <c r="Z79" s="243">
        <v>34.200000000000003</v>
      </c>
      <c r="AB79" s="243">
        <v>30.3</v>
      </c>
      <c r="AD79" s="243">
        <v>28.9</v>
      </c>
    </row>
    <row r="80" spans="2:30" ht="13.5" x14ac:dyDescent="0.15">
      <c r="B80" s="248"/>
      <c r="C80" s="244"/>
      <c r="D80" s="244"/>
      <c r="E80" s="244"/>
      <c r="F80" s="244"/>
      <c r="G80" s="1244"/>
      <c r="H80" s="1245"/>
      <c r="I80" s="1248"/>
      <c r="J80" s="1248"/>
      <c r="K80" s="1252"/>
      <c r="L80" s="1252"/>
      <c r="M80" s="1252"/>
      <c r="N80" s="1252"/>
      <c r="O80" s="1252"/>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68628</v>
      </c>
      <c r="E3" s="116"/>
      <c r="F3" s="117">
        <v>146140</v>
      </c>
      <c r="G3" s="118"/>
      <c r="H3" s="119"/>
    </row>
    <row r="4" spans="1:8" x14ac:dyDescent="0.15">
      <c r="A4" s="120"/>
      <c r="B4" s="121"/>
      <c r="C4" s="122"/>
      <c r="D4" s="123">
        <v>20399</v>
      </c>
      <c r="E4" s="124"/>
      <c r="F4" s="125">
        <v>75451</v>
      </c>
      <c r="G4" s="126"/>
      <c r="H4" s="127"/>
    </row>
    <row r="5" spans="1:8" x14ac:dyDescent="0.15">
      <c r="A5" s="108" t="s">
        <v>519</v>
      </c>
      <c r="B5" s="113"/>
      <c r="C5" s="114"/>
      <c r="D5" s="115">
        <v>79824</v>
      </c>
      <c r="E5" s="116"/>
      <c r="F5" s="117">
        <v>146641</v>
      </c>
      <c r="G5" s="118"/>
      <c r="H5" s="119"/>
    </row>
    <row r="6" spans="1:8" x14ac:dyDescent="0.15">
      <c r="A6" s="120"/>
      <c r="B6" s="121"/>
      <c r="C6" s="122"/>
      <c r="D6" s="123">
        <v>23640</v>
      </c>
      <c r="E6" s="124"/>
      <c r="F6" s="125">
        <v>68142</v>
      </c>
      <c r="G6" s="126"/>
      <c r="H6" s="127"/>
    </row>
    <row r="7" spans="1:8" x14ac:dyDescent="0.15">
      <c r="A7" s="108" t="s">
        <v>520</v>
      </c>
      <c r="B7" s="113"/>
      <c r="C7" s="114"/>
      <c r="D7" s="115">
        <v>100155</v>
      </c>
      <c r="E7" s="116"/>
      <c r="F7" s="117">
        <v>174587</v>
      </c>
      <c r="G7" s="118"/>
      <c r="H7" s="119"/>
    </row>
    <row r="8" spans="1:8" x14ac:dyDescent="0.15">
      <c r="A8" s="120"/>
      <c r="B8" s="121"/>
      <c r="C8" s="122"/>
      <c r="D8" s="123">
        <v>21457</v>
      </c>
      <c r="E8" s="124"/>
      <c r="F8" s="125">
        <v>79695</v>
      </c>
      <c r="G8" s="126"/>
      <c r="H8" s="127"/>
    </row>
    <row r="9" spans="1:8" x14ac:dyDescent="0.15">
      <c r="A9" s="108" t="s">
        <v>521</v>
      </c>
      <c r="B9" s="113"/>
      <c r="C9" s="114"/>
      <c r="D9" s="115">
        <v>97754</v>
      </c>
      <c r="E9" s="116"/>
      <c r="F9" s="117">
        <v>175675</v>
      </c>
      <c r="G9" s="118"/>
      <c r="H9" s="119"/>
    </row>
    <row r="10" spans="1:8" x14ac:dyDescent="0.15">
      <c r="A10" s="120"/>
      <c r="B10" s="121"/>
      <c r="C10" s="122"/>
      <c r="D10" s="123">
        <v>37888</v>
      </c>
      <c r="E10" s="124"/>
      <c r="F10" s="125">
        <v>87698</v>
      </c>
      <c r="G10" s="126"/>
      <c r="H10" s="127"/>
    </row>
    <row r="11" spans="1:8" x14ac:dyDescent="0.15">
      <c r="A11" s="108" t="s">
        <v>522</v>
      </c>
      <c r="B11" s="113"/>
      <c r="C11" s="114"/>
      <c r="D11" s="115">
        <v>70259</v>
      </c>
      <c r="E11" s="116"/>
      <c r="F11" s="117">
        <v>162193</v>
      </c>
      <c r="G11" s="118"/>
      <c r="H11" s="119"/>
    </row>
    <row r="12" spans="1:8" x14ac:dyDescent="0.15">
      <c r="A12" s="120"/>
      <c r="B12" s="121"/>
      <c r="C12" s="128"/>
      <c r="D12" s="123">
        <v>49995</v>
      </c>
      <c r="E12" s="124"/>
      <c r="F12" s="125">
        <v>79985</v>
      </c>
      <c r="G12" s="126"/>
      <c r="H12" s="127"/>
    </row>
    <row r="13" spans="1:8" x14ac:dyDescent="0.15">
      <c r="A13" s="108"/>
      <c r="B13" s="113"/>
      <c r="C13" s="129"/>
      <c r="D13" s="130">
        <v>83324</v>
      </c>
      <c r="E13" s="131"/>
      <c r="F13" s="132">
        <v>161047</v>
      </c>
      <c r="G13" s="133"/>
      <c r="H13" s="119"/>
    </row>
    <row r="14" spans="1:8" x14ac:dyDescent="0.15">
      <c r="A14" s="120"/>
      <c r="B14" s="121"/>
      <c r="C14" s="122"/>
      <c r="D14" s="123">
        <v>30676</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13.51</v>
      </c>
      <c r="C19" s="134">
        <f>ROUND(VALUE(SUBSTITUTE(実質収支比率等に係る経年分析!G$48,"▲","-")),2)</f>
        <v>19.05</v>
      </c>
      <c r="D19" s="134">
        <f>ROUND(VALUE(SUBSTITUTE(実質収支比率等に係る経年分析!H$48,"▲","-")),2)</f>
        <v>8.75</v>
      </c>
      <c r="E19" s="134">
        <f>ROUND(VALUE(SUBSTITUTE(実質収支比率等に係る経年分析!I$48,"▲","-")),2)</f>
        <v>4.91</v>
      </c>
      <c r="F19" s="134">
        <f>ROUND(VALUE(SUBSTITUTE(実質収支比率等に係る経年分析!J$48,"▲","-")),2)</f>
        <v>8.5</v>
      </c>
    </row>
    <row r="20" spans="1:11" x14ac:dyDescent="0.15">
      <c r="A20" s="134" t="s">
        <v>42</v>
      </c>
      <c r="B20" s="134">
        <f>ROUND(VALUE(SUBSTITUTE(実質収支比率等に係る経年分析!F$47,"▲","-")),2)</f>
        <v>22.24</v>
      </c>
      <c r="C20" s="134">
        <f>ROUND(VALUE(SUBSTITUTE(実質収支比率等に係る経年分析!G$47,"▲","-")),2)</f>
        <v>22.88</v>
      </c>
      <c r="D20" s="134">
        <f>ROUND(VALUE(SUBSTITUTE(実質収支比率等に係る経年分析!H$47,"▲","-")),2)</f>
        <v>33.01</v>
      </c>
      <c r="E20" s="134">
        <f>ROUND(VALUE(SUBSTITUTE(実質収支比率等に係る経年分析!I$47,"▲","-")),2)</f>
        <v>37.630000000000003</v>
      </c>
      <c r="F20" s="134">
        <f>ROUND(VALUE(SUBSTITUTE(実質収支比率等に係る経年分析!J$47,"▲","-")),2)</f>
        <v>39.159999999999997</v>
      </c>
    </row>
    <row r="21" spans="1:11" x14ac:dyDescent="0.15">
      <c r="A21" s="134" t="s">
        <v>43</v>
      </c>
      <c r="B21" s="134">
        <f>IF(ISNUMBER(VALUE(SUBSTITUTE(実質収支比率等に係る経年分析!F$49,"▲","-"))),ROUND(VALUE(SUBSTITUTE(実質収支比率等に係る経年分析!F$49,"▲","-")),2),NA())</f>
        <v>2.06</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-10.44</v>
      </c>
      <c r="E21" s="134">
        <f>IF(ISNUMBER(VALUE(SUBSTITUTE(実質収支比率等に係る経年分析!I$49,"▲","-"))),ROUND(VALUE(SUBSTITUTE(実質収支比率等に係る経年分析!I$49,"▲","-")),2),NA())</f>
        <v>-3.79</v>
      </c>
      <c r="F21" s="134">
        <f>IF(ISNUMBER(VALUE(SUBSTITUTE(実質収支比率等に係る経年分析!J$49,"▲","-"))),ROUND(VALUE(SUBSTITUTE(実質収支比率等に係る経年分析!J$49,"▲","-")),2),NA())</f>
        <v>3.79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x14ac:dyDescent="0.15">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0.13</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x14ac:dyDescent="0.15">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4.5199999999999996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4.9000000000000004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437</v>
      </c>
      <c r="E42" s="136"/>
      <c r="F42" s="136"/>
      <c r="G42" s="136">
        <f>'実質公債費比率（分子）の構造'!L$52</f>
        <v>424</v>
      </c>
      <c r="H42" s="136"/>
      <c r="I42" s="136"/>
      <c r="J42" s="136">
        <f>'実質公債費比率（分子）の構造'!M$52</f>
        <v>399</v>
      </c>
      <c r="K42" s="136"/>
      <c r="L42" s="136"/>
      <c r="M42" s="136">
        <f>'実質公債費比率（分子）の構造'!N$52</f>
        <v>435</v>
      </c>
      <c r="N42" s="136"/>
      <c r="O42" s="136"/>
      <c r="P42" s="136">
        <f>'実質公債費比率（分子）の構造'!O$52</f>
        <v>436</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118</v>
      </c>
      <c r="C45" s="136"/>
      <c r="D45" s="136"/>
      <c r="E45" s="136">
        <f>'実質公債費比率（分子）の構造'!L$49</f>
        <v>117</v>
      </c>
      <c r="F45" s="136"/>
      <c r="G45" s="136"/>
      <c r="H45" s="136">
        <f>'実質公債費比率（分子）の構造'!M$49</f>
        <v>153</v>
      </c>
      <c r="I45" s="136"/>
      <c r="J45" s="136"/>
      <c r="K45" s="136">
        <f>'実質公債費比率（分子）の構造'!N$49</f>
        <v>166</v>
      </c>
      <c r="L45" s="136"/>
      <c r="M45" s="136"/>
      <c r="N45" s="136">
        <f>'実質公債費比率（分子）の構造'!O$49</f>
        <v>125</v>
      </c>
      <c r="O45" s="136"/>
      <c r="P45" s="136"/>
    </row>
    <row r="46" spans="1:16" x14ac:dyDescent="0.15">
      <c r="A46" s="136" t="s">
        <v>54</v>
      </c>
      <c r="B46" s="136">
        <f>'実質公債費比率（分子）の構造'!K$48</f>
        <v>138</v>
      </c>
      <c r="C46" s="136"/>
      <c r="D46" s="136"/>
      <c r="E46" s="136">
        <f>'実質公債費比率（分子）の構造'!L$48</f>
        <v>120</v>
      </c>
      <c r="F46" s="136"/>
      <c r="G46" s="136"/>
      <c r="H46" s="136">
        <f>'実質公債費比率（分子）の構造'!M$48</f>
        <v>111</v>
      </c>
      <c r="I46" s="136"/>
      <c r="J46" s="136"/>
      <c r="K46" s="136">
        <f>'実質公債費比率（分子）の構造'!N$48</f>
        <v>67</v>
      </c>
      <c r="L46" s="136"/>
      <c r="M46" s="136"/>
      <c r="N46" s="136">
        <f>'実質公債費比率（分子）の構造'!O$48</f>
        <v>65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532</v>
      </c>
      <c r="C49" s="136"/>
      <c r="D49" s="136"/>
      <c r="E49" s="136">
        <f>'実質公債費比率（分子）の構造'!L$45</f>
        <v>519</v>
      </c>
      <c r="F49" s="136"/>
      <c r="G49" s="136"/>
      <c r="H49" s="136">
        <f>'実質公債費比率（分子）の構造'!M$45</f>
        <v>488</v>
      </c>
      <c r="I49" s="136"/>
      <c r="J49" s="136"/>
      <c r="K49" s="136">
        <f>'実質公債費比率（分子）の構造'!N$45</f>
        <v>446</v>
      </c>
      <c r="L49" s="136"/>
      <c r="M49" s="136"/>
      <c r="N49" s="136">
        <f>'実質公債費比率（分子）の構造'!O$45</f>
        <v>454</v>
      </c>
      <c r="O49" s="136"/>
      <c r="P49" s="136"/>
    </row>
    <row r="50" spans="1:16" x14ac:dyDescent="0.15">
      <c r="A50" s="136" t="s">
        <v>58</v>
      </c>
      <c r="B50" s="136" t="e">
        <f>NA()</f>
        <v>#N/A</v>
      </c>
      <c r="C50" s="136">
        <f>IF(ISNUMBER('実質公債費比率（分子）の構造'!K$53),'実質公債費比率（分子）の構造'!K$53,NA())</f>
        <v>351</v>
      </c>
      <c r="D50" s="136" t="e">
        <f>NA()</f>
        <v>#N/A</v>
      </c>
      <c r="E50" s="136" t="e">
        <f>NA()</f>
        <v>#N/A</v>
      </c>
      <c r="F50" s="136">
        <f>IF(ISNUMBER('実質公債費比率（分子）の構造'!L$53),'実質公債費比率（分子）の構造'!L$53,NA())</f>
        <v>332</v>
      </c>
      <c r="G50" s="136" t="e">
        <f>NA()</f>
        <v>#N/A</v>
      </c>
      <c r="H50" s="136" t="e">
        <f>NA()</f>
        <v>#N/A</v>
      </c>
      <c r="I50" s="136">
        <f>IF(ISNUMBER('実質公債費比率（分子）の構造'!M$53),'実質公債費比率（分子）の構造'!M$53,NA())</f>
        <v>353</v>
      </c>
      <c r="J50" s="136" t="e">
        <f>NA()</f>
        <v>#N/A</v>
      </c>
      <c r="K50" s="136" t="e">
        <f>NA()</f>
        <v>#N/A</v>
      </c>
      <c r="L50" s="136">
        <f>IF(ISNUMBER('実質公債費比率（分子）の構造'!N$53),'実質公債費比率（分子）の構造'!N$53,NA())</f>
        <v>244</v>
      </c>
      <c r="M50" s="136" t="e">
        <f>NA()</f>
        <v>#N/A</v>
      </c>
      <c r="N50" s="136" t="e">
        <f>NA()</f>
        <v>#N/A</v>
      </c>
      <c r="O50" s="136">
        <f>IF(ISNUMBER('実質公債費比率（分子）の構造'!O$53),'実質公債費比率（分子）の構造'!O$53,NA())</f>
        <v>208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4076</v>
      </c>
      <c r="E56" s="135"/>
      <c r="F56" s="135"/>
      <c r="G56" s="135">
        <f>'将来負担比率（分子）の構造'!J$51</f>
        <v>4250</v>
      </c>
      <c r="H56" s="135"/>
      <c r="I56" s="135"/>
      <c r="J56" s="135">
        <f>'将来負担比率（分子）の構造'!K$51</f>
        <v>4360</v>
      </c>
      <c r="K56" s="135"/>
      <c r="L56" s="135"/>
      <c r="M56" s="135">
        <f>'将来負担比率（分子）の構造'!L$51</f>
        <v>4251</v>
      </c>
      <c r="N56" s="135"/>
      <c r="O56" s="135"/>
      <c r="P56" s="135">
        <f>'将来負担比率（分子）の構造'!M$51</f>
        <v>4438</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1589</v>
      </c>
      <c r="E58" s="135"/>
      <c r="F58" s="135"/>
      <c r="G58" s="135">
        <f>'将来負担比率（分子）の構造'!J$49</f>
        <v>1546</v>
      </c>
      <c r="H58" s="135"/>
      <c r="I58" s="135"/>
      <c r="J58" s="135">
        <f>'将来負担比率（分子）の構造'!K$49</f>
        <v>2015</v>
      </c>
      <c r="K58" s="135"/>
      <c r="L58" s="135"/>
      <c r="M58" s="135">
        <f>'将来負担比率（分子）の構造'!L$49</f>
        <v>2140</v>
      </c>
      <c r="N58" s="135"/>
      <c r="O58" s="135"/>
      <c r="P58" s="135">
        <f>'将来負担比率（分子）の構造'!M$49</f>
        <v>2225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1136</v>
      </c>
      <c r="C62" s="135"/>
      <c r="D62" s="135"/>
      <c r="E62" s="135">
        <f>'将来負担比率（分子）の構造'!J$45</f>
        <v>1115</v>
      </c>
      <c r="F62" s="135"/>
      <c r="G62" s="135"/>
      <c r="H62" s="135">
        <f>'将来負担比率（分子）の構造'!K$45</f>
        <v>1127</v>
      </c>
      <c r="I62" s="135"/>
      <c r="J62" s="135"/>
      <c r="K62" s="135">
        <f>'将来負担比率（分子）の構造'!L$45</f>
        <v>1051</v>
      </c>
      <c r="L62" s="135"/>
      <c r="M62" s="135"/>
      <c r="N62" s="135">
        <f>'将来負担比率（分子）の構造'!M$45</f>
        <v>1066</v>
      </c>
      <c r="O62" s="135"/>
      <c r="P62" s="135"/>
    </row>
    <row r="63" spans="1:16" x14ac:dyDescent="0.15">
      <c r="A63" s="135" t="s">
        <v>27</v>
      </c>
      <c r="B63" s="135">
        <f>'将来負担比率（分子）の構造'!I$44</f>
        <v>785</v>
      </c>
      <c r="C63" s="135"/>
      <c r="D63" s="135"/>
      <c r="E63" s="135">
        <f>'将来負担比率（分子）の構造'!J$44</f>
        <v>796</v>
      </c>
      <c r="F63" s="135"/>
      <c r="G63" s="135"/>
      <c r="H63" s="135">
        <f>'将来負担比率（分子）の構造'!K$44</f>
        <v>709</v>
      </c>
      <c r="I63" s="135"/>
      <c r="J63" s="135"/>
      <c r="K63" s="135">
        <f>'将来負担比率（分子）の構造'!L$44</f>
        <v>688</v>
      </c>
      <c r="L63" s="135"/>
      <c r="M63" s="135"/>
      <c r="N63" s="135">
        <f>'将来負担比率（分子）の構造'!M$44</f>
        <v>742</v>
      </c>
      <c r="O63" s="135"/>
      <c r="P63" s="135"/>
    </row>
    <row r="64" spans="1:16" x14ac:dyDescent="0.15">
      <c r="A64" s="135" t="s">
        <v>26</v>
      </c>
      <c r="B64" s="135">
        <f>'将来負担比率（分子）の構造'!I$43</f>
        <v>1391</v>
      </c>
      <c r="C64" s="135"/>
      <c r="D64" s="135"/>
      <c r="E64" s="135">
        <f>'将来負担比率（分子）の構造'!J$43</f>
        <v>1276</v>
      </c>
      <c r="F64" s="135"/>
      <c r="G64" s="135"/>
      <c r="H64" s="135">
        <f>'将来負担比率（分子）の構造'!K$43</f>
        <v>1180</v>
      </c>
      <c r="I64" s="135"/>
      <c r="J64" s="135"/>
      <c r="K64" s="135">
        <f>'将来負担比率（分子）の構造'!L$43</f>
        <v>1122</v>
      </c>
      <c r="L64" s="135"/>
      <c r="M64" s="135"/>
      <c r="N64" s="135">
        <f>'将来負担比率（分子）の構造'!M$43</f>
        <v>894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4112</v>
      </c>
      <c r="C66" s="135"/>
      <c r="D66" s="135"/>
      <c r="E66" s="135">
        <f>'将来負担比率（分子）の構造'!J$41</f>
        <v>4187</v>
      </c>
      <c r="F66" s="135"/>
      <c r="G66" s="135"/>
      <c r="H66" s="135">
        <f>'将来負担比率（分子）の構造'!K$41</f>
        <v>4109</v>
      </c>
      <c r="I66" s="135"/>
      <c r="J66" s="135"/>
      <c r="K66" s="135">
        <f>'将来負担比率（分子）の構造'!L$41</f>
        <v>4221</v>
      </c>
      <c r="L66" s="135"/>
      <c r="M66" s="135"/>
      <c r="N66" s="135">
        <f>'将来負担比率（分子）の構造'!M$41</f>
        <v>4494</v>
      </c>
      <c r="O66" s="135"/>
      <c r="P66" s="135"/>
    </row>
    <row r="67" spans="1:16" x14ac:dyDescent="0.15">
      <c r="A67" s="135" t="s">
        <v>62</v>
      </c>
      <c r="B67" s="135" t="e">
        <f>NA()</f>
        <v>#N/A</v>
      </c>
      <c r="C67" s="135">
        <f>IF(ISNUMBER('将来負担比率（分子）の構造'!I$52), IF('将来負担比率（分子）の構造'!I$52 &lt; 0, 0, '将来負担比率（分子）の構造'!I$52), NA())</f>
        <v>1759</v>
      </c>
      <c r="D67" s="135" t="e">
        <f>NA()</f>
        <v>#N/A</v>
      </c>
      <c r="E67" s="135" t="e">
        <f>NA()</f>
        <v>#N/A</v>
      </c>
      <c r="F67" s="135">
        <f>IF(ISNUMBER('将来負担比率（分子）の構造'!J$52), IF('将来負担比率（分子）の構造'!J$52 &lt; 0, 0, '将来負担比率（分子）の構造'!J$52), NA())</f>
        <v>1578</v>
      </c>
      <c r="G67" s="135" t="e">
        <f>NA()</f>
        <v>#N/A</v>
      </c>
      <c r="H67" s="135" t="e">
        <f>NA()</f>
        <v>#N/A</v>
      </c>
      <c r="I67" s="135">
        <f>IF(ISNUMBER('将来負担比率（分子）の構造'!K$52), IF('将来負担比率（分子）の構造'!K$52 &lt; 0, 0, '将来負担比率（分子）の構造'!K$52), NA())</f>
        <v>751</v>
      </c>
      <c r="J67" s="135" t="e">
        <f>NA()</f>
        <v>#N/A</v>
      </c>
      <c r="K67" s="135" t="e">
        <f>NA()</f>
        <v>#N/A</v>
      </c>
      <c r="L67" s="135">
        <f>IF(ISNUMBER('将来負担比率（分子）の構造'!L$52), IF('将来負担比率（分子）の構造'!L$52 &lt; 0, 0, '将来負担比率（分子）の構造'!L$52), NA())</f>
        <v>692</v>
      </c>
      <c r="M67" s="135" t="e">
        <f>NA()</f>
        <v>#N/A</v>
      </c>
      <c r="N67" s="135" t="e">
        <f>NA()</f>
        <v>#N/A</v>
      </c>
      <c r="O67" s="135">
        <f>IF(ISNUMBER('将来負担比率（分子）の構造'!M$52), IF('将来負担比率（分子）の構造'!M$52 &lt; 0, 0, '将来負担比率（分子）の構造'!M$52), NA())</f>
        <v>532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784844</v>
      </c>
      <c r="S5" s="669"/>
      <c r="T5" s="669"/>
      <c r="U5" s="669"/>
      <c r="V5" s="669"/>
      <c r="W5" s="669"/>
      <c r="X5" s="669"/>
      <c r="Y5" s="716"/>
      <c r="Z5" s="729">
        <v>14.2</v>
      </c>
      <c r="AA5" s="729"/>
      <c r="AB5" s="729"/>
      <c r="AC5" s="729"/>
      <c r="AD5" s="730">
        <v>784844</v>
      </c>
      <c r="AE5" s="730"/>
      <c r="AF5" s="730"/>
      <c r="AG5" s="730"/>
      <c r="AH5" s="730"/>
      <c r="AI5" s="730"/>
      <c r="AJ5" s="730"/>
      <c r="AK5" s="730"/>
      <c r="AL5" s="717">
        <v>25.3</v>
      </c>
      <c r="AM5" s="686"/>
      <c r="AN5" s="686"/>
      <c r="AO5" s="718"/>
      <c r="AP5" s="705" t="s">
        <v>206</v>
      </c>
      <c r="AQ5" s="706"/>
      <c r="AR5" s="706"/>
      <c r="AS5" s="706"/>
      <c r="AT5" s="706"/>
      <c r="AU5" s="706"/>
      <c r="AV5" s="706"/>
      <c r="AW5" s="706"/>
      <c r="AX5" s="706"/>
      <c r="AY5" s="706"/>
      <c r="AZ5" s="706"/>
      <c r="BA5" s="706"/>
      <c r="BB5" s="706"/>
      <c r="BC5" s="706"/>
      <c r="BD5" s="706"/>
      <c r="BE5" s="706"/>
      <c r="BF5" s="707"/>
      <c r="BG5" s="618">
        <v>784844</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52354</v>
      </c>
      <c r="S6" s="619"/>
      <c r="T6" s="619"/>
      <c r="U6" s="619"/>
      <c r="V6" s="619"/>
      <c r="W6" s="619"/>
      <c r="X6" s="619"/>
      <c r="Y6" s="620"/>
      <c r="Z6" s="671">
        <v>1</v>
      </c>
      <c r="AA6" s="671"/>
      <c r="AB6" s="671"/>
      <c r="AC6" s="671"/>
      <c r="AD6" s="672">
        <v>52354</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784844</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83509</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83509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1722</v>
      </c>
      <c r="S7" s="619"/>
      <c r="T7" s="619"/>
      <c r="U7" s="619"/>
      <c r="V7" s="619"/>
      <c r="W7" s="619"/>
      <c r="X7" s="619"/>
      <c r="Y7" s="620"/>
      <c r="Z7" s="671">
        <v>0</v>
      </c>
      <c r="AA7" s="671"/>
      <c r="AB7" s="671"/>
      <c r="AC7" s="671"/>
      <c r="AD7" s="672">
        <v>1722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350119</v>
      </c>
      <c r="BH7" s="619"/>
      <c r="BI7" s="619"/>
      <c r="BJ7" s="619"/>
      <c r="BK7" s="619"/>
      <c r="BL7" s="619"/>
      <c r="BM7" s="619"/>
      <c r="BN7" s="620"/>
      <c r="BO7" s="671">
        <v>44.6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475733</v>
      </c>
      <c r="CS7" s="619"/>
      <c r="CT7" s="619"/>
      <c r="CU7" s="619"/>
      <c r="CV7" s="619"/>
      <c r="CW7" s="619"/>
      <c r="CX7" s="619"/>
      <c r="CY7" s="620"/>
      <c r="CZ7" s="671">
        <v>9.1999999999999993</v>
      </c>
      <c r="DA7" s="671"/>
      <c r="DB7" s="671"/>
      <c r="DC7" s="671"/>
      <c r="DD7" s="624">
        <v>2242</v>
      </c>
      <c r="DE7" s="619"/>
      <c r="DF7" s="619"/>
      <c r="DG7" s="619"/>
      <c r="DH7" s="619"/>
      <c r="DI7" s="619"/>
      <c r="DJ7" s="619"/>
      <c r="DK7" s="619"/>
      <c r="DL7" s="619"/>
      <c r="DM7" s="619"/>
      <c r="DN7" s="619"/>
      <c r="DO7" s="619"/>
      <c r="DP7" s="620"/>
      <c r="DQ7" s="624">
        <v>417509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5864</v>
      </c>
      <c r="S8" s="619"/>
      <c r="T8" s="619"/>
      <c r="U8" s="619"/>
      <c r="V8" s="619"/>
      <c r="W8" s="619"/>
      <c r="X8" s="619"/>
      <c r="Y8" s="620"/>
      <c r="Z8" s="671">
        <v>0.1</v>
      </c>
      <c r="AA8" s="671"/>
      <c r="AB8" s="671"/>
      <c r="AC8" s="671"/>
      <c r="AD8" s="672">
        <v>5864</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13206</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1413680</v>
      </c>
      <c r="CS8" s="619"/>
      <c r="CT8" s="619"/>
      <c r="CU8" s="619"/>
      <c r="CV8" s="619"/>
      <c r="CW8" s="619"/>
      <c r="CX8" s="619"/>
      <c r="CY8" s="620"/>
      <c r="CZ8" s="671">
        <v>27.4</v>
      </c>
      <c r="DA8" s="671"/>
      <c r="DB8" s="671"/>
      <c r="DC8" s="671"/>
      <c r="DD8" s="624">
        <v>3901</v>
      </c>
      <c r="DE8" s="619"/>
      <c r="DF8" s="619"/>
      <c r="DG8" s="619"/>
      <c r="DH8" s="619"/>
      <c r="DI8" s="619"/>
      <c r="DJ8" s="619"/>
      <c r="DK8" s="619"/>
      <c r="DL8" s="619"/>
      <c r="DM8" s="619"/>
      <c r="DN8" s="619"/>
      <c r="DO8" s="619"/>
      <c r="DP8" s="620"/>
      <c r="DQ8" s="624">
        <v>909102</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5331</v>
      </c>
      <c r="S9" s="619"/>
      <c r="T9" s="619"/>
      <c r="U9" s="619"/>
      <c r="V9" s="619"/>
      <c r="W9" s="619"/>
      <c r="X9" s="619"/>
      <c r="Y9" s="620"/>
      <c r="Z9" s="671">
        <v>0.1</v>
      </c>
      <c r="AA9" s="671"/>
      <c r="AB9" s="671"/>
      <c r="AC9" s="671"/>
      <c r="AD9" s="672">
        <v>5331</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294777</v>
      </c>
      <c r="BH9" s="619"/>
      <c r="BI9" s="619"/>
      <c r="BJ9" s="619"/>
      <c r="BK9" s="619"/>
      <c r="BL9" s="619"/>
      <c r="BM9" s="619"/>
      <c r="BN9" s="620"/>
      <c r="BO9" s="671">
        <v>37.6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678898</v>
      </c>
      <c r="CS9" s="619"/>
      <c r="CT9" s="619"/>
      <c r="CU9" s="619"/>
      <c r="CV9" s="619"/>
      <c r="CW9" s="619"/>
      <c r="CX9" s="619"/>
      <c r="CY9" s="620"/>
      <c r="CZ9" s="671">
        <v>13.1</v>
      </c>
      <c r="DA9" s="671"/>
      <c r="DB9" s="671"/>
      <c r="DC9" s="671"/>
      <c r="DD9" s="624">
        <v>2039</v>
      </c>
      <c r="DE9" s="619"/>
      <c r="DF9" s="619"/>
      <c r="DG9" s="619"/>
      <c r="DH9" s="619"/>
      <c r="DI9" s="619"/>
      <c r="DJ9" s="619"/>
      <c r="DK9" s="619"/>
      <c r="DL9" s="619"/>
      <c r="DM9" s="619"/>
      <c r="DN9" s="619"/>
      <c r="DO9" s="619"/>
      <c r="DP9" s="620"/>
      <c r="DQ9" s="624">
        <v>567375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158795</v>
      </c>
      <c r="S10" s="619"/>
      <c r="T10" s="619"/>
      <c r="U10" s="619"/>
      <c r="V10" s="619"/>
      <c r="W10" s="619"/>
      <c r="X10" s="619"/>
      <c r="Y10" s="620"/>
      <c r="Z10" s="671">
        <v>2.9</v>
      </c>
      <c r="AA10" s="671"/>
      <c r="AB10" s="671"/>
      <c r="AC10" s="671"/>
      <c r="AD10" s="672">
        <v>158795</v>
      </c>
      <c r="AE10" s="672"/>
      <c r="AF10" s="672"/>
      <c r="AG10" s="672"/>
      <c r="AH10" s="672"/>
      <c r="AI10" s="672"/>
      <c r="AJ10" s="672"/>
      <c r="AK10" s="672"/>
      <c r="AL10" s="641">
        <v>5.0999999999999996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15051</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27085</v>
      </c>
      <c r="BH11" s="619"/>
      <c r="BI11" s="619"/>
      <c r="BJ11" s="619"/>
      <c r="BK11" s="619"/>
      <c r="BL11" s="619"/>
      <c r="BM11" s="619"/>
      <c r="BN11" s="620"/>
      <c r="BO11" s="671">
        <v>3.5</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759222</v>
      </c>
      <c r="CS11" s="619"/>
      <c r="CT11" s="619"/>
      <c r="CU11" s="619"/>
      <c r="CV11" s="619"/>
      <c r="CW11" s="619"/>
      <c r="CX11" s="619"/>
      <c r="CY11" s="620"/>
      <c r="CZ11" s="671">
        <v>14.7</v>
      </c>
      <c r="DA11" s="671"/>
      <c r="DB11" s="671"/>
      <c r="DC11" s="671"/>
      <c r="DD11" s="624">
        <v>52922</v>
      </c>
      <c r="DE11" s="619"/>
      <c r="DF11" s="619"/>
      <c r="DG11" s="619"/>
      <c r="DH11" s="619"/>
      <c r="DI11" s="619"/>
      <c r="DJ11" s="619"/>
      <c r="DK11" s="619"/>
      <c r="DL11" s="619"/>
      <c r="DM11" s="619"/>
      <c r="DN11" s="619"/>
      <c r="DO11" s="619"/>
      <c r="DP11" s="620"/>
      <c r="DQ11" s="624">
        <v>180822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347199</v>
      </c>
      <c r="BH12" s="619"/>
      <c r="BI12" s="619"/>
      <c r="BJ12" s="619"/>
      <c r="BK12" s="619"/>
      <c r="BL12" s="619"/>
      <c r="BM12" s="619"/>
      <c r="BN12" s="620"/>
      <c r="BO12" s="671">
        <v>44.2</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66566</v>
      </c>
      <c r="CS12" s="619"/>
      <c r="CT12" s="619"/>
      <c r="CU12" s="619"/>
      <c r="CV12" s="619"/>
      <c r="CW12" s="619"/>
      <c r="CX12" s="619"/>
      <c r="CY12" s="620"/>
      <c r="CZ12" s="671">
        <v>1.3</v>
      </c>
      <c r="DA12" s="671"/>
      <c r="DB12" s="671"/>
      <c r="DC12" s="671"/>
      <c r="DD12" s="624" t="s">
        <v>108</v>
      </c>
      <c r="DE12" s="619"/>
      <c r="DF12" s="619"/>
      <c r="DG12" s="619"/>
      <c r="DH12" s="619"/>
      <c r="DI12" s="619"/>
      <c r="DJ12" s="619"/>
      <c r="DK12" s="619"/>
      <c r="DL12" s="619"/>
      <c r="DM12" s="619"/>
      <c r="DN12" s="619"/>
      <c r="DO12" s="619"/>
      <c r="DP12" s="620"/>
      <c r="DQ12" s="624">
        <v>39280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12649</v>
      </c>
      <c r="S13" s="619"/>
      <c r="T13" s="619"/>
      <c r="U13" s="619"/>
      <c r="V13" s="619"/>
      <c r="W13" s="619"/>
      <c r="X13" s="619"/>
      <c r="Y13" s="620"/>
      <c r="Z13" s="671">
        <v>0.2</v>
      </c>
      <c r="AA13" s="671"/>
      <c r="AB13" s="671"/>
      <c r="AC13" s="671"/>
      <c r="AD13" s="672">
        <v>12649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345739</v>
      </c>
      <c r="BH13" s="619"/>
      <c r="BI13" s="619"/>
      <c r="BJ13" s="619"/>
      <c r="BK13" s="619"/>
      <c r="BL13" s="619"/>
      <c r="BM13" s="619"/>
      <c r="BN13" s="620"/>
      <c r="BO13" s="671">
        <v>44.1</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297997</v>
      </c>
      <c r="CS13" s="619"/>
      <c r="CT13" s="619"/>
      <c r="CU13" s="619"/>
      <c r="CV13" s="619"/>
      <c r="CW13" s="619"/>
      <c r="CX13" s="619"/>
      <c r="CY13" s="620"/>
      <c r="CZ13" s="671">
        <v>5.8</v>
      </c>
      <c r="DA13" s="671"/>
      <c r="DB13" s="671"/>
      <c r="DC13" s="671"/>
      <c r="DD13" s="624">
        <v>153279</v>
      </c>
      <c r="DE13" s="619"/>
      <c r="DF13" s="619"/>
      <c r="DG13" s="619"/>
      <c r="DH13" s="619"/>
      <c r="DI13" s="619"/>
      <c r="DJ13" s="619"/>
      <c r="DK13" s="619"/>
      <c r="DL13" s="619"/>
      <c r="DM13" s="619"/>
      <c r="DN13" s="619"/>
      <c r="DO13" s="619"/>
      <c r="DP13" s="620"/>
      <c r="DQ13" s="624">
        <v>207057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26969</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597441</v>
      </c>
      <c r="CS14" s="619"/>
      <c r="CT14" s="619"/>
      <c r="CU14" s="619"/>
      <c r="CV14" s="619"/>
      <c r="CW14" s="619"/>
      <c r="CX14" s="619"/>
      <c r="CY14" s="620"/>
      <c r="CZ14" s="671">
        <v>11.6</v>
      </c>
      <c r="DA14" s="671"/>
      <c r="DB14" s="671"/>
      <c r="DC14" s="671"/>
      <c r="DD14" s="624">
        <v>372831</v>
      </c>
      <c r="DE14" s="619"/>
      <c r="DF14" s="619"/>
      <c r="DG14" s="619"/>
      <c r="DH14" s="619"/>
      <c r="DI14" s="619"/>
      <c r="DJ14" s="619"/>
      <c r="DK14" s="619"/>
      <c r="DL14" s="619"/>
      <c r="DM14" s="619"/>
      <c r="DN14" s="619"/>
      <c r="DO14" s="619"/>
      <c r="DP14" s="620"/>
      <c r="DQ14" s="624">
        <v>222482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2124</v>
      </c>
      <c r="S15" s="619"/>
      <c r="T15" s="619"/>
      <c r="U15" s="619"/>
      <c r="V15" s="619"/>
      <c r="W15" s="619"/>
      <c r="X15" s="619"/>
      <c r="Y15" s="620"/>
      <c r="Z15" s="671">
        <v>0</v>
      </c>
      <c r="AA15" s="671"/>
      <c r="AB15" s="671"/>
      <c r="AC15" s="671"/>
      <c r="AD15" s="672">
        <v>2124</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60557</v>
      </c>
      <c r="BH15" s="619"/>
      <c r="BI15" s="619"/>
      <c r="BJ15" s="619"/>
      <c r="BK15" s="619"/>
      <c r="BL15" s="619"/>
      <c r="BM15" s="619"/>
      <c r="BN15" s="620"/>
      <c r="BO15" s="671">
        <v>7.7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315123</v>
      </c>
      <c r="CS15" s="619"/>
      <c r="CT15" s="619"/>
      <c r="CU15" s="619"/>
      <c r="CV15" s="619"/>
      <c r="CW15" s="619"/>
      <c r="CX15" s="619"/>
      <c r="CY15" s="620"/>
      <c r="CZ15" s="671">
        <v>6.1</v>
      </c>
      <c r="DA15" s="671"/>
      <c r="DB15" s="671"/>
      <c r="DC15" s="671"/>
      <c r="DD15" s="624">
        <v>53055</v>
      </c>
      <c r="DE15" s="619"/>
      <c r="DF15" s="619"/>
      <c r="DG15" s="619"/>
      <c r="DH15" s="619"/>
      <c r="DI15" s="619"/>
      <c r="DJ15" s="619"/>
      <c r="DK15" s="619"/>
      <c r="DL15" s="619"/>
      <c r="DM15" s="619"/>
      <c r="DN15" s="619"/>
      <c r="DO15" s="619"/>
      <c r="DP15" s="620"/>
      <c r="DQ15" s="624">
        <v>250857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2257072</v>
      </c>
      <c r="S16" s="619"/>
      <c r="T16" s="619"/>
      <c r="U16" s="619"/>
      <c r="V16" s="619"/>
      <c r="W16" s="619"/>
      <c r="X16" s="619"/>
      <c r="Y16" s="620"/>
      <c r="Z16" s="671">
        <v>41</v>
      </c>
      <c r="AA16" s="671"/>
      <c r="AB16" s="671"/>
      <c r="AC16" s="671"/>
      <c r="AD16" s="672">
        <v>2082489</v>
      </c>
      <c r="AE16" s="672"/>
      <c r="AF16" s="672"/>
      <c r="AG16" s="672"/>
      <c r="AH16" s="672"/>
      <c r="AI16" s="672"/>
      <c r="AJ16" s="672"/>
      <c r="AK16" s="672"/>
      <c r="AL16" s="641">
        <v>67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21833</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188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2082489</v>
      </c>
      <c r="S17" s="619"/>
      <c r="T17" s="619"/>
      <c r="U17" s="619"/>
      <c r="V17" s="619"/>
      <c r="W17" s="619"/>
      <c r="X17" s="619"/>
      <c r="Y17" s="620"/>
      <c r="Z17" s="671">
        <v>37.799999999999997</v>
      </c>
      <c r="AA17" s="671"/>
      <c r="AB17" s="671"/>
      <c r="AC17" s="671"/>
      <c r="AD17" s="672">
        <v>2082489</v>
      </c>
      <c r="AE17" s="672"/>
      <c r="AF17" s="672"/>
      <c r="AG17" s="672"/>
      <c r="AH17" s="672"/>
      <c r="AI17" s="672"/>
      <c r="AJ17" s="672"/>
      <c r="AK17" s="672"/>
      <c r="AL17" s="641">
        <v>67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454019</v>
      </c>
      <c r="CS17" s="619"/>
      <c r="CT17" s="619"/>
      <c r="CU17" s="619"/>
      <c r="CV17" s="619"/>
      <c r="CW17" s="619"/>
      <c r="CX17" s="619"/>
      <c r="CY17" s="620"/>
      <c r="CZ17" s="671">
        <v>8.8000000000000007</v>
      </c>
      <c r="DA17" s="671"/>
      <c r="DB17" s="671"/>
      <c r="DC17" s="671"/>
      <c r="DD17" s="624" t="s">
        <v>108</v>
      </c>
      <c r="DE17" s="619"/>
      <c r="DF17" s="619"/>
      <c r="DG17" s="619"/>
      <c r="DH17" s="619"/>
      <c r="DI17" s="619"/>
      <c r="DJ17" s="619"/>
      <c r="DK17" s="619"/>
      <c r="DL17" s="619"/>
      <c r="DM17" s="619"/>
      <c r="DN17" s="619"/>
      <c r="DO17" s="619"/>
      <c r="DP17" s="620"/>
      <c r="DQ17" s="624">
        <v>451537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174582</v>
      </c>
      <c r="S18" s="619"/>
      <c r="T18" s="619"/>
      <c r="U18" s="619"/>
      <c r="V18" s="619"/>
      <c r="W18" s="619"/>
      <c r="X18" s="619"/>
      <c r="Y18" s="620"/>
      <c r="Z18" s="671">
        <v>3.2</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3280755</v>
      </c>
      <c r="S20" s="619"/>
      <c r="T20" s="619"/>
      <c r="U20" s="619"/>
      <c r="V20" s="619"/>
      <c r="W20" s="619"/>
      <c r="X20" s="619"/>
      <c r="Y20" s="620"/>
      <c r="Z20" s="671">
        <v>59.5</v>
      </c>
      <c r="AA20" s="671"/>
      <c r="AB20" s="671"/>
      <c r="AC20" s="671"/>
      <c r="AD20" s="672">
        <v>3106172</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5164021</v>
      </c>
      <c r="CS20" s="619"/>
      <c r="CT20" s="619"/>
      <c r="CU20" s="619"/>
      <c r="CV20" s="619"/>
      <c r="CW20" s="619"/>
      <c r="CX20" s="619"/>
      <c r="CY20" s="620"/>
      <c r="CZ20" s="671">
        <v>100</v>
      </c>
      <c r="DA20" s="671"/>
      <c r="DB20" s="671"/>
      <c r="DC20" s="671"/>
      <c r="DD20" s="624">
        <v>640269</v>
      </c>
      <c r="DE20" s="619"/>
      <c r="DF20" s="619"/>
      <c r="DG20" s="619"/>
      <c r="DH20" s="619"/>
      <c r="DI20" s="619"/>
      <c r="DJ20" s="619"/>
      <c r="DK20" s="619"/>
      <c r="DL20" s="619"/>
      <c r="DM20" s="619"/>
      <c r="DN20" s="619"/>
      <c r="DO20" s="619"/>
      <c r="DP20" s="620"/>
      <c r="DQ20" s="624">
        <v>3329718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1138</v>
      </c>
      <c r="S21" s="619"/>
      <c r="T21" s="619"/>
      <c r="U21" s="619"/>
      <c r="V21" s="619"/>
      <c r="W21" s="619"/>
      <c r="X21" s="619"/>
      <c r="Y21" s="620"/>
      <c r="Z21" s="671">
        <v>0</v>
      </c>
      <c r="AA21" s="671"/>
      <c r="AB21" s="671"/>
      <c r="AC21" s="671"/>
      <c r="AD21" s="672">
        <v>1138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47641</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74565</v>
      </c>
      <c r="S23" s="619"/>
      <c r="T23" s="619"/>
      <c r="U23" s="619"/>
      <c r="V23" s="619"/>
      <c r="W23" s="619"/>
      <c r="X23" s="619"/>
      <c r="Y23" s="620"/>
      <c r="Z23" s="671">
        <v>1.4</v>
      </c>
      <c r="AA23" s="671"/>
      <c r="AB23" s="671"/>
      <c r="AC23" s="671"/>
      <c r="AD23" s="672" t="s">
        <v>108</v>
      </c>
      <c r="AE23" s="672"/>
      <c r="AF23" s="672"/>
      <c r="AG23" s="672"/>
      <c r="AH23" s="672"/>
      <c r="AI23" s="672"/>
      <c r="AJ23" s="672"/>
      <c r="AK23" s="672"/>
      <c r="AL23" s="641" t="s">
        <v>108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5250</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1795998</v>
      </c>
      <c r="CS24" s="669"/>
      <c r="CT24" s="669"/>
      <c r="CU24" s="669"/>
      <c r="CV24" s="669"/>
      <c r="CW24" s="669"/>
      <c r="CX24" s="669"/>
      <c r="CY24" s="716"/>
      <c r="CZ24" s="720">
        <v>34.799999999999997</v>
      </c>
      <c r="DA24" s="721"/>
      <c r="DB24" s="721"/>
      <c r="DC24" s="722"/>
      <c r="DD24" s="715">
        <v>1425841</v>
      </c>
      <c r="DE24" s="669"/>
      <c r="DF24" s="669"/>
      <c r="DG24" s="669"/>
      <c r="DH24" s="669"/>
      <c r="DI24" s="669"/>
      <c r="DJ24" s="669"/>
      <c r="DK24" s="716"/>
      <c r="DL24" s="715">
        <v>1425037</v>
      </c>
      <c r="DM24" s="669"/>
      <c r="DN24" s="669"/>
      <c r="DO24" s="669"/>
      <c r="DP24" s="669"/>
      <c r="DQ24" s="669"/>
      <c r="DR24" s="669"/>
      <c r="DS24" s="669"/>
      <c r="DT24" s="669"/>
      <c r="DU24" s="669"/>
      <c r="DV24" s="716"/>
      <c r="DW24" s="717">
        <v>43.4</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398041</v>
      </c>
      <c r="S25" s="619"/>
      <c r="T25" s="619"/>
      <c r="U25" s="619"/>
      <c r="V25" s="619"/>
      <c r="W25" s="619"/>
      <c r="X25" s="619"/>
      <c r="Y25" s="620"/>
      <c r="Z25" s="671">
        <v>7.2</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849434</v>
      </c>
      <c r="CS25" s="637"/>
      <c r="CT25" s="637"/>
      <c r="CU25" s="637"/>
      <c r="CV25" s="637"/>
      <c r="CW25" s="637"/>
      <c r="CX25" s="637"/>
      <c r="CY25" s="638"/>
      <c r="CZ25" s="621">
        <v>16.399999999999999</v>
      </c>
      <c r="DA25" s="639"/>
      <c r="DB25" s="639"/>
      <c r="DC25" s="640"/>
      <c r="DD25" s="624">
        <v>787520</v>
      </c>
      <c r="DE25" s="637"/>
      <c r="DF25" s="637"/>
      <c r="DG25" s="637"/>
      <c r="DH25" s="637"/>
      <c r="DI25" s="637"/>
      <c r="DJ25" s="637"/>
      <c r="DK25" s="638"/>
      <c r="DL25" s="624">
        <v>787266</v>
      </c>
      <c r="DM25" s="637"/>
      <c r="DN25" s="637"/>
      <c r="DO25" s="637"/>
      <c r="DP25" s="637"/>
      <c r="DQ25" s="637"/>
      <c r="DR25" s="637"/>
      <c r="DS25" s="637"/>
      <c r="DT25" s="637"/>
      <c r="DU25" s="637"/>
      <c r="DV25" s="638"/>
      <c r="DW25" s="641">
        <v>24</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551700</v>
      </c>
      <c r="CS26" s="619"/>
      <c r="CT26" s="619"/>
      <c r="CU26" s="619"/>
      <c r="CV26" s="619"/>
      <c r="CW26" s="619"/>
      <c r="CX26" s="619"/>
      <c r="CY26" s="620"/>
      <c r="CZ26" s="621">
        <v>10.7</v>
      </c>
      <c r="DA26" s="639"/>
      <c r="DB26" s="639"/>
      <c r="DC26" s="640"/>
      <c r="DD26" s="624">
        <v>495249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765649</v>
      </c>
      <c r="S27" s="619"/>
      <c r="T27" s="619"/>
      <c r="U27" s="619"/>
      <c r="V27" s="619"/>
      <c r="W27" s="619"/>
      <c r="X27" s="619"/>
      <c r="Y27" s="620"/>
      <c r="Z27" s="671">
        <v>13.9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784844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492545</v>
      </c>
      <c r="CS27" s="637"/>
      <c r="CT27" s="637"/>
      <c r="CU27" s="637"/>
      <c r="CV27" s="637"/>
      <c r="CW27" s="637"/>
      <c r="CX27" s="637"/>
      <c r="CY27" s="638"/>
      <c r="CZ27" s="621">
        <v>9.5</v>
      </c>
      <c r="DA27" s="639"/>
      <c r="DB27" s="639"/>
      <c r="DC27" s="640"/>
      <c r="DD27" s="624">
        <v>186784</v>
      </c>
      <c r="DE27" s="637"/>
      <c r="DF27" s="637"/>
      <c r="DG27" s="637"/>
      <c r="DH27" s="637"/>
      <c r="DI27" s="637"/>
      <c r="DJ27" s="637"/>
      <c r="DK27" s="638"/>
      <c r="DL27" s="624">
        <v>186234</v>
      </c>
      <c r="DM27" s="637"/>
      <c r="DN27" s="637"/>
      <c r="DO27" s="637"/>
      <c r="DP27" s="637"/>
      <c r="DQ27" s="637"/>
      <c r="DR27" s="637"/>
      <c r="DS27" s="637"/>
      <c r="DT27" s="637"/>
      <c r="DU27" s="637"/>
      <c r="DV27" s="638"/>
      <c r="DW27" s="641">
        <v>5.7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13928</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454019</v>
      </c>
      <c r="CS28" s="619"/>
      <c r="CT28" s="619"/>
      <c r="CU28" s="619"/>
      <c r="CV28" s="619"/>
      <c r="CW28" s="619"/>
      <c r="CX28" s="619"/>
      <c r="CY28" s="620"/>
      <c r="CZ28" s="621">
        <v>8.8000000000000007</v>
      </c>
      <c r="DA28" s="639"/>
      <c r="DB28" s="639"/>
      <c r="DC28" s="640"/>
      <c r="DD28" s="624">
        <v>451537</v>
      </c>
      <c r="DE28" s="619"/>
      <c r="DF28" s="619"/>
      <c r="DG28" s="619"/>
      <c r="DH28" s="619"/>
      <c r="DI28" s="619"/>
      <c r="DJ28" s="619"/>
      <c r="DK28" s="620"/>
      <c r="DL28" s="624">
        <v>451537</v>
      </c>
      <c r="DM28" s="619"/>
      <c r="DN28" s="619"/>
      <c r="DO28" s="619"/>
      <c r="DP28" s="619"/>
      <c r="DQ28" s="619"/>
      <c r="DR28" s="619"/>
      <c r="DS28" s="619"/>
      <c r="DT28" s="619"/>
      <c r="DU28" s="619"/>
      <c r="DV28" s="620"/>
      <c r="DW28" s="641">
        <v>13.8</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23611</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453785</v>
      </c>
      <c r="CS29" s="637"/>
      <c r="CT29" s="637"/>
      <c r="CU29" s="637"/>
      <c r="CV29" s="637"/>
      <c r="CW29" s="637"/>
      <c r="CX29" s="637"/>
      <c r="CY29" s="638"/>
      <c r="CZ29" s="621">
        <v>8.8000000000000007</v>
      </c>
      <c r="DA29" s="639"/>
      <c r="DB29" s="639"/>
      <c r="DC29" s="640"/>
      <c r="DD29" s="624">
        <v>451303</v>
      </c>
      <c r="DE29" s="637"/>
      <c r="DF29" s="637"/>
      <c r="DG29" s="637"/>
      <c r="DH29" s="637"/>
      <c r="DI29" s="637"/>
      <c r="DJ29" s="637"/>
      <c r="DK29" s="638"/>
      <c r="DL29" s="624">
        <v>451303</v>
      </c>
      <c r="DM29" s="637"/>
      <c r="DN29" s="637"/>
      <c r="DO29" s="637"/>
      <c r="DP29" s="637"/>
      <c r="DQ29" s="637"/>
      <c r="DR29" s="637"/>
      <c r="DS29" s="637"/>
      <c r="DT29" s="637"/>
      <c r="DU29" s="637"/>
      <c r="DV29" s="638"/>
      <c r="DW29" s="641">
        <v>13.7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21666</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89.3</v>
      </c>
      <c r="BN30" s="685"/>
      <c r="BO30" s="685"/>
      <c r="BP30" s="685"/>
      <c r="BQ30" s="687"/>
      <c r="BR30" s="684">
        <v>98.2</v>
      </c>
      <c r="BS30" s="685"/>
      <c r="BT30" s="685"/>
      <c r="BU30" s="685"/>
      <c r="BV30" s="685"/>
      <c r="BW30" s="685"/>
      <c r="BX30" s="686">
        <v>88.2</v>
      </c>
      <c r="BY30" s="685"/>
      <c r="BZ30" s="685"/>
      <c r="CA30" s="685"/>
      <c r="CB30" s="687"/>
      <c r="CD30" s="690"/>
      <c r="CE30" s="691"/>
      <c r="CF30" s="655" t="s">
        <v>290</v>
      </c>
      <c r="CG30" s="652"/>
      <c r="CH30" s="652"/>
      <c r="CI30" s="652"/>
      <c r="CJ30" s="652"/>
      <c r="CK30" s="652"/>
      <c r="CL30" s="652"/>
      <c r="CM30" s="652"/>
      <c r="CN30" s="652"/>
      <c r="CO30" s="652"/>
      <c r="CP30" s="652"/>
      <c r="CQ30" s="653"/>
      <c r="CR30" s="618">
        <v>411036</v>
      </c>
      <c r="CS30" s="619"/>
      <c r="CT30" s="619"/>
      <c r="CU30" s="619"/>
      <c r="CV30" s="619"/>
      <c r="CW30" s="619"/>
      <c r="CX30" s="619"/>
      <c r="CY30" s="620"/>
      <c r="CZ30" s="621">
        <v>8</v>
      </c>
      <c r="DA30" s="639"/>
      <c r="DB30" s="639"/>
      <c r="DC30" s="640"/>
      <c r="DD30" s="624">
        <v>408554</v>
      </c>
      <c r="DE30" s="619"/>
      <c r="DF30" s="619"/>
      <c r="DG30" s="619"/>
      <c r="DH30" s="619"/>
      <c r="DI30" s="619"/>
      <c r="DJ30" s="619"/>
      <c r="DK30" s="620"/>
      <c r="DL30" s="624">
        <v>408554</v>
      </c>
      <c r="DM30" s="619"/>
      <c r="DN30" s="619"/>
      <c r="DO30" s="619"/>
      <c r="DP30" s="619"/>
      <c r="DQ30" s="619"/>
      <c r="DR30" s="619"/>
      <c r="DS30" s="619"/>
      <c r="DT30" s="619"/>
      <c r="DU30" s="619"/>
      <c r="DV30" s="620"/>
      <c r="DW30" s="641">
        <v>12.4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91962</v>
      </c>
      <c r="S31" s="619"/>
      <c r="T31" s="619"/>
      <c r="U31" s="619"/>
      <c r="V31" s="619"/>
      <c r="W31" s="619"/>
      <c r="X31" s="619"/>
      <c r="Y31" s="620"/>
      <c r="Z31" s="671">
        <v>1.7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92.2</v>
      </c>
      <c r="BN31" s="683"/>
      <c r="BO31" s="683"/>
      <c r="BP31" s="683"/>
      <c r="BQ31" s="647"/>
      <c r="BR31" s="682">
        <v>98.6</v>
      </c>
      <c r="BS31" s="637"/>
      <c r="BT31" s="637"/>
      <c r="BU31" s="637"/>
      <c r="BV31" s="637"/>
      <c r="BW31" s="637"/>
      <c r="BX31" s="673">
        <v>91.1</v>
      </c>
      <c r="BY31" s="683"/>
      <c r="BZ31" s="683"/>
      <c r="CA31" s="683"/>
      <c r="CB31" s="647"/>
      <c r="CD31" s="690"/>
      <c r="CE31" s="691"/>
      <c r="CF31" s="655" t="s">
        <v>294</v>
      </c>
      <c r="CG31" s="652"/>
      <c r="CH31" s="652"/>
      <c r="CI31" s="652"/>
      <c r="CJ31" s="652"/>
      <c r="CK31" s="652"/>
      <c r="CL31" s="652"/>
      <c r="CM31" s="652"/>
      <c r="CN31" s="652"/>
      <c r="CO31" s="652"/>
      <c r="CP31" s="652"/>
      <c r="CQ31" s="653"/>
      <c r="CR31" s="618">
        <v>42749</v>
      </c>
      <c r="CS31" s="637"/>
      <c r="CT31" s="637"/>
      <c r="CU31" s="637"/>
      <c r="CV31" s="637"/>
      <c r="CW31" s="637"/>
      <c r="CX31" s="637"/>
      <c r="CY31" s="638"/>
      <c r="CZ31" s="621">
        <v>0.8</v>
      </c>
      <c r="DA31" s="639"/>
      <c r="DB31" s="639"/>
      <c r="DC31" s="640"/>
      <c r="DD31" s="624">
        <v>42749</v>
      </c>
      <c r="DE31" s="637"/>
      <c r="DF31" s="637"/>
      <c r="DG31" s="637"/>
      <c r="DH31" s="637"/>
      <c r="DI31" s="637"/>
      <c r="DJ31" s="637"/>
      <c r="DK31" s="638"/>
      <c r="DL31" s="624">
        <v>42749</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102159</v>
      </c>
      <c r="S32" s="619"/>
      <c r="T32" s="619"/>
      <c r="U32" s="619"/>
      <c r="V32" s="619"/>
      <c r="W32" s="619"/>
      <c r="X32" s="619"/>
      <c r="Y32" s="620"/>
      <c r="Z32" s="671">
        <v>1.9</v>
      </c>
      <c r="AA32" s="671"/>
      <c r="AB32" s="671"/>
      <c r="AC32" s="671"/>
      <c r="AD32" s="672" t="s">
        <v>108</v>
      </c>
      <c r="AE32" s="672"/>
      <c r="AF32" s="672"/>
      <c r="AG32" s="672"/>
      <c r="AH32" s="672"/>
      <c r="AI32" s="672"/>
      <c r="AJ32" s="672"/>
      <c r="AK32" s="672"/>
      <c r="AL32" s="641" t="s">
        <v>108</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v>
      </c>
      <c r="BH32" s="603"/>
      <c r="BI32" s="603"/>
      <c r="BJ32" s="603"/>
      <c r="BK32" s="603"/>
      <c r="BL32" s="603"/>
      <c r="BM32" s="666">
        <v>85.2</v>
      </c>
      <c r="BN32" s="603"/>
      <c r="BO32" s="603"/>
      <c r="BP32" s="603"/>
      <c r="BQ32" s="660"/>
      <c r="BR32" s="681">
        <v>97.7</v>
      </c>
      <c r="BS32" s="603"/>
      <c r="BT32" s="603"/>
      <c r="BU32" s="603"/>
      <c r="BV32" s="603"/>
      <c r="BW32" s="603"/>
      <c r="BX32" s="666">
        <v>84</v>
      </c>
      <c r="BY32" s="603"/>
      <c r="BZ32" s="603"/>
      <c r="CA32" s="603"/>
      <c r="CB32" s="660"/>
      <c r="CD32" s="692"/>
      <c r="CE32" s="693"/>
      <c r="CF32" s="655" t="s">
        <v>297</v>
      </c>
      <c r="CG32" s="652"/>
      <c r="CH32" s="652"/>
      <c r="CI32" s="652"/>
      <c r="CJ32" s="652"/>
      <c r="CK32" s="652"/>
      <c r="CL32" s="652"/>
      <c r="CM32" s="652"/>
      <c r="CN32" s="652"/>
      <c r="CO32" s="652"/>
      <c r="CP32" s="652"/>
      <c r="CQ32" s="653"/>
      <c r="CR32" s="618">
        <v>234</v>
      </c>
      <c r="CS32" s="619"/>
      <c r="CT32" s="619"/>
      <c r="CU32" s="619"/>
      <c r="CV32" s="619"/>
      <c r="CW32" s="619"/>
      <c r="CX32" s="619"/>
      <c r="CY32" s="620"/>
      <c r="CZ32" s="621">
        <v>0</v>
      </c>
      <c r="DA32" s="639"/>
      <c r="DB32" s="639"/>
      <c r="DC32" s="640"/>
      <c r="DD32" s="624">
        <v>234</v>
      </c>
      <c r="DE32" s="619"/>
      <c r="DF32" s="619"/>
      <c r="DG32" s="619"/>
      <c r="DH32" s="619"/>
      <c r="DI32" s="619"/>
      <c r="DJ32" s="619"/>
      <c r="DK32" s="620"/>
      <c r="DL32" s="624">
        <v>234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684300</v>
      </c>
      <c r="S33" s="619"/>
      <c r="T33" s="619"/>
      <c r="U33" s="619"/>
      <c r="V33" s="619"/>
      <c r="W33" s="619"/>
      <c r="X33" s="619"/>
      <c r="Y33" s="620"/>
      <c r="Z33" s="671">
        <v>12.4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2705921</v>
      </c>
      <c r="CS33" s="637"/>
      <c r="CT33" s="637"/>
      <c r="CU33" s="637"/>
      <c r="CV33" s="637"/>
      <c r="CW33" s="637"/>
      <c r="CX33" s="637"/>
      <c r="CY33" s="638"/>
      <c r="CZ33" s="621">
        <v>52.4</v>
      </c>
      <c r="DA33" s="639"/>
      <c r="DB33" s="639"/>
      <c r="DC33" s="640"/>
      <c r="DD33" s="624">
        <v>1766354</v>
      </c>
      <c r="DE33" s="637"/>
      <c r="DF33" s="637"/>
      <c r="DG33" s="637"/>
      <c r="DH33" s="637"/>
      <c r="DI33" s="637"/>
      <c r="DJ33" s="637"/>
      <c r="DK33" s="638"/>
      <c r="DL33" s="624">
        <v>1619260</v>
      </c>
      <c r="DM33" s="637"/>
      <c r="DN33" s="637"/>
      <c r="DO33" s="637"/>
      <c r="DP33" s="637"/>
      <c r="DQ33" s="637"/>
      <c r="DR33" s="637"/>
      <c r="DS33" s="637"/>
      <c r="DT33" s="637"/>
      <c r="DU33" s="637"/>
      <c r="DV33" s="638"/>
      <c r="DW33" s="641">
        <v>49.3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588679</v>
      </c>
      <c r="CS34" s="619"/>
      <c r="CT34" s="619"/>
      <c r="CU34" s="619"/>
      <c r="CV34" s="619"/>
      <c r="CW34" s="619"/>
      <c r="CX34" s="619"/>
      <c r="CY34" s="620"/>
      <c r="CZ34" s="621">
        <v>11.4</v>
      </c>
      <c r="DA34" s="639"/>
      <c r="DB34" s="639"/>
      <c r="DC34" s="640"/>
      <c r="DD34" s="624">
        <v>430321</v>
      </c>
      <c r="DE34" s="619"/>
      <c r="DF34" s="619"/>
      <c r="DG34" s="619"/>
      <c r="DH34" s="619"/>
      <c r="DI34" s="619"/>
      <c r="DJ34" s="619"/>
      <c r="DK34" s="620"/>
      <c r="DL34" s="624">
        <v>396174</v>
      </c>
      <c r="DM34" s="619"/>
      <c r="DN34" s="619"/>
      <c r="DO34" s="619"/>
      <c r="DP34" s="619"/>
      <c r="DQ34" s="619"/>
      <c r="DR34" s="619"/>
      <c r="DS34" s="619"/>
      <c r="DT34" s="619"/>
      <c r="DU34" s="619"/>
      <c r="DV34" s="620"/>
      <c r="DW34" s="641">
        <v>12.1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175000</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784866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22448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30721</v>
      </c>
      <c r="CS35" s="637"/>
      <c r="CT35" s="637"/>
      <c r="CU35" s="637"/>
      <c r="CV35" s="637"/>
      <c r="CW35" s="637"/>
      <c r="CX35" s="637"/>
      <c r="CY35" s="638"/>
      <c r="CZ35" s="621">
        <v>0.6</v>
      </c>
      <c r="DA35" s="639"/>
      <c r="DB35" s="639"/>
      <c r="DC35" s="640"/>
      <c r="DD35" s="624">
        <v>29315</v>
      </c>
      <c r="DE35" s="637"/>
      <c r="DF35" s="637"/>
      <c r="DG35" s="637"/>
      <c r="DH35" s="637"/>
      <c r="DI35" s="637"/>
      <c r="DJ35" s="637"/>
      <c r="DK35" s="638"/>
      <c r="DL35" s="624">
        <v>29315</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5510665</v>
      </c>
      <c r="S36" s="659"/>
      <c r="T36" s="659"/>
      <c r="U36" s="659"/>
      <c r="V36" s="659"/>
      <c r="W36" s="659"/>
      <c r="X36" s="659"/>
      <c r="Y36" s="662"/>
      <c r="Z36" s="663">
        <v>100</v>
      </c>
      <c r="AA36" s="663"/>
      <c r="AB36" s="663"/>
      <c r="AC36" s="663"/>
      <c r="AD36" s="664">
        <v>3107310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136568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-45476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1452710</v>
      </c>
      <c r="CS36" s="619"/>
      <c r="CT36" s="619"/>
      <c r="CU36" s="619"/>
      <c r="CV36" s="619"/>
      <c r="CW36" s="619"/>
      <c r="CX36" s="619"/>
      <c r="CY36" s="620"/>
      <c r="CZ36" s="621">
        <v>28.1</v>
      </c>
      <c r="DA36" s="639"/>
      <c r="DB36" s="639"/>
      <c r="DC36" s="640"/>
      <c r="DD36" s="624">
        <v>772078</v>
      </c>
      <c r="DE36" s="619"/>
      <c r="DF36" s="619"/>
      <c r="DG36" s="619"/>
      <c r="DH36" s="619"/>
      <c r="DI36" s="619"/>
      <c r="DJ36" s="619"/>
      <c r="DK36" s="620"/>
      <c r="DL36" s="624">
        <v>715227</v>
      </c>
      <c r="DM36" s="619"/>
      <c r="DN36" s="619"/>
      <c r="DO36" s="619"/>
      <c r="DP36" s="619"/>
      <c r="DQ36" s="619"/>
      <c r="DR36" s="619"/>
      <c r="DS36" s="619"/>
      <c r="DT36" s="619"/>
      <c r="DU36" s="619"/>
      <c r="DV36" s="620"/>
      <c r="DW36" s="641">
        <v>21.8</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53733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1765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390943</v>
      </c>
      <c r="CS37" s="637"/>
      <c r="CT37" s="637"/>
      <c r="CU37" s="637"/>
      <c r="CV37" s="637"/>
      <c r="CW37" s="637"/>
      <c r="CX37" s="637"/>
      <c r="CY37" s="638"/>
      <c r="CZ37" s="621">
        <v>7.6</v>
      </c>
      <c r="DA37" s="639"/>
      <c r="DB37" s="639"/>
      <c r="DC37" s="640"/>
      <c r="DD37" s="624">
        <v>285743</v>
      </c>
      <c r="DE37" s="637"/>
      <c r="DF37" s="637"/>
      <c r="DG37" s="637"/>
      <c r="DH37" s="637"/>
      <c r="DI37" s="637"/>
      <c r="DJ37" s="637"/>
      <c r="DK37" s="638"/>
      <c r="DL37" s="624">
        <v>269244</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42247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2969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578093</v>
      </c>
      <c r="CS38" s="619"/>
      <c r="CT38" s="619"/>
      <c r="CU38" s="619"/>
      <c r="CV38" s="619"/>
      <c r="CW38" s="619"/>
      <c r="CX38" s="619"/>
      <c r="CY38" s="620"/>
      <c r="CZ38" s="621">
        <v>11.2</v>
      </c>
      <c r="DA38" s="639"/>
      <c r="DB38" s="639"/>
      <c r="DC38" s="640"/>
      <c r="DD38" s="624">
        <v>498544</v>
      </c>
      <c r="DE38" s="619"/>
      <c r="DF38" s="619"/>
      <c r="DG38" s="619"/>
      <c r="DH38" s="619"/>
      <c r="DI38" s="619"/>
      <c r="DJ38" s="619"/>
      <c r="DK38" s="620"/>
      <c r="DL38" s="624">
        <v>478544</v>
      </c>
      <c r="DM38" s="619"/>
      <c r="DN38" s="619"/>
      <c r="DO38" s="619"/>
      <c r="DP38" s="619"/>
      <c r="DQ38" s="619"/>
      <c r="DR38" s="619"/>
      <c r="DS38" s="619"/>
      <c r="DT38" s="619"/>
      <c r="DU38" s="619"/>
      <c r="DV38" s="620"/>
      <c r="DW38" s="641">
        <v>14.6</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26173</v>
      </c>
      <c r="CS39" s="637"/>
      <c r="CT39" s="637"/>
      <c r="CU39" s="637"/>
      <c r="CV39" s="637"/>
      <c r="CW39" s="637"/>
      <c r="CX39" s="637"/>
      <c r="CY39" s="638"/>
      <c r="CZ39" s="621">
        <v>0.5</v>
      </c>
      <c r="DA39" s="639"/>
      <c r="DB39" s="639"/>
      <c r="DC39" s="640"/>
      <c r="DD39" s="624">
        <v>6551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153488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29545</v>
      </c>
      <c r="CS40" s="619"/>
      <c r="CT40" s="619"/>
      <c r="CU40" s="619"/>
      <c r="CV40" s="619"/>
      <c r="CW40" s="619"/>
      <c r="CX40" s="619"/>
      <c r="CY40" s="620"/>
      <c r="CZ40" s="621">
        <v>0.6</v>
      </c>
      <c r="DA40" s="639"/>
      <c r="DB40" s="639"/>
      <c r="DC40" s="640"/>
      <c r="DD40" s="624">
        <v>29545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398830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662102</v>
      </c>
      <c r="CS42" s="619"/>
      <c r="CT42" s="619"/>
      <c r="CU42" s="619"/>
      <c r="CV42" s="619"/>
      <c r="CW42" s="619"/>
      <c r="CX42" s="619"/>
      <c r="CY42" s="620"/>
      <c r="CZ42" s="621">
        <v>12.8</v>
      </c>
      <c r="DA42" s="622"/>
      <c r="DB42" s="622"/>
      <c r="DC42" s="623"/>
      <c r="DD42" s="624">
        <v>137523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5000</v>
      </c>
      <c r="CS43" s="637"/>
      <c r="CT43" s="637"/>
      <c r="CU43" s="637"/>
      <c r="CV43" s="637"/>
      <c r="CW43" s="637"/>
      <c r="CX43" s="637"/>
      <c r="CY43" s="638"/>
      <c r="CZ43" s="621">
        <v>0.1</v>
      </c>
      <c r="DA43" s="639"/>
      <c r="DB43" s="639"/>
      <c r="DC43" s="640"/>
      <c r="DD43" s="624">
        <v>5000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640269</v>
      </c>
      <c r="CS44" s="619"/>
      <c r="CT44" s="619"/>
      <c r="CU44" s="619"/>
      <c r="CV44" s="619"/>
      <c r="CW44" s="619"/>
      <c r="CX44" s="619"/>
      <c r="CY44" s="620"/>
      <c r="CZ44" s="621">
        <v>12.4</v>
      </c>
      <c r="DA44" s="622"/>
      <c r="DB44" s="622"/>
      <c r="DC44" s="623"/>
      <c r="DD44" s="624">
        <v>137335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169185</v>
      </c>
      <c r="CS45" s="637"/>
      <c r="CT45" s="637"/>
      <c r="CU45" s="637"/>
      <c r="CV45" s="637"/>
      <c r="CW45" s="637"/>
      <c r="CX45" s="637"/>
      <c r="CY45" s="638"/>
      <c r="CZ45" s="621">
        <v>3.3</v>
      </c>
      <c r="DA45" s="639"/>
      <c r="DB45" s="639"/>
      <c r="DC45" s="640"/>
      <c r="DD45" s="624">
        <v>57259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455601</v>
      </c>
      <c r="CS46" s="619"/>
      <c r="CT46" s="619"/>
      <c r="CU46" s="619"/>
      <c r="CV46" s="619"/>
      <c r="CW46" s="619"/>
      <c r="CX46" s="619"/>
      <c r="CY46" s="620"/>
      <c r="CZ46" s="621">
        <v>8.8000000000000007</v>
      </c>
      <c r="DA46" s="622"/>
      <c r="DB46" s="622"/>
      <c r="DC46" s="623"/>
      <c r="DD46" s="624">
        <v>65549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21833</v>
      </c>
      <c r="CS47" s="637"/>
      <c r="CT47" s="637"/>
      <c r="CU47" s="637"/>
      <c r="CV47" s="637"/>
      <c r="CW47" s="637"/>
      <c r="CX47" s="637"/>
      <c r="CY47" s="638"/>
      <c r="CZ47" s="621">
        <v>0.4</v>
      </c>
      <c r="DA47" s="639"/>
      <c r="DB47" s="639"/>
      <c r="DC47" s="640"/>
      <c r="DD47" s="624">
        <v>188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5164021</v>
      </c>
      <c r="CS49" s="603"/>
      <c r="CT49" s="603"/>
      <c r="CU49" s="603"/>
      <c r="CV49" s="603"/>
      <c r="CW49" s="603"/>
      <c r="CX49" s="603"/>
      <c r="CY49" s="604"/>
      <c r="CZ49" s="605">
        <v>100</v>
      </c>
      <c r="DA49" s="606"/>
      <c r="DB49" s="606"/>
      <c r="DC49" s="607"/>
      <c r="DD49" s="608">
        <v>3329718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342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41"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207"/>
      <c r="BA5" s="207"/>
      <c r="BB5" s="207"/>
      <c r="BC5" s="207"/>
      <c r="BD5" s="207"/>
      <c r="BE5" s="208"/>
      <c r="BF5" s="208"/>
      <c r="BG5" s="208"/>
      <c r="BH5" s="208"/>
      <c r="BI5" s="208"/>
      <c r="BJ5" s="208"/>
      <c r="BK5" s="208"/>
      <c r="BL5" s="208"/>
      <c r="BM5" s="208"/>
      <c r="BN5" s="208"/>
      <c r="BO5" s="208"/>
      <c r="BP5" s="208"/>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6" t="s">
        <v>358</v>
      </c>
      <c r="DH5" s="1127"/>
      <c r="DI5" s="1127"/>
      <c r="DJ5" s="1127"/>
      <c r="DK5" s="1128"/>
      <c r="DL5" s="1126" t="s">
        <v>359</v>
      </c>
      <c r="DM5" s="1127"/>
      <c r="DN5" s="1127"/>
      <c r="DO5" s="1127"/>
      <c r="DP5" s="1128"/>
      <c r="DQ5" s="1029" t="s">
        <v>360</v>
      </c>
      <c r="DR5" s="1030"/>
      <c r="DS5" s="1030"/>
      <c r="DT5" s="1030"/>
      <c r="DU5" s="1031"/>
      <c r="DV5" s="1029" t="s">
        <v>351</v>
      </c>
      <c r="DW5" s="1030"/>
      <c r="DX5" s="1030"/>
      <c r="DY5" s="1030"/>
      <c r="DZ5" s="1045"/>
      <c r="EA5" s="205"/>
    </row>
    <row r="6" spans="1:131" s="206"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x14ac:dyDescent="0.15">
      <c r="A7" s="209">
        <v>1</v>
      </c>
      <c r="B7" s="1078" t="s">
        <v>361</v>
      </c>
      <c r="C7" s="1079"/>
      <c r="D7" s="1079"/>
      <c r="E7" s="1079"/>
      <c r="F7" s="1079"/>
      <c r="G7" s="1079"/>
      <c r="H7" s="1079"/>
      <c r="I7" s="1079"/>
      <c r="J7" s="1079"/>
      <c r="K7" s="1079"/>
      <c r="L7" s="1079"/>
      <c r="M7" s="1079"/>
      <c r="N7" s="1079"/>
      <c r="O7" s="1079"/>
      <c r="P7" s="1080"/>
      <c r="Q7" s="1132">
        <v>5511</v>
      </c>
      <c r="R7" s="1133"/>
      <c r="S7" s="1133"/>
      <c r="T7" s="1133"/>
      <c r="U7" s="1133"/>
      <c r="V7" s="1133">
        <v>5164</v>
      </c>
      <c r="W7" s="1133"/>
      <c r="X7" s="1133"/>
      <c r="Y7" s="1133"/>
      <c r="Z7" s="1133"/>
      <c r="AA7" s="1133">
        <v>347</v>
      </c>
      <c r="AB7" s="1133"/>
      <c r="AC7" s="1133"/>
      <c r="AD7" s="1133"/>
      <c r="AE7" s="1134"/>
      <c r="AF7" s="1135">
        <v>275</v>
      </c>
      <c r="AG7" s="1136"/>
      <c r="AH7" s="1136"/>
      <c r="AI7" s="1136"/>
      <c r="AJ7" s="1137"/>
      <c r="AK7" s="1119">
        <v>22</v>
      </c>
      <c r="AL7" s="1120"/>
      <c r="AM7" s="1120"/>
      <c r="AN7" s="1120"/>
      <c r="AO7" s="1120"/>
      <c r="AP7" s="1120">
        <v>4494</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5"/>
    </row>
    <row r="8" spans="1:131" s="206" customFormat="1" ht="26.25" customHeight="1" x14ac:dyDescent="0.15">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7"/>
      <c r="AG8" s="1048"/>
      <c r="AH8" s="1048"/>
      <c r="AI8" s="1048"/>
      <c r="AJ8" s="1049"/>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x14ac:dyDescent="0.15">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x14ac:dyDescent="0.15">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x14ac:dyDescent="0.15">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x14ac:dyDescent="0.15">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x14ac:dyDescent="0.15">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x14ac:dyDescent="0.15">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x14ac:dyDescent="0.15">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x14ac:dyDescent="0.15">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x14ac:dyDescent="0.15">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x14ac:dyDescent="0.15">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x14ac:dyDescent="0.15">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x14ac:dyDescent="0.15">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x14ac:dyDescent="0.2">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x14ac:dyDescent="0.15">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362</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6">
        <v>5511</v>
      </c>
      <c r="R23" s="1097"/>
      <c r="S23" s="1097"/>
      <c r="T23" s="1097"/>
      <c r="U23" s="1097"/>
      <c r="V23" s="1097">
        <v>5164</v>
      </c>
      <c r="W23" s="1097"/>
      <c r="X23" s="1097"/>
      <c r="Y23" s="1097"/>
      <c r="Z23" s="1097"/>
      <c r="AA23" s="1097">
        <v>347</v>
      </c>
      <c r="AB23" s="1097"/>
      <c r="AC23" s="1097"/>
      <c r="AD23" s="1097"/>
      <c r="AE23" s="1098"/>
      <c r="AF23" s="1099">
        <v>275</v>
      </c>
      <c r="AG23" s="1097"/>
      <c r="AH23" s="1097"/>
      <c r="AI23" s="1097"/>
      <c r="AJ23" s="1100"/>
      <c r="AK23" s="1101"/>
      <c r="AL23" s="1102"/>
      <c r="AM23" s="1102"/>
      <c r="AN23" s="1102"/>
      <c r="AO23" s="1102"/>
      <c r="AP23" s="1097">
        <v>4494</v>
      </c>
      <c r="AQ23" s="1097"/>
      <c r="AR23" s="1097"/>
      <c r="AS23" s="1097"/>
      <c r="AT23" s="1097"/>
      <c r="AU23" s="1103"/>
      <c r="AV23" s="1103"/>
      <c r="AW23" s="1103"/>
      <c r="AX23" s="1103"/>
      <c r="AY23" s="1104"/>
      <c r="AZ23" s="1093" t="s">
        <v>365</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x14ac:dyDescent="0.15">
      <c r="A24" s="1092" t="s">
        <v>366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x14ac:dyDescent="0.2">
      <c r="A25" s="1091" t="s">
        <v>367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x14ac:dyDescent="0.15">
      <c r="A26" s="1023" t="s">
        <v>344</v>
      </c>
      <c r="B26" s="1024"/>
      <c r="C26" s="1024"/>
      <c r="D26" s="1024"/>
      <c r="E26" s="1024"/>
      <c r="F26" s="1024"/>
      <c r="G26" s="1024"/>
      <c r="H26" s="1024"/>
      <c r="I26" s="1024"/>
      <c r="J26" s="1024"/>
      <c r="K26" s="1024"/>
      <c r="L26" s="1024"/>
      <c r="M26" s="1024"/>
      <c r="N26" s="1024"/>
      <c r="O26" s="1024"/>
      <c r="P26" s="1025"/>
      <c r="Q26" s="1029" t="s">
        <v>368</v>
      </c>
      <c r="R26" s="1030"/>
      <c r="S26" s="1030"/>
      <c r="T26" s="1030"/>
      <c r="U26" s="1031"/>
      <c r="V26" s="1029" t="s">
        <v>369</v>
      </c>
      <c r="W26" s="1030"/>
      <c r="X26" s="1030"/>
      <c r="Y26" s="1030"/>
      <c r="Z26" s="1031"/>
      <c r="AA26" s="1029" t="s">
        <v>370</v>
      </c>
      <c r="AB26" s="1030"/>
      <c r="AC26" s="1030"/>
      <c r="AD26" s="1030"/>
      <c r="AE26" s="1030"/>
      <c r="AF26" s="1087" t="s">
        <v>371</v>
      </c>
      <c r="AG26" s="1036"/>
      <c r="AH26" s="1036"/>
      <c r="AI26" s="1036"/>
      <c r="AJ26" s="1088"/>
      <c r="AK26" s="1030" t="s">
        <v>372</v>
      </c>
      <c r="AL26" s="1030"/>
      <c r="AM26" s="1030"/>
      <c r="AN26" s="1030"/>
      <c r="AO26" s="1031"/>
      <c r="AP26" s="1029" t="s">
        <v>373</v>
      </c>
      <c r="AQ26" s="1030"/>
      <c r="AR26" s="1030"/>
      <c r="AS26" s="1030"/>
      <c r="AT26" s="1031"/>
      <c r="AU26" s="1029" t="s">
        <v>374</v>
      </c>
      <c r="AV26" s="1030"/>
      <c r="AW26" s="1030"/>
      <c r="AX26" s="1030"/>
      <c r="AY26" s="1031"/>
      <c r="AZ26" s="1029" t="s">
        <v>375</v>
      </c>
      <c r="BA26" s="1030"/>
      <c r="BB26" s="1030"/>
      <c r="BC26" s="1030"/>
      <c r="BD26" s="1031"/>
      <c r="BE26" s="1029" t="s">
        <v>351</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x14ac:dyDescent="0.15">
      <c r="A28" s="217">
        <v>1</v>
      </c>
      <c r="B28" s="1078" t="s">
        <v>376</v>
      </c>
      <c r="C28" s="1079"/>
      <c r="D28" s="1079"/>
      <c r="E28" s="1079"/>
      <c r="F28" s="1079"/>
      <c r="G28" s="1079"/>
      <c r="H28" s="1079"/>
      <c r="I28" s="1079"/>
      <c r="J28" s="1079"/>
      <c r="K28" s="1079"/>
      <c r="L28" s="1079"/>
      <c r="M28" s="1079"/>
      <c r="N28" s="1079"/>
      <c r="O28" s="1079"/>
      <c r="P28" s="1080"/>
      <c r="Q28" s="1081">
        <v>1461</v>
      </c>
      <c r="R28" s="1082"/>
      <c r="S28" s="1082"/>
      <c r="T28" s="1082"/>
      <c r="U28" s="1082"/>
      <c r="V28" s="1082">
        <v>1439</v>
      </c>
      <c r="W28" s="1082"/>
      <c r="X28" s="1082"/>
      <c r="Y28" s="1082"/>
      <c r="Z28" s="1082"/>
      <c r="AA28" s="1082">
        <v>22</v>
      </c>
      <c r="AB28" s="1082"/>
      <c r="AC28" s="1082"/>
      <c r="AD28" s="1082"/>
      <c r="AE28" s="1083"/>
      <c r="AF28" s="1084">
        <v>22</v>
      </c>
      <c r="AG28" s="1082"/>
      <c r="AH28" s="1082"/>
      <c r="AI28" s="1082"/>
      <c r="AJ28" s="1085"/>
      <c r="AK28" s="1086">
        <v>153</v>
      </c>
      <c r="AL28" s="1074"/>
      <c r="AM28" s="1074"/>
      <c r="AN28" s="1074"/>
      <c r="AO28" s="1074"/>
      <c r="AP28" s="1074" t="s">
        <v>486</v>
      </c>
      <c r="AQ28" s="1074"/>
      <c r="AR28" s="1074"/>
      <c r="AS28" s="1074"/>
      <c r="AT28" s="1074"/>
      <c r="AU28" s="1074" t="s">
        <v>486</v>
      </c>
      <c r="AV28" s="1074"/>
      <c r="AW28" s="1074"/>
      <c r="AX28" s="1074"/>
      <c r="AY28" s="1074"/>
      <c r="AZ28" s="1075" t="s">
        <v>486</v>
      </c>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x14ac:dyDescent="0.15">
      <c r="A29" s="217">
        <v>2</v>
      </c>
      <c r="B29" s="1065" t="s">
        <v>377</v>
      </c>
      <c r="C29" s="1066"/>
      <c r="D29" s="1066"/>
      <c r="E29" s="1066"/>
      <c r="F29" s="1066"/>
      <c r="G29" s="1066"/>
      <c r="H29" s="1066"/>
      <c r="I29" s="1066"/>
      <c r="J29" s="1066"/>
      <c r="K29" s="1066"/>
      <c r="L29" s="1066"/>
      <c r="M29" s="1066"/>
      <c r="N29" s="1066"/>
      <c r="O29" s="1066"/>
      <c r="P29" s="1067"/>
      <c r="Q29" s="1071">
        <v>246</v>
      </c>
      <c r="R29" s="1072"/>
      <c r="S29" s="1072"/>
      <c r="T29" s="1072"/>
      <c r="U29" s="1072"/>
      <c r="V29" s="1072">
        <v>233</v>
      </c>
      <c r="W29" s="1072"/>
      <c r="X29" s="1072"/>
      <c r="Y29" s="1072"/>
      <c r="Z29" s="1072"/>
      <c r="AA29" s="1072">
        <v>13</v>
      </c>
      <c r="AB29" s="1072"/>
      <c r="AC29" s="1072"/>
      <c r="AD29" s="1072"/>
      <c r="AE29" s="1073"/>
      <c r="AF29" s="1047">
        <v>13</v>
      </c>
      <c r="AG29" s="1048"/>
      <c r="AH29" s="1048"/>
      <c r="AI29" s="1048"/>
      <c r="AJ29" s="1049"/>
      <c r="AK29" s="1006">
        <v>158</v>
      </c>
      <c r="AL29" s="997"/>
      <c r="AM29" s="997"/>
      <c r="AN29" s="997"/>
      <c r="AO29" s="997"/>
      <c r="AP29" s="997" t="s">
        <v>486</v>
      </c>
      <c r="AQ29" s="997"/>
      <c r="AR29" s="997"/>
      <c r="AS29" s="997"/>
      <c r="AT29" s="997"/>
      <c r="AU29" s="997" t="s">
        <v>486</v>
      </c>
      <c r="AV29" s="997"/>
      <c r="AW29" s="997"/>
      <c r="AX29" s="997"/>
      <c r="AY29" s="997"/>
      <c r="AZ29" s="1070" t="s">
        <v>562</v>
      </c>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x14ac:dyDescent="0.15">
      <c r="A30" s="217">
        <v>3</v>
      </c>
      <c r="B30" s="1065" t="s">
        <v>378</v>
      </c>
      <c r="C30" s="1066"/>
      <c r="D30" s="1066"/>
      <c r="E30" s="1066"/>
      <c r="F30" s="1066"/>
      <c r="G30" s="1066"/>
      <c r="H30" s="1066"/>
      <c r="I30" s="1066"/>
      <c r="J30" s="1066"/>
      <c r="K30" s="1066"/>
      <c r="L30" s="1066"/>
      <c r="M30" s="1066"/>
      <c r="N30" s="1066"/>
      <c r="O30" s="1066"/>
      <c r="P30" s="1067"/>
      <c r="Q30" s="1071">
        <v>211</v>
      </c>
      <c r="R30" s="1072"/>
      <c r="S30" s="1072"/>
      <c r="T30" s="1072"/>
      <c r="U30" s="1072"/>
      <c r="V30" s="1072">
        <v>234</v>
      </c>
      <c r="W30" s="1072"/>
      <c r="X30" s="1072"/>
      <c r="Y30" s="1072"/>
      <c r="Z30" s="1072"/>
      <c r="AA30" s="1072">
        <v>-23</v>
      </c>
      <c r="AB30" s="1072"/>
      <c r="AC30" s="1072"/>
      <c r="AD30" s="1072"/>
      <c r="AE30" s="1073"/>
      <c r="AF30" s="1047">
        <v>146</v>
      </c>
      <c r="AG30" s="1048"/>
      <c r="AH30" s="1048"/>
      <c r="AI30" s="1048"/>
      <c r="AJ30" s="1049"/>
      <c r="AK30" s="1006">
        <v>42</v>
      </c>
      <c r="AL30" s="997"/>
      <c r="AM30" s="997"/>
      <c r="AN30" s="997"/>
      <c r="AO30" s="997"/>
      <c r="AP30" s="997">
        <v>1500</v>
      </c>
      <c r="AQ30" s="997"/>
      <c r="AR30" s="997"/>
      <c r="AS30" s="997"/>
      <c r="AT30" s="997"/>
      <c r="AU30" s="997">
        <v>291</v>
      </c>
      <c r="AV30" s="997"/>
      <c r="AW30" s="997"/>
      <c r="AX30" s="997"/>
      <c r="AY30" s="997"/>
      <c r="AZ30" s="1070" t="s">
        <v>562</v>
      </c>
      <c r="BA30" s="1070"/>
      <c r="BB30" s="1070"/>
      <c r="BC30" s="1070"/>
      <c r="BD30" s="1070"/>
      <c r="BE30" s="1060" t="s">
        <v>379</v>
      </c>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x14ac:dyDescent="0.15">
      <c r="A31" s="217">
        <v>4</v>
      </c>
      <c r="B31" s="1065" t="s">
        <v>380</v>
      </c>
      <c r="C31" s="1066"/>
      <c r="D31" s="1066"/>
      <c r="E31" s="1066"/>
      <c r="F31" s="1066"/>
      <c r="G31" s="1066"/>
      <c r="H31" s="1066"/>
      <c r="I31" s="1066"/>
      <c r="J31" s="1066"/>
      <c r="K31" s="1066"/>
      <c r="L31" s="1066"/>
      <c r="M31" s="1066"/>
      <c r="N31" s="1066"/>
      <c r="O31" s="1066"/>
      <c r="P31" s="1067"/>
      <c r="Q31" s="1071">
        <v>155</v>
      </c>
      <c r="R31" s="1072"/>
      <c r="S31" s="1072"/>
      <c r="T31" s="1072"/>
      <c r="U31" s="1072"/>
      <c r="V31" s="1072">
        <v>118</v>
      </c>
      <c r="W31" s="1072"/>
      <c r="X31" s="1072"/>
      <c r="Y31" s="1072"/>
      <c r="Z31" s="1072"/>
      <c r="AA31" s="1072">
        <v>37</v>
      </c>
      <c r="AB31" s="1072"/>
      <c r="AC31" s="1072"/>
      <c r="AD31" s="1072"/>
      <c r="AE31" s="1073"/>
      <c r="AF31" s="1047">
        <v>37</v>
      </c>
      <c r="AG31" s="1048"/>
      <c r="AH31" s="1048"/>
      <c r="AI31" s="1048"/>
      <c r="AJ31" s="1049"/>
      <c r="AK31" s="1006">
        <v>54</v>
      </c>
      <c r="AL31" s="997"/>
      <c r="AM31" s="997"/>
      <c r="AN31" s="997"/>
      <c r="AO31" s="997"/>
      <c r="AP31" s="997">
        <v>649</v>
      </c>
      <c r="AQ31" s="997"/>
      <c r="AR31" s="997"/>
      <c r="AS31" s="997"/>
      <c r="AT31" s="997"/>
      <c r="AU31" s="997">
        <v>603</v>
      </c>
      <c r="AV31" s="997"/>
      <c r="AW31" s="997"/>
      <c r="AX31" s="997"/>
      <c r="AY31" s="997"/>
      <c r="AZ31" s="1070" t="s">
        <v>562</v>
      </c>
      <c r="BA31" s="1070"/>
      <c r="BB31" s="1070"/>
      <c r="BC31" s="1070"/>
      <c r="BD31" s="1070"/>
      <c r="BE31" s="1060" t="s">
        <v>381</v>
      </c>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x14ac:dyDescent="0.15">
      <c r="A32" s="217">
        <v>5</v>
      </c>
      <c r="B32" s="1065"/>
      <c r="C32" s="1066"/>
      <c r="D32" s="1066"/>
      <c r="E32" s="1066"/>
      <c r="F32" s="1066"/>
      <c r="G32" s="1066"/>
      <c r="H32" s="1066"/>
      <c r="I32" s="1066"/>
      <c r="J32" s="1066"/>
      <c r="K32" s="1066"/>
      <c r="L32" s="1066"/>
      <c r="M32" s="1066"/>
      <c r="N32" s="1066"/>
      <c r="O32" s="1066"/>
      <c r="P32" s="1067"/>
      <c r="Q32" s="1071"/>
      <c r="R32" s="1072"/>
      <c r="S32" s="1072"/>
      <c r="T32" s="1072"/>
      <c r="U32" s="1072"/>
      <c r="V32" s="1072"/>
      <c r="W32" s="1072"/>
      <c r="X32" s="1072"/>
      <c r="Y32" s="1072"/>
      <c r="Z32" s="1072"/>
      <c r="AA32" s="1072"/>
      <c r="AB32" s="1072"/>
      <c r="AC32" s="1072"/>
      <c r="AD32" s="1072"/>
      <c r="AE32" s="1073"/>
      <c r="AF32" s="1047"/>
      <c r="AG32" s="1048"/>
      <c r="AH32" s="1048"/>
      <c r="AI32" s="1048"/>
      <c r="AJ32" s="1049"/>
      <c r="AK32" s="1006"/>
      <c r="AL32" s="997"/>
      <c r="AM32" s="997"/>
      <c r="AN32" s="997"/>
      <c r="AO32" s="997"/>
      <c r="AP32" s="997"/>
      <c r="AQ32" s="997"/>
      <c r="AR32" s="997"/>
      <c r="AS32" s="997"/>
      <c r="AT32" s="997"/>
      <c r="AU32" s="997"/>
      <c r="AV32" s="997"/>
      <c r="AW32" s="997"/>
      <c r="AX32" s="997"/>
      <c r="AY32" s="997"/>
      <c r="AZ32" s="1070"/>
      <c r="BA32" s="1070"/>
      <c r="BB32" s="1070"/>
      <c r="BC32" s="1070"/>
      <c r="BD32" s="1070"/>
      <c r="BE32" s="1060"/>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x14ac:dyDescent="0.15">
      <c r="A33" s="217">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7"/>
      <c r="AG33" s="1048"/>
      <c r="AH33" s="1048"/>
      <c r="AI33" s="1048"/>
      <c r="AJ33" s="1049"/>
      <c r="AK33" s="1006"/>
      <c r="AL33" s="997"/>
      <c r="AM33" s="997"/>
      <c r="AN33" s="997"/>
      <c r="AO33" s="997"/>
      <c r="AP33" s="997"/>
      <c r="AQ33" s="997"/>
      <c r="AR33" s="997"/>
      <c r="AS33" s="997"/>
      <c r="AT33" s="997"/>
      <c r="AU33" s="997"/>
      <c r="AV33" s="997"/>
      <c r="AW33" s="997"/>
      <c r="AX33" s="997"/>
      <c r="AY33" s="997"/>
      <c r="AZ33" s="1070"/>
      <c r="BA33" s="1070"/>
      <c r="BB33" s="1070"/>
      <c r="BC33" s="1070"/>
      <c r="BD33" s="1070"/>
      <c r="BE33" s="1060"/>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x14ac:dyDescent="0.15">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x14ac:dyDescent="0.15">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x14ac:dyDescent="0.15">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x14ac:dyDescent="0.15">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x14ac:dyDescent="0.15">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x14ac:dyDescent="0.15">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x14ac:dyDescent="0.15">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x14ac:dyDescent="0.15">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x14ac:dyDescent="0.15">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x14ac:dyDescent="0.15">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x14ac:dyDescent="0.15">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x14ac:dyDescent="0.15">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x14ac:dyDescent="0.15">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x14ac:dyDescent="0.15">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x14ac:dyDescent="0.15">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x14ac:dyDescent="0.15">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x14ac:dyDescent="0.15">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x14ac:dyDescent="0.15">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x14ac:dyDescent="0.15">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x14ac:dyDescent="0.15">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x14ac:dyDescent="0.15">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x14ac:dyDescent="0.15">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x14ac:dyDescent="0.15">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x14ac:dyDescent="0.15">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x14ac:dyDescent="0.15">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x14ac:dyDescent="0.15">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x14ac:dyDescent="0.15">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x14ac:dyDescent="0.2">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x14ac:dyDescent="0.15">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382</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219</v>
      </c>
      <c r="AG63" s="985"/>
      <c r="AH63" s="985"/>
      <c r="AI63" s="985"/>
      <c r="AJ63" s="1058"/>
      <c r="AK63" s="1059"/>
      <c r="AL63" s="989"/>
      <c r="AM63" s="989"/>
      <c r="AN63" s="989"/>
      <c r="AO63" s="989"/>
      <c r="AP63" s="985">
        <f>AP30+AP31</f>
        <v>2149</v>
      </c>
      <c r="AQ63" s="985"/>
      <c r="AR63" s="985"/>
      <c r="AS63" s="985"/>
      <c r="AT63" s="985"/>
      <c r="AU63" s="985">
        <f>AU30+AU31</f>
        <v>894</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x14ac:dyDescent="0.15">
      <c r="A66" s="1023" t="s">
        <v>385</v>
      </c>
      <c r="B66" s="1024"/>
      <c r="C66" s="1024"/>
      <c r="D66" s="1024"/>
      <c r="E66" s="1024"/>
      <c r="F66" s="1024"/>
      <c r="G66" s="1024"/>
      <c r="H66" s="1024"/>
      <c r="I66" s="1024"/>
      <c r="J66" s="1024"/>
      <c r="K66" s="1024"/>
      <c r="L66" s="1024"/>
      <c r="M66" s="1024"/>
      <c r="N66" s="1024"/>
      <c r="O66" s="1024"/>
      <c r="P66" s="1025"/>
      <c r="Q66" s="1029" t="s">
        <v>386</v>
      </c>
      <c r="R66" s="1030"/>
      <c r="S66" s="1030"/>
      <c r="T66" s="1030"/>
      <c r="U66" s="1031"/>
      <c r="V66" s="1029" t="s">
        <v>387</v>
      </c>
      <c r="W66" s="1030"/>
      <c r="X66" s="1030"/>
      <c r="Y66" s="1030"/>
      <c r="Z66" s="1031"/>
      <c r="AA66" s="1029" t="s">
        <v>388</v>
      </c>
      <c r="AB66" s="1030"/>
      <c r="AC66" s="1030"/>
      <c r="AD66" s="1030"/>
      <c r="AE66" s="1031"/>
      <c r="AF66" s="1035" t="s">
        <v>389</v>
      </c>
      <c r="AG66" s="1036"/>
      <c r="AH66" s="1036"/>
      <c r="AI66" s="1036"/>
      <c r="AJ66" s="1037"/>
      <c r="AK66" s="1029" t="s">
        <v>390</v>
      </c>
      <c r="AL66" s="1024"/>
      <c r="AM66" s="1024"/>
      <c r="AN66" s="1024"/>
      <c r="AO66" s="1025"/>
      <c r="AP66" s="1029" t="s">
        <v>391</v>
      </c>
      <c r="AQ66" s="1030"/>
      <c r="AR66" s="1030"/>
      <c r="AS66" s="1030"/>
      <c r="AT66" s="1031"/>
      <c r="AU66" s="1029" t="s">
        <v>392</v>
      </c>
      <c r="AV66" s="1030"/>
      <c r="AW66" s="1030"/>
      <c r="AX66" s="1030"/>
      <c r="AY66" s="1031"/>
      <c r="AZ66" s="1029" t="s">
        <v>351</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3" t="s">
        <v>541</v>
      </c>
      <c r="C68" s="1014"/>
      <c r="D68" s="1014"/>
      <c r="E68" s="1014"/>
      <c r="F68" s="1014"/>
      <c r="G68" s="1014"/>
      <c r="H68" s="1014"/>
      <c r="I68" s="1014"/>
      <c r="J68" s="1014"/>
      <c r="K68" s="1014"/>
      <c r="L68" s="1014"/>
      <c r="M68" s="1014"/>
      <c r="N68" s="1014"/>
      <c r="O68" s="1014"/>
      <c r="P68" s="1015"/>
      <c r="Q68" s="1016">
        <v>226</v>
      </c>
      <c r="R68" s="1008"/>
      <c r="S68" s="1008"/>
      <c r="T68" s="1008"/>
      <c r="U68" s="1008"/>
      <c r="V68" s="1008">
        <v>225</v>
      </c>
      <c r="W68" s="1008"/>
      <c r="X68" s="1008"/>
      <c r="Y68" s="1008"/>
      <c r="Z68" s="1008"/>
      <c r="AA68" s="1008">
        <v>1</v>
      </c>
      <c r="AB68" s="1008"/>
      <c r="AC68" s="1008"/>
      <c r="AD68" s="1008"/>
      <c r="AE68" s="1008"/>
      <c r="AF68" s="1008">
        <v>1</v>
      </c>
      <c r="AG68" s="1008"/>
      <c r="AH68" s="1008"/>
      <c r="AI68" s="1008"/>
      <c r="AJ68" s="1008"/>
      <c r="AK68" s="1008">
        <v>5</v>
      </c>
      <c r="AL68" s="1008"/>
      <c r="AM68" s="1008"/>
      <c r="AN68" s="1008"/>
      <c r="AO68" s="1008"/>
      <c r="AP68" s="1008" t="s">
        <v>542</v>
      </c>
      <c r="AQ68" s="1008"/>
      <c r="AR68" s="1008"/>
      <c r="AS68" s="1008"/>
      <c r="AT68" s="1008"/>
      <c r="AU68" s="1008" t="s">
        <v>542</v>
      </c>
      <c r="AV68" s="1009"/>
      <c r="AW68" s="1009"/>
      <c r="AX68" s="1009"/>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16</v>
      </c>
      <c r="R69" s="997"/>
      <c r="S69" s="997"/>
      <c r="T69" s="997"/>
      <c r="U69" s="997"/>
      <c r="V69" s="997">
        <v>16</v>
      </c>
      <c r="W69" s="997"/>
      <c r="X69" s="997"/>
      <c r="Y69" s="997"/>
      <c r="Z69" s="997"/>
      <c r="AA69" s="997">
        <v>0</v>
      </c>
      <c r="AB69" s="997"/>
      <c r="AC69" s="997"/>
      <c r="AD69" s="997"/>
      <c r="AE69" s="997"/>
      <c r="AF69" s="997">
        <v>0</v>
      </c>
      <c r="AG69" s="997"/>
      <c r="AH69" s="997"/>
      <c r="AI69" s="997"/>
      <c r="AJ69" s="997"/>
      <c r="AK69" s="997" t="s">
        <v>542</v>
      </c>
      <c r="AL69" s="997"/>
      <c r="AM69" s="997"/>
      <c r="AN69" s="997"/>
      <c r="AO69" s="997"/>
      <c r="AP69" s="997" t="s">
        <v>542</v>
      </c>
      <c r="AQ69" s="997"/>
      <c r="AR69" s="997"/>
      <c r="AS69" s="997"/>
      <c r="AT69" s="997"/>
      <c r="AU69" s="997" t="s">
        <v>542</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4219</v>
      </c>
      <c r="R70" s="997"/>
      <c r="S70" s="997"/>
      <c r="T70" s="997"/>
      <c r="U70" s="997"/>
      <c r="V70" s="997">
        <v>4278</v>
      </c>
      <c r="W70" s="997"/>
      <c r="X70" s="997"/>
      <c r="Y70" s="997"/>
      <c r="Z70" s="997"/>
      <c r="AA70" s="997">
        <v>-60</v>
      </c>
      <c r="AB70" s="997"/>
      <c r="AC70" s="997"/>
      <c r="AD70" s="997"/>
      <c r="AE70" s="997"/>
      <c r="AF70" s="997">
        <v>1505</v>
      </c>
      <c r="AG70" s="997"/>
      <c r="AH70" s="997"/>
      <c r="AI70" s="997"/>
      <c r="AJ70" s="997"/>
      <c r="AK70" s="997" t="s">
        <v>542</v>
      </c>
      <c r="AL70" s="997"/>
      <c r="AM70" s="997"/>
      <c r="AN70" s="997"/>
      <c r="AO70" s="997"/>
      <c r="AP70" s="997">
        <v>4026</v>
      </c>
      <c r="AQ70" s="997"/>
      <c r="AR70" s="997"/>
      <c r="AS70" s="997"/>
      <c r="AT70" s="997"/>
      <c r="AU70" s="997">
        <v>644</v>
      </c>
      <c r="AV70" s="997"/>
      <c r="AW70" s="997"/>
      <c r="AX70" s="997"/>
      <c r="AY70" s="997"/>
      <c r="AZ70" s="998" t="s">
        <v>545</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533</v>
      </c>
      <c r="R71" s="997"/>
      <c r="S71" s="997"/>
      <c r="T71" s="997"/>
      <c r="U71" s="997"/>
      <c r="V71" s="997">
        <v>470</v>
      </c>
      <c r="W71" s="997"/>
      <c r="X71" s="997"/>
      <c r="Y71" s="997"/>
      <c r="Z71" s="997"/>
      <c r="AA71" s="997">
        <v>63</v>
      </c>
      <c r="AB71" s="997"/>
      <c r="AC71" s="997"/>
      <c r="AD71" s="997"/>
      <c r="AE71" s="997"/>
      <c r="AF71" s="997">
        <v>63</v>
      </c>
      <c r="AG71" s="997"/>
      <c r="AH71" s="997"/>
      <c r="AI71" s="997"/>
      <c r="AJ71" s="997"/>
      <c r="AK71" s="997" t="s">
        <v>542</v>
      </c>
      <c r="AL71" s="997"/>
      <c r="AM71" s="997"/>
      <c r="AN71" s="997"/>
      <c r="AO71" s="997"/>
      <c r="AP71" s="997">
        <v>161</v>
      </c>
      <c r="AQ71" s="997"/>
      <c r="AR71" s="997"/>
      <c r="AS71" s="997"/>
      <c r="AT71" s="997"/>
      <c r="AU71" s="997">
        <v>63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375</v>
      </c>
      <c r="R72" s="997"/>
      <c r="S72" s="997"/>
      <c r="T72" s="997"/>
      <c r="U72" s="997"/>
      <c r="V72" s="997">
        <v>344</v>
      </c>
      <c r="W72" s="997"/>
      <c r="X72" s="997"/>
      <c r="Y72" s="997"/>
      <c r="Z72" s="997"/>
      <c r="AA72" s="997">
        <v>31</v>
      </c>
      <c r="AB72" s="997"/>
      <c r="AC72" s="997"/>
      <c r="AD72" s="997"/>
      <c r="AE72" s="997"/>
      <c r="AF72" s="997">
        <v>31</v>
      </c>
      <c r="AG72" s="997"/>
      <c r="AH72" s="997"/>
      <c r="AI72" s="997"/>
      <c r="AJ72" s="997"/>
      <c r="AK72" s="997" t="s">
        <v>542</v>
      </c>
      <c r="AL72" s="997"/>
      <c r="AM72" s="997"/>
      <c r="AN72" s="997"/>
      <c r="AO72" s="997"/>
      <c r="AP72" s="997" t="s">
        <v>542</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563</v>
      </c>
      <c r="C73" s="1001"/>
      <c r="D73" s="1001"/>
      <c r="E73" s="1001"/>
      <c r="F73" s="1001"/>
      <c r="G73" s="1001"/>
      <c r="H73" s="1001"/>
      <c r="I73" s="1001"/>
      <c r="J73" s="1001"/>
      <c r="K73" s="1001"/>
      <c r="L73" s="1001"/>
      <c r="M73" s="1001"/>
      <c r="N73" s="1001"/>
      <c r="O73" s="1001"/>
      <c r="P73" s="1002"/>
      <c r="Q73" s="1003">
        <v>183</v>
      </c>
      <c r="R73" s="997"/>
      <c r="S73" s="997"/>
      <c r="T73" s="997"/>
      <c r="U73" s="997"/>
      <c r="V73" s="997">
        <v>179</v>
      </c>
      <c r="W73" s="997"/>
      <c r="X73" s="997"/>
      <c r="Y73" s="997"/>
      <c r="Z73" s="997"/>
      <c r="AA73" s="997">
        <v>4</v>
      </c>
      <c r="AB73" s="997"/>
      <c r="AC73" s="997"/>
      <c r="AD73" s="997"/>
      <c r="AE73" s="997"/>
      <c r="AF73" s="997">
        <v>4</v>
      </c>
      <c r="AG73" s="997"/>
      <c r="AH73" s="997"/>
      <c r="AI73" s="997"/>
      <c r="AJ73" s="997"/>
      <c r="AK73" s="997">
        <v>1</v>
      </c>
      <c r="AL73" s="997"/>
      <c r="AM73" s="997"/>
      <c r="AN73" s="997"/>
      <c r="AO73" s="997"/>
      <c r="AP73" s="997">
        <v>177</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400</v>
      </c>
      <c r="R74" s="997"/>
      <c r="S74" s="997"/>
      <c r="T74" s="997"/>
      <c r="U74" s="997"/>
      <c r="V74" s="997">
        <v>386</v>
      </c>
      <c r="W74" s="997"/>
      <c r="X74" s="997"/>
      <c r="Y74" s="997"/>
      <c r="Z74" s="997"/>
      <c r="AA74" s="997">
        <v>13</v>
      </c>
      <c r="AB74" s="997"/>
      <c r="AC74" s="997"/>
      <c r="AD74" s="997"/>
      <c r="AE74" s="997"/>
      <c r="AF74" s="997">
        <v>13</v>
      </c>
      <c r="AG74" s="997"/>
      <c r="AH74" s="997"/>
      <c r="AI74" s="997"/>
      <c r="AJ74" s="997"/>
      <c r="AK74" s="997">
        <v>84</v>
      </c>
      <c r="AL74" s="997"/>
      <c r="AM74" s="997"/>
      <c r="AN74" s="997"/>
      <c r="AO74" s="997"/>
      <c r="AP74" s="997" t="s">
        <v>542</v>
      </c>
      <c r="AQ74" s="997"/>
      <c r="AR74" s="997"/>
      <c r="AS74" s="997"/>
      <c r="AT74" s="997"/>
      <c r="AU74" s="997" t="s">
        <v>542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549</v>
      </c>
      <c r="C75" s="1001"/>
      <c r="D75" s="1001"/>
      <c r="E75" s="1001"/>
      <c r="F75" s="1001"/>
      <c r="G75" s="1001"/>
      <c r="H75" s="1001"/>
      <c r="I75" s="1001"/>
      <c r="J75" s="1001"/>
      <c r="K75" s="1001"/>
      <c r="L75" s="1001"/>
      <c r="M75" s="1001"/>
      <c r="N75" s="1001"/>
      <c r="O75" s="1001"/>
      <c r="P75" s="1002"/>
      <c r="Q75" s="1004">
        <v>6256</v>
      </c>
      <c r="R75" s="1005"/>
      <c r="S75" s="1005"/>
      <c r="T75" s="1005"/>
      <c r="U75" s="1006"/>
      <c r="V75" s="1007">
        <v>5232</v>
      </c>
      <c r="W75" s="1005"/>
      <c r="X75" s="1005"/>
      <c r="Y75" s="1005"/>
      <c r="Z75" s="1006"/>
      <c r="AA75" s="1007">
        <v>1024</v>
      </c>
      <c r="AB75" s="1005"/>
      <c r="AC75" s="1005"/>
      <c r="AD75" s="1005"/>
      <c r="AE75" s="1006"/>
      <c r="AF75" s="1007">
        <v>1024</v>
      </c>
      <c r="AG75" s="1005"/>
      <c r="AH75" s="1005"/>
      <c r="AI75" s="1005"/>
      <c r="AJ75" s="1006"/>
      <c r="AK75" s="1007">
        <v>16</v>
      </c>
      <c r="AL75" s="1005"/>
      <c r="AM75" s="1005"/>
      <c r="AN75" s="1005"/>
      <c r="AO75" s="1006"/>
      <c r="AP75" s="1007" t="s">
        <v>542</v>
      </c>
      <c r="AQ75" s="1005"/>
      <c r="AR75" s="1005"/>
      <c r="AS75" s="1005"/>
      <c r="AT75" s="1006"/>
      <c r="AU75" s="1007" t="s">
        <v>542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550</v>
      </c>
      <c r="C76" s="1001"/>
      <c r="D76" s="1001"/>
      <c r="E76" s="1001"/>
      <c r="F76" s="1001"/>
      <c r="G76" s="1001"/>
      <c r="H76" s="1001"/>
      <c r="I76" s="1001"/>
      <c r="J76" s="1001"/>
      <c r="K76" s="1001"/>
      <c r="L76" s="1001"/>
      <c r="M76" s="1001"/>
      <c r="N76" s="1001"/>
      <c r="O76" s="1001"/>
      <c r="P76" s="1002"/>
      <c r="Q76" s="1004">
        <v>49</v>
      </c>
      <c r="R76" s="1005"/>
      <c r="S76" s="1005"/>
      <c r="T76" s="1005"/>
      <c r="U76" s="1006"/>
      <c r="V76" s="1007">
        <v>48</v>
      </c>
      <c r="W76" s="1005"/>
      <c r="X76" s="1005"/>
      <c r="Y76" s="1005"/>
      <c r="Z76" s="1006"/>
      <c r="AA76" s="1007">
        <v>1</v>
      </c>
      <c r="AB76" s="1005"/>
      <c r="AC76" s="1005"/>
      <c r="AD76" s="1005"/>
      <c r="AE76" s="1006"/>
      <c r="AF76" s="1007">
        <v>1</v>
      </c>
      <c r="AG76" s="1005"/>
      <c r="AH76" s="1005"/>
      <c r="AI76" s="1005"/>
      <c r="AJ76" s="1006"/>
      <c r="AK76" s="1007" t="s">
        <v>542</v>
      </c>
      <c r="AL76" s="1005"/>
      <c r="AM76" s="1005"/>
      <c r="AN76" s="1005"/>
      <c r="AO76" s="1006"/>
      <c r="AP76" s="1007" t="s">
        <v>542</v>
      </c>
      <c r="AQ76" s="1005"/>
      <c r="AR76" s="1005"/>
      <c r="AS76" s="1005"/>
      <c r="AT76" s="1006"/>
      <c r="AU76" s="1007" t="s">
        <v>542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551</v>
      </c>
      <c r="C77" s="1001"/>
      <c r="D77" s="1001"/>
      <c r="E77" s="1001"/>
      <c r="F77" s="1001"/>
      <c r="G77" s="1001"/>
      <c r="H77" s="1001"/>
      <c r="I77" s="1001"/>
      <c r="J77" s="1001"/>
      <c r="K77" s="1001"/>
      <c r="L77" s="1001"/>
      <c r="M77" s="1001"/>
      <c r="N77" s="1001"/>
      <c r="O77" s="1001"/>
      <c r="P77" s="1002"/>
      <c r="Q77" s="1004">
        <v>63</v>
      </c>
      <c r="R77" s="1005"/>
      <c r="S77" s="1005"/>
      <c r="T77" s="1005"/>
      <c r="U77" s="1006"/>
      <c r="V77" s="1007">
        <v>62</v>
      </c>
      <c r="W77" s="1005"/>
      <c r="X77" s="1005"/>
      <c r="Y77" s="1005"/>
      <c r="Z77" s="1006"/>
      <c r="AA77" s="1007">
        <v>1</v>
      </c>
      <c r="AB77" s="1005"/>
      <c r="AC77" s="1005"/>
      <c r="AD77" s="1005"/>
      <c r="AE77" s="1006"/>
      <c r="AF77" s="1007">
        <v>1</v>
      </c>
      <c r="AG77" s="1005"/>
      <c r="AH77" s="1005"/>
      <c r="AI77" s="1005"/>
      <c r="AJ77" s="1006"/>
      <c r="AK77" s="1007" t="s">
        <v>542</v>
      </c>
      <c r="AL77" s="1005"/>
      <c r="AM77" s="1005"/>
      <c r="AN77" s="1005"/>
      <c r="AO77" s="1006"/>
      <c r="AP77" s="1007" t="s">
        <v>542</v>
      </c>
      <c r="AQ77" s="1005"/>
      <c r="AR77" s="1005"/>
      <c r="AS77" s="1005"/>
      <c r="AT77" s="1006"/>
      <c r="AU77" s="1007" t="s">
        <v>542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552</v>
      </c>
      <c r="C78" s="1001"/>
      <c r="D78" s="1001"/>
      <c r="E78" s="1001"/>
      <c r="F78" s="1001"/>
      <c r="G78" s="1001"/>
      <c r="H78" s="1001"/>
      <c r="I78" s="1001"/>
      <c r="J78" s="1001"/>
      <c r="K78" s="1001"/>
      <c r="L78" s="1001"/>
      <c r="M78" s="1001"/>
      <c r="N78" s="1001"/>
      <c r="O78" s="1001"/>
      <c r="P78" s="1002"/>
      <c r="Q78" s="1003">
        <v>8</v>
      </c>
      <c r="R78" s="997"/>
      <c r="S78" s="997"/>
      <c r="T78" s="997"/>
      <c r="U78" s="997"/>
      <c r="V78" s="997">
        <v>6</v>
      </c>
      <c r="W78" s="997"/>
      <c r="X78" s="997"/>
      <c r="Y78" s="997"/>
      <c r="Z78" s="997"/>
      <c r="AA78" s="997">
        <v>1</v>
      </c>
      <c r="AB78" s="997"/>
      <c r="AC78" s="997"/>
      <c r="AD78" s="997"/>
      <c r="AE78" s="997"/>
      <c r="AF78" s="997">
        <v>1</v>
      </c>
      <c r="AG78" s="997"/>
      <c r="AH78" s="997"/>
      <c r="AI78" s="997"/>
      <c r="AJ78" s="997"/>
      <c r="AK78" s="997" t="s">
        <v>542</v>
      </c>
      <c r="AL78" s="997"/>
      <c r="AM78" s="997"/>
      <c r="AN78" s="997"/>
      <c r="AO78" s="997"/>
      <c r="AP78" s="997" t="s">
        <v>542</v>
      </c>
      <c r="AQ78" s="997"/>
      <c r="AR78" s="997"/>
      <c r="AS78" s="997"/>
      <c r="AT78" s="997"/>
      <c r="AU78" s="997" t="s">
        <v>542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553</v>
      </c>
      <c r="C79" s="1001"/>
      <c r="D79" s="1001"/>
      <c r="E79" s="1001"/>
      <c r="F79" s="1001"/>
      <c r="G79" s="1001"/>
      <c r="H79" s="1001"/>
      <c r="I79" s="1001"/>
      <c r="J79" s="1001"/>
      <c r="K79" s="1001"/>
      <c r="L79" s="1001"/>
      <c r="M79" s="1001"/>
      <c r="N79" s="1001"/>
      <c r="O79" s="1001"/>
      <c r="P79" s="1002"/>
      <c r="Q79" s="1003">
        <v>4</v>
      </c>
      <c r="R79" s="997"/>
      <c r="S79" s="997"/>
      <c r="T79" s="997"/>
      <c r="U79" s="997"/>
      <c r="V79" s="997">
        <v>2</v>
      </c>
      <c r="W79" s="997"/>
      <c r="X79" s="997"/>
      <c r="Y79" s="997"/>
      <c r="Z79" s="997"/>
      <c r="AA79" s="997">
        <v>2</v>
      </c>
      <c r="AB79" s="997"/>
      <c r="AC79" s="997"/>
      <c r="AD79" s="997"/>
      <c r="AE79" s="997"/>
      <c r="AF79" s="997">
        <v>2</v>
      </c>
      <c r="AG79" s="997"/>
      <c r="AH79" s="997"/>
      <c r="AI79" s="997"/>
      <c r="AJ79" s="997"/>
      <c r="AK79" s="997">
        <v>0</v>
      </c>
      <c r="AL79" s="997"/>
      <c r="AM79" s="997"/>
      <c r="AN79" s="997"/>
      <c r="AO79" s="997"/>
      <c r="AP79" s="997" t="s">
        <v>542</v>
      </c>
      <c r="AQ79" s="997"/>
      <c r="AR79" s="997"/>
      <c r="AS79" s="997"/>
      <c r="AT79" s="997"/>
      <c r="AU79" s="997" t="s">
        <v>542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554</v>
      </c>
      <c r="C80" s="1001"/>
      <c r="D80" s="1001"/>
      <c r="E80" s="1001"/>
      <c r="F80" s="1001"/>
      <c r="G80" s="1001"/>
      <c r="H80" s="1001"/>
      <c r="I80" s="1001"/>
      <c r="J80" s="1001"/>
      <c r="K80" s="1001"/>
      <c r="L80" s="1001"/>
      <c r="M80" s="1001"/>
      <c r="N80" s="1001"/>
      <c r="O80" s="1001"/>
      <c r="P80" s="1002"/>
      <c r="Q80" s="1003">
        <v>124</v>
      </c>
      <c r="R80" s="997"/>
      <c r="S80" s="997"/>
      <c r="T80" s="997"/>
      <c r="U80" s="997"/>
      <c r="V80" s="997">
        <v>117</v>
      </c>
      <c r="W80" s="997"/>
      <c r="X80" s="997"/>
      <c r="Y80" s="997"/>
      <c r="Z80" s="997"/>
      <c r="AA80" s="997">
        <v>8</v>
      </c>
      <c r="AB80" s="997"/>
      <c r="AC80" s="997"/>
      <c r="AD80" s="997"/>
      <c r="AE80" s="997"/>
      <c r="AF80" s="997">
        <v>8</v>
      </c>
      <c r="AG80" s="997"/>
      <c r="AH80" s="997"/>
      <c r="AI80" s="997"/>
      <c r="AJ80" s="997"/>
      <c r="AK80" s="997" t="s">
        <v>486</v>
      </c>
      <c r="AL80" s="997"/>
      <c r="AM80" s="997"/>
      <c r="AN80" s="997"/>
      <c r="AO80" s="997"/>
      <c r="AP80" s="997">
        <v>1794</v>
      </c>
      <c r="AQ80" s="997"/>
      <c r="AR80" s="997"/>
      <c r="AS80" s="997"/>
      <c r="AT80" s="997"/>
      <c r="AU80" s="997">
        <v>35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555</v>
      </c>
      <c r="C81" s="1001"/>
      <c r="D81" s="1001"/>
      <c r="E81" s="1001"/>
      <c r="F81" s="1001"/>
      <c r="G81" s="1001"/>
      <c r="H81" s="1001"/>
      <c r="I81" s="1001"/>
      <c r="J81" s="1001"/>
      <c r="K81" s="1001"/>
      <c r="L81" s="1001"/>
      <c r="M81" s="1001"/>
      <c r="N81" s="1001"/>
      <c r="O81" s="1001"/>
      <c r="P81" s="1002"/>
      <c r="Q81" s="1003">
        <v>901</v>
      </c>
      <c r="R81" s="997"/>
      <c r="S81" s="997"/>
      <c r="T81" s="997"/>
      <c r="U81" s="997"/>
      <c r="V81" s="997">
        <v>896</v>
      </c>
      <c r="W81" s="997"/>
      <c r="X81" s="997"/>
      <c r="Y81" s="997"/>
      <c r="Z81" s="997"/>
      <c r="AA81" s="997">
        <v>5</v>
      </c>
      <c r="AB81" s="997"/>
      <c r="AC81" s="997"/>
      <c r="AD81" s="997"/>
      <c r="AE81" s="997"/>
      <c r="AF81" s="997">
        <v>5</v>
      </c>
      <c r="AG81" s="997"/>
      <c r="AH81" s="997"/>
      <c r="AI81" s="997"/>
      <c r="AJ81" s="997"/>
      <c r="AK81" s="997">
        <v>102</v>
      </c>
      <c r="AL81" s="997"/>
      <c r="AM81" s="997"/>
      <c r="AN81" s="997"/>
      <c r="AO81" s="997"/>
      <c r="AP81" s="997" t="s">
        <v>542</v>
      </c>
      <c r="AQ81" s="997"/>
      <c r="AR81" s="997"/>
      <c r="AS81" s="997"/>
      <c r="AT81" s="997"/>
      <c r="AU81" s="997" t="s">
        <v>542</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556</v>
      </c>
      <c r="C82" s="1001"/>
      <c r="D82" s="1001"/>
      <c r="E82" s="1001"/>
      <c r="F82" s="1001"/>
      <c r="G82" s="1001"/>
      <c r="H82" s="1001"/>
      <c r="I82" s="1001"/>
      <c r="J82" s="1001"/>
      <c r="K82" s="1001"/>
      <c r="L82" s="1001"/>
      <c r="M82" s="1001"/>
      <c r="N82" s="1001"/>
      <c r="O82" s="1001"/>
      <c r="P82" s="1002"/>
      <c r="Q82" s="1003">
        <v>5505</v>
      </c>
      <c r="R82" s="997"/>
      <c r="S82" s="997"/>
      <c r="T82" s="997"/>
      <c r="U82" s="997"/>
      <c r="V82" s="997">
        <v>5469</v>
      </c>
      <c r="W82" s="997"/>
      <c r="X82" s="997"/>
      <c r="Y82" s="997"/>
      <c r="Z82" s="997"/>
      <c r="AA82" s="997">
        <v>36</v>
      </c>
      <c r="AB82" s="997"/>
      <c r="AC82" s="997"/>
      <c r="AD82" s="997"/>
      <c r="AE82" s="997"/>
      <c r="AF82" s="997">
        <v>36</v>
      </c>
      <c r="AG82" s="997"/>
      <c r="AH82" s="997"/>
      <c r="AI82" s="997"/>
      <c r="AJ82" s="997"/>
      <c r="AK82" s="997">
        <v>781</v>
      </c>
      <c r="AL82" s="997"/>
      <c r="AM82" s="997"/>
      <c r="AN82" s="997"/>
      <c r="AO82" s="997"/>
      <c r="AP82" s="997" t="s">
        <v>542</v>
      </c>
      <c r="AQ82" s="997"/>
      <c r="AR82" s="997"/>
      <c r="AS82" s="997"/>
      <c r="AT82" s="997"/>
      <c r="AU82" s="997" t="s">
        <v>542</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557</v>
      </c>
      <c r="C83" s="1001"/>
      <c r="D83" s="1001"/>
      <c r="E83" s="1001"/>
      <c r="F83" s="1001"/>
      <c r="G83" s="1001"/>
      <c r="H83" s="1001"/>
      <c r="I83" s="1001"/>
      <c r="J83" s="1001"/>
      <c r="K83" s="1001"/>
      <c r="L83" s="1001"/>
      <c r="M83" s="1001"/>
      <c r="N83" s="1001"/>
      <c r="O83" s="1001"/>
      <c r="P83" s="1002"/>
      <c r="Q83" s="1003">
        <v>256</v>
      </c>
      <c r="R83" s="997"/>
      <c r="S83" s="997"/>
      <c r="T83" s="997"/>
      <c r="U83" s="997"/>
      <c r="V83" s="997">
        <v>252</v>
      </c>
      <c r="W83" s="997"/>
      <c r="X83" s="997"/>
      <c r="Y83" s="997"/>
      <c r="Z83" s="997"/>
      <c r="AA83" s="997">
        <v>4</v>
      </c>
      <c r="AB83" s="997"/>
      <c r="AC83" s="997"/>
      <c r="AD83" s="997"/>
      <c r="AE83" s="997"/>
      <c r="AF83" s="997">
        <v>46</v>
      </c>
      <c r="AG83" s="997"/>
      <c r="AH83" s="997"/>
      <c r="AI83" s="997"/>
      <c r="AJ83" s="997"/>
      <c r="AK83" s="997" t="s">
        <v>542</v>
      </c>
      <c r="AL83" s="997"/>
      <c r="AM83" s="997"/>
      <c r="AN83" s="997"/>
      <c r="AO83" s="997"/>
      <c r="AP83" s="997" t="s">
        <v>542</v>
      </c>
      <c r="AQ83" s="997"/>
      <c r="AR83" s="997"/>
      <c r="AS83" s="997"/>
      <c r="AT83" s="997"/>
      <c r="AU83" s="997" t="s">
        <v>542</v>
      </c>
      <c r="AV83" s="997"/>
      <c r="AW83" s="997"/>
      <c r="AX83" s="997"/>
      <c r="AY83" s="997"/>
      <c r="AZ83" s="998" t="s">
        <v>545</v>
      </c>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558</v>
      </c>
      <c r="C84" s="1001"/>
      <c r="D84" s="1001"/>
      <c r="E84" s="1001"/>
      <c r="F84" s="1001"/>
      <c r="G84" s="1001"/>
      <c r="H84" s="1001"/>
      <c r="I84" s="1001"/>
      <c r="J84" s="1001"/>
      <c r="K84" s="1001"/>
      <c r="L84" s="1001"/>
      <c r="M84" s="1001"/>
      <c r="N84" s="1001"/>
      <c r="O84" s="1001"/>
      <c r="P84" s="1002"/>
      <c r="Q84" s="1003">
        <v>237</v>
      </c>
      <c r="R84" s="997"/>
      <c r="S84" s="997"/>
      <c r="T84" s="997"/>
      <c r="U84" s="997"/>
      <c r="V84" s="997">
        <v>151</v>
      </c>
      <c r="W84" s="997"/>
      <c r="X84" s="997"/>
      <c r="Y84" s="997"/>
      <c r="Z84" s="997"/>
      <c r="AA84" s="997">
        <v>87</v>
      </c>
      <c r="AB84" s="997"/>
      <c r="AC84" s="997"/>
      <c r="AD84" s="997"/>
      <c r="AE84" s="997"/>
      <c r="AF84" s="997">
        <v>87</v>
      </c>
      <c r="AG84" s="997"/>
      <c r="AH84" s="997"/>
      <c r="AI84" s="997"/>
      <c r="AJ84" s="997"/>
      <c r="AK84" s="997" t="s">
        <v>542</v>
      </c>
      <c r="AL84" s="997"/>
      <c r="AM84" s="997"/>
      <c r="AN84" s="997"/>
      <c r="AO84" s="997"/>
      <c r="AP84" s="997" t="s">
        <v>542</v>
      </c>
      <c r="AQ84" s="997"/>
      <c r="AR84" s="997"/>
      <c r="AS84" s="997"/>
      <c r="AT84" s="997"/>
      <c r="AU84" s="997" t="s">
        <v>542</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559</v>
      </c>
      <c r="C85" s="1001"/>
      <c r="D85" s="1001"/>
      <c r="E85" s="1001"/>
      <c r="F85" s="1001"/>
      <c r="G85" s="1001"/>
      <c r="H85" s="1001"/>
      <c r="I85" s="1001"/>
      <c r="J85" s="1001"/>
      <c r="K85" s="1001"/>
      <c r="L85" s="1001"/>
      <c r="M85" s="1001"/>
      <c r="N85" s="1001"/>
      <c r="O85" s="1001"/>
      <c r="P85" s="1002"/>
      <c r="Q85" s="1003">
        <v>74</v>
      </c>
      <c r="R85" s="997"/>
      <c r="S85" s="997"/>
      <c r="T85" s="997"/>
      <c r="U85" s="997"/>
      <c r="V85" s="997">
        <v>37</v>
      </c>
      <c r="W85" s="997"/>
      <c r="X85" s="997"/>
      <c r="Y85" s="997"/>
      <c r="Z85" s="997"/>
      <c r="AA85" s="997">
        <v>37</v>
      </c>
      <c r="AB85" s="997"/>
      <c r="AC85" s="997"/>
      <c r="AD85" s="997"/>
      <c r="AE85" s="997"/>
      <c r="AF85" s="997">
        <v>37</v>
      </c>
      <c r="AG85" s="997"/>
      <c r="AH85" s="997"/>
      <c r="AI85" s="997"/>
      <c r="AJ85" s="997"/>
      <c r="AK85" s="997" t="s">
        <v>542</v>
      </c>
      <c r="AL85" s="997"/>
      <c r="AM85" s="997"/>
      <c r="AN85" s="997"/>
      <c r="AO85" s="997"/>
      <c r="AP85" s="997" t="s">
        <v>542</v>
      </c>
      <c r="AQ85" s="997"/>
      <c r="AR85" s="997"/>
      <c r="AS85" s="997"/>
      <c r="AT85" s="997"/>
      <c r="AU85" s="997" t="s">
        <v>542</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t="s">
        <v>560</v>
      </c>
      <c r="C86" s="1001"/>
      <c r="D86" s="1001"/>
      <c r="E86" s="1001"/>
      <c r="F86" s="1001"/>
      <c r="G86" s="1001"/>
      <c r="H86" s="1001"/>
      <c r="I86" s="1001"/>
      <c r="J86" s="1001"/>
      <c r="K86" s="1001"/>
      <c r="L86" s="1001"/>
      <c r="M86" s="1001"/>
      <c r="N86" s="1001"/>
      <c r="O86" s="1001"/>
      <c r="P86" s="1002"/>
      <c r="Q86" s="1003">
        <v>179</v>
      </c>
      <c r="R86" s="997"/>
      <c r="S86" s="997"/>
      <c r="T86" s="997"/>
      <c r="U86" s="997"/>
      <c r="V86" s="997">
        <v>176</v>
      </c>
      <c r="W86" s="997"/>
      <c r="X86" s="997"/>
      <c r="Y86" s="997"/>
      <c r="Z86" s="997"/>
      <c r="AA86" s="997">
        <v>3</v>
      </c>
      <c r="AB86" s="997"/>
      <c r="AC86" s="997"/>
      <c r="AD86" s="997"/>
      <c r="AE86" s="997"/>
      <c r="AF86" s="997">
        <v>3</v>
      </c>
      <c r="AG86" s="997"/>
      <c r="AH86" s="997"/>
      <c r="AI86" s="997"/>
      <c r="AJ86" s="997"/>
      <c r="AK86" s="997" t="s">
        <v>542</v>
      </c>
      <c r="AL86" s="997"/>
      <c r="AM86" s="997"/>
      <c r="AN86" s="997"/>
      <c r="AO86" s="997"/>
      <c r="AP86" s="997" t="s">
        <v>486</v>
      </c>
      <c r="AQ86" s="997"/>
      <c r="AR86" s="997"/>
      <c r="AS86" s="997"/>
      <c r="AT86" s="997"/>
      <c r="AU86" s="997" t="s">
        <v>486</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t="s">
        <v>561</v>
      </c>
      <c r="C87" s="991"/>
      <c r="D87" s="991"/>
      <c r="E87" s="991"/>
      <c r="F87" s="991"/>
      <c r="G87" s="991"/>
      <c r="H87" s="991"/>
      <c r="I87" s="991"/>
      <c r="J87" s="991"/>
      <c r="K87" s="991"/>
      <c r="L87" s="991"/>
      <c r="M87" s="991"/>
      <c r="N87" s="991"/>
      <c r="O87" s="991"/>
      <c r="P87" s="992"/>
      <c r="Q87" s="993">
        <v>206788</v>
      </c>
      <c r="R87" s="994"/>
      <c r="S87" s="994"/>
      <c r="T87" s="994"/>
      <c r="U87" s="994"/>
      <c r="V87" s="994">
        <v>199254</v>
      </c>
      <c r="W87" s="994"/>
      <c r="X87" s="994"/>
      <c r="Y87" s="994"/>
      <c r="Z87" s="994"/>
      <c r="AA87" s="994">
        <v>7534</v>
      </c>
      <c r="AB87" s="994"/>
      <c r="AC87" s="994"/>
      <c r="AD87" s="994"/>
      <c r="AE87" s="994"/>
      <c r="AF87" s="994">
        <v>7534</v>
      </c>
      <c r="AG87" s="994"/>
      <c r="AH87" s="994"/>
      <c r="AI87" s="994"/>
      <c r="AJ87" s="994"/>
      <c r="AK87" s="994">
        <v>168</v>
      </c>
      <c r="AL87" s="994"/>
      <c r="AM87" s="994"/>
      <c r="AN87" s="994"/>
      <c r="AO87" s="994"/>
      <c r="AP87" s="994" t="s">
        <v>542</v>
      </c>
      <c r="AQ87" s="994"/>
      <c r="AR87" s="994"/>
      <c r="AS87" s="994"/>
      <c r="AT87" s="994"/>
      <c r="AU87" s="994" t="s">
        <v>542</v>
      </c>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10402</v>
      </c>
      <c r="AG88" s="985"/>
      <c r="AH88" s="985"/>
      <c r="AI88" s="985"/>
      <c r="AJ88" s="985"/>
      <c r="AK88" s="989"/>
      <c r="AL88" s="989"/>
      <c r="AM88" s="989"/>
      <c r="AN88" s="989"/>
      <c r="AO88" s="989"/>
      <c r="AP88" s="985">
        <v>6158</v>
      </c>
      <c r="AQ88" s="985"/>
      <c r="AR88" s="985"/>
      <c r="AS88" s="985"/>
      <c r="AT88" s="985"/>
      <c r="AU88" s="985">
        <v>742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488167</v>
      </c>
      <c r="AB110" s="903"/>
      <c r="AC110" s="903"/>
      <c r="AD110" s="903"/>
      <c r="AE110" s="904"/>
      <c r="AF110" s="905">
        <v>446285</v>
      </c>
      <c r="AG110" s="903"/>
      <c r="AH110" s="903"/>
      <c r="AI110" s="903"/>
      <c r="AJ110" s="904"/>
      <c r="AK110" s="905">
        <v>454019</v>
      </c>
      <c r="AL110" s="903"/>
      <c r="AM110" s="903"/>
      <c r="AN110" s="903"/>
      <c r="AO110" s="904"/>
      <c r="AP110" s="906">
        <v>16.2</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4109211</v>
      </c>
      <c r="BR110" s="830"/>
      <c r="BS110" s="830"/>
      <c r="BT110" s="830"/>
      <c r="BU110" s="830"/>
      <c r="BV110" s="830">
        <v>4220847</v>
      </c>
      <c r="BW110" s="830"/>
      <c r="BX110" s="830"/>
      <c r="BY110" s="830"/>
      <c r="BZ110" s="830"/>
      <c r="CA110" s="830">
        <v>4494111</v>
      </c>
      <c r="CB110" s="830"/>
      <c r="CC110" s="830"/>
      <c r="CD110" s="830"/>
      <c r="CE110" s="830"/>
      <c r="CF110" s="891">
        <v>160.6</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412</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1179965</v>
      </c>
      <c r="BR112" s="801"/>
      <c r="BS112" s="801"/>
      <c r="BT112" s="801"/>
      <c r="BU112" s="801"/>
      <c r="BV112" s="801">
        <v>1122327</v>
      </c>
      <c r="BW112" s="801"/>
      <c r="BX112" s="801"/>
      <c r="BY112" s="801"/>
      <c r="BZ112" s="801"/>
      <c r="CA112" s="801">
        <v>894012</v>
      </c>
      <c r="CB112" s="801"/>
      <c r="CC112" s="801"/>
      <c r="CD112" s="801"/>
      <c r="CE112" s="801"/>
      <c r="CF112" s="878">
        <v>32</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111141</v>
      </c>
      <c r="AB113" s="939"/>
      <c r="AC113" s="939"/>
      <c r="AD113" s="939"/>
      <c r="AE113" s="940"/>
      <c r="AF113" s="941">
        <v>66894</v>
      </c>
      <c r="AG113" s="939"/>
      <c r="AH113" s="939"/>
      <c r="AI113" s="939"/>
      <c r="AJ113" s="940"/>
      <c r="AK113" s="941">
        <v>64999</v>
      </c>
      <c r="AL113" s="939"/>
      <c r="AM113" s="939"/>
      <c r="AN113" s="939"/>
      <c r="AO113" s="940"/>
      <c r="AP113" s="942">
        <v>2.2999999999999998</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708794</v>
      </c>
      <c r="BR113" s="801"/>
      <c r="BS113" s="801"/>
      <c r="BT113" s="801"/>
      <c r="BU113" s="801"/>
      <c r="BV113" s="801">
        <v>688323</v>
      </c>
      <c r="BW113" s="801"/>
      <c r="BX113" s="801"/>
      <c r="BY113" s="801"/>
      <c r="BZ113" s="801"/>
      <c r="CA113" s="801">
        <v>742037</v>
      </c>
      <c r="CB113" s="801"/>
      <c r="CC113" s="801"/>
      <c r="CD113" s="801"/>
      <c r="CE113" s="801"/>
      <c r="CF113" s="878">
        <v>26.5</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153353</v>
      </c>
      <c r="AB114" s="814"/>
      <c r="AC114" s="814"/>
      <c r="AD114" s="814"/>
      <c r="AE114" s="815"/>
      <c r="AF114" s="816">
        <v>166318</v>
      </c>
      <c r="AG114" s="814"/>
      <c r="AH114" s="814"/>
      <c r="AI114" s="814"/>
      <c r="AJ114" s="815"/>
      <c r="AK114" s="816">
        <v>124661</v>
      </c>
      <c r="AL114" s="814"/>
      <c r="AM114" s="814"/>
      <c r="AN114" s="814"/>
      <c r="AO114" s="815"/>
      <c r="AP114" s="784">
        <v>4.5</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1127173</v>
      </c>
      <c r="BR114" s="801"/>
      <c r="BS114" s="801"/>
      <c r="BT114" s="801"/>
      <c r="BU114" s="801"/>
      <c r="BV114" s="801">
        <v>1050969</v>
      </c>
      <c r="BW114" s="801"/>
      <c r="BX114" s="801"/>
      <c r="BY114" s="801"/>
      <c r="BZ114" s="801"/>
      <c r="CA114" s="801">
        <v>1065501</v>
      </c>
      <c r="CB114" s="801"/>
      <c r="CC114" s="801"/>
      <c r="CD114" s="801"/>
      <c r="CE114" s="801"/>
      <c r="CF114" s="878">
        <v>38.1</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138</v>
      </c>
      <c r="AB116" s="814"/>
      <c r="AC116" s="814"/>
      <c r="AD116" s="814"/>
      <c r="AE116" s="815"/>
      <c r="AF116" s="816">
        <v>253</v>
      </c>
      <c r="AG116" s="814"/>
      <c r="AH116" s="814"/>
      <c r="AI116" s="814"/>
      <c r="AJ116" s="815"/>
      <c r="AK116" s="816">
        <v>234</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752799</v>
      </c>
      <c r="AB117" s="925"/>
      <c r="AC117" s="925"/>
      <c r="AD117" s="925"/>
      <c r="AE117" s="926"/>
      <c r="AF117" s="928">
        <v>679750</v>
      </c>
      <c r="AG117" s="925"/>
      <c r="AH117" s="925"/>
      <c r="AI117" s="925"/>
      <c r="AJ117" s="926"/>
      <c r="AK117" s="928">
        <v>643913</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7125143</v>
      </c>
      <c r="BR118" s="888"/>
      <c r="BS118" s="888"/>
      <c r="BT118" s="888"/>
      <c r="BU118" s="888"/>
      <c r="BV118" s="888">
        <v>7082466</v>
      </c>
      <c r="BW118" s="888"/>
      <c r="BX118" s="888"/>
      <c r="BY118" s="888"/>
      <c r="BZ118" s="888"/>
      <c r="CA118" s="888">
        <v>7195661</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2014818</v>
      </c>
      <c r="BR119" s="830"/>
      <c r="BS119" s="830"/>
      <c r="BT119" s="830"/>
      <c r="BU119" s="830"/>
      <c r="BV119" s="830">
        <v>2139567</v>
      </c>
      <c r="BW119" s="830"/>
      <c r="BX119" s="830"/>
      <c r="BY119" s="830"/>
      <c r="BZ119" s="830"/>
      <c r="CA119" s="830">
        <v>2224900</v>
      </c>
      <c r="CB119" s="830"/>
      <c r="CC119" s="830"/>
      <c r="CD119" s="830"/>
      <c r="CE119" s="830"/>
      <c r="CF119" s="891">
        <v>79.5</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672817</v>
      </c>
      <c r="DH120" s="830"/>
      <c r="DI120" s="830"/>
      <c r="DJ120" s="830"/>
      <c r="DK120" s="830"/>
      <c r="DL120" s="830">
        <v>627334</v>
      </c>
      <c r="DM120" s="830"/>
      <c r="DN120" s="830"/>
      <c r="DO120" s="830"/>
      <c r="DP120" s="830"/>
      <c r="DQ120" s="830">
        <v>602720</v>
      </c>
      <c r="DR120" s="830"/>
      <c r="DS120" s="830"/>
      <c r="DT120" s="830"/>
      <c r="DU120" s="830"/>
      <c r="DV120" s="831">
        <v>21.5</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4359651</v>
      </c>
      <c r="BR121" s="888"/>
      <c r="BS121" s="888"/>
      <c r="BT121" s="888"/>
      <c r="BU121" s="888"/>
      <c r="BV121" s="888">
        <v>4250833</v>
      </c>
      <c r="BW121" s="888"/>
      <c r="BX121" s="888"/>
      <c r="BY121" s="888"/>
      <c r="BZ121" s="888"/>
      <c r="CA121" s="888">
        <v>4438427</v>
      </c>
      <c r="CB121" s="888"/>
      <c r="CC121" s="888"/>
      <c r="CD121" s="888"/>
      <c r="CE121" s="888"/>
      <c r="CF121" s="889">
        <v>158.69999999999999</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507148</v>
      </c>
      <c r="DH121" s="801"/>
      <c r="DI121" s="801"/>
      <c r="DJ121" s="801"/>
      <c r="DK121" s="801"/>
      <c r="DL121" s="801">
        <v>494993</v>
      </c>
      <c r="DM121" s="801"/>
      <c r="DN121" s="801"/>
      <c r="DO121" s="801"/>
      <c r="DP121" s="801"/>
      <c r="DQ121" s="801">
        <v>291292</v>
      </c>
      <c r="DR121" s="801"/>
      <c r="DS121" s="801"/>
      <c r="DT121" s="801"/>
      <c r="DU121" s="801"/>
      <c r="DV121" s="853">
        <v>10.4</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6374469</v>
      </c>
      <c r="BR122" s="870"/>
      <c r="BS122" s="870"/>
      <c r="BT122" s="870"/>
      <c r="BU122" s="870"/>
      <c r="BV122" s="870">
        <v>6390400</v>
      </c>
      <c r="BW122" s="870"/>
      <c r="BX122" s="870"/>
      <c r="BY122" s="870"/>
      <c r="BZ122" s="870"/>
      <c r="CA122" s="870">
        <v>6663327</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27.2</v>
      </c>
      <c r="BR123" s="862"/>
      <c r="BS123" s="862"/>
      <c r="BT123" s="862"/>
      <c r="BU123" s="862"/>
      <c r="BV123" s="862">
        <v>25.5</v>
      </c>
      <c r="BW123" s="862"/>
      <c r="BX123" s="862"/>
      <c r="BY123" s="862"/>
      <c r="BZ123" s="862"/>
      <c r="CA123" s="862">
        <v>19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529</v>
      </c>
      <c r="AB128" s="754"/>
      <c r="AC128" s="754"/>
      <c r="AD128" s="754"/>
      <c r="AE128" s="755"/>
      <c r="AF128" s="756">
        <v>1971</v>
      </c>
      <c r="AG128" s="754"/>
      <c r="AH128" s="754"/>
      <c r="AI128" s="754"/>
      <c r="AJ128" s="755"/>
      <c r="AK128" s="756">
        <v>2397</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3155345</v>
      </c>
      <c r="AB129" s="814"/>
      <c r="AC129" s="814"/>
      <c r="AD129" s="814"/>
      <c r="AE129" s="815"/>
      <c r="AF129" s="816">
        <v>3146292</v>
      </c>
      <c r="AG129" s="814"/>
      <c r="AH129" s="814"/>
      <c r="AI129" s="814"/>
      <c r="AJ129" s="815"/>
      <c r="AK129" s="816">
        <v>3232483</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398075</v>
      </c>
      <c r="AB130" s="814"/>
      <c r="AC130" s="814"/>
      <c r="AD130" s="814"/>
      <c r="AE130" s="815"/>
      <c r="AF130" s="816">
        <v>432749</v>
      </c>
      <c r="AG130" s="814"/>
      <c r="AH130" s="814"/>
      <c r="AI130" s="814"/>
      <c r="AJ130" s="815"/>
      <c r="AK130" s="816">
        <v>434971</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2757270</v>
      </c>
      <c r="AB131" s="747"/>
      <c r="AC131" s="747"/>
      <c r="AD131" s="747"/>
      <c r="AE131" s="748"/>
      <c r="AF131" s="749">
        <v>2713543</v>
      </c>
      <c r="AG131" s="747"/>
      <c r="AH131" s="747"/>
      <c r="AI131" s="747"/>
      <c r="AJ131" s="748"/>
      <c r="AK131" s="749">
        <v>2797512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12.845858399999999</v>
      </c>
      <c r="AB132" s="770"/>
      <c r="AC132" s="770"/>
      <c r="AD132" s="770"/>
      <c r="AE132" s="771"/>
      <c r="AF132" s="772">
        <v>9.0298919160000004</v>
      </c>
      <c r="AG132" s="770"/>
      <c r="AH132" s="770"/>
      <c r="AI132" s="770"/>
      <c r="AJ132" s="771"/>
      <c r="AK132" s="772">
        <v>7.3831676149999996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12.3</v>
      </c>
      <c r="AB133" s="779"/>
      <c r="AC133" s="779"/>
      <c r="AD133" s="779"/>
      <c r="AE133" s="780"/>
      <c r="AF133" s="778">
        <v>11.2</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51" t="s">
        <v>476</v>
      </c>
      <c r="L7" s="254"/>
      <c r="M7" s="255" t="s">
        <v>477</v>
      </c>
      <c r="N7" s="256"/>
    </row>
    <row r="8" spans="1:16" x14ac:dyDescent="0.15">
      <c r="A8" s="248"/>
      <c r="B8" s="244"/>
      <c r="C8" s="244"/>
      <c r="D8" s="244"/>
      <c r="E8" s="244"/>
      <c r="F8" s="244"/>
      <c r="G8" s="257"/>
      <c r="H8" s="258"/>
      <c r="I8" s="258"/>
      <c r="J8" s="259"/>
      <c r="K8" s="1152"/>
      <c r="L8" s="260" t="s">
        <v>478</v>
      </c>
      <c r="M8" s="261" t="s">
        <v>479</v>
      </c>
      <c r="N8" s="262" t="s">
        <v>480</v>
      </c>
    </row>
    <row r="9" spans="1:16" x14ac:dyDescent="0.15">
      <c r="A9" s="248"/>
      <c r="B9" s="244"/>
      <c r="C9" s="244"/>
      <c r="D9" s="244"/>
      <c r="E9" s="244"/>
      <c r="F9" s="244"/>
      <c r="G9" s="1165" t="s">
        <v>481</v>
      </c>
      <c r="H9" s="1166"/>
      <c r="I9" s="1166"/>
      <c r="J9" s="1167"/>
      <c r="K9" s="263">
        <v>849434</v>
      </c>
      <c r="L9" s="264">
        <v>93211</v>
      </c>
      <c r="M9" s="265">
        <v>133600</v>
      </c>
      <c r="N9" s="266">
        <v>-30.2</v>
      </c>
    </row>
    <row r="10" spans="1:16" x14ac:dyDescent="0.15">
      <c r="A10" s="248"/>
      <c r="B10" s="244"/>
      <c r="C10" s="244"/>
      <c r="D10" s="244"/>
      <c r="E10" s="244"/>
      <c r="F10" s="244"/>
      <c r="G10" s="1165" t="s">
        <v>482</v>
      </c>
      <c r="H10" s="1166"/>
      <c r="I10" s="1166"/>
      <c r="J10" s="1167"/>
      <c r="K10" s="267">
        <v>88107</v>
      </c>
      <c r="L10" s="268">
        <v>9668</v>
      </c>
      <c r="M10" s="269">
        <v>14806</v>
      </c>
      <c r="N10" s="270">
        <v>-34.700000000000003</v>
      </c>
    </row>
    <row r="11" spans="1:16" ht="13.5" customHeight="1" x14ac:dyDescent="0.15">
      <c r="A11" s="248"/>
      <c r="B11" s="244"/>
      <c r="C11" s="244"/>
      <c r="D11" s="244"/>
      <c r="E11" s="244"/>
      <c r="F11" s="244"/>
      <c r="G11" s="1165" t="s">
        <v>483</v>
      </c>
      <c r="H11" s="1166"/>
      <c r="I11" s="1166"/>
      <c r="J11" s="1167"/>
      <c r="K11" s="267">
        <v>71694</v>
      </c>
      <c r="L11" s="268">
        <v>7867</v>
      </c>
      <c r="M11" s="269">
        <v>22006</v>
      </c>
      <c r="N11" s="270">
        <v>-64.3</v>
      </c>
    </row>
    <row r="12" spans="1:16" ht="13.5" customHeight="1" x14ac:dyDescent="0.15">
      <c r="A12" s="248"/>
      <c r="B12" s="244"/>
      <c r="C12" s="244"/>
      <c r="D12" s="244"/>
      <c r="E12" s="244"/>
      <c r="F12" s="244"/>
      <c r="G12" s="1165" t="s">
        <v>484</v>
      </c>
      <c r="H12" s="1166"/>
      <c r="I12" s="1166"/>
      <c r="J12" s="1167"/>
      <c r="K12" s="267">
        <v>109453</v>
      </c>
      <c r="L12" s="268">
        <v>12011</v>
      </c>
      <c r="M12" s="269">
        <v>3064</v>
      </c>
      <c r="N12" s="270">
        <v>292</v>
      </c>
    </row>
    <row r="13" spans="1:16" ht="13.5" customHeight="1" x14ac:dyDescent="0.15">
      <c r="A13" s="248"/>
      <c r="B13" s="244"/>
      <c r="C13" s="244"/>
      <c r="D13" s="244"/>
      <c r="E13" s="244"/>
      <c r="F13" s="244"/>
      <c r="G13" s="1165" t="s">
        <v>485</v>
      </c>
      <c r="H13" s="1166"/>
      <c r="I13" s="1166"/>
      <c r="J13" s="1167"/>
      <c r="K13" s="267" t="s">
        <v>486</v>
      </c>
      <c r="L13" s="268" t="s">
        <v>486</v>
      </c>
      <c r="M13" s="269" t="s">
        <v>486</v>
      </c>
      <c r="N13" s="270" t="s">
        <v>486</v>
      </c>
    </row>
    <row r="14" spans="1:16" ht="13.5" customHeight="1" x14ac:dyDescent="0.15">
      <c r="A14" s="248"/>
      <c r="B14" s="244"/>
      <c r="C14" s="244"/>
      <c r="D14" s="244"/>
      <c r="E14" s="244"/>
      <c r="F14" s="244"/>
      <c r="G14" s="1165" t="s">
        <v>487</v>
      </c>
      <c r="H14" s="1166"/>
      <c r="I14" s="1166"/>
      <c r="J14" s="1167"/>
      <c r="K14" s="267">
        <v>27391</v>
      </c>
      <c r="L14" s="268">
        <v>3006</v>
      </c>
      <c r="M14" s="269">
        <v>5782</v>
      </c>
      <c r="N14" s="270">
        <v>-48</v>
      </c>
    </row>
    <row r="15" spans="1:16" ht="13.5" customHeight="1" x14ac:dyDescent="0.15">
      <c r="A15" s="248"/>
      <c r="B15" s="244"/>
      <c r="C15" s="244"/>
      <c r="D15" s="244"/>
      <c r="E15" s="244"/>
      <c r="F15" s="244"/>
      <c r="G15" s="1165" t="s">
        <v>488</v>
      </c>
      <c r="H15" s="1166"/>
      <c r="I15" s="1166"/>
      <c r="J15" s="1167"/>
      <c r="K15" s="267">
        <v>5000</v>
      </c>
      <c r="L15" s="268">
        <v>549</v>
      </c>
      <c r="M15" s="269">
        <v>3053</v>
      </c>
      <c r="N15" s="270">
        <v>-82</v>
      </c>
    </row>
    <row r="16" spans="1:16" x14ac:dyDescent="0.15">
      <c r="A16" s="248"/>
      <c r="B16" s="244"/>
      <c r="C16" s="244"/>
      <c r="D16" s="244"/>
      <c r="E16" s="244"/>
      <c r="F16" s="244"/>
      <c r="G16" s="1168" t="s">
        <v>489</v>
      </c>
      <c r="H16" s="1169"/>
      <c r="I16" s="1169"/>
      <c r="J16" s="1170"/>
      <c r="K16" s="268">
        <v>-73442</v>
      </c>
      <c r="L16" s="268">
        <v>-8059</v>
      </c>
      <c r="M16" s="269">
        <v>-14525</v>
      </c>
      <c r="N16" s="270">
        <v>-44.5</v>
      </c>
    </row>
    <row r="17" spans="1:16" x14ac:dyDescent="0.15">
      <c r="A17" s="248"/>
      <c r="B17" s="244"/>
      <c r="C17" s="244"/>
      <c r="D17" s="244"/>
      <c r="E17" s="244"/>
      <c r="F17" s="244"/>
      <c r="G17" s="1168" t="s">
        <v>167</v>
      </c>
      <c r="H17" s="1169"/>
      <c r="I17" s="1169"/>
      <c r="J17" s="1170"/>
      <c r="K17" s="268">
        <v>1077637</v>
      </c>
      <c r="L17" s="268">
        <v>118253</v>
      </c>
      <c r="M17" s="269">
        <v>167785</v>
      </c>
      <c r="N17" s="270">
        <v>-29.5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2" t="s">
        <v>494</v>
      </c>
      <c r="H21" s="1163"/>
      <c r="I21" s="1163"/>
      <c r="J21" s="1164"/>
      <c r="K21" s="280">
        <v>10.64</v>
      </c>
      <c r="L21" s="281">
        <v>15.11</v>
      </c>
      <c r="M21" s="282">
        <v>-4.47</v>
      </c>
      <c r="N21" s="249"/>
      <c r="O21" s="283"/>
      <c r="P21" s="279"/>
    </row>
    <row r="22" spans="1:16" s="284" customFormat="1" x14ac:dyDescent="0.15">
      <c r="A22" s="279"/>
      <c r="B22" s="249"/>
      <c r="C22" s="249"/>
      <c r="D22" s="249"/>
      <c r="E22" s="249"/>
      <c r="F22" s="249"/>
      <c r="G22" s="1162" t="s">
        <v>495</v>
      </c>
      <c r="H22" s="1163"/>
      <c r="I22" s="1163"/>
      <c r="J22" s="1164"/>
      <c r="K22" s="285">
        <v>99.5</v>
      </c>
      <c r="L22" s="286">
        <v>96.1</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51" t="s">
        <v>476</v>
      </c>
      <c r="L30" s="254"/>
      <c r="M30" s="255" t="s">
        <v>477</v>
      </c>
      <c r="N30" s="256"/>
    </row>
    <row r="31" spans="1:16" x14ac:dyDescent="0.15">
      <c r="A31" s="248"/>
      <c r="B31" s="244"/>
      <c r="C31" s="244"/>
      <c r="D31" s="244"/>
      <c r="E31" s="244"/>
      <c r="F31" s="244"/>
      <c r="G31" s="257"/>
      <c r="H31" s="258"/>
      <c r="I31" s="258"/>
      <c r="J31" s="259"/>
      <c r="K31" s="1152"/>
      <c r="L31" s="260" t="s">
        <v>478</v>
      </c>
      <c r="M31" s="261" t="s">
        <v>479</v>
      </c>
      <c r="N31" s="262" t="s">
        <v>480</v>
      </c>
    </row>
    <row r="32" spans="1:16" ht="27" customHeight="1" x14ac:dyDescent="0.15">
      <c r="A32" s="248"/>
      <c r="B32" s="244"/>
      <c r="C32" s="244"/>
      <c r="D32" s="244"/>
      <c r="E32" s="244"/>
      <c r="F32" s="244"/>
      <c r="G32" s="1153" t="s">
        <v>499</v>
      </c>
      <c r="H32" s="1154"/>
      <c r="I32" s="1154"/>
      <c r="J32" s="1155"/>
      <c r="K32" s="294">
        <v>454019</v>
      </c>
      <c r="L32" s="294">
        <v>49821</v>
      </c>
      <c r="M32" s="295">
        <v>102348</v>
      </c>
      <c r="N32" s="296">
        <v>-51.3</v>
      </c>
    </row>
    <row r="33" spans="1:16" ht="13.5" customHeight="1" x14ac:dyDescent="0.15">
      <c r="A33" s="248"/>
      <c r="B33" s="244"/>
      <c r="C33" s="244"/>
      <c r="D33" s="244"/>
      <c r="E33" s="244"/>
      <c r="F33" s="244"/>
      <c r="G33" s="1153" t="s">
        <v>500</v>
      </c>
      <c r="H33" s="1154"/>
      <c r="I33" s="1154"/>
      <c r="J33" s="1155"/>
      <c r="K33" s="294" t="s">
        <v>486</v>
      </c>
      <c r="L33" s="294" t="s">
        <v>486</v>
      </c>
      <c r="M33" s="295" t="s">
        <v>486</v>
      </c>
      <c r="N33" s="296" t="s">
        <v>486</v>
      </c>
    </row>
    <row r="34" spans="1:16" ht="27" customHeight="1" x14ac:dyDescent="0.15">
      <c r="A34" s="248"/>
      <c r="B34" s="244"/>
      <c r="C34" s="244"/>
      <c r="D34" s="244"/>
      <c r="E34" s="244"/>
      <c r="F34" s="244"/>
      <c r="G34" s="1153" t="s">
        <v>501</v>
      </c>
      <c r="H34" s="1154"/>
      <c r="I34" s="1154"/>
      <c r="J34" s="1155"/>
      <c r="K34" s="294" t="s">
        <v>486</v>
      </c>
      <c r="L34" s="294" t="s">
        <v>486</v>
      </c>
      <c r="M34" s="295">
        <v>242</v>
      </c>
      <c r="N34" s="296" t="s">
        <v>486</v>
      </c>
    </row>
    <row r="35" spans="1:16" ht="27" customHeight="1" x14ac:dyDescent="0.15">
      <c r="A35" s="248"/>
      <c r="B35" s="244"/>
      <c r="C35" s="244"/>
      <c r="D35" s="244"/>
      <c r="E35" s="244"/>
      <c r="F35" s="244"/>
      <c r="G35" s="1153" t="s">
        <v>502</v>
      </c>
      <c r="H35" s="1154"/>
      <c r="I35" s="1154"/>
      <c r="J35" s="1155"/>
      <c r="K35" s="294">
        <v>64999</v>
      </c>
      <c r="L35" s="294">
        <v>7133</v>
      </c>
      <c r="M35" s="295">
        <v>23122</v>
      </c>
      <c r="N35" s="296">
        <v>-69.2</v>
      </c>
    </row>
    <row r="36" spans="1:16" ht="27" customHeight="1" x14ac:dyDescent="0.15">
      <c r="A36" s="248"/>
      <c r="B36" s="244"/>
      <c r="C36" s="244"/>
      <c r="D36" s="244"/>
      <c r="E36" s="244"/>
      <c r="F36" s="244"/>
      <c r="G36" s="1153" t="s">
        <v>503</v>
      </c>
      <c r="H36" s="1154"/>
      <c r="I36" s="1154"/>
      <c r="J36" s="1155"/>
      <c r="K36" s="294">
        <v>124661</v>
      </c>
      <c r="L36" s="294">
        <v>13679</v>
      </c>
      <c r="M36" s="295">
        <v>5214</v>
      </c>
      <c r="N36" s="296">
        <v>162.4</v>
      </c>
    </row>
    <row r="37" spans="1:16" ht="13.5" customHeight="1" x14ac:dyDescent="0.15">
      <c r="A37" s="248"/>
      <c r="B37" s="244"/>
      <c r="C37" s="244"/>
      <c r="D37" s="244"/>
      <c r="E37" s="244"/>
      <c r="F37" s="244"/>
      <c r="G37" s="1153" t="s">
        <v>504</v>
      </c>
      <c r="H37" s="1154"/>
      <c r="I37" s="1154"/>
      <c r="J37" s="1155"/>
      <c r="K37" s="294" t="s">
        <v>486</v>
      </c>
      <c r="L37" s="294" t="s">
        <v>486</v>
      </c>
      <c r="M37" s="295">
        <v>1563</v>
      </c>
      <c r="N37" s="296" t="s">
        <v>486</v>
      </c>
    </row>
    <row r="38" spans="1:16" ht="27" customHeight="1" x14ac:dyDescent="0.15">
      <c r="A38" s="248"/>
      <c r="B38" s="244"/>
      <c r="C38" s="244"/>
      <c r="D38" s="244"/>
      <c r="E38" s="244"/>
      <c r="F38" s="244"/>
      <c r="G38" s="1156" t="s">
        <v>505</v>
      </c>
      <c r="H38" s="1157"/>
      <c r="I38" s="1157"/>
      <c r="J38" s="1158"/>
      <c r="K38" s="297">
        <v>234</v>
      </c>
      <c r="L38" s="297">
        <v>26</v>
      </c>
      <c r="M38" s="298">
        <v>19</v>
      </c>
      <c r="N38" s="299">
        <v>36.799999999999997</v>
      </c>
      <c r="O38" s="293"/>
    </row>
    <row r="39" spans="1:16" x14ac:dyDescent="0.15">
      <c r="A39" s="248"/>
      <c r="B39" s="244"/>
      <c r="C39" s="244"/>
      <c r="D39" s="244"/>
      <c r="E39" s="244"/>
      <c r="F39" s="244"/>
      <c r="G39" s="1156" t="s">
        <v>506</v>
      </c>
      <c r="H39" s="1157"/>
      <c r="I39" s="1157"/>
      <c r="J39" s="1158"/>
      <c r="K39" s="300">
        <v>-2397</v>
      </c>
      <c r="L39" s="300">
        <v>-263</v>
      </c>
      <c r="M39" s="301">
        <v>-4672</v>
      </c>
      <c r="N39" s="302">
        <v>-94.4</v>
      </c>
      <c r="O39" s="293"/>
    </row>
    <row r="40" spans="1:16" ht="27" customHeight="1" x14ac:dyDescent="0.15">
      <c r="A40" s="248"/>
      <c r="B40" s="244"/>
      <c r="C40" s="244"/>
      <c r="D40" s="244"/>
      <c r="E40" s="244"/>
      <c r="F40" s="244"/>
      <c r="G40" s="1153" t="s">
        <v>507</v>
      </c>
      <c r="H40" s="1154"/>
      <c r="I40" s="1154"/>
      <c r="J40" s="1155"/>
      <c r="K40" s="300">
        <v>-434971</v>
      </c>
      <c r="L40" s="300">
        <v>-47731</v>
      </c>
      <c r="M40" s="301">
        <v>-92903</v>
      </c>
      <c r="N40" s="302">
        <v>-48.6</v>
      </c>
      <c r="O40" s="293"/>
    </row>
    <row r="41" spans="1:16" x14ac:dyDescent="0.15">
      <c r="A41" s="248"/>
      <c r="B41" s="244"/>
      <c r="C41" s="244"/>
      <c r="D41" s="244"/>
      <c r="E41" s="244"/>
      <c r="F41" s="244"/>
      <c r="G41" s="1159" t="s">
        <v>278</v>
      </c>
      <c r="H41" s="1160"/>
      <c r="I41" s="1160"/>
      <c r="J41" s="1161"/>
      <c r="K41" s="294">
        <v>206545</v>
      </c>
      <c r="L41" s="300">
        <v>22665</v>
      </c>
      <c r="M41" s="301">
        <v>34934</v>
      </c>
      <c r="N41" s="302">
        <v>-35.1</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6" t="s">
        <v>476</v>
      </c>
      <c r="J49" s="1148" t="s">
        <v>511</v>
      </c>
      <c r="K49" s="1149"/>
      <c r="L49" s="1149"/>
      <c r="M49" s="1149"/>
      <c r="N49" s="1150"/>
    </row>
    <row r="50" spans="1:14" x14ac:dyDescent="0.15">
      <c r="A50" s="248"/>
      <c r="B50" s="244"/>
      <c r="C50" s="244"/>
      <c r="D50" s="244"/>
      <c r="E50" s="244"/>
      <c r="F50" s="244"/>
      <c r="G50" s="312"/>
      <c r="H50" s="313"/>
      <c r="I50" s="1147"/>
      <c r="J50" s="314" t="s">
        <v>512</v>
      </c>
      <c r="K50" s="315" t="s">
        <v>513</v>
      </c>
      <c r="L50" s="316" t="s">
        <v>514</v>
      </c>
      <c r="M50" s="317" t="s">
        <v>515</v>
      </c>
      <c r="N50" s="318" t="s">
        <v>516</v>
      </c>
    </row>
    <row r="51" spans="1:14" x14ac:dyDescent="0.15">
      <c r="A51" s="248"/>
      <c r="B51" s="244"/>
      <c r="C51" s="244"/>
      <c r="D51" s="244"/>
      <c r="E51" s="244"/>
      <c r="F51" s="244"/>
      <c r="G51" s="310" t="s">
        <v>517</v>
      </c>
      <c r="H51" s="311"/>
      <c r="I51" s="319">
        <v>647095</v>
      </c>
      <c r="J51" s="320">
        <v>68628</v>
      </c>
      <c r="K51" s="321">
        <v>15.9</v>
      </c>
      <c r="L51" s="322">
        <v>146140</v>
      </c>
      <c r="M51" s="323">
        <v>-24.1</v>
      </c>
      <c r="N51" s="324">
        <v>40</v>
      </c>
    </row>
    <row r="52" spans="1:14" x14ac:dyDescent="0.15">
      <c r="A52" s="248"/>
      <c r="B52" s="244"/>
      <c r="C52" s="244"/>
      <c r="D52" s="244"/>
      <c r="E52" s="244"/>
      <c r="F52" s="244"/>
      <c r="G52" s="325"/>
      <c r="H52" s="326" t="s">
        <v>518</v>
      </c>
      <c r="I52" s="327">
        <v>192343</v>
      </c>
      <c r="J52" s="328">
        <v>20399</v>
      </c>
      <c r="K52" s="329">
        <v>-24.3</v>
      </c>
      <c r="L52" s="330">
        <v>75451</v>
      </c>
      <c r="M52" s="331">
        <v>-8.1999999999999993</v>
      </c>
      <c r="N52" s="332">
        <v>-16.100000000000001</v>
      </c>
    </row>
    <row r="53" spans="1:14" x14ac:dyDescent="0.15">
      <c r="A53" s="248"/>
      <c r="B53" s="244"/>
      <c r="C53" s="244"/>
      <c r="D53" s="244"/>
      <c r="E53" s="244"/>
      <c r="F53" s="244"/>
      <c r="G53" s="310" t="s">
        <v>519</v>
      </c>
      <c r="H53" s="311"/>
      <c r="I53" s="319">
        <v>746278</v>
      </c>
      <c r="J53" s="320">
        <v>79824</v>
      </c>
      <c r="K53" s="321">
        <v>16.3</v>
      </c>
      <c r="L53" s="322">
        <v>146641</v>
      </c>
      <c r="M53" s="323">
        <v>0.3</v>
      </c>
      <c r="N53" s="324">
        <v>16</v>
      </c>
    </row>
    <row r="54" spans="1:14" x14ac:dyDescent="0.15">
      <c r="A54" s="248"/>
      <c r="B54" s="244"/>
      <c r="C54" s="244"/>
      <c r="D54" s="244"/>
      <c r="E54" s="244"/>
      <c r="F54" s="244"/>
      <c r="G54" s="325"/>
      <c r="H54" s="326" t="s">
        <v>518</v>
      </c>
      <c r="I54" s="327">
        <v>221011</v>
      </c>
      <c r="J54" s="328">
        <v>23640</v>
      </c>
      <c r="K54" s="329">
        <v>15.9</v>
      </c>
      <c r="L54" s="330">
        <v>68142</v>
      </c>
      <c r="M54" s="331">
        <v>-9.6999999999999993</v>
      </c>
      <c r="N54" s="332">
        <v>25.6</v>
      </c>
    </row>
    <row r="55" spans="1:14" x14ac:dyDescent="0.15">
      <c r="A55" s="248"/>
      <c r="B55" s="244"/>
      <c r="C55" s="244"/>
      <c r="D55" s="244"/>
      <c r="E55" s="244"/>
      <c r="F55" s="244"/>
      <c r="G55" s="310" t="s">
        <v>520</v>
      </c>
      <c r="H55" s="311"/>
      <c r="I55" s="319">
        <v>930640</v>
      </c>
      <c r="J55" s="320">
        <v>100155</v>
      </c>
      <c r="K55" s="321">
        <v>25.5</v>
      </c>
      <c r="L55" s="322">
        <v>174587</v>
      </c>
      <c r="M55" s="323">
        <v>19.100000000000001</v>
      </c>
      <c r="N55" s="324">
        <v>6.4</v>
      </c>
    </row>
    <row r="56" spans="1:14" x14ac:dyDescent="0.15">
      <c r="A56" s="248"/>
      <c r="B56" s="244"/>
      <c r="C56" s="244"/>
      <c r="D56" s="244"/>
      <c r="E56" s="244"/>
      <c r="F56" s="244"/>
      <c r="G56" s="325"/>
      <c r="H56" s="326" t="s">
        <v>518</v>
      </c>
      <c r="I56" s="327">
        <v>199383</v>
      </c>
      <c r="J56" s="328">
        <v>21457</v>
      </c>
      <c r="K56" s="329">
        <v>-9.1999999999999993</v>
      </c>
      <c r="L56" s="330">
        <v>79695</v>
      </c>
      <c r="M56" s="331">
        <v>17</v>
      </c>
      <c r="N56" s="332">
        <v>-26.2</v>
      </c>
    </row>
    <row r="57" spans="1:14" x14ac:dyDescent="0.15">
      <c r="A57" s="248"/>
      <c r="B57" s="244"/>
      <c r="C57" s="244"/>
      <c r="D57" s="244"/>
      <c r="E57" s="244"/>
      <c r="F57" s="244"/>
      <c r="G57" s="310" t="s">
        <v>521</v>
      </c>
      <c r="H57" s="311"/>
      <c r="I57" s="319">
        <v>900121</v>
      </c>
      <c r="J57" s="320">
        <v>97754</v>
      </c>
      <c r="K57" s="321">
        <v>-2.4</v>
      </c>
      <c r="L57" s="322">
        <v>175675</v>
      </c>
      <c r="M57" s="323">
        <v>0.6</v>
      </c>
      <c r="N57" s="324">
        <v>-3</v>
      </c>
    </row>
    <row r="58" spans="1:14" x14ac:dyDescent="0.15">
      <c r="A58" s="248"/>
      <c r="B58" s="244"/>
      <c r="C58" s="244"/>
      <c r="D58" s="244"/>
      <c r="E58" s="244"/>
      <c r="F58" s="244"/>
      <c r="G58" s="325"/>
      <c r="H58" s="326" t="s">
        <v>518</v>
      </c>
      <c r="I58" s="327">
        <v>348872</v>
      </c>
      <c r="J58" s="328">
        <v>37888</v>
      </c>
      <c r="K58" s="329">
        <v>76.599999999999994</v>
      </c>
      <c r="L58" s="330">
        <v>87698</v>
      </c>
      <c r="M58" s="331">
        <v>10</v>
      </c>
      <c r="N58" s="332">
        <v>66.599999999999994</v>
      </c>
    </row>
    <row r="59" spans="1:14" x14ac:dyDescent="0.15">
      <c r="A59" s="248"/>
      <c r="B59" s="244"/>
      <c r="C59" s="244"/>
      <c r="D59" s="244"/>
      <c r="E59" s="244"/>
      <c r="F59" s="244"/>
      <c r="G59" s="310" t="s">
        <v>522</v>
      </c>
      <c r="H59" s="311"/>
      <c r="I59" s="319">
        <v>640269</v>
      </c>
      <c r="J59" s="320">
        <v>70259</v>
      </c>
      <c r="K59" s="321">
        <v>-28.1</v>
      </c>
      <c r="L59" s="322">
        <v>162193</v>
      </c>
      <c r="M59" s="323">
        <v>-7.7</v>
      </c>
      <c r="N59" s="324">
        <v>-20.399999999999999</v>
      </c>
    </row>
    <row r="60" spans="1:14" x14ac:dyDescent="0.15">
      <c r="A60" s="248"/>
      <c r="B60" s="244"/>
      <c r="C60" s="244"/>
      <c r="D60" s="244"/>
      <c r="E60" s="244"/>
      <c r="F60" s="244"/>
      <c r="G60" s="325"/>
      <c r="H60" s="326" t="s">
        <v>518</v>
      </c>
      <c r="I60" s="333">
        <v>455601</v>
      </c>
      <c r="J60" s="328">
        <v>49995</v>
      </c>
      <c r="K60" s="329">
        <v>32</v>
      </c>
      <c r="L60" s="330">
        <v>79985</v>
      </c>
      <c r="M60" s="331">
        <v>-8.8000000000000007</v>
      </c>
      <c r="N60" s="332">
        <v>40.799999999999997</v>
      </c>
    </row>
    <row r="61" spans="1:14" x14ac:dyDescent="0.15">
      <c r="A61" s="248"/>
      <c r="B61" s="244"/>
      <c r="C61" s="244"/>
      <c r="D61" s="244"/>
      <c r="E61" s="244"/>
      <c r="F61" s="244"/>
      <c r="G61" s="310" t="s">
        <v>523</v>
      </c>
      <c r="H61" s="334"/>
      <c r="I61" s="335">
        <v>772881</v>
      </c>
      <c r="J61" s="336">
        <v>83324</v>
      </c>
      <c r="K61" s="337">
        <v>5.4</v>
      </c>
      <c r="L61" s="338">
        <v>161047</v>
      </c>
      <c r="M61" s="339">
        <v>-2.4</v>
      </c>
      <c r="N61" s="324">
        <v>7.8</v>
      </c>
    </row>
    <row r="62" spans="1:14" x14ac:dyDescent="0.15">
      <c r="A62" s="248"/>
      <c r="B62" s="244"/>
      <c r="C62" s="244"/>
      <c r="D62" s="244"/>
      <c r="E62" s="244"/>
      <c r="F62" s="244"/>
      <c r="G62" s="325"/>
      <c r="H62" s="326" t="s">
        <v>518</v>
      </c>
      <c r="I62" s="327">
        <v>283442</v>
      </c>
      <c r="J62" s="328">
        <v>30676</v>
      </c>
      <c r="K62" s="329">
        <v>18.2</v>
      </c>
      <c r="L62" s="330">
        <v>78194</v>
      </c>
      <c r="M62" s="331">
        <v>0.1</v>
      </c>
      <c r="N62" s="332">
        <v>18.100000000000001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1" t="s">
        <v>3</v>
      </c>
      <c r="D47" s="1171"/>
      <c r="E47" s="1172"/>
      <c r="F47" s="11">
        <v>22.24</v>
      </c>
      <c r="G47" s="12">
        <v>22.88</v>
      </c>
      <c r="H47" s="12">
        <v>33.01</v>
      </c>
      <c r="I47" s="12">
        <v>37.630000000000003</v>
      </c>
      <c r="J47" s="13">
        <v>39.159999999999997</v>
      </c>
    </row>
    <row r="48" spans="2:10" ht="57.75" customHeight="1" x14ac:dyDescent="0.15">
      <c r="B48" s="14"/>
      <c r="C48" s="1173" t="s">
        <v>4</v>
      </c>
      <c r="D48" s="1173"/>
      <c r="E48" s="1174"/>
      <c r="F48" s="15">
        <v>13.51</v>
      </c>
      <c r="G48" s="16">
        <v>19.05</v>
      </c>
      <c r="H48" s="16">
        <v>8.75</v>
      </c>
      <c r="I48" s="16">
        <v>4.91</v>
      </c>
      <c r="J48" s="17">
        <v>8.5</v>
      </c>
    </row>
    <row r="49" spans="2:10" ht="57.75" customHeight="1" thickBot="1" x14ac:dyDescent="0.2">
      <c r="B49" s="18"/>
      <c r="C49" s="1175" t="s">
        <v>5</v>
      </c>
      <c r="D49" s="1175"/>
      <c r="E49" s="1176"/>
      <c r="F49" s="19">
        <v>2.06</v>
      </c>
      <c r="G49" s="20" t="s">
        <v>530</v>
      </c>
      <c r="H49" s="20" t="s">
        <v>531</v>
      </c>
      <c r="I49" s="20" t="s">
        <v>532</v>
      </c>
      <c r="J49" s="21">
        <v>3.79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2017-02-28T07:03:03Z</cp:lastPrinted>
  <dcterms:created xsi:type="dcterms:W3CDTF">2017-02-15T20:07:49Z</dcterms:created>
  <dcterms:modified xsi:type="dcterms:W3CDTF">2017-05-25T01:23:54Z</dcterms:modified>
</cp:coreProperties>
</file>