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<sst xmlns="http://schemas.openxmlformats.org/spreadsheetml/2006/main" count="251" uniqueCount="65">
  <si>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</si>
  <si>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</si>
  <si>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</si>
  <si>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</si>
  <si>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</si>
  <si>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</si>
  <si>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</si>
  <si>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</si>
  <si>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</si>
  <si>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</si>
  <si>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</si>
  <si>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</si>
  <si>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</si>
  <si>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</si>
  <si>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</si>
  <si>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</si>
  <si>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</si>
  <si>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</si>
  <si>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</si>
  <si>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</si>
  <si>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</si>
  <si>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</si>
  <si>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</si>
  <si>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</si>
  <si>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</si>
  <si>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</si>
  <si>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</si>
  <si>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</si>
  <si>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</si>
  <si>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</si>
  <si>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</si>
  <si>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</si>
  <si>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</si>
  <si>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</si>
  <si>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</si>
  <si>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</si>
  <si>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</si>
  <si>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</si>
  <si>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</si>
  <si>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</si>
  <si>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</si>
  <si>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</si>
  <si>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</si>
  <si>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</si>
  <si>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</si>
  <si>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</si>
  <si>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</si>
  <si>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</si>
  <si>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</si>
  <si>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</si>
  <si>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</si>
  <si>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</si>
  <si>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</si>
  <si>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</si>
  <si>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</si>
  <si>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</si>
  <si>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性質別歳出の状況（増減額）</t>
  </si>
  <si>
    <t>性質別歳出の状況（増減率）</t>
  </si>
  <si>
    <t>性質別歳出の状況（構成比）</t>
  </si>
  <si>
    <t>貸 付 金</t>
  </si>
  <si>
    <t>義務的経費</t>
  </si>
  <si>
    <t>うち</t>
  </si>
  <si>
    <t>投資及び</t>
  </si>
  <si>
    <t>&lt;町　計&gt;</t>
  </si>
  <si>
    <t>性質別歳出の状況（前年度）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</si>
</sst>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9" sqref="B9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19615129</v>
      </c>
      <c r="D6" s="31">
        <v>18148728</v>
      </c>
      <c r="E6" s="31">
        <v>940585</v>
      </c>
      <c r="F6" s="31">
        <v>23322521</v>
      </c>
      <c r="G6" s="31">
        <v>10962804</v>
      </c>
      <c r="H6" s="31">
        <v>9807824</v>
      </c>
      <c r="I6" s="31">
        <v>365243</v>
      </c>
      <c r="J6" s="31">
        <v>7400</v>
      </c>
      <c r="K6" s="31">
        <v>82700</v>
      </c>
      <c r="L6" s="31">
        <v>10222820</v>
      </c>
      <c r="M6" s="31">
        <v>0</v>
      </c>
      <c r="N6" s="31">
        <v>16106659</v>
      </c>
      <c r="O6" s="31">
        <v>109582413</v>
      </c>
      <c r="P6" s="32">
        <f>+C6+F6+H6</f>
        <v>52745474</v>
      </c>
    </row>
    <row r="7" spans="2:16" ht="22.5" customHeight="1">
      <c r="B7" s="20" t="s">
        <v>13</v>
      </c>
      <c r="C7" s="33">
        <v>16618155</v>
      </c>
      <c r="D7" s="33">
        <v>15323148</v>
      </c>
      <c r="E7" s="33">
        <v>2206391</v>
      </c>
      <c r="F7" s="33">
        <v>24705557</v>
      </c>
      <c r="G7" s="33">
        <v>15551488</v>
      </c>
      <c r="H7" s="33">
        <v>9663863</v>
      </c>
      <c r="I7" s="33">
        <v>1726621</v>
      </c>
      <c r="J7" s="33">
        <v>0</v>
      </c>
      <c r="K7" s="33">
        <v>1788770</v>
      </c>
      <c r="L7" s="33">
        <v>8301193</v>
      </c>
      <c r="M7" s="33">
        <v>0</v>
      </c>
      <c r="N7" s="33">
        <v>11741896</v>
      </c>
      <c r="O7" s="33">
        <v>107627082</v>
      </c>
      <c r="P7" s="34">
        <f aca="true" t="shared" si="0" ref="P7:P32">+C7+F7+H7</f>
        <v>50987575</v>
      </c>
    </row>
    <row r="8" spans="2:16" ht="22.5" customHeight="1">
      <c r="B8" s="20" t="s">
        <v>14</v>
      </c>
      <c r="C8" s="33">
        <v>7964238</v>
      </c>
      <c r="D8" s="33">
        <v>7248716</v>
      </c>
      <c r="E8" s="33">
        <v>404480</v>
      </c>
      <c r="F8" s="33">
        <v>10647236</v>
      </c>
      <c r="G8" s="33">
        <v>6728068</v>
      </c>
      <c r="H8" s="33">
        <v>5423753</v>
      </c>
      <c r="I8" s="33">
        <v>162407</v>
      </c>
      <c r="J8" s="33">
        <v>278700</v>
      </c>
      <c r="K8" s="33">
        <v>3990</v>
      </c>
      <c r="L8" s="33">
        <v>4446240</v>
      </c>
      <c r="M8" s="33">
        <v>0</v>
      </c>
      <c r="N8" s="33">
        <v>7068922</v>
      </c>
      <c r="O8" s="33">
        <v>50376750</v>
      </c>
      <c r="P8" s="34">
        <f t="shared" si="0"/>
        <v>24035227</v>
      </c>
    </row>
    <row r="9" spans="2:16" ht="22.5" customHeight="1">
      <c r="B9" s="20" t="s">
        <v>15</v>
      </c>
      <c r="C9" s="33">
        <v>9715434</v>
      </c>
      <c r="D9" s="33">
        <v>7997362</v>
      </c>
      <c r="E9" s="33">
        <v>699356</v>
      </c>
      <c r="F9" s="33">
        <v>15796596</v>
      </c>
      <c r="G9" s="33">
        <v>8247655</v>
      </c>
      <c r="H9" s="33">
        <v>4950399</v>
      </c>
      <c r="I9" s="33">
        <v>893690</v>
      </c>
      <c r="J9" s="33">
        <v>61861</v>
      </c>
      <c r="K9" s="33">
        <v>8000</v>
      </c>
      <c r="L9" s="33">
        <v>6925546</v>
      </c>
      <c r="M9" s="33">
        <v>0</v>
      </c>
      <c r="N9" s="33">
        <v>4958222</v>
      </c>
      <c r="O9" s="33">
        <v>60254121</v>
      </c>
      <c r="P9" s="34">
        <f t="shared" si="0"/>
        <v>30462429</v>
      </c>
    </row>
    <row r="10" spans="2:16" ht="22.5" customHeight="1">
      <c r="B10" s="20" t="s">
        <v>16</v>
      </c>
      <c r="C10" s="33">
        <v>9076710</v>
      </c>
      <c r="D10" s="33">
        <v>6938307</v>
      </c>
      <c r="E10" s="33">
        <v>467369</v>
      </c>
      <c r="F10" s="33">
        <v>10343434</v>
      </c>
      <c r="G10" s="33">
        <v>9008515</v>
      </c>
      <c r="H10" s="33">
        <v>5851247</v>
      </c>
      <c r="I10" s="33">
        <v>1817090</v>
      </c>
      <c r="J10" s="33">
        <v>621900</v>
      </c>
      <c r="K10" s="33">
        <v>2025700</v>
      </c>
      <c r="L10" s="33">
        <v>3466996</v>
      </c>
      <c r="M10" s="33">
        <v>0</v>
      </c>
      <c r="N10" s="33">
        <v>4303570</v>
      </c>
      <c r="O10" s="33">
        <v>53920838</v>
      </c>
      <c r="P10" s="34">
        <f t="shared" si="0"/>
        <v>25271391</v>
      </c>
    </row>
    <row r="11" spans="2:16" ht="22.5" customHeight="1">
      <c r="B11" s="20" t="s">
        <v>17</v>
      </c>
      <c r="C11" s="33">
        <v>12357163</v>
      </c>
      <c r="D11" s="33">
        <v>9009145</v>
      </c>
      <c r="E11" s="33">
        <v>1088572</v>
      </c>
      <c r="F11" s="33">
        <v>15926038</v>
      </c>
      <c r="G11" s="33">
        <v>5046731</v>
      </c>
      <c r="H11" s="33">
        <v>4497256</v>
      </c>
      <c r="I11" s="33">
        <v>189212</v>
      </c>
      <c r="J11" s="33">
        <v>7964</v>
      </c>
      <c r="K11" s="33">
        <v>1815000</v>
      </c>
      <c r="L11" s="33">
        <v>4981026</v>
      </c>
      <c r="M11" s="33">
        <v>0</v>
      </c>
      <c r="N11" s="33">
        <v>4050871</v>
      </c>
      <c r="O11" s="33">
        <v>58968978</v>
      </c>
      <c r="P11" s="34">
        <f t="shared" si="0"/>
        <v>32780457</v>
      </c>
    </row>
    <row r="12" spans="2:16" ht="22.5" customHeight="1">
      <c r="B12" s="21" t="s">
        <v>18</v>
      </c>
      <c r="C12" s="33">
        <v>4815600</v>
      </c>
      <c r="D12" s="33">
        <v>2852287</v>
      </c>
      <c r="E12" s="33">
        <v>264198</v>
      </c>
      <c r="F12" s="33">
        <v>6443197</v>
      </c>
      <c r="G12" s="33">
        <v>3429043</v>
      </c>
      <c r="H12" s="33">
        <v>3074771</v>
      </c>
      <c r="I12" s="33">
        <v>346994</v>
      </c>
      <c r="J12" s="33">
        <v>443427</v>
      </c>
      <c r="K12" s="33">
        <v>65332</v>
      </c>
      <c r="L12" s="33">
        <v>2634954</v>
      </c>
      <c r="M12" s="33">
        <v>0</v>
      </c>
      <c r="N12" s="33">
        <v>2117304</v>
      </c>
      <c r="O12" s="33">
        <v>26487107</v>
      </c>
      <c r="P12" s="34">
        <f t="shared" si="0"/>
        <v>14333568</v>
      </c>
    </row>
    <row r="13" spans="2:16" ht="22.5" customHeight="1">
      <c r="B13" s="21" t="s">
        <v>19</v>
      </c>
      <c r="C13" s="33">
        <v>1492395</v>
      </c>
      <c r="D13" s="33">
        <v>1605626</v>
      </c>
      <c r="E13" s="33">
        <v>67198</v>
      </c>
      <c r="F13" s="33">
        <v>1822656</v>
      </c>
      <c r="G13" s="33">
        <v>1424911</v>
      </c>
      <c r="H13" s="33">
        <v>1078243</v>
      </c>
      <c r="I13" s="33">
        <v>793506</v>
      </c>
      <c r="J13" s="33">
        <v>800</v>
      </c>
      <c r="K13" s="33">
        <v>2820</v>
      </c>
      <c r="L13" s="33">
        <v>1014768</v>
      </c>
      <c r="M13" s="33">
        <v>0</v>
      </c>
      <c r="N13" s="33">
        <v>934215</v>
      </c>
      <c r="O13" s="33">
        <v>10237138</v>
      </c>
      <c r="P13" s="34">
        <f t="shared" si="0"/>
        <v>4393294</v>
      </c>
    </row>
    <row r="14" spans="2:16" ht="22.5" customHeight="1">
      <c r="B14" s="21" t="s">
        <v>20</v>
      </c>
      <c r="C14" s="33">
        <v>3809026</v>
      </c>
      <c r="D14" s="33">
        <v>3795412</v>
      </c>
      <c r="E14" s="33">
        <v>641557</v>
      </c>
      <c r="F14" s="33">
        <v>3655038</v>
      </c>
      <c r="G14" s="33">
        <v>1604457</v>
      </c>
      <c r="H14" s="33">
        <v>2177589</v>
      </c>
      <c r="I14" s="33">
        <v>103336</v>
      </c>
      <c r="J14" s="33">
        <v>41865</v>
      </c>
      <c r="K14" s="33">
        <v>29500</v>
      </c>
      <c r="L14" s="33">
        <v>1670850</v>
      </c>
      <c r="M14" s="33">
        <v>0</v>
      </c>
      <c r="N14" s="33">
        <v>2227291</v>
      </c>
      <c r="O14" s="33">
        <v>19755921</v>
      </c>
      <c r="P14" s="34">
        <f>+C14+F14+H14</f>
        <v>9641653</v>
      </c>
    </row>
    <row r="15" spans="2:16" ht="22.5" customHeight="1">
      <c r="B15" s="21" t="s">
        <v>21</v>
      </c>
      <c r="C15" s="33">
        <v>2418710</v>
      </c>
      <c r="D15" s="33">
        <v>1651692</v>
      </c>
      <c r="E15" s="33">
        <v>73959</v>
      </c>
      <c r="F15" s="33">
        <v>1405527</v>
      </c>
      <c r="G15" s="33">
        <v>1185468</v>
      </c>
      <c r="H15" s="33">
        <v>1319431</v>
      </c>
      <c r="I15" s="33">
        <v>798009</v>
      </c>
      <c r="J15" s="33">
        <v>0</v>
      </c>
      <c r="K15" s="33">
        <v>32000</v>
      </c>
      <c r="L15" s="33">
        <v>1081084</v>
      </c>
      <c r="M15" s="33">
        <v>0</v>
      </c>
      <c r="N15" s="33">
        <v>1376774</v>
      </c>
      <c r="O15" s="33">
        <v>11342654</v>
      </c>
      <c r="P15" s="34">
        <f t="shared" si="0"/>
        <v>5143668</v>
      </c>
    </row>
    <row r="16" spans="2:16" ht="22.5" customHeight="1">
      <c r="B16" s="20" t="s">
        <v>22</v>
      </c>
      <c r="C16" s="33">
        <v>2498312</v>
      </c>
      <c r="D16" s="33">
        <v>1827009</v>
      </c>
      <c r="E16" s="33">
        <v>128151</v>
      </c>
      <c r="F16" s="33">
        <v>1625156</v>
      </c>
      <c r="G16" s="33">
        <v>1002453</v>
      </c>
      <c r="H16" s="33">
        <v>1316932</v>
      </c>
      <c r="I16" s="33">
        <v>616204</v>
      </c>
      <c r="J16" s="33">
        <v>9900</v>
      </c>
      <c r="K16" s="33">
        <v>81800</v>
      </c>
      <c r="L16" s="33">
        <v>1068011</v>
      </c>
      <c r="M16" s="33">
        <v>0</v>
      </c>
      <c r="N16" s="33">
        <v>2008150</v>
      </c>
      <c r="O16" s="33">
        <v>12182078</v>
      </c>
      <c r="P16" s="34">
        <f t="shared" si="0"/>
        <v>5440400</v>
      </c>
    </row>
    <row r="17" spans="2:16" ht="22.5" customHeight="1">
      <c r="B17" s="21" t="s">
        <v>46</v>
      </c>
      <c r="C17" s="33">
        <v>2945288</v>
      </c>
      <c r="D17" s="33">
        <v>3694194</v>
      </c>
      <c r="E17" s="33">
        <v>24801</v>
      </c>
      <c r="F17" s="33">
        <v>3014938</v>
      </c>
      <c r="G17" s="33">
        <v>2071306</v>
      </c>
      <c r="H17" s="33">
        <v>2056720</v>
      </c>
      <c r="I17" s="33">
        <v>2535747</v>
      </c>
      <c r="J17" s="33">
        <v>0</v>
      </c>
      <c r="K17" s="33">
        <v>3000</v>
      </c>
      <c r="L17" s="33">
        <v>2557675</v>
      </c>
      <c r="M17" s="33">
        <v>0</v>
      </c>
      <c r="N17" s="33">
        <v>6394165</v>
      </c>
      <c r="O17" s="33">
        <v>25297834</v>
      </c>
      <c r="P17" s="34">
        <f t="shared" si="0"/>
        <v>8016946</v>
      </c>
    </row>
    <row r="18" spans="2:16" ht="22.5" customHeight="1">
      <c r="B18" s="22" t="s">
        <v>48</v>
      </c>
      <c r="C18" s="33">
        <v>4248200</v>
      </c>
      <c r="D18" s="33">
        <v>3066978</v>
      </c>
      <c r="E18" s="33">
        <v>182851</v>
      </c>
      <c r="F18" s="33">
        <v>3874496</v>
      </c>
      <c r="G18" s="33">
        <v>3944185</v>
      </c>
      <c r="H18" s="33">
        <v>4431556</v>
      </c>
      <c r="I18" s="33">
        <v>2209647</v>
      </c>
      <c r="J18" s="33">
        <v>0</v>
      </c>
      <c r="K18" s="33">
        <v>0</v>
      </c>
      <c r="L18" s="33">
        <v>2768063</v>
      </c>
      <c r="M18" s="33">
        <v>0</v>
      </c>
      <c r="N18" s="33">
        <v>2083384</v>
      </c>
      <c r="O18" s="33">
        <v>26809360</v>
      </c>
      <c r="P18" s="34">
        <f t="shared" si="0"/>
        <v>12554252</v>
      </c>
    </row>
    <row r="19" spans="1:16" ht="22.5" customHeight="1">
      <c r="A19" s="23"/>
      <c r="B19" s="24" t="s">
        <v>49</v>
      </c>
      <c r="C19" s="35">
        <v>8470302</v>
      </c>
      <c r="D19" s="35">
        <v>6272185</v>
      </c>
      <c r="E19" s="35">
        <v>433087</v>
      </c>
      <c r="F19" s="35">
        <v>7835054</v>
      </c>
      <c r="G19" s="35">
        <v>3139253</v>
      </c>
      <c r="H19" s="35">
        <v>6667281</v>
      </c>
      <c r="I19" s="35">
        <v>1161293</v>
      </c>
      <c r="J19" s="35">
        <v>92650</v>
      </c>
      <c r="K19" s="35">
        <v>340000</v>
      </c>
      <c r="L19" s="35">
        <v>4432557</v>
      </c>
      <c r="M19" s="35">
        <v>0</v>
      </c>
      <c r="N19" s="35">
        <v>6375569</v>
      </c>
      <c r="O19" s="35">
        <v>45219231</v>
      </c>
      <c r="P19" s="36">
        <f t="shared" si="0"/>
        <v>22972637</v>
      </c>
    </row>
    <row r="20" spans="2:16" ht="22.5" customHeight="1">
      <c r="B20" s="21" t="s">
        <v>23</v>
      </c>
      <c r="C20" s="33">
        <v>569157</v>
      </c>
      <c r="D20" s="33">
        <v>673322</v>
      </c>
      <c r="E20" s="33">
        <v>89014</v>
      </c>
      <c r="F20" s="33">
        <v>217566</v>
      </c>
      <c r="G20" s="33">
        <v>420759</v>
      </c>
      <c r="H20" s="33">
        <v>102212</v>
      </c>
      <c r="I20" s="33">
        <v>17632</v>
      </c>
      <c r="J20" s="33">
        <v>0</v>
      </c>
      <c r="K20" s="33">
        <v>1800</v>
      </c>
      <c r="L20" s="33">
        <v>519444</v>
      </c>
      <c r="M20" s="33">
        <v>0</v>
      </c>
      <c r="N20" s="33">
        <v>1557071</v>
      </c>
      <c r="O20" s="33">
        <v>4167977</v>
      </c>
      <c r="P20" s="34">
        <f t="shared" si="0"/>
        <v>888935</v>
      </c>
    </row>
    <row r="21" spans="2:16" ht="22.5" customHeight="1">
      <c r="B21" s="21" t="s">
        <v>24</v>
      </c>
      <c r="C21" s="33">
        <v>1671605</v>
      </c>
      <c r="D21" s="33">
        <v>1700708</v>
      </c>
      <c r="E21" s="33">
        <v>44367</v>
      </c>
      <c r="F21" s="33">
        <v>1162213</v>
      </c>
      <c r="G21" s="33">
        <v>1020606</v>
      </c>
      <c r="H21" s="33">
        <v>503686</v>
      </c>
      <c r="I21" s="33">
        <v>1734</v>
      </c>
      <c r="J21" s="33">
        <v>0</v>
      </c>
      <c r="K21" s="33">
        <v>0</v>
      </c>
      <c r="L21" s="33">
        <v>999400</v>
      </c>
      <c r="M21" s="33">
        <v>0</v>
      </c>
      <c r="N21" s="33">
        <v>554132</v>
      </c>
      <c r="O21" s="33">
        <v>7658451</v>
      </c>
      <c r="P21" s="34">
        <f t="shared" si="0"/>
        <v>3337504</v>
      </c>
    </row>
    <row r="22" spans="2:16" ht="22.5" customHeight="1">
      <c r="B22" s="21" t="s">
        <v>25</v>
      </c>
      <c r="C22" s="33">
        <v>2575645</v>
      </c>
      <c r="D22" s="33">
        <v>2451222</v>
      </c>
      <c r="E22" s="33">
        <v>222159</v>
      </c>
      <c r="F22" s="33">
        <v>1902844</v>
      </c>
      <c r="G22" s="33">
        <v>1355732</v>
      </c>
      <c r="H22" s="33">
        <v>530901</v>
      </c>
      <c r="I22" s="33">
        <v>242990</v>
      </c>
      <c r="J22" s="33">
        <v>28432</v>
      </c>
      <c r="K22" s="33">
        <v>9264</v>
      </c>
      <c r="L22" s="33">
        <v>1135473</v>
      </c>
      <c r="M22" s="33">
        <v>0</v>
      </c>
      <c r="N22" s="33">
        <v>2663299</v>
      </c>
      <c r="O22" s="33">
        <v>13117961</v>
      </c>
      <c r="P22" s="34">
        <f t="shared" si="0"/>
        <v>5009390</v>
      </c>
    </row>
    <row r="23" spans="2:16" ht="22.5" customHeight="1">
      <c r="B23" s="21" t="s">
        <v>26</v>
      </c>
      <c r="C23" s="33">
        <v>821825</v>
      </c>
      <c r="D23" s="33">
        <v>851363</v>
      </c>
      <c r="E23" s="33">
        <v>29906</v>
      </c>
      <c r="F23" s="33">
        <v>494223</v>
      </c>
      <c r="G23" s="33">
        <v>381522</v>
      </c>
      <c r="H23" s="33">
        <v>290382</v>
      </c>
      <c r="I23" s="33">
        <v>488908</v>
      </c>
      <c r="J23" s="33">
        <v>0</v>
      </c>
      <c r="K23" s="33">
        <v>0</v>
      </c>
      <c r="L23" s="33">
        <v>610770</v>
      </c>
      <c r="M23" s="33">
        <v>0</v>
      </c>
      <c r="N23" s="33">
        <v>285966</v>
      </c>
      <c r="O23" s="33">
        <v>4254865</v>
      </c>
      <c r="P23" s="34">
        <f t="shared" si="0"/>
        <v>1606430</v>
      </c>
    </row>
    <row r="24" spans="2:16" ht="22.5" customHeight="1">
      <c r="B24" s="20" t="s">
        <v>27</v>
      </c>
      <c r="C24" s="33">
        <v>891747</v>
      </c>
      <c r="D24" s="33">
        <v>1266850</v>
      </c>
      <c r="E24" s="33">
        <v>23050</v>
      </c>
      <c r="F24" s="33">
        <v>854499</v>
      </c>
      <c r="G24" s="33">
        <v>684661</v>
      </c>
      <c r="H24" s="33">
        <v>25887</v>
      </c>
      <c r="I24" s="33">
        <v>920257</v>
      </c>
      <c r="J24" s="33">
        <v>0</v>
      </c>
      <c r="K24" s="33">
        <v>7820</v>
      </c>
      <c r="L24" s="33">
        <v>1105505</v>
      </c>
      <c r="M24" s="33">
        <v>0</v>
      </c>
      <c r="N24" s="33">
        <v>406247</v>
      </c>
      <c r="O24" s="33">
        <v>6186523</v>
      </c>
      <c r="P24" s="34">
        <f t="shared" si="0"/>
        <v>1772133</v>
      </c>
    </row>
    <row r="25" spans="2:16" ht="22.5" customHeight="1">
      <c r="B25" s="20" t="s">
        <v>28</v>
      </c>
      <c r="C25" s="33">
        <v>1143674</v>
      </c>
      <c r="D25" s="33">
        <v>1207590</v>
      </c>
      <c r="E25" s="33">
        <v>103580</v>
      </c>
      <c r="F25" s="33">
        <v>965450</v>
      </c>
      <c r="G25" s="33">
        <v>1156921</v>
      </c>
      <c r="H25" s="33">
        <v>759589</v>
      </c>
      <c r="I25" s="33">
        <v>254338</v>
      </c>
      <c r="J25" s="33">
        <v>0</v>
      </c>
      <c r="K25" s="33">
        <v>543000</v>
      </c>
      <c r="L25" s="33">
        <v>826540</v>
      </c>
      <c r="M25" s="33">
        <v>0</v>
      </c>
      <c r="N25" s="33">
        <v>408812</v>
      </c>
      <c r="O25" s="33">
        <v>7369494</v>
      </c>
      <c r="P25" s="34">
        <f t="shared" si="0"/>
        <v>2868713</v>
      </c>
    </row>
    <row r="26" spans="2:16" ht="22.5" customHeight="1">
      <c r="B26" s="20" t="s">
        <v>29</v>
      </c>
      <c r="C26" s="33">
        <v>1433930</v>
      </c>
      <c r="D26" s="33">
        <v>1430732</v>
      </c>
      <c r="E26" s="33">
        <v>56774</v>
      </c>
      <c r="F26" s="33">
        <v>1291835</v>
      </c>
      <c r="G26" s="33">
        <v>1184114</v>
      </c>
      <c r="H26" s="33">
        <v>852638</v>
      </c>
      <c r="I26" s="33">
        <v>249435</v>
      </c>
      <c r="J26" s="33">
        <v>46944</v>
      </c>
      <c r="K26" s="33">
        <v>0</v>
      </c>
      <c r="L26" s="33">
        <v>992899</v>
      </c>
      <c r="M26" s="33">
        <v>0</v>
      </c>
      <c r="N26" s="33">
        <v>2172313</v>
      </c>
      <c r="O26" s="33">
        <v>9711614</v>
      </c>
      <c r="P26" s="34">
        <f t="shared" si="0"/>
        <v>3578403</v>
      </c>
    </row>
    <row r="27" spans="2:16" ht="22.5" customHeight="1">
      <c r="B27" s="20" t="s">
        <v>30</v>
      </c>
      <c r="C27" s="33">
        <v>1418664</v>
      </c>
      <c r="D27" s="33">
        <v>825360</v>
      </c>
      <c r="E27" s="33">
        <v>30505</v>
      </c>
      <c r="F27" s="33">
        <v>554229</v>
      </c>
      <c r="G27" s="33">
        <v>882343</v>
      </c>
      <c r="H27" s="33">
        <v>987932</v>
      </c>
      <c r="I27" s="33">
        <v>375155</v>
      </c>
      <c r="J27" s="33">
        <v>0</v>
      </c>
      <c r="K27" s="33">
        <v>36000</v>
      </c>
      <c r="L27" s="33">
        <v>966274</v>
      </c>
      <c r="M27" s="33">
        <v>0</v>
      </c>
      <c r="N27" s="33">
        <v>1413176</v>
      </c>
      <c r="O27" s="33">
        <v>7489638</v>
      </c>
      <c r="P27" s="34">
        <f t="shared" si="0"/>
        <v>2960825</v>
      </c>
    </row>
    <row r="28" spans="2:16" ht="22.5" customHeight="1">
      <c r="B28" s="20" t="s">
        <v>31</v>
      </c>
      <c r="C28" s="33">
        <v>837503</v>
      </c>
      <c r="D28" s="33">
        <v>1161390</v>
      </c>
      <c r="E28" s="33">
        <v>41482</v>
      </c>
      <c r="F28" s="33">
        <v>782509</v>
      </c>
      <c r="G28" s="33">
        <v>1204393</v>
      </c>
      <c r="H28" s="33">
        <v>418059</v>
      </c>
      <c r="I28" s="33">
        <v>205841</v>
      </c>
      <c r="J28" s="33">
        <v>0</v>
      </c>
      <c r="K28" s="33">
        <v>15500</v>
      </c>
      <c r="L28" s="33">
        <v>541457</v>
      </c>
      <c r="M28" s="33">
        <v>0</v>
      </c>
      <c r="N28" s="33">
        <v>612310</v>
      </c>
      <c r="O28" s="33">
        <v>5820444</v>
      </c>
      <c r="P28" s="34">
        <f t="shared" si="0"/>
        <v>2038071</v>
      </c>
    </row>
    <row r="29" spans="2:16" ht="22.5" customHeight="1">
      <c r="B29" s="20" t="s">
        <v>32</v>
      </c>
      <c r="C29" s="33">
        <v>661013</v>
      </c>
      <c r="D29" s="33">
        <v>843055</v>
      </c>
      <c r="E29" s="33">
        <v>31797</v>
      </c>
      <c r="F29" s="33">
        <v>356094</v>
      </c>
      <c r="G29" s="33">
        <v>402665</v>
      </c>
      <c r="H29" s="33">
        <v>286836</v>
      </c>
      <c r="I29" s="33">
        <v>161614</v>
      </c>
      <c r="J29" s="33">
        <v>0</v>
      </c>
      <c r="K29" s="33">
        <v>0</v>
      </c>
      <c r="L29" s="33">
        <v>409721</v>
      </c>
      <c r="M29" s="33">
        <v>0</v>
      </c>
      <c r="N29" s="33">
        <v>387432</v>
      </c>
      <c r="O29" s="33">
        <v>3540227</v>
      </c>
      <c r="P29" s="34">
        <f t="shared" si="0"/>
        <v>1303943</v>
      </c>
    </row>
    <row r="30" spans="2:16" ht="22.5" customHeight="1">
      <c r="B30" s="20" t="s">
        <v>47</v>
      </c>
      <c r="C30" s="33">
        <v>1173918</v>
      </c>
      <c r="D30" s="33">
        <v>705636</v>
      </c>
      <c r="E30" s="33">
        <v>76158</v>
      </c>
      <c r="F30" s="33">
        <v>522881</v>
      </c>
      <c r="G30" s="33">
        <v>955938</v>
      </c>
      <c r="H30" s="33">
        <v>1110588</v>
      </c>
      <c r="I30" s="33">
        <v>379392</v>
      </c>
      <c r="J30" s="33">
        <v>0</v>
      </c>
      <c r="K30" s="33">
        <v>0</v>
      </c>
      <c r="L30" s="33">
        <v>917347</v>
      </c>
      <c r="M30" s="33">
        <v>0</v>
      </c>
      <c r="N30" s="33">
        <v>1553483</v>
      </c>
      <c r="O30" s="33">
        <v>7395341</v>
      </c>
      <c r="P30" s="34">
        <f t="shared" si="0"/>
        <v>2807387</v>
      </c>
    </row>
    <row r="31" spans="2:16" ht="22.5" customHeight="1">
      <c r="B31" s="20" t="s">
        <v>50</v>
      </c>
      <c r="C31" s="33">
        <v>1541048</v>
      </c>
      <c r="D31" s="33">
        <v>1441816</v>
      </c>
      <c r="E31" s="33">
        <v>61198</v>
      </c>
      <c r="F31" s="33">
        <v>680520</v>
      </c>
      <c r="G31" s="33">
        <v>1119385</v>
      </c>
      <c r="H31" s="33">
        <v>1096529</v>
      </c>
      <c r="I31" s="33">
        <v>432285</v>
      </c>
      <c r="J31" s="33">
        <v>400</v>
      </c>
      <c r="K31" s="33">
        <v>6240</v>
      </c>
      <c r="L31" s="33">
        <v>1311322</v>
      </c>
      <c r="M31" s="33">
        <v>0</v>
      </c>
      <c r="N31" s="33">
        <v>1902196</v>
      </c>
      <c r="O31" s="33">
        <v>9592939</v>
      </c>
      <c r="P31" s="34">
        <f t="shared" si="0"/>
        <v>3318097</v>
      </c>
    </row>
    <row r="32" spans="2:16" ht="22.5" customHeight="1">
      <c r="B32" s="20" t="s">
        <v>51</v>
      </c>
      <c r="C32" s="33">
        <v>1421296</v>
      </c>
      <c r="D32" s="33">
        <v>1638787</v>
      </c>
      <c r="E32" s="33">
        <v>103934</v>
      </c>
      <c r="F32" s="33">
        <v>1267796</v>
      </c>
      <c r="G32" s="33">
        <v>1306295</v>
      </c>
      <c r="H32" s="33">
        <v>1333664</v>
      </c>
      <c r="I32" s="33">
        <v>419452</v>
      </c>
      <c r="J32" s="33">
        <v>300</v>
      </c>
      <c r="K32" s="33">
        <v>8040</v>
      </c>
      <c r="L32" s="33">
        <v>946116</v>
      </c>
      <c r="M32" s="33">
        <v>0</v>
      </c>
      <c r="N32" s="33">
        <v>1341998</v>
      </c>
      <c r="O32" s="33">
        <v>9787678</v>
      </c>
      <c r="P32" s="34">
        <f t="shared" si="0"/>
        <v>4022756</v>
      </c>
    </row>
    <row r="33" spans="2:16" ht="22.5" customHeight="1">
      <c r="B33" s="20" t="s">
        <v>33</v>
      </c>
      <c r="C33" s="33">
        <v>864674</v>
      </c>
      <c r="D33" s="33">
        <v>682130</v>
      </c>
      <c r="E33" s="33">
        <v>62814</v>
      </c>
      <c r="F33" s="33">
        <v>504848</v>
      </c>
      <c r="G33" s="33">
        <v>1102364</v>
      </c>
      <c r="H33" s="33">
        <v>437418</v>
      </c>
      <c r="I33" s="33">
        <v>90366</v>
      </c>
      <c r="J33" s="33">
        <v>25727</v>
      </c>
      <c r="K33" s="33">
        <v>0</v>
      </c>
      <c r="L33" s="33">
        <v>546743</v>
      </c>
      <c r="M33" s="33">
        <v>0</v>
      </c>
      <c r="N33" s="33">
        <v>766644</v>
      </c>
      <c r="O33" s="33">
        <v>5083728</v>
      </c>
      <c r="P33" s="34">
        <f>+C33+F33+H33</f>
        <v>1806940</v>
      </c>
    </row>
    <row r="34" spans="2:16" ht="22.5" customHeight="1">
      <c r="B34" s="20" t="s">
        <v>34</v>
      </c>
      <c r="C34" s="33">
        <v>1047516</v>
      </c>
      <c r="D34" s="33">
        <v>1003430</v>
      </c>
      <c r="E34" s="33">
        <v>36393</v>
      </c>
      <c r="F34" s="33">
        <v>725570</v>
      </c>
      <c r="G34" s="33">
        <v>1166251</v>
      </c>
      <c r="H34" s="33">
        <v>798035</v>
      </c>
      <c r="I34" s="33">
        <v>16735</v>
      </c>
      <c r="J34" s="33">
        <v>0</v>
      </c>
      <c r="K34" s="33">
        <v>3000</v>
      </c>
      <c r="L34" s="33">
        <v>831270</v>
      </c>
      <c r="M34" s="33">
        <v>0</v>
      </c>
      <c r="N34" s="33">
        <v>761402</v>
      </c>
      <c r="O34" s="33">
        <v>6389602</v>
      </c>
      <c r="P34" s="34">
        <f>+C34+F34+H34</f>
        <v>2571121</v>
      </c>
    </row>
    <row r="35" spans="2:16" ht="22.5" customHeight="1">
      <c r="B35" s="26" t="s">
        <v>35</v>
      </c>
      <c r="C35" s="37">
        <f>SUM(C6:C19)</f>
        <v>106044662</v>
      </c>
      <c r="D35" s="37">
        <f aca="true" t="shared" si="1" ref="D35:P35">SUM(D6:D19)</f>
        <v>89430789</v>
      </c>
      <c r="E35" s="37">
        <f t="shared" si="1"/>
        <v>7622555</v>
      </c>
      <c r="F35" s="37">
        <f t="shared" si="1"/>
        <v>130417444</v>
      </c>
      <c r="G35" s="37">
        <f t="shared" si="1"/>
        <v>73346337</v>
      </c>
      <c r="H35" s="37">
        <f t="shared" si="1"/>
        <v>62316865</v>
      </c>
      <c r="I35" s="37">
        <f t="shared" si="1"/>
        <v>13718999</v>
      </c>
      <c r="J35" s="37">
        <f t="shared" si="1"/>
        <v>1566467</v>
      </c>
      <c r="K35" s="37">
        <f t="shared" si="1"/>
        <v>6278612</v>
      </c>
      <c r="L35" s="37">
        <f t="shared" si="1"/>
        <v>55571783</v>
      </c>
      <c r="M35" s="37">
        <f t="shared" si="1"/>
        <v>0</v>
      </c>
      <c r="N35" s="37">
        <f t="shared" si="1"/>
        <v>71746992</v>
      </c>
      <c r="O35" s="37">
        <f t="shared" si="1"/>
        <v>618061505</v>
      </c>
      <c r="P35" s="37">
        <f t="shared" si="1"/>
        <v>298778971</v>
      </c>
    </row>
    <row r="36" spans="2:16" ht="22.5" customHeight="1">
      <c r="B36" s="26" t="s">
        <v>53</v>
      </c>
      <c r="C36" s="37">
        <f aca="true" t="shared" si="2" ref="C36:P36">SUM(C20:C34)</f>
        <v>18073215</v>
      </c>
      <c r="D36" s="37">
        <f t="shared" si="2"/>
        <v>17883391</v>
      </c>
      <c r="E36" s="37">
        <f t="shared" si="2"/>
        <v>1013131</v>
      </c>
      <c r="F36" s="37">
        <f t="shared" si="2"/>
        <v>12283077</v>
      </c>
      <c r="G36" s="37">
        <f t="shared" si="2"/>
        <v>14343949</v>
      </c>
      <c r="H36" s="37">
        <f t="shared" si="2"/>
        <v>9534356</v>
      </c>
      <c r="I36" s="37">
        <f t="shared" si="2"/>
        <v>4256134</v>
      </c>
      <c r="J36" s="37">
        <f t="shared" si="2"/>
        <v>101803</v>
      </c>
      <c r="K36" s="37">
        <f t="shared" si="2"/>
        <v>630664</v>
      </c>
      <c r="L36" s="37">
        <f t="shared" si="2"/>
        <v>12660281</v>
      </c>
      <c r="M36" s="37">
        <f t="shared" si="2"/>
        <v>0</v>
      </c>
      <c r="N36" s="37">
        <f t="shared" si="2"/>
        <v>16786481</v>
      </c>
      <c r="O36" s="37">
        <f t="shared" si="2"/>
        <v>107566482</v>
      </c>
      <c r="P36" s="37">
        <f t="shared" si="2"/>
        <v>39890648</v>
      </c>
    </row>
    <row r="37" spans="2:16" ht="22.5" customHeight="1">
      <c r="B37" s="26" t="s">
        <v>36</v>
      </c>
      <c r="C37" s="37">
        <f aca="true" t="shared" si="3" ref="C37:P37">SUM(C6:C34)</f>
        <v>124117877</v>
      </c>
      <c r="D37" s="37">
        <f t="shared" si="3"/>
        <v>107314180</v>
      </c>
      <c r="E37" s="37">
        <f t="shared" si="3"/>
        <v>8635686</v>
      </c>
      <c r="F37" s="37">
        <f t="shared" si="3"/>
        <v>142700521</v>
      </c>
      <c r="G37" s="37">
        <f t="shared" si="3"/>
        <v>87690286</v>
      </c>
      <c r="H37" s="37">
        <f t="shared" si="3"/>
        <v>71851221</v>
      </c>
      <c r="I37" s="37">
        <f t="shared" si="3"/>
        <v>17975133</v>
      </c>
      <c r="J37" s="37">
        <f t="shared" si="3"/>
        <v>1668270</v>
      </c>
      <c r="K37" s="37">
        <f t="shared" si="3"/>
        <v>6909276</v>
      </c>
      <c r="L37" s="37">
        <f t="shared" si="3"/>
        <v>68232064</v>
      </c>
      <c r="M37" s="37">
        <f t="shared" si="3"/>
        <v>0</v>
      </c>
      <c r="N37" s="37">
        <f t="shared" si="3"/>
        <v>88533473</v>
      </c>
      <c r="O37" s="37">
        <f t="shared" si="3"/>
        <v>725627987</v>
      </c>
      <c r="P37" s="37">
        <f t="shared" si="3"/>
        <v>338669619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F9" sqref="F9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64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61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62</v>
      </c>
      <c r="K4" s="9" t="s">
        <v>59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60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19843306</v>
      </c>
      <c r="D6" s="31">
        <v>18148278</v>
      </c>
      <c r="E6" s="31">
        <v>943891</v>
      </c>
      <c r="F6" s="31">
        <v>22309695</v>
      </c>
      <c r="G6" s="31">
        <v>11342523</v>
      </c>
      <c r="H6" s="31">
        <v>9593632</v>
      </c>
      <c r="I6" s="31">
        <v>634565</v>
      </c>
      <c r="J6" s="31">
        <v>28900</v>
      </c>
      <c r="K6" s="31">
        <v>83200</v>
      </c>
      <c r="L6" s="31">
        <v>10525942</v>
      </c>
      <c r="M6" s="31">
        <v>0</v>
      </c>
      <c r="N6" s="31">
        <v>21112047</v>
      </c>
      <c r="O6" s="31">
        <v>114565979</v>
      </c>
      <c r="P6" s="32">
        <f>+C6+F6+H6</f>
        <v>51746633</v>
      </c>
    </row>
    <row r="7" spans="2:16" ht="22.5" customHeight="1">
      <c r="B7" s="20" t="s">
        <v>13</v>
      </c>
      <c r="C7" s="33">
        <v>16639938</v>
      </c>
      <c r="D7" s="33">
        <v>15150386</v>
      </c>
      <c r="E7" s="33">
        <v>1904919</v>
      </c>
      <c r="F7" s="33">
        <v>23182493</v>
      </c>
      <c r="G7" s="33">
        <v>15075641</v>
      </c>
      <c r="H7" s="33">
        <v>10570069</v>
      </c>
      <c r="I7" s="33">
        <v>3053091</v>
      </c>
      <c r="J7" s="33">
        <v>0</v>
      </c>
      <c r="K7" s="33">
        <v>2225070</v>
      </c>
      <c r="L7" s="33">
        <v>8249762</v>
      </c>
      <c r="M7" s="33">
        <v>0</v>
      </c>
      <c r="N7" s="33">
        <v>22555284</v>
      </c>
      <c r="O7" s="33">
        <v>118606653</v>
      </c>
      <c r="P7" s="34">
        <f aca="true" t="shared" si="0" ref="P7:P32">+C7+F7+H7</f>
        <v>50392500</v>
      </c>
    </row>
    <row r="8" spans="2:16" ht="22.5" customHeight="1">
      <c r="B8" s="20" t="s">
        <v>14</v>
      </c>
      <c r="C8" s="33">
        <v>7720102</v>
      </c>
      <c r="D8" s="33">
        <v>7054286</v>
      </c>
      <c r="E8" s="33">
        <v>321621</v>
      </c>
      <c r="F8" s="33">
        <v>10027719</v>
      </c>
      <c r="G8" s="33">
        <v>6320131</v>
      </c>
      <c r="H8" s="33">
        <v>5395214</v>
      </c>
      <c r="I8" s="33">
        <v>147482</v>
      </c>
      <c r="J8" s="33">
        <v>57800</v>
      </c>
      <c r="K8" s="33">
        <v>5540</v>
      </c>
      <c r="L8" s="33">
        <v>4292051</v>
      </c>
      <c r="M8" s="33">
        <v>0</v>
      </c>
      <c r="N8" s="33">
        <v>7927244</v>
      </c>
      <c r="O8" s="33">
        <v>49269190</v>
      </c>
      <c r="P8" s="34">
        <f t="shared" si="0"/>
        <v>23143035</v>
      </c>
    </row>
    <row r="9" spans="2:16" ht="22.5" customHeight="1">
      <c r="B9" s="20" t="s">
        <v>15</v>
      </c>
      <c r="C9" s="33">
        <v>10213889</v>
      </c>
      <c r="D9" s="33">
        <v>7787100</v>
      </c>
      <c r="E9" s="33">
        <v>794819</v>
      </c>
      <c r="F9" s="33">
        <v>15219041</v>
      </c>
      <c r="G9" s="33">
        <v>8740282</v>
      </c>
      <c r="H9" s="33">
        <v>5178962</v>
      </c>
      <c r="I9" s="33">
        <v>3686529</v>
      </c>
      <c r="J9" s="33">
        <v>39985</v>
      </c>
      <c r="K9" s="33">
        <v>8000</v>
      </c>
      <c r="L9" s="33">
        <v>6786760</v>
      </c>
      <c r="M9" s="33">
        <v>0</v>
      </c>
      <c r="N9" s="33">
        <v>4793441</v>
      </c>
      <c r="O9" s="33">
        <v>63248808</v>
      </c>
      <c r="P9" s="34">
        <f t="shared" si="0"/>
        <v>30611892</v>
      </c>
    </row>
    <row r="10" spans="2:16" ht="22.5" customHeight="1">
      <c r="B10" s="20" t="s">
        <v>16</v>
      </c>
      <c r="C10" s="33">
        <v>9195478</v>
      </c>
      <c r="D10" s="33">
        <v>7079488</v>
      </c>
      <c r="E10" s="33">
        <v>439290</v>
      </c>
      <c r="F10" s="33">
        <v>9824577</v>
      </c>
      <c r="G10" s="33">
        <v>7012155</v>
      </c>
      <c r="H10" s="33">
        <v>5731074</v>
      </c>
      <c r="I10" s="33">
        <v>1406227</v>
      </c>
      <c r="J10" s="33">
        <v>103000</v>
      </c>
      <c r="K10" s="33">
        <v>450484</v>
      </c>
      <c r="L10" s="33">
        <v>3761871</v>
      </c>
      <c r="M10" s="33">
        <v>0</v>
      </c>
      <c r="N10" s="33">
        <v>5383431</v>
      </c>
      <c r="O10" s="33">
        <v>50387075</v>
      </c>
      <c r="P10" s="34">
        <f t="shared" si="0"/>
        <v>24751129</v>
      </c>
    </row>
    <row r="11" spans="2:16" ht="22.5" customHeight="1">
      <c r="B11" s="20" t="s">
        <v>17</v>
      </c>
      <c r="C11" s="33">
        <v>12324838</v>
      </c>
      <c r="D11" s="33">
        <v>8812235</v>
      </c>
      <c r="E11" s="33">
        <v>1144104</v>
      </c>
      <c r="F11" s="33">
        <v>15460446</v>
      </c>
      <c r="G11" s="33">
        <v>6832944</v>
      </c>
      <c r="H11" s="33">
        <v>5002051</v>
      </c>
      <c r="I11" s="33">
        <v>17512</v>
      </c>
      <c r="J11" s="33">
        <v>7816</v>
      </c>
      <c r="K11" s="33">
        <v>1815000</v>
      </c>
      <c r="L11" s="33">
        <v>4966216</v>
      </c>
      <c r="M11" s="33">
        <v>0</v>
      </c>
      <c r="N11" s="33">
        <v>5263477</v>
      </c>
      <c r="O11" s="33">
        <v>61646639</v>
      </c>
      <c r="P11" s="34">
        <f t="shared" si="0"/>
        <v>32787335</v>
      </c>
    </row>
    <row r="12" spans="2:16" ht="22.5" customHeight="1">
      <c r="B12" s="21" t="s">
        <v>18</v>
      </c>
      <c r="C12" s="33">
        <v>5008584</v>
      </c>
      <c r="D12" s="33">
        <v>2908545</v>
      </c>
      <c r="E12" s="33">
        <v>264979</v>
      </c>
      <c r="F12" s="33">
        <v>6078892</v>
      </c>
      <c r="G12" s="33">
        <v>4125420</v>
      </c>
      <c r="H12" s="33">
        <v>2993530</v>
      </c>
      <c r="I12" s="33">
        <v>322116</v>
      </c>
      <c r="J12" s="33">
        <v>444023</v>
      </c>
      <c r="K12" s="33">
        <v>77692</v>
      </c>
      <c r="L12" s="33">
        <v>2670450</v>
      </c>
      <c r="M12" s="33">
        <v>0</v>
      </c>
      <c r="N12" s="33">
        <v>3881405</v>
      </c>
      <c r="O12" s="33">
        <v>28775636</v>
      </c>
      <c r="P12" s="34">
        <f t="shared" si="0"/>
        <v>14081006</v>
      </c>
    </row>
    <row r="13" spans="2:16" ht="22.5" customHeight="1">
      <c r="B13" s="21" t="s">
        <v>19</v>
      </c>
      <c r="C13" s="33">
        <v>1573017</v>
      </c>
      <c r="D13" s="33">
        <v>1626470</v>
      </c>
      <c r="E13" s="33">
        <v>61772</v>
      </c>
      <c r="F13" s="33">
        <v>1769485</v>
      </c>
      <c r="G13" s="33">
        <v>1386822</v>
      </c>
      <c r="H13" s="33">
        <v>1109696</v>
      </c>
      <c r="I13" s="33">
        <v>859760</v>
      </c>
      <c r="J13" s="33">
        <v>800</v>
      </c>
      <c r="K13" s="33">
        <v>2970</v>
      </c>
      <c r="L13" s="33">
        <v>968115</v>
      </c>
      <c r="M13" s="33">
        <v>0</v>
      </c>
      <c r="N13" s="33">
        <v>1189741</v>
      </c>
      <c r="O13" s="33">
        <v>10548648</v>
      </c>
      <c r="P13" s="34">
        <f t="shared" si="0"/>
        <v>4452198</v>
      </c>
    </row>
    <row r="14" spans="2:16" ht="22.5" customHeight="1">
      <c r="B14" s="21" t="s">
        <v>20</v>
      </c>
      <c r="C14" s="33">
        <v>3842338</v>
      </c>
      <c r="D14" s="33">
        <v>3920010</v>
      </c>
      <c r="E14" s="33">
        <v>595502</v>
      </c>
      <c r="F14" s="33">
        <v>3411128</v>
      </c>
      <c r="G14" s="33">
        <v>1763898</v>
      </c>
      <c r="H14" s="33">
        <v>2216122</v>
      </c>
      <c r="I14" s="33">
        <v>107723</v>
      </c>
      <c r="J14" s="33">
        <v>289236</v>
      </c>
      <c r="K14" s="33">
        <v>32730</v>
      </c>
      <c r="L14" s="33">
        <v>1672778</v>
      </c>
      <c r="M14" s="33">
        <v>0</v>
      </c>
      <c r="N14" s="33">
        <v>2385675</v>
      </c>
      <c r="O14" s="33">
        <v>20237140</v>
      </c>
      <c r="P14" s="34">
        <f>+C14+F14+H14</f>
        <v>9469588</v>
      </c>
    </row>
    <row r="15" spans="2:16" ht="22.5" customHeight="1">
      <c r="B15" s="21" t="s">
        <v>21</v>
      </c>
      <c r="C15" s="33">
        <v>2436573</v>
      </c>
      <c r="D15" s="33">
        <v>1734123</v>
      </c>
      <c r="E15" s="33">
        <v>64636</v>
      </c>
      <c r="F15" s="33">
        <v>1320877</v>
      </c>
      <c r="G15" s="33">
        <v>1119182</v>
      </c>
      <c r="H15" s="33">
        <v>1286426</v>
      </c>
      <c r="I15" s="33">
        <v>500379</v>
      </c>
      <c r="J15" s="33">
        <v>0</v>
      </c>
      <c r="K15" s="33">
        <v>32000</v>
      </c>
      <c r="L15" s="33">
        <v>1056106</v>
      </c>
      <c r="M15" s="33">
        <v>0</v>
      </c>
      <c r="N15" s="33">
        <v>1297292</v>
      </c>
      <c r="O15" s="33">
        <v>10847594</v>
      </c>
      <c r="P15" s="34">
        <f t="shared" si="0"/>
        <v>5043876</v>
      </c>
    </row>
    <row r="16" spans="2:16" ht="22.5" customHeight="1">
      <c r="B16" s="20" t="s">
        <v>22</v>
      </c>
      <c r="C16" s="33">
        <v>2522960</v>
      </c>
      <c r="D16" s="33">
        <v>1781812</v>
      </c>
      <c r="E16" s="33">
        <v>131345</v>
      </c>
      <c r="F16" s="33">
        <v>1340677</v>
      </c>
      <c r="G16" s="33">
        <v>1063706</v>
      </c>
      <c r="H16" s="33">
        <v>1543238</v>
      </c>
      <c r="I16" s="33">
        <v>132419</v>
      </c>
      <c r="J16" s="33">
        <v>0</v>
      </c>
      <c r="K16" s="33">
        <v>81200</v>
      </c>
      <c r="L16" s="33">
        <v>1092165</v>
      </c>
      <c r="M16" s="33">
        <v>0</v>
      </c>
      <c r="N16" s="33">
        <v>2929022</v>
      </c>
      <c r="O16" s="33">
        <v>12618544</v>
      </c>
      <c r="P16" s="34">
        <f t="shared" si="0"/>
        <v>5406875</v>
      </c>
    </row>
    <row r="17" spans="2:16" ht="22.5" customHeight="1">
      <c r="B17" s="21" t="s">
        <v>46</v>
      </c>
      <c r="C17" s="33">
        <v>2956357</v>
      </c>
      <c r="D17" s="33">
        <v>3696234</v>
      </c>
      <c r="E17" s="33">
        <v>27853</v>
      </c>
      <c r="F17" s="33">
        <v>2853479</v>
      </c>
      <c r="G17" s="33">
        <v>2262657</v>
      </c>
      <c r="H17" s="33">
        <v>3115358</v>
      </c>
      <c r="I17" s="33">
        <v>1002668</v>
      </c>
      <c r="J17" s="33">
        <v>0</v>
      </c>
      <c r="K17" s="33">
        <v>802502</v>
      </c>
      <c r="L17" s="33">
        <v>2641340</v>
      </c>
      <c r="M17" s="33">
        <v>0</v>
      </c>
      <c r="N17" s="33">
        <v>3453631</v>
      </c>
      <c r="O17" s="33">
        <v>22812079</v>
      </c>
      <c r="P17" s="34">
        <f t="shared" si="0"/>
        <v>8925194</v>
      </c>
    </row>
    <row r="18" spans="2:16" ht="22.5" customHeight="1">
      <c r="B18" s="22" t="s">
        <v>48</v>
      </c>
      <c r="C18" s="33">
        <v>4484174</v>
      </c>
      <c r="D18" s="33">
        <v>3145464</v>
      </c>
      <c r="E18" s="33">
        <v>201644</v>
      </c>
      <c r="F18" s="33">
        <v>3285261</v>
      </c>
      <c r="G18" s="33">
        <v>5390084</v>
      </c>
      <c r="H18" s="33">
        <v>4042661</v>
      </c>
      <c r="I18" s="33">
        <v>1927714</v>
      </c>
      <c r="J18" s="33">
        <v>0</v>
      </c>
      <c r="K18" s="33">
        <v>0</v>
      </c>
      <c r="L18" s="33">
        <v>2805057</v>
      </c>
      <c r="M18" s="33">
        <v>0</v>
      </c>
      <c r="N18" s="33">
        <v>2069772</v>
      </c>
      <c r="O18" s="33">
        <v>27351831</v>
      </c>
      <c r="P18" s="34">
        <f t="shared" si="0"/>
        <v>11812096</v>
      </c>
    </row>
    <row r="19" spans="1:16" ht="22.5" customHeight="1">
      <c r="A19" s="23"/>
      <c r="B19" s="24" t="s">
        <v>49</v>
      </c>
      <c r="C19" s="35">
        <v>8717161</v>
      </c>
      <c r="D19" s="35">
        <v>6290625</v>
      </c>
      <c r="E19" s="35">
        <v>439157</v>
      </c>
      <c r="F19" s="35">
        <v>7544895</v>
      </c>
      <c r="G19" s="35">
        <v>4585665</v>
      </c>
      <c r="H19" s="35">
        <v>6515856</v>
      </c>
      <c r="I19" s="35">
        <v>1378092</v>
      </c>
      <c r="J19" s="35">
        <v>192700</v>
      </c>
      <c r="K19" s="35">
        <v>50000</v>
      </c>
      <c r="L19" s="35">
        <v>3469617</v>
      </c>
      <c r="M19" s="35">
        <v>0</v>
      </c>
      <c r="N19" s="35">
        <v>4350645</v>
      </c>
      <c r="O19" s="35">
        <v>43534413</v>
      </c>
      <c r="P19" s="36">
        <f t="shared" si="0"/>
        <v>22777912</v>
      </c>
    </row>
    <row r="20" spans="2:16" ht="22.5" customHeight="1">
      <c r="B20" s="21" t="s">
        <v>23</v>
      </c>
      <c r="C20" s="33">
        <v>604656</v>
      </c>
      <c r="D20" s="33">
        <v>604805</v>
      </c>
      <c r="E20" s="33">
        <v>36090</v>
      </c>
      <c r="F20" s="33">
        <v>202235</v>
      </c>
      <c r="G20" s="33">
        <v>433629</v>
      </c>
      <c r="H20" s="33">
        <v>118057</v>
      </c>
      <c r="I20" s="33">
        <v>523663</v>
      </c>
      <c r="J20" s="33">
        <v>0</v>
      </c>
      <c r="K20" s="33">
        <v>1080</v>
      </c>
      <c r="L20" s="33">
        <v>515923</v>
      </c>
      <c r="M20" s="33">
        <v>0</v>
      </c>
      <c r="N20" s="33">
        <v>455864</v>
      </c>
      <c r="O20" s="33">
        <v>3496002</v>
      </c>
      <c r="P20" s="34">
        <f t="shared" si="0"/>
        <v>924948</v>
      </c>
    </row>
    <row r="21" spans="2:16" ht="22.5" customHeight="1">
      <c r="B21" s="21" t="s">
        <v>24</v>
      </c>
      <c r="C21" s="33">
        <v>1683688</v>
      </c>
      <c r="D21" s="33">
        <v>1645198</v>
      </c>
      <c r="E21" s="33">
        <v>48251</v>
      </c>
      <c r="F21" s="33">
        <v>1073253</v>
      </c>
      <c r="G21" s="33">
        <v>1022771</v>
      </c>
      <c r="H21" s="33">
        <v>471502</v>
      </c>
      <c r="I21" s="33">
        <v>505513</v>
      </c>
      <c r="J21" s="33">
        <v>0</v>
      </c>
      <c r="K21" s="33">
        <v>0</v>
      </c>
      <c r="L21" s="33">
        <v>961260</v>
      </c>
      <c r="M21" s="33">
        <v>0</v>
      </c>
      <c r="N21" s="33">
        <v>543329</v>
      </c>
      <c r="O21" s="33">
        <v>7954765</v>
      </c>
      <c r="P21" s="34">
        <f t="shared" si="0"/>
        <v>3228443</v>
      </c>
    </row>
    <row r="22" spans="2:16" ht="22.5" customHeight="1">
      <c r="B22" s="21" t="s">
        <v>25</v>
      </c>
      <c r="C22" s="33">
        <v>2555564</v>
      </c>
      <c r="D22" s="33">
        <v>2341208</v>
      </c>
      <c r="E22" s="33">
        <v>208560</v>
      </c>
      <c r="F22" s="33">
        <v>1770904</v>
      </c>
      <c r="G22" s="33">
        <v>791709</v>
      </c>
      <c r="H22" s="33">
        <v>483758</v>
      </c>
      <c r="I22" s="33">
        <v>48701</v>
      </c>
      <c r="J22" s="33">
        <v>41425</v>
      </c>
      <c r="K22" s="33">
        <v>10560</v>
      </c>
      <c r="L22" s="33">
        <v>1657279</v>
      </c>
      <c r="M22" s="33">
        <v>0</v>
      </c>
      <c r="N22" s="33">
        <v>1241556</v>
      </c>
      <c r="O22" s="33">
        <v>11151224</v>
      </c>
      <c r="P22" s="34">
        <f t="shared" si="0"/>
        <v>4810226</v>
      </c>
    </row>
    <row r="23" spans="2:16" ht="22.5" customHeight="1">
      <c r="B23" s="21" t="s">
        <v>26</v>
      </c>
      <c r="C23" s="33">
        <v>796960</v>
      </c>
      <c r="D23" s="33">
        <v>825625</v>
      </c>
      <c r="E23" s="33">
        <v>34272</v>
      </c>
      <c r="F23" s="33">
        <v>472251</v>
      </c>
      <c r="G23" s="33">
        <v>391526</v>
      </c>
      <c r="H23" s="33">
        <v>287514</v>
      </c>
      <c r="I23" s="33">
        <v>555840</v>
      </c>
      <c r="J23" s="33">
        <v>0</v>
      </c>
      <c r="K23" s="33">
        <v>0</v>
      </c>
      <c r="L23" s="33">
        <v>603416</v>
      </c>
      <c r="M23" s="33">
        <v>0</v>
      </c>
      <c r="N23" s="33">
        <v>450920</v>
      </c>
      <c r="O23" s="33">
        <v>4418324</v>
      </c>
      <c r="P23" s="34">
        <f t="shared" si="0"/>
        <v>1556725</v>
      </c>
    </row>
    <row r="24" spans="2:16" ht="22.5" customHeight="1">
      <c r="B24" s="20" t="s">
        <v>27</v>
      </c>
      <c r="C24" s="33">
        <v>909604</v>
      </c>
      <c r="D24" s="33">
        <v>1251388</v>
      </c>
      <c r="E24" s="33">
        <v>16596</v>
      </c>
      <c r="F24" s="33">
        <v>843907</v>
      </c>
      <c r="G24" s="33">
        <v>707214</v>
      </c>
      <c r="H24" s="33">
        <v>43235</v>
      </c>
      <c r="I24" s="33">
        <v>576501</v>
      </c>
      <c r="J24" s="33">
        <v>0</v>
      </c>
      <c r="K24" s="33">
        <v>7450</v>
      </c>
      <c r="L24" s="33">
        <v>1210642</v>
      </c>
      <c r="M24" s="33">
        <v>0</v>
      </c>
      <c r="N24" s="33">
        <v>790119</v>
      </c>
      <c r="O24" s="33">
        <v>6356656</v>
      </c>
      <c r="P24" s="34">
        <f t="shared" si="0"/>
        <v>1796746</v>
      </c>
    </row>
    <row r="25" spans="2:16" ht="22.5" customHeight="1">
      <c r="B25" s="20" t="s">
        <v>28</v>
      </c>
      <c r="C25" s="33">
        <v>1184273</v>
      </c>
      <c r="D25" s="33">
        <v>1126687</v>
      </c>
      <c r="E25" s="33">
        <v>77530</v>
      </c>
      <c r="F25" s="33">
        <v>893442</v>
      </c>
      <c r="G25" s="33">
        <v>1291404</v>
      </c>
      <c r="H25" s="33">
        <v>712114</v>
      </c>
      <c r="I25" s="33">
        <v>240646</v>
      </c>
      <c r="J25" s="33">
        <v>0</v>
      </c>
      <c r="K25" s="33">
        <v>462500</v>
      </c>
      <c r="L25" s="33">
        <v>815823</v>
      </c>
      <c r="M25" s="33">
        <v>0</v>
      </c>
      <c r="N25" s="33">
        <v>626095</v>
      </c>
      <c r="O25" s="33">
        <v>7430514</v>
      </c>
      <c r="P25" s="34">
        <f t="shared" si="0"/>
        <v>2789829</v>
      </c>
    </row>
    <row r="26" spans="2:16" ht="22.5" customHeight="1">
      <c r="B26" s="20" t="s">
        <v>29</v>
      </c>
      <c r="C26" s="33">
        <v>1422462</v>
      </c>
      <c r="D26" s="33">
        <v>1304500</v>
      </c>
      <c r="E26" s="33">
        <v>58679</v>
      </c>
      <c r="F26" s="33">
        <v>1269557</v>
      </c>
      <c r="G26" s="33">
        <v>1000403</v>
      </c>
      <c r="H26" s="33">
        <v>831666</v>
      </c>
      <c r="I26" s="33">
        <v>298388</v>
      </c>
      <c r="J26" s="33">
        <v>50041</v>
      </c>
      <c r="K26" s="33">
        <v>0</v>
      </c>
      <c r="L26" s="33">
        <v>947310</v>
      </c>
      <c r="M26" s="33">
        <v>0</v>
      </c>
      <c r="N26" s="33">
        <v>1892132</v>
      </c>
      <c r="O26" s="33">
        <v>9075138</v>
      </c>
      <c r="P26" s="34">
        <f t="shared" si="0"/>
        <v>3523685</v>
      </c>
    </row>
    <row r="27" spans="2:16" ht="22.5" customHeight="1">
      <c r="B27" s="20" t="s">
        <v>30</v>
      </c>
      <c r="C27" s="33">
        <v>1418744</v>
      </c>
      <c r="D27" s="33">
        <v>833750</v>
      </c>
      <c r="E27" s="33">
        <v>39561</v>
      </c>
      <c r="F27" s="33">
        <v>501491</v>
      </c>
      <c r="G27" s="33">
        <v>932274</v>
      </c>
      <c r="H27" s="33">
        <v>904393</v>
      </c>
      <c r="I27" s="33">
        <v>217254</v>
      </c>
      <c r="J27" s="33">
        <v>0</v>
      </c>
      <c r="K27" s="33">
        <v>37500</v>
      </c>
      <c r="L27" s="33">
        <v>1068926</v>
      </c>
      <c r="M27" s="33">
        <v>0</v>
      </c>
      <c r="N27" s="33">
        <v>1913738</v>
      </c>
      <c r="O27" s="33">
        <v>7867631</v>
      </c>
      <c r="P27" s="34">
        <f t="shared" si="0"/>
        <v>2824628</v>
      </c>
    </row>
    <row r="28" spans="2:16" ht="22.5" customHeight="1">
      <c r="B28" s="20" t="s">
        <v>31</v>
      </c>
      <c r="C28" s="33">
        <v>822659</v>
      </c>
      <c r="D28" s="33">
        <v>1164911</v>
      </c>
      <c r="E28" s="33">
        <v>39210</v>
      </c>
      <c r="F28" s="33">
        <v>727678</v>
      </c>
      <c r="G28" s="33">
        <v>1153781</v>
      </c>
      <c r="H28" s="33">
        <v>443006</v>
      </c>
      <c r="I28" s="33">
        <v>185693</v>
      </c>
      <c r="J28" s="33">
        <v>0</v>
      </c>
      <c r="K28" s="33">
        <v>15500</v>
      </c>
      <c r="L28" s="33">
        <v>524855</v>
      </c>
      <c r="M28" s="33">
        <v>0</v>
      </c>
      <c r="N28" s="33">
        <v>671989</v>
      </c>
      <c r="O28" s="33">
        <v>5749282</v>
      </c>
      <c r="P28" s="34">
        <f t="shared" si="0"/>
        <v>1993343</v>
      </c>
    </row>
    <row r="29" spans="2:16" ht="22.5" customHeight="1">
      <c r="B29" s="20" t="s">
        <v>32</v>
      </c>
      <c r="C29" s="33">
        <v>668301</v>
      </c>
      <c r="D29" s="33">
        <v>799060</v>
      </c>
      <c r="E29" s="33">
        <v>43072</v>
      </c>
      <c r="F29" s="33">
        <v>316571</v>
      </c>
      <c r="G29" s="33">
        <v>429709</v>
      </c>
      <c r="H29" s="33">
        <v>284043</v>
      </c>
      <c r="I29" s="33">
        <v>225108</v>
      </c>
      <c r="J29" s="33">
        <v>0</v>
      </c>
      <c r="K29" s="33">
        <v>0</v>
      </c>
      <c r="L29" s="33">
        <v>778585</v>
      </c>
      <c r="M29" s="33">
        <v>0</v>
      </c>
      <c r="N29" s="33">
        <v>413823</v>
      </c>
      <c r="O29" s="33">
        <v>3958272</v>
      </c>
      <c r="P29" s="34">
        <f t="shared" si="0"/>
        <v>1268915</v>
      </c>
    </row>
    <row r="30" spans="2:16" ht="22.5" customHeight="1">
      <c r="B30" s="20" t="s">
        <v>47</v>
      </c>
      <c r="C30" s="33">
        <v>1157153</v>
      </c>
      <c r="D30" s="33">
        <v>724710</v>
      </c>
      <c r="E30" s="33">
        <v>70587</v>
      </c>
      <c r="F30" s="33">
        <v>478670</v>
      </c>
      <c r="G30" s="33">
        <v>1184905</v>
      </c>
      <c r="H30" s="33">
        <v>1094104</v>
      </c>
      <c r="I30" s="33">
        <v>431355</v>
      </c>
      <c r="J30" s="33">
        <v>0</v>
      </c>
      <c r="K30" s="33">
        <v>0</v>
      </c>
      <c r="L30" s="33">
        <v>819500</v>
      </c>
      <c r="M30" s="33">
        <v>0</v>
      </c>
      <c r="N30" s="33">
        <v>1384877</v>
      </c>
      <c r="O30" s="33">
        <v>7345861</v>
      </c>
      <c r="P30" s="34">
        <f t="shared" si="0"/>
        <v>2729927</v>
      </c>
    </row>
    <row r="31" spans="2:16" ht="22.5" customHeight="1">
      <c r="B31" s="20" t="s">
        <v>50</v>
      </c>
      <c r="C31" s="33">
        <v>1564634</v>
      </c>
      <c r="D31" s="33">
        <v>1454459</v>
      </c>
      <c r="E31" s="33">
        <v>35462</v>
      </c>
      <c r="F31" s="33">
        <v>606003</v>
      </c>
      <c r="G31" s="33">
        <v>1431409</v>
      </c>
      <c r="H31" s="33">
        <v>1182490</v>
      </c>
      <c r="I31" s="33">
        <v>269799</v>
      </c>
      <c r="J31" s="33">
        <v>400</v>
      </c>
      <c r="K31" s="33">
        <v>8400</v>
      </c>
      <c r="L31" s="33">
        <v>1307227</v>
      </c>
      <c r="M31" s="33">
        <v>0</v>
      </c>
      <c r="N31" s="33">
        <v>980434</v>
      </c>
      <c r="O31" s="33">
        <v>8840717</v>
      </c>
      <c r="P31" s="34">
        <f t="shared" si="0"/>
        <v>3353127</v>
      </c>
    </row>
    <row r="32" spans="2:16" ht="22.5" customHeight="1">
      <c r="B32" s="20" t="s">
        <v>51</v>
      </c>
      <c r="C32" s="33">
        <v>1461145</v>
      </c>
      <c r="D32" s="33">
        <v>1632025</v>
      </c>
      <c r="E32" s="33">
        <v>98675</v>
      </c>
      <c r="F32" s="33">
        <v>1158673</v>
      </c>
      <c r="G32" s="33">
        <v>1150008</v>
      </c>
      <c r="H32" s="33">
        <v>1449718</v>
      </c>
      <c r="I32" s="33">
        <v>585887</v>
      </c>
      <c r="J32" s="33">
        <v>300</v>
      </c>
      <c r="K32" s="33">
        <v>5256</v>
      </c>
      <c r="L32" s="33">
        <v>934907</v>
      </c>
      <c r="M32" s="33">
        <v>0</v>
      </c>
      <c r="N32" s="33">
        <v>1002387</v>
      </c>
      <c r="O32" s="33">
        <v>9478981</v>
      </c>
      <c r="P32" s="34">
        <f t="shared" si="0"/>
        <v>4069536</v>
      </c>
    </row>
    <row r="33" spans="2:16" ht="22.5" customHeight="1">
      <c r="B33" s="20" t="s">
        <v>33</v>
      </c>
      <c r="C33" s="33">
        <v>849434</v>
      </c>
      <c r="D33" s="33">
        <v>588679</v>
      </c>
      <c r="E33" s="33">
        <v>30721</v>
      </c>
      <c r="F33" s="33">
        <v>492545</v>
      </c>
      <c r="G33" s="33">
        <v>1452710</v>
      </c>
      <c r="H33" s="33">
        <v>454019</v>
      </c>
      <c r="I33" s="33">
        <v>26173</v>
      </c>
      <c r="J33" s="33">
        <v>29545</v>
      </c>
      <c r="K33" s="33">
        <v>0</v>
      </c>
      <c r="L33" s="33">
        <v>578093</v>
      </c>
      <c r="M33" s="33">
        <v>0</v>
      </c>
      <c r="N33" s="33">
        <v>662102</v>
      </c>
      <c r="O33" s="33">
        <v>5164021</v>
      </c>
      <c r="P33" s="34">
        <f>+C33+F33+H33</f>
        <v>1795998</v>
      </c>
    </row>
    <row r="34" spans="2:16" ht="22.5" customHeight="1">
      <c r="B34" s="20" t="s">
        <v>34</v>
      </c>
      <c r="C34" s="33">
        <v>1047322</v>
      </c>
      <c r="D34" s="33">
        <v>991435</v>
      </c>
      <c r="E34" s="33">
        <v>43019</v>
      </c>
      <c r="F34" s="33">
        <v>651708</v>
      </c>
      <c r="G34" s="33">
        <v>1137551</v>
      </c>
      <c r="H34" s="33">
        <v>764342</v>
      </c>
      <c r="I34" s="33">
        <v>180598</v>
      </c>
      <c r="J34" s="33">
        <v>0</v>
      </c>
      <c r="K34" s="33">
        <v>3000</v>
      </c>
      <c r="L34" s="33">
        <v>604365</v>
      </c>
      <c r="M34" s="33">
        <v>0</v>
      </c>
      <c r="N34" s="33">
        <v>575208</v>
      </c>
      <c r="O34" s="33">
        <v>5998548</v>
      </c>
      <c r="P34" s="34">
        <f>+C34+F34+H34</f>
        <v>2463372</v>
      </c>
    </row>
    <row r="35" spans="2:16" ht="22.5" customHeight="1">
      <c r="B35" s="26" t="s">
        <v>35</v>
      </c>
      <c r="C35" s="37">
        <f>SUM(C6:C19)</f>
        <v>107478715</v>
      </c>
      <c r="D35" s="37">
        <f aca="true" t="shared" si="1" ref="D35:P35">SUM(D6:D19)</f>
        <v>89135056</v>
      </c>
      <c r="E35" s="37">
        <f t="shared" si="1"/>
        <v>7335532</v>
      </c>
      <c r="F35" s="37">
        <f t="shared" si="1"/>
        <v>123628665</v>
      </c>
      <c r="G35" s="37">
        <f t="shared" si="1"/>
        <v>77021110</v>
      </c>
      <c r="H35" s="37">
        <f t="shared" si="1"/>
        <v>64293889</v>
      </c>
      <c r="I35" s="37">
        <f t="shared" si="1"/>
        <v>15176277</v>
      </c>
      <c r="J35" s="37">
        <f t="shared" si="1"/>
        <v>1164260</v>
      </c>
      <c r="K35" s="37">
        <f t="shared" si="1"/>
        <v>5666388</v>
      </c>
      <c r="L35" s="37">
        <f t="shared" si="1"/>
        <v>54958230</v>
      </c>
      <c r="M35" s="37">
        <f t="shared" si="1"/>
        <v>0</v>
      </c>
      <c r="N35" s="37">
        <f t="shared" si="1"/>
        <v>88592107</v>
      </c>
      <c r="O35" s="37">
        <f t="shared" si="1"/>
        <v>634450229</v>
      </c>
      <c r="P35" s="37">
        <f t="shared" si="1"/>
        <v>295401269</v>
      </c>
    </row>
    <row r="36" spans="2:16" ht="22.5" customHeight="1">
      <c r="B36" s="26" t="s">
        <v>63</v>
      </c>
      <c r="C36" s="37">
        <f aca="true" t="shared" si="2" ref="C36:P36">SUM(C20:C34)</f>
        <v>18146599</v>
      </c>
      <c r="D36" s="37">
        <f t="shared" si="2"/>
        <v>17288440</v>
      </c>
      <c r="E36" s="37">
        <f t="shared" si="2"/>
        <v>880285</v>
      </c>
      <c r="F36" s="37">
        <f t="shared" si="2"/>
        <v>11458888</v>
      </c>
      <c r="G36" s="37">
        <f t="shared" si="2"/>
        <v>14511003</v>
      </c>
      <c r="H36" s="37">
        <f t="shared" si="2"/>
        <v>9523961</v>
      </c>
      <c r="I36" s="37">
        <f t="shared" si="2"/>
        <v>4871119</v>
      </c>
      <c r="J36" s="37">
        <f t="shared" si="2"/>
        <v>121711</v>
      </c>
      <c r="K36" s="37">
        <f t="shared" si="2"/>
        <v>551246</v>
      </c>
      <c r="L36" s="37">
        <f t="shared" si="2"/>
        <v>13328111</v>
      </c>
      <c r="M36" s="37">
        <f t="shared" si="2"/>
        <v>0</v>
      </c>
      <c r="N36" s="37">
        <f t="shared" si="2"/>
        <v>13604573</v>
      </c>
      <c r="O36" s="37">
        <f t="shared" si="2"/>
        <v>104285936</v>
      </c>
      <c r="P36" s="37">
        <f t="shared" si="2"/>
        <v>39129448</v>
      </c>
    </row>
    <row r="37" spans="2:16" ht="22.5" customHeight="1">
      <c r="B37" s="26" t="s">
        <v>36</v>
      </c>
      <c r="C37" s="37">
        <f aca="true" t="shared" si="3" ref="C37:P37">SUM(C6:C34)</f>
        <v>125625314</v>
      </c>
      <c r="D37" s="37">
        <f t="shared" si="3"/>
        <v>106423496</v>
      </c>
      <c r="E37" s="37">
        <f t="shared" si="3"/>
        <v>8215817</v>
      </c>
      <c r="F37" s="37">
        <f t="shared" si="3"/>
        <v>135087553</v>
      </c>
      <c r="G37" s="37">
        <f t="shared" si="3"/>
        <v>91532113</v>
      </c>
      <c r="H37" s="37">
        <f t="shared" si="3"/>
        <v>73817850</v>
      </c>
      <c r="I37" s="37">
        <f t="shared" si="3"/>
        <v>20047396</v>
      </c>
      <c r="J37" s="37">
        <f t="shared" si="3"/>
        <v>1285971</v>
      </c>
      <c r="K37" s="37">
        <f t="shared" si="3"/>
        <v>6217634</v>
      </c>
      <c r="L37" s="37">
        <f t="shared" si="3"/>
        <v>68286341</v>
      </c>
      <c r="M37" s="37">
        <f t="shared" si="3"/>
        <v>0</v>
      </c>
      <c r="N37" s="37">
        <f t="shared" si="3"/>
        <v>102196680</v>
      </c>
      <c r="O37" s="37">
        <f t="shared" si="3"/>
        <v>738736165</v>
      </c>
      <c r="P37" s="37">
        <f t="shared" si="3"/>
        <v>334530717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-228177</v>
      </c>
      <c r="D6" s="38">
        <f>+'当年度'!D6-'前年度'!D6</f>
        <v>450</v>
      </c>
      <c r="E6" s="38">
        <f>+'当年度'!E6-'前年度'!E6</f>
        <v>-3306</v>
      </c>
      <c r="F6" s="38">
        <f>+'当年度'!F6-'前年度'!F6</f>
        <v>1012826</v>
      </c>
      <c r="G6" s="38">
        <f>+'当年度'!G6-'前年度'!G6</f>
        <v>-379719</v>
      </c>
      <c r="H6" s="38">
        <f>+'当年度'!H6-'前年度'!H6</f>
        <v>214192</v>
      </c>
      <c r="I6" s="38">
        <f>+'当年度'!I6-'前年度'!I6</f>
        <v>-269322</v>
      </c>
      <c r="J6" s="38">
        <f>+'当年度'!J6-'前年度'!J6</f>
        <v>-21500</v>
      </c>
      <c r="K6" s="38">
        <f>+'当年度'!K6-'前年度'!K6</f>
        <v>-500</v>
      </c>
      <c r="L6" s="38">
        <f>+'当年度'!L6-'前年度'!L6</f>
        <v>-303122</v>
      </c>
      <c r="M6" s="38">
        <f>+'当年度'!M6-'前年度'!M6</f>
        <v>0</v>
      </c>
      <c r="N6" s="38">
        <f>+'当年度'!N6-'前年度'!N6</f>
        <v>-5005388</v>
      </c>
      <c r="O6" s="38">
        <f>+'当年度'!O6-'前年度'!O6</f>
        <v>-4983566</v>
      </c>
      <c r="P6" s="39">
        <f>+'当年度'!P6-'前年度'!P6</f>
        <v>998841</v>
      </c>
    </row>
    <row r="7" spans="1:16" ht="22.5" customHeight="1">
      <c r="A7" s="27"/>
      <c r="B7" s="21" t="s">
        <v>13</v>
      </c>
      <c r="C7" s="40">
        <f>+'当年度'!C7-'前年度'!C7</f>
        <v>-21783</v>
      </c>
      <c r="D7" s="40">
        <f>+'当年度'!D7-'前年度'!D7</f>
        <v>172762</v>
      </c>
      <c r="E7" s="40">
        <f>+'当年度'!E7-'前年度'!E7</f>
        <v>301472</v>
      </c>
      <c r="F7" s="40">
        <f>+'当年度'!F7-'前年度'!F7</f>
        <v>1523064</v>
      </c>
      <c r="G7" s="40">
        <f>+'当年度'!G7-'前年度'!G7</f>
        <v>475847</v>
      </c>
      <c r="H7" s="40">
        <f>+'当年度'!H7-'前年度'!H7</f>
        <v>-906206</v>
      </c>
      <c r="I7" s="40">
        <f>+'当年度'!I7-'前年度'!I7</f>
        <v>-1326470</v>
      </c>
      <c r="J7" s="40">
        <f>+'当年度'!J7-'前年度'!J7</f>
        <v>0</v>
      </c>
      <c r="K7" s="40">
        <f>+'当年度'!K7-'前年度'!K7</f>
        <v>-436300</v>
      </c>
      <c r="L7" s="40">
        <f>+'当年度'!L7-'前年度'!L7</f>
        <v>51431</v>
      </c>
      <c r="M7" s="40">
        <f>+'当年度'!M7-'前年度'!M7</f>
        <v>0</v>
      </c>
      <c r="N7" s="40">
        <f>+'当年度'!N7-'前年度'!N7</f>
        <v>-10813388</v>
      </c>
      <c r="O7" s="40">
        <f>+'当年度'!O7-'前年度'!O7</f>
        <v>-10979571</v>
      </c>
      <c r="P7" s="41">
        <f>+'当年度'!P7-'前年度'!P7</f>
        <v>595075</v>
      </c>
    </row>
    <row r="8" spans="1:16" ht="22.5" customHeight="1">
      <c r="A8" s="27"/>
      <c r="B8" s="21" t="s">
        <v>14</v>
      </c>
      <c r="C8" s="40">
        <f>+'当年度'!C8-'前年度'!C8</f>
        <v>244136</v>
      </c>
      <c r="D8" s="40">
        <f>+'当年度'!D8-'前年度'!D8</f>
        <v>194430</v>
      </c>
      <c r="E8" s="40">
        <f>+'当年度'!E8-'前年度'!E8</f>
        <v>82859</v>
      </c>
      <c r="F8" s="40">
        <f>+'当年度'!F8-'前年度'!F8</f>
        <v>619517</v>
      </c>
      <c r="G8" s="40">
        <f>+'当年度'!G8-'前年度'!G8</f>
        <v>407937</v>
      </c>
      <c r="H8" s="40">
        <f>+'当年度'!H8-'前年度'!H8</f>
        <v>28539</v>
      </c>
      <c r="I8" s="40">
        <f>+'当年度'!I8-'前年度'!I8</f>
        <v>14925</v>
      </c>
      <c r="J8" s="40">
        <f>+'当年度'!J8-'前年度'!J8</f>
        <v>220900</v>
      </c>
      <c r="K8" s="40">
        <f>+'当年度'!K8-'前年度'!K8</f>
        <v>-1550</v>
      </c>
      <c r="L8" s="40">
        <f>+'当年度'!L8-'前年度'!L8</f>
        <v>154189</v>
      </c>
      <c r="M8" s="40">
        <f>+'当年度'!M8-'前年度'!M8</f>
        <v>0</v>
      </c>
      <c r="N8" s="40">
        <f>+'当年度'!N8-'前年度'!N8</f>
        <v>-858322</v>
      </c>
      <c r="O8" s="40">
        <f>+'当年度'!O8-'前年度'!O8</f>
        <v>1107560</v>
      </c>
      <c r="P8" s="41">
        <f>+'当年度'!P8-'前年度'!P8</f>
        <v>892192</v>
      </c>
    </row>
    <row r="9" spans="1:16" ht="22.5" customHeight="1">
      <c r="A9" s="27"/>
      <c r="B9" s="21" t="s">
        <v>15</v>
      </c>
      <c r="C9" s="40">
        <f>+'当年度'!C9-'前年度'!C9</f>
        <v>-498455</v>
      </c>
      <c r="D9" s="40">
        <f>+'当年度'!D9-'前年度'!D9</f>
        <v>210262</v>
      </c>
      <c r="E9" s="40">
        <f>+'当年度'!E9-'前年度'!E9</f>
        <v>-95463</v>
      </c>
      <c r="F9" s="40">
        <f>+'当年度'!F9-'前年度'!F9</f>
        <v>577555</v>
      </c>
      <c r="G9" s="40">
        <f>+'当年度'!G9-'前年度'!G9</f>
        <v>-492627</v>
      </c>
      <c r="H9" s="40">
        <f>+'当年度'!H9-'前年度'!H9</f>
        <v>-228563</v>
      </c>
      <c r="I9" s="40">
        <f>+'当年度'!I9-'前年度'!I9</f>
        <v>-2792839</v>
      </c>
      <c r="J9" s="40">
        <f>+'当年度'!J9-'前年度'!J9</f>
        <v>21876</v>
      </c>
      <c r="K9" s="40">
        <f>+'当年度'!K9-'前年度'!K9</f>
        <v>0</v>
      </c>
      <c r="L9" s="40">
        <f>+'当年度'!L9-'前年度'!L9</f>
        <v>138786</v>
      </c>
      <c r="M9" s="40">
        <f>+'当年度'!M9-'前年度'!M9</f>
        <v>0</v>
      </c>
      <c r="N9" s="40">
        <f>+'当年度'!N9-'前年度'!N9</f>
        <v>164781</v>
      </c>
      <c r="O9" s="40">
        <f>+'当年度'!O9-'前年度'!O9</f>
        <v>-2994687</v>
      </c>
      <c r="P9" s="41">
        <f>+'当年度'!P9-'前年度'!P9</f>
        <v>-149463</v>
      </c>
    </row>
    <row r="10" spans="1:16" ht="22.5" customHeight="1">
      <c r="A10" s="27"/>
      <c r="B10" s="21" t="s">
        <v>16</v>
      </c>
      <c r="C10" s="40">
        <f>+'当年度'!C10-'前年度'!C10</f>
        <v>-118768</v>
      </c>
      <c r="D10" s="40">
        <f>+'当年度'!D10-'前年度'!D10</f>
        <v>-141181</v>
      </c>
      <c r="E10" s="40">
        <f>+'当年度'!E10-'前年度'!E10</f>
        <v>28079</v>
      </c>
      <c r="F10" s="40">
        <f>+'当年度'!F10-'前年度'!F10</f>
        <v>518857</v>
      </c>
      <c r="G10" s="40">
        <f>+'当年度'!G10-'前年度'!G10</f>
        <v>1996360</v>
      </c>
      <c r="H10" s="40">
        <f>+'当年度'!H10-'前年度'!H10</f>
        <v>120173</v>
      </c>
      <c r="I10" s="40">
        <f>+'当年度'!I10-'前年度'!I10</f>
        <v>410863</v>
      </c>
      <c r="J10" s="40">
        <f>+'当年度'!J10-'前年度'!J10</f>
        <v>518900</v>
      </c>
      <c r="K10" s="40">
        <f>+'当年度'!K10-'前年度'!K10</f>
        <v>1575216</v>
      </c>
      <c r="L10" s="40">
        <f>+'当年度'!L10-'前年度'!L10</f>
        <v>-294875</v>
      </c>
      <c r="M10" s="40">
        <f>+'当年度'!M10-'前年度'!M10</f>
        <v>0</v>
      </c>
      <c r="N10" s="40">
        <f>+'当年度'!N10-'前年度'!N10</f>
        <v>-1079861</v>
      </c>
      <c r="O10" s="40">
        <f>+'当年度'!O10-'前年度'!O10</f>
        <v>3533763</v>
      </c>
      <c r="P10" s="41">
        <f>+'当年度'!P10-'前年度'!P10</f>
        <v>520262</v>
      </c>
    </row>
    <row r="11" spans="1:16" ht="22.5" customHeight="1">
      <c r="A11" s="27"/>
      <c r="B11" s="21" t="s">
        <v>17</v>
      </c>
      <c r="C11" s="40">
        <f>+'当年度'!C11-'前年度'!C11</f>
        <v>32325</v>
      </c>
      <c r="D11" s="40">
        <f>+'当年度'!D11-'前年度'!D11</f>
        <v>196910</v>
      </c>
      <c r="E11" s="40">
        <f>+'当年度'!E11-'前年度'!E11</f>
        <v>-55532</v>
      </c>
      <c r="F11" s="40">
        <f>+'当年度'!F11-'前年度'!F11</f>
        <v>465592</v>
      </c>
      <c r="G11" s="40">
        <f>+'当年度'!G11-'前年度'!G11</f>
        <v>-1786213</v>
      </c>
      <c r="H11" s="40">
        <f>+'当年度'!H11-'前年度'!H11</f>
        <v>-504795</v>
      </c>
      <c r="I11" s="40">
        <f>+'当年度'!I11-'前年度'!I11</f>
        <v>171700</v>
      </c>
      <c r="J11" s="40">
        <f>+'当年度'!J11-'前年度'!J11</f>
        <v>148</v>
      </c>
      <c r="K11" s="40">
        <f>+'当年度'!K11-'前年度'!K11</f>
        <v>0</v>
      </c>
      <c r="L11" s="40">
        <f>+'当年度'!L11-'前年度'!L11</f>
        <v>14810</v>
      </c>
      <c r="M11" s="40">
        <f>+'当年度'!M11-'前年度'!M11</f>
        <v>0</v>
      </c>
      <c r="N11" s="40">
        <f>+'当年度'!N11-'前年度'!N11</f>
        <v>-1212606</v>
      </c>
      <c r="O11" s="40">
        <f>+'当年度'!O11-'前年度'!O11</f>
        <v>-2677661</v>
      </c>
      <c r="P11" s="41">
        <f>+'当年度'!P11-'前年度'!P11</f>
        <v>-6878</v>
      </c>
    </row>
    <row r="12" spans="1:16" ht="22.5" customHeight="1">
      <c r="A12" s="27"/>
      <c r="B12" s="21" t="s">
        <v>18</v>
      </c>
      <c r="C12" s="40">
        <f>+'当年度'!C12-'前年度'!C12</f>
        <v>-192984</v>
      </c>
      <c r="D12" s="40">
        <f>+'当年度'!D12-'前年度'!D12</f>
        <v>-56258</v>
      </c>
      <c r="E12" s="40">
        <f>+'当年度'!E12-'前年度'!E12</f>
        <v>-781</v>
      </c>
      <c r="F12" s="40">
        <f>+'当年度'!F12-'前年度'!F12</f>
        <v>364305</v>
      </c>
      <c r="G12" s="40">
        <f>+'当年度'!G12-'前年度'!G12</f>
        <v>-696377</v>
      </c>
      <c r="H12" s="40">
        <f>+'当年度'!H12-'前年度'!H12</f>
        <v>81241</v>
      </c>
      <c r="I12" s="40">
        <f>+'当年度'!I12-'前年度'!I12</f>
        <v>24878</v>
      </c>
      <c r="J12" s="40">
        <f>+'当年度'!J12-'前年度'!J12</f>
        <v>-596</v>
      </c>
      <c r="K12" s="40">
        <f>+'当年度'!K12-'前年度'!K12</f>
        <v>-12360</v>
      </c>
      <c r="L12" s="40">
        <f>+'当年度'!L12-'前年度'!L12</f>
        <v>-35496</v>
      </c>
      <c r="M12" s="40">
        <f>+'当年度'!M12-'前年度'!M12</f>
        <v>0</v>
      </c>
      <c r="N12" s="40">
        <f>+'当年度'!N12-'前年度'!N12</f>
        <v>-1764101</v>
      </c>
      <c r="O12" s="40">
        <f>+'当年度'!O12-'前年度'!O12</f>
        <v>-2288529</v>
      </c>
      <c r="P12" s="41">
        <f>+'当年度'!P12-'前年度'!P12</f>
        <v>252562</v>
      </c>
    </row>
    <row r="13" spans="1:16" ht="22.5" customHeight="1">
      <c r="A13" s="27"/>
      <c r="B13" s="21" t="s">
        <v>19</v>
      </c>
      <c r="C13" s="40">
        <f>+'当年度'!C13-'前年度'!C13</f>
        <v>-80622</v>
      </c>
      <c r="D13" s="40">
        <f>+'当年度'!D13-'前年度'!D13</f>
        <v>-20844</v>
      </c>
      <c r="E13" s="40">
        <f>+'当年度'!E13-'前年度'!E13</f>
        <v>5426</v>
      </c>
      <c r="F13" s="40">
        <f>+'当年度'!F13-'前年度'!F13</f>
        <v>53171</v>
      </c>
      <c r="G13" s="40">
        <f>+'当年度'!G13-'前年度'!G13</f>
        <v>38089</v>
      </c>
      <c r="H13" s="40">
        <f>+'当年度'!H13-'前年度'!H13</f>
        <v>-31453</v>
      </c>
      <c r="I13" s="40">
        <f>+'当年度'!I13-'前年度'!I13</f>
        <v>-66254</v>
      </c>
      <c r="J13" s="40">
        <f>+'当年度'!J13-'前年度'!J13</f>
        <v>0</v>
      </c>
      <c r="K13" s="40">
        <f>+'当年度'!K13-'前年度'!K13</f>
        <v>-150</v>
      </c>
      <c r="L13" s="40">
        <f>+'当年度'!L13-'前年度'!L13</f>
        <v>46653</v>
      </c>
      <c r="M13" s="40">
        <f>+'当年度'!M13-'前年度'!M13</f>
        <v>0</v>
      </c>
      <c r="N13" s="40">
        <f>+'当年度'!N13-'前年度'!N13</f>
        <v>-255526</v>
      </c>
      <c r="O13" s="40">
        <f>+'当年度'!O13-'前年度'!O13</f>
        <v>-311510</v>
      </c>
      <c r="P13" s="41">
        <f>+'当年度'!P13-'前年度'!P13</f>
        <v>-58904</v>
      </c>
    </row>
    <row r="14" spans="1:16" ht="22.5" customHeight="1">
      <c r="A14" s="27"/>
      <c r="B14" s="21" t="s">
        <v>20</v>
      </c>
      <c r="C14" s="40">
        <f>+'当年度'!C14-'前年度'!C14</f>
        <v>-33312</v>
      </c>
      <c r="D14" s="40">
        <f>+'当年度'!D14-'前年度'!D14</f>
        <v>-124598</v>
      </c>
      <c r="E14" s="40">
        <f>+'当年度'!E14-'前年度'!E14</f>
        <v>46055</v>
      </c>
      <c r="F14" s="40">
        <f>+'当年度'!F14-'前年度'!F14</f>
        <v>243910</v>
      </c>
      <c r="G14" s="40">
        <f>+'当年度'!G14-'前年度'!G14</f>
        <v>-159441</v>
      </c>
      <c r="H14" s="40">
        <f>+'当年度'!H14-'前年度'!H14</f>
        <v>-38533</v>
      </c>
      <c r="I14" s="40">
        <f>+'当年度'!I14-'前年度'!I14</f>
        <v>-4387</v>
      </c>
      <c r="J14" s="40">
        <f>+'当年度'!J14-'前年度'!J14</f>
        <v>-247371</v>
      </c>
      <c r="K14" s="40">
        <f>+'当年度'!K14-'前年度'!K14</f>
        <v>-3230</v>
      </c>
      <c r="L14" s="40">
        <f>+'当年度'!L14-'前年度'!L14</f>
        <v>-1928</v>
      </c>
      <c r="M14" s="40">
        <f>+'当年度'!M14-'前年度'!M14</f>
        <v>0</v>
      </c>
      <c r="N14" s="40">
        <f>+'当年度'!N14-'前年度'!N14</f>
        <v>-158384</v>
      </c>
      <c r="O14" s="40">
        <f>+'当年度'!O14-'前年度'!O14</f>
        <v>-481219</v>
      </c>
      <c r="P14" s="41">
        <f>+'当年度'!P14-'前年度'!P14</f>
        <v>172065</v>
      </c>
    </row>
    <row r="15" spans="1:16" ht="22.5" customHeight="1">
      <c r="A15" s="27"/>
      <c r="B15" s="21" t="s">
        <v>21</v>
      </c>
      <c r="C15" s="40">
        <f>+'当年度'!C15-'前年度'!C15</f>
        <v>-17863</v>
      </c>
      <c r="D15" s="40">
        <f>+'当年度'!D15-'前年度'!D15</f>
        <v>-82431</v>
      </c>
      <c r="E15" s="40">
        <f>+'当年度'!E15-'前年度'!E15</f>
        <v>9323</v>
      </c>
      <c r="F15" s="40">
        <f>+'当年度'!F15-'前年度'!F15</f>
        <v>84650</v>
      </c>
      <c r="G15" s="40">
        <f>+'当年度'!G15-'前年度'!G15</f>
        <v>66286</v>
      </c>
      <c r="H15" s="40">
        <f>+'当年度'!H15-'前年度'!H15</f>
        <v>33005</v>
      </c>
      <c r="I15" s="40">
        <f>+'当年度'!I15-'前年度'!I15</f>
        <v>297630</v>
      </c>
      <c r="J15" s="40">
        <f>+'当年度'!J15-'前年度'!J15</f>
        <v>0</v>
      </c>
      <c r="K15" s="40">
        <f>+'当年度'!K15-'前年度'!K15</f>
        <v>0</v>
      </c>
      <c r="L15" s="40">
        <f>+'当年度'!L15-'前年度'!L15</f>
        <v>24978</v>
      </c>
      <c r="M15" s="40">
        <f>+'当年度'!M15-'前年度'!M15</f>
        <v>0</v>
      </c>
      <c r="N15" s="40">
        <f>+'当年度'!N15-'前年度'!N15</f>
        <v>79482</v>
      </c>
      <c r="O15" s="40">
        <f>+'当年度'!O15-'前年度'!O15</f>
        <v>495060</v>
      </c>
      <c r="P15" s="41">
        <f>+'当年度'!P15-'前年度'!P15</f>
        <v>99792</v>
      </c>
    </row>
    <row r="16" spans="1:16" ht="22.5" customHeight="1">
      <c r="A16" s="27"/>
      <c r="B16" s="21" t="s">
        <v>22</v>
      </c>
      <c r="C16" s="38">
        <f>+'当年度'!C16-'前年度'!C16</f>
        <v>-24648</v>
      </c>
      <c r="D16" s="38">
        <f>+'当年度'!D16-'前年度'!D16</f>
        <v>45197</v>
      </c>
      <c r="E16" s="38">
        <f>+'当年度'!E16-'前年度'!E16</f>
        <v>-3194</v>
      </c>
      <c r="F16" s="38">
        <f>+'当年度'!F16-'前年度'!F16</f>
        <v>284479</v>
      </c>
      <c r="G16" s="38">
        <f>+'当年度'!G16-'前年度'!G16</f>
        <v>-61253</v>
      </c>
      <c r="H16" s="38">
        <f>+'当年度'!H16-'前年度'!H16</f>
        <v>-226306</v>
      </c>
      <c r="I16" s="38">
        <f>+'当年度'!I16-'前年度'!I16</f>
        <v>483785</v>
      </c>
      <c r="J16" s="38">
        <f>+'当年度'!J16-'前年度'!J16</f>
        <v>9900</v>
      </c>
      <c r="K16" s="38">
        <f>+'当年度'!K16-'前年度'!K16</f>
        <v>600</v>
      </c>
      <c r="L16" s="38">
        <f>+'当年度'!L16-'前年度'!L16</f>
        <v>-24154</v>
      </c>
      <c r="M16" s="38">
        <f>+'当年度'!M16-'前年度'!M16</f>
        <v>0</v>
      </c>
      <c r="N16" s="38">
        <f>+'当年度'!N16-'前年度'!N16</f>
        <v>-920872</v>
      </c>
      <c r="O16" s="38">
        <f>+'当年度'!O16-'前年度'!O16</f>
        <v>-436466</v>
      </c>
      <c r="P16" s="39">
        <f>+'当年度'!P16-'前年度'!P16</f>
        <v>33525</v>
      </c>
    </row>
    <row r="17" spans="1:16" ht="22.5" customHeight="1">
      <c r="A17" s="27"/>
      <c r="B17" s="21" t="s">
        <v>46</v>
      </c>
      <c r="C17" s="40">
        <f>+'当年度'!C17-'前年度'!C17</f>
        <v>-11069</v>
      </c>
      <c r="D17" s="40">
        <f>+'当年度'!D17-'前年度'!D17</f>
        <v>-2040</v>
      </c>
      <c r="E17" s="40">
        <f>+'当年度'!E17-'前年度'!E17</f>
        <v>-3052</v>
      </c>
      <c r="F17" s="40">
        <f>+'当年度'!F17-'前年度'!F17</f>
        <v>161459</v>
      </c>
      <c r="G17" s="40">
        <f>+'当年度'!G17-'前年度'!G17</f>
        <v>-191351</v>
      </c>
      <c r="H17" s="40">
        <f>+'当年度'!H17-'前年度'!H17</f>
        <v>-1058638</v>
      </c>
      <c r="I17" s="40">
        <f>+'当年度'!I17-'前年度'!I17</f>
        <v>1533079</v>
      </c>
      <c r="J17" s="40">
        <f>+'当年度'!J17-'前年度'!J17</f>
        <v>0</v>
      </c>
      <c r="K17" s="40">
        <f>+'当年度'!K17-'前年度'!K17</f>
        <v>-799502</v>
      </c>
      <c r="L17" s="40">
        <f>+'当年度'!L17-'前年度'!L17</f>
        <v>-83665</v>
      </c>
      <c r="M17" s="40">
        <f>+'当年度'!M17-'前年度'!M17</f>
        <v>0</v>
      </c>
      <c r="N17" s="40">
        <f>+'当年度'!N17-'前年度'!N17</f>
        <v>2940534</v>
      </c>
      <c r="O17" s="40">
        <f>+'当年度'!O17-'前年度'!O17</f>
        <v>2485755</v>
      </c>
      <c r="P17" s="41">
        <f>+'当年度'!P17-'前年度'!P17</f>
        <v>-908248</v>
      </c>
    </row>
    <row r="18" spans="1:16" ht="22.5" customHeight="1">
      <c r="A18" s="27"/>
      <c r="B18" s="22" t="s">
        <v>48</v>
      </c>
      <c r="C18" s="40">
        <f>+'当年度'!C18-'前年度'!C18</f>
        <v>-235974</v>
      </c>
      <c r="D18" s="40">
        <f>+'当年度'!D18-'前年度'!D18</f>
        <v>-78486</v>
      </c>
      <c r="E18" s="40">
        <f>+'当年度'!E18-'前年度'!E18</f>
        <v>-18793</v>
      </c>
      <c r="F18" s="40">
        <f>+'当年度'!F18-'前年度'!F18</f>
        <v>589235</v>
      </c>
      <c r="G18" s="40">
        <f>+'当年度'!G18-'前年度'!G18</f>
        <v>-1445899</v>
      </c>
      <c r="H18" s="40">
        <f>+'当年度'!H18-'前年度'!H18</f>
        <v>388895</v>
      </c>
      <c r="I18" s="40">
        <f>+'当年度'!I18-'前年度'!I18</f>
        <v>281933</v>
      </c>
      <c r="J18" s="40">
        <f>+'当年度'!J18-'前年度'!J18</f>
        <v>0</v>
      </c>
      <c r="K18" s="40">
        <f>+'当年度'!K18-'前年度'!K18</f>
        <v>0</v>
      </c>
      <c r="L18" s="40">
        <f>+'当年度'!L18-'前年度'!L18</f>
        <v>-36994</v>
      </c>
      <c r="M18" s="40">
        <f>+'当年度'!M18-'前年度'!M18</f>
        <v>0</v>
      </c>
      <c r="N18" s="40">
        <f>+'当年度'!N18-'前年度'!N18</f>
        <v>13612</v>
      </c>
      <c r="O18" s="40">
        <f>+'当年度'!O18-'前年度'!O18</f>
        <v>-542471</v>
      </c>
      <c r="P18" s="41">
        <f>+'当年度'!P18-'前年度'!P18</f>
        <v>742156</v>
      </c>
    </row>
    <row r="19" spans="1:16" ht="22.5" customHeight="1">
      <c r="A19" s="29"/>
      <c r="B19" s="24" t="s">
        <v>49</v>
      </c>
      <c r="C19" s="42">
        <f>+'当年度'!C19-'前年度'!C19</f>
        <v>-246859</v>
      </c>
      <c r="D19" s="42">
        <f>+'当年度'!D19-'前年度'!D19</f>
        <v>-18440</v>
      </c>
      <c r="E19" s="42">
        <f>+'当年度'!E19-'前年度'!E19</f>
        <v>-6070</v>
      </c>
      <c r="F19" s="42">
        <f>+'当年度'!F19-'前年度'!F19</f>
        <v>290159</v>
      </c>
      <c r="G19" s="42">
        <f>+'当年度'!G19-'前年度'!G19</f>
        <v>-1446412</v>
      </c>
      <c r="H19" s="42">
        <f>+'当年度'!H19-'前年度'!H19</f>
        <v>151425</v>
      </c>
      <c r="I19" s="42">
        <f>+'当年度'!I19-'前年度'!I19</f>
        <v>-216799</v>
      </c>
      <c r="J19" s="42">
        <f>+'当年度'!J19-'前年度'!J19</f>
        <v>-100050</v>
      </c>
      <c r="K19" s="42">
        <f>+'当年度'!K19-'前年度'!K19</f>
        <v>290000</v>
      </c>
      <c r="L19" s="42">
        <f>+'当年度'!L19-'前年度'!L19</f>
        <v>962940</v>
      </c>
      <c r="M19" s="42">
        <f>+'当年度'!M19-'前年度'!M19</f>
        <v>0</v>
      </c>
      <c r="N19" s="42">
        <f>+'当年度'!N19-'前年度'!N19</f>
        <v>2024924</v>
      </c>
      <c r="O19" s="42">
        <f>+'当年度'!O19-'前年度'!O19</f>
        <v>1684818</v>
      </c>
      <c r="P19" s="43">
        <f>+'当年度'!P19-'前年度'!P19</f>
        <v>194725</v>
      </c>
    </row>
    <row r="20" spans="1:16" ht="22.5" customHeight="1">
      <c r="A20" s="27"/>
      <c r="B20" s="21" t="s">
        <v>23</v>
      </c>
      <c r="C20" s="40">
        <f>+'当年度'!C20-'前年度'!C20</f>
        <v>-35499</v>
      </c>
      <c r="D20" s="40">
        <f>+'当年度'!D20-'前年度'!D20</f>
        <v>68517</v>
      </c>
      <c r="E20" s="40">
        <f>+'当年度'!E20-'前年度'!E20</f>
        <v>52924</v>
      </c>
      <c r="F20" s="40">
        <f>+'当年度'!F20-'前年度'!F20</f>
        <v>15331</v>
      </c>
      <c r="G20" s="40">
        <f>+'当年度'!G20-'前年度'!G20</f>
        <v>-12870</v>
      </c>
      <c r="H20" s="40">
        <f>+'当年度'!H20-'前年度'!H20</f>
        <v>-15845</v>
      </c>
      <c r="I20" s="40">
        <f>+'当年度'!I20-'前年度'!I20</f>
        <v>-506031</v>
      </c>
      <c r="J20" s="40">
        <f>+'当年度'!J20-'前年度'!J20</f>
        <v>0</v>
      </c>
      <c r="K20" s="40">
        <f>+'当年度'!K20-'前年度'!K20</f>
        <v>720</v>
      </c>
      <c r="L20" s="40">
        <f>+'当年度'!L20-'前年度'!L20</f>
        <v>3521</v>
      </c>
      <c r="M20" s="40">
        <f>+'当年度'!M20-'前年度'!M20</f>
        <v>0</v>
      </c>
      <c r="N20" s="40">
        <f>+'当年度'!N20-'前年度'!N20</f>
        <v>1101207</v>
      </c>
      <c r="O20" s="40">
        <f>+'当年度'!O20-'前年度'!O20</f>
        <v>671975</v>
      </c>
      <c r="P20" s="41">
        <f>+'当年度'!P20-'前年度'!P20</f>
        <v>-36013</v>
      </c>
    </row>
    <row r="21" spans="1:16" ht="22.5" customHeight="1">
      <c r="A21" s="27"/>
      <c r="B21" s="21" t="s">
        <v>24</v>
      </c>
      <c r="C21" s="40">
        <f>+'当年度'!C21-'前年度'!C21</f>
        <v>-12083</v>
      </c>
      <c r="D21" s="40">
        <f>+'当年度'!D21-'前年度'!D21</f>
        <v>55510</v>
      </c>
      <c r="E21" s="40">
        <f>+'当年度'!E21-'前年度'!E21</f>
        <v>-3884</v>
      </c>
      <c r="F21" s="40">
        <f>+'当年度'!F21-'前年度'!F21</f>
        <v>88960</v>
      </c>
      <c r="G21" s="40">
        <f>+'当年度'!G21-'前年度'!G21</f>
        <v>-2165</v>
      </c>
      <c r="H21" s="40">
        <f>+'当年度'!H21-'前年度'!H21</f>
        <v>32184</v>
      </c>
      <c r="I21" s="40">
        <f>+'当年度'!I21-'前年度'!I21</f>
        <v>-503779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38140</v>
      </c>
      <c r="M21" s="40">
        <f>+'当年度'!M21-'前年度'!M21</f>
        <v>0</v>
      </c>
      <c r="N21" s="40">
        <f>+'当年度'!N21-'前年度'!N21</f>
        <v>10803</v>
      </c>
      <c r="O21" s="40">
        <f>+'当年度'!O21-'前年度'!O21</f>
        <v>-296314</v>
      </c>
      <c r="P21" s="41">
        <f>+'当年度'!P21-'前年度'!P21</f>
        <v>109061</v>
      </c>
    </row>
    <row r="22" spans="1:16" ht="22.5" customHeight="1">
      <c r="A22" s="27"/>
      <c r="B22" s="21" t="s">
        <v>25</v>
      </c>
      <c r="C22" s="40">
        <f>+'当年度'!C22-'前年度'!C22</f>
        <v>20081</v>
      </c>
      <c r="D22" s="40">
        <f>+'当年度'!D22-'前年度'!D22</f>
        <v>110014</v>
      </c>
      <c r="E22" s="40">
        <f>+'当年度'!E22-'前年度'!E22</f>
        <v>13599</v>
      </c>
      <c r="F22" s="40">
        <f>+'当年度'!F22-'前年度'!F22</f>
        <v>131940</v>
      </c>
      <c r="G22" s="40">
        <f>+'当年度'!G22-'前年度'!G22</f>
        <v>564023</v>
      </c>
      <c r="H22" s="40">
        <f>+'当年度'!H22-'前年度'!H22</f>
        <v>47143</v>
      </c>
      <c r="I22" s="40">
        <f>+'当年度'!I22-'前年度'!I22</f>
        <v>194289</v>
      </c>
      <c r="J22" s="40">
        <f>+'当年度'!J22-'前年度'!J22</f>
        <v>-12993</v>
      </c>
      <c r="K22" s="40">
        <f>+'当年度'!K22-'前年度'!K22</f>
        <v>-1296</v>
      </c>
      <c r="L22" s="40">
        <f>+'当年度'!L22-'前年度'!L22</f>
        <v>-521806</v>
      </c>
      <c r="M22" s="40">
        <f>+'当年度'!M22-'前年度'!M22</f>
        <v>0</v>
      </c>
      <c r="N22" s="40">
        <f>+'当年度'!N22-'前年度'!N22</f>
        <v>1421743</v>
      </c>
      <c r="O22" s="40">
        <f>+'当年度'!O22-'前年度'!O22</f>
        <v>1966737</v>
      </c>
      <c r="P22" s="41">
        <f>+'当年度'!P22-'前年度'!P22</f>
        <v>199164</v>
      </c>
    </row>
    <row r="23" spans="1:16" ht="22.5" customHeight="1">
      <c r="A23" s="27"/>
      <c r="B23" s="21" t="s">
        <v>26</v>
      </c>
      <c r="C23" s="40">
        <f>+'当年度'!C23-'前年度'!C23</f>
        <v>24865</v>
      </c>
      <c r="D23" s="40">
        <f>+'当年度'!D23-'前年度'!D23</f>
        <v>25738</v>
      </c>
      <c r="E23" s="40">
        <f>+'当年度'!E23-'前年度'!E23</f>
        <v>-4366</v>
      </c>
      <c r="F23" s="40">
        <f>+'当年度'!F23-'前年度'!F23</f>
        <v>21972</v>
      </c>
      <c r="G23" s="40">
        <f>+'当年度'!G23-'前年度'!G23</f>
        <v>-10004</v>
      </c>
      <c r="H23" s="40">
        <f>+'当年度'!H23-'前年度'!H23</f>
        <v>2868</v>
      </c>
      <c r="I23" s="40">
        <f>+'当年度'!I23-'前年度'!I23</f>
        <v>-66932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7354</v>
      </c>
      <c r="M23" s="40">
        <f>+'当年度'!M23-'前年度'!M23</f>
        <v>0</v>
      </c>
      <c r="N23" s="40">
        <f>+'当年度'!N23-'前年度'!N23</f>
        <v>-164954</v>
      </c>
      <c r="O23" s="40">
        <f>+'当年度'!O23-'前年度'!O23</f>
        <v>-163459</v>
      </c>
      <c r="P23" s="41">
        <f>+'当年度'!P23-'前年度'!P23</f>
        <v>49705</v>
      </c>
    </row>
    <row r="24" spans="1:16" ht="22.5" customHeight="1">
      <c r="A24" s="27"/>
      <c r="B24" s="21" t="s">
        <v>27</v>
      </c>
      <c r="C24" s="40">
        <f>+'当年度'!C24-'前年度'!C24</f>
        <v>-17857</v>
      </c>
      <c r="D24" s="40">
        <f>+'当年度'!D24-'前年度'!D24</f>
        <v>15462</v>
      </c>
      <c r="E24" s="40">
        <f>+'当年度'!E24-'前年度'!E24</f>
        <v>6454</v>
      </c>
      <c r="F24" s="40">
        <f>+'当年度'!F24-'前年度'!F24</f>
        <v>10592</v>
      </c>
      <c r="G24" s="40">
        <f>+'当年度'!G24-'前年度'!G24</f>
        <v>-22553</v>
      </c>
      <c r="H24" s="40">
        <f>+'当年度'!H24-'前年度'!H24</f>
        <v>-17348</v>
      </c>
      <c r="I24" s="40">
        <f>+'当年度'!I24-'前年度'!I24</f>
        <v>343756</v>
      </c>
      <c r="J24" s="40">
        <f>+'当年度'!J24-'前年度'!J24</f>
        <v>0</v>
      </c>
      <c r="K24" s="40">
        <f>+'当年度'!K24-'前年度'!K24</f>
        <v>370</v>
      </c>
      <c r="L24" s="40">
        <f>+'当年度'!L24-'前年度'!L24</f>
        <v>-105137</v>
      </c>
      <c r="M24" s="40">
        <f>+'当年度'!M24-'前年度'!M24</f>
        <v>0</v>
      </c>
      <c r="N24" s="40">
        <f>+'当年度'!N24-'前年度'!N24</f>
        <v>-383872</v>
      </c>
      <c r="O24" s="40">
        <f>+'当年度'!O24-'前年度'!O24</f>
        <v>-170133</v>
      </c>
      <c r="P24" s="41">
        <f>+'当年度'!P24-'前年度'!P24</f>
        <v>-24613</v>
      </c>
    </row>
    <row r="25" spans="1:16" ht="22.5" customHeight="1">
      <c r="A25" s="27"/>
      <c r="B25" s="21" t="s">
        <v>28</v>
      </c>
      <c r="C25" s="38">
        <f>+'当年度'!C25-'前年度'!C25</f>
        <v>-40599</v>
      </c>
      <c r="D25" s="38">
        <f>+'当年度'!D25-'前年度'!D25</f>
        <v>80903</v>
      </c>
      <c r="E25" s="38">
        <f>+'当年度'!E25-'前年度'!E25</f>
        <v>26050</v>
      </c>
      <c r="F25" s="38">
        <f>+'当年度'!F25-'前年度'!F25</f>
        <v>72008</v>
      </c>
      <c r="G25" s="38">
        <f>+'当年度'!G25-'前年度'!G25</f>
        <v>-134483</v>
      </c>
      <c r="H25" s="38">
        <f>+'当年度'!H25-'前年度'!H25</f>
        <v>47475</v>
      </c>
      <c r="I25" s="38">
        <f>+'当年度'!I25-'前年度'!I25</f>
        <v>13692</v>
      </c>
      <c r="J25" s="38">
        <f>+'当年度'!J25-'前年度'!J25</f>
        <v>0</v>
      </c>
      <c r="K25" s="38">
        <f>+'当年度'!K25-'前年度'!K25</f>
        <v>80500</v>
      </c>
      <c r="L25" s="38">
        <f>+'当年度'!L25-'前年度'!L25</f>
        <v>10717</v>
      </c>
      <c r="M25" s="38">
        <f>+'当年度'!M25-'前年度'!M25</f>
        <v>0</v>
      </c>
      <c r="N25" s="38">
        <f>+'当年度'!N25-'前年度'!N25</f>
        <v>-217283</v>
      </c>
      <c r="O25" s="38">
        <f>+'当年度'!O25-'前年度'!O25</f>
        <v>-61020</v>
      </c>
      <c r="P25" s="39">
        <f>+'当年度'!P25-'前年度'!P25</f>
        <v>78884</v>
      </c>
    </row>
    <row r="26" spans="1:16" ht="22.5" customHeight="1">
      <c r="A26" s="27"/>
      <c r="B26" s="21" t="s">
        <v>29</v>
      </c>
      <c r="C26" s="40">
        <f>+'当年度'!C26-'前年度'!C26</f>
        <v>11468</v>
      </c>
      <c r="D26" s="40">
        <f>+'当年度'!D26-'前年度'!D26</f>
        <v>126232</v>
      </c>
      <c r="E26" s="40">
        <f>+'当年度'!E26-'前年度'!E26</f>
        <v>-1905</v>
      </c>
      <c r="F26" s="40">
        <f>+'当年度'!F26-'前年度'!F26</f>
        <v>22278</v>
      </c>
      <c r="G26" s="40">
        <f>+'当年度'!G26-'前年度'!G26</f>
        <v>183711</v>
      </c>
      <c r="H26" s="40">
        <f>+'当年度'!H26-'前年度'!H26</f>
        <v>20972</v>
      </c>
      <c r="I26" s="40">
        <f>+'当年度'!I26-'前年度'!I26</f>
        <v>-48953</v>
      </c>
      <c r="J26" s="40">
        <f>+'当年度'!J26-'前年度'!J26</f>
        <v>-3097</v>
      </c>
      <c r="K26" s="40">
        <f>+'当年度'!K26-'前年度'!K26</f>
        <v>0</v>
      </c>
      <c r="L26" s="40">
        <f>+'当年度'!L26-'前年度'!L26</f>
        <v>45589</v>
      </c>
      <c r="M26" s="40">
        <f>+'当年度'!M26-'前年度'!M26</f>
        <v>0</v>
      </c>
      <c r="N26" s="40">
        <f>+'当年度'!N26-'前年度'!N26</f>
        <v>280181</v>
      </c>
      <c r="O26" s="40">
        <f>+'当年度'!O26-'前年度'!O26</f>
        <v>636476</v>
      </c>
      <c r="P26" s="41">
        <f>+'当年度'!P26-'前年度'!P26</f>
        <v>54718</v>
      </c>
    </row>
    <row r="27" spans="1:16" ht="22.5" customHeight="1">
      <c r="A27" s="27"/>
      <c r="B27" s="21" t="s">
        <v>30</v>
      </c>
      <c r="C27" s="38">
        <f>+'当年度'!C27-'前年度'!C27</f>
        <v>-80</v>
      </c>
      <c r="D27" s="38">
        <f>+'当年度'!D27-'前年度'!D27</f>
        <v>-8390</v>
      </c>
      <c r="E27" s="38">
        <f>+'当年度'!E27-'前年度'!E27</f>
        <v>-9056</v>
      </c>
      <c r="F27" s="38">
        <f>+'当年度'!F27-'前年度'!F27</f>
        <v>52738</v>
      </c>
      <c r="G27" s="38">
        <f>+'当年度'!G27-'前年度'!G27</f>
        <v>-49931</v>
      </c>
      <c r="H27" s="38">
        <f>+'当年度'!H27-'前年度'!H27</f>
        <v>83539</v>
      </c>
      <c r="I27" s="38">
        <f>+'当年度'!I27-'前年度'!I27</f>
        <v>157901</v>
      </c>
      <c r="J27" s="38">
        <f>+'当年度'!J27-'前年度'!J27</f>
        <v>0</v>
      </c>
      <c r="K27" s="38">
        <f>+'当年度'!K27-'前年度'!K27</f>
        <v>-1500</v>
      </c>
      <c r="L27" s="38">
        <f>+'当年度'!L27-'前年度'!L27</f>
        <v>-102652</v>
      </c>
      <c r="M27" s="38">
        <f>+'当年度'!M27-'前年度'!M27</f>
        <v>0</v>
      </c>
      <c r="N27" s="38">
        <f>+'当年度'!N27-'前年度'!N27</f>
        <v>-500562</v>
      </c>
      <c r="O27" s="38">
        <f>+'当年度'!O27-'前年度'!O27</f>
        <v>-377993</v>
      </c>
      <c r="P27" s="39">
        <f>+'当年度'!P27-'前年度'!P27</f>
        <v>136197</v>
      </c>
    </row>
    <row r="28" spans="1:16" ht="22.5" customHeight="1">
      <c r="A28" s="27"/>
      <c r="B28" s="21" t="s">
        <v>31</v>
      </c>
      <c r="C28" s="40">
        <f>+'当年度'!C28-'前年度'!C28</f>
        <v>14844</v>
      </c>
      <c r="D28" s="40">
        <f>+'当年度'!D28-'前年度'!D28</f>
        <v>-3521</v>
      </c>
      <c r="E28" s="40">
        <f>+'当年度'!E28-'前年度'!E28</f>
        <v>2272</v>
      </c>
      <c r="F28" s="40">
        <f>+'当年度'!F28-'前年度'!F28</f>
        <v>54831</v>
      </c>
      <c r="G28" s="40">
        <f>+'当年度'!G28-'前年度'!G28</f>
        <v>50612</v>
      </c>
      <c r="H28" s="40">
        <f>+'当年度'!H28-'前年度'!H28</f>
        <v>-24947</v>
      </c>
      <c r="I28" s="40">
        <f>+'当年度'!I28-'前年度'!I28</f>
        <v>20148</v>
      </c>
      <c r="J28" s="40">
        <f>+'当年度'!J28-'前年度'!J28</f>
        <v>0</v>
      </c>
      <c r="K28" s="40">
        <f>+'当年度'!K28-'前年度'!K28</f>
        <v>0</v>
      </c>
      <c r="L28" s="40">
        <f>+'当年度'!L28-'前年度'!L28</f>
        <v>16602</v>
      </c>
      <c r="M28" s="40">
        <f>+'当年度'!M28-'前年度'!M28</f>
        <v>0</v>
      </c>
      <c r="N28" s="40">
        <f>+'当年度'!N28-'前年度'!N28</f>
        <v>-59679</v>
      </c>
      <c r="O28" s="40">
        <f>+'当年度'!O28-'前年度'!O28</f>
        <v>71162</v>
      </c>
      <c r="P28" s="41">
        <f>+'当年度'!P28-'前年度'!P28</f>
        <v>44728</v>
      </c>
    </row>
    <row r="29" spans="1:16" ht="22.5" customHeight="1">
      <c r="A29" s="27"/>
      <c r="B29" s="21" t="s">
        <v>32</v>
      </c>
      <c r="C29" s="40">
        <f>+'当年度'!C29-'前年度'!C29</f>
        <v>-7288</v>
      </c>
      <c r="D29" s="40">
        <f>+'当年度'!D29-'前年度'!D29</f>
        <v>43995</v>
      </c>
      <c r="E29" s="40">
        <f>+'当年度'!E29-'前年度'!E29</f>
        <v>-11275</v>
      </c>
      <c r="F29" s="40">
        <f>+'当年度'!F29-'前年度'!F29</f>
        <v>39523</v>
      </c>
      <c r="G29" s="40">
        <f>+'当年度'!G29-'前年度'!G29</f>
        <v>-27044</v>
      </c>
      <c r="H29" s="40">
        <f>+'当年度'!H29-'前年度'!H29</f>
        <v>2793</v>
      </c>
      <c r="I29" s="40">
        <f>+'当年度'!I29-'前年度'!I29</f>
        <v>-63494</v>
      </c>
      <c r="J29" s="40">
        <f>+'当年度'!J29-'前年度'!J29</f>
        <v>0</v>
      </c>
      <c r="K29" s="40">
        <f>+'当年度'!K29-'前年度'!K29</f>
        <v>0</v>
      </c>
      <c r="L29" s="40">
        <f>+'当年度'!L29-'前年度'!L29</f>
        <v>-368864</v>
      </c>
      <c r="M29" s="40">
        <f>+'当年度'!M29-'前年度'!M29</f>
        <v>0</v>
      </c>
      <c r="N29" s="40">
        <f>+'当年度'!N29-'前年度'!N29</f>
        <v>-26391</v>
      </c>
      <c r="O29" s="40">
        <f>+'当年度'!O29-'前年度'!O29</f>
        <v>-418045</v>
      </c>
      <c r="P29" s="41">
        <f>+'当年度'!P29-'前年度'!P29</f>
        <v>35028</v>
      </c>
    </row>
    <row r="30" spans="1:16" ht="22.5" customHeight="1">
      <c r="A30" s="27"/>
      <c r="B30" s="21" t="s">
        <v>47</v>
      </c>
      <c r="C30" s="40">
        <f>+'当年度'!C30-'前年度'!C30</f>
        <v>16765</v>
      </c>
      <c r="D30" s="40">
        <f>+'当年度'!D30-'前年度'!D30</f>
        <v>-19074</v>
      </c>
      <c r="E30" s="40">
        <f>+'当年度'!E30-'前年度'!E30</f>
        <v>5571</v>
      </c>
      <c r="F30" s="40">
        <f>+'当年度'!F30-'前年度'!F30</f>
        <v>44211</v>
      </c>
      <c r="G30" s="40">
        <f>+'当年度'!G30-'前年度'!G30</f>
        <v>-228967</v>
      </c>
      <c r="H30" s="40">
        <f>+'当年度'!H30-'前年度'!H30</f>
        <v>16484</v>
      </c>
      <c r="I30" s="40">
        <f>+'当年度'!I30-'前年度'!I30</f>
        <v>-51963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97847</v>
      </c>
      <c r="M30" s="40">
        <f>+'当年度'!M30-'前年度'!M30</f>
        <v>0</v>
      </c>
      <c r="N30" s="40">
        <f>+'当年度'!N30-'前年度'!N30</f>
        <v>168606</v>
      </c>
      <c r="O30" s="40">
        <f>+'当年度'!O30-'前年度'!O30</f>
        <v>49480</v>
      </c>
      <c r="P30" s="41">
        <f>+'当年度'!P30-'前年度'!P30</f>
        <v>77460</v>
      </c>
    </row>
    <row r="31" spans="1:16" ht="22.5" customHeight="1">
      <c r="A31" s="27"/>
      <c r="B31" s="21" t="s">
        <v>50</v>
      </c>
      <c r="C31" s="40">
        <f>+'当年度'!C31-'前年度'!C31</f>
        <v>-23586</v>
      </c>
      <c r="D31" s="40">
        <f>+'当年度'!D31-'前年度'!D31</f>
        <v>-12643</v>
      </c>
      <c r="E31" s="40">
        <f>+'当年度'!E31-'前年度'!E31</f>
        <v>25736</v>
      </c>
      <c r="F31" s="40">
        <f>+'当年度'!F31-'前年度'!F31</f>
        <v>74517</v>
      </c>
      <c r="G31" s="40">
        <f>+'当年度'!G31-'前年度'!G31</f>
        <v>-312024</v>
      </c>
      <c r="H31" s="40">
        <f>+'当年度'!H31-'前年度'!H31</f>
        <v>-85961</v>
      </c>
      <c r="I31" s="40">
        <f>+'当年度'!I31-'前年度'!I31</f>
        <v>162486</v>
      </c>
      <c r="J31" s="40">
        <f>+'当年度'!J31-'前年度'!J31</f>
        <v>0</v>
      </c>
      <c r="K31" s="40">
        <f>+'当年度'!K31-'前年度'!K31</f>
        <v>-2160</v>
      </c>
      <c r="L31" s="40">
        <f>+'当年度'!L31-'前年度'!L31</f>
        <v>4095</v>
      </c>
      <c r="M31" s="40">
        <f>+'当年度'!M31-'前年度'!M31</f>
        <v>0</v>
      </c>
      <c r="N31" s="40">
        <f>+'当年度'!N31-'前年度'!N31</f>
        <v>921762</v>
      </c>
      <c r="O31" s="40">
        <f>+'当年度'!O31-'前年度'!O31</f>
        <v>752222</v>
      </c>
      <c r="P31" s="41">
        <f>+'当年度'!P31-'前年度'!P31</f>
        <v>-35030</v>
      </c>
    </row>
    <row r="32" spans="1:16" ht="22.5" customHeight="1">
      <c r="A32" s="27"/>
      <c r="B32" s="21" t="s">
        <v>51</v>
      </c>
      <c r="C32" s="40">
        <f>+'当年度'!C32-'前年度'!C32</f>
        <v>-39849</v>
      </c>
      <c r="D32" s="40">
        <f>+'当年度'!D32-'前年度'!D32</f>
        <v>6762</v>
      </c>
      <c r="E32" s="40">
        <f>+'当年度'!E32-'前年度'!E32</f>
        <v>5259</v>
      </c>
      <c r="F32" s="40">
        <f>+'当年度'!F32-'前年度'!F32</f>
        <v>109123</v>
      </c>
      <c r="G32" s="40">
        <f>+'当年度'!G32-'前年度'!G32</f>
        <v>156287</v>
      </c>
      <c r="H32" s="40">
        <f>+'当年度'!H32-'前年度'!H32</f>
        <v>-116054</v>
      </c>
      <c r="I32" s="40">
        <f>+'当年度'!I32-'前年度'!I32</f>
        <v>-166435</v>
      </c>
      <c r="J32" s="40">
        <f>+'当年度'!J32-'前年度'!J32</f>
        <v>0</v>
      </c>
      <c r="K32" s="40">
        <f>+'当年度'!K32-'前年度'!K32</f>
        <v>2784</v>
      </c>
      <c r="L32" s="40">
        <f>+'当年度'!L32-'前年度'!L32</f>
        <v>11209</v>
      </c>
      <c r="M32" s="40">
        <f>+'当年度'!M32-'前年度'!M32</f>
        <v>0</v>
      </c>
      <c r="N32" s="40">
        <f>+'当年度'!N32-'前年度'!N32</f>
        <v>339611</v>
      </c>
      <c r="O32" s="40">
        <f>+'当年度'!O32-'前年度'!O32</f>
        <v>308697</v>
      </c>
      <c r="P32" s="41">
        <f>+'当年度'!P32-'前年度'!P32</f>
        <v>-46780</v>
      </c>
    </row>
    <row r="33" spans="1:16" ht="22.5" customHeight="1">
      <c r="A33" s="27"/>
      <c r="B33" s="21" t="s">
        <v>33</v>
      </c>
      <c r="C33" s="40">
        <f>+'当年度'!C33-'前年度'!C33</f>
        <v>15240</v>
      </c>
      <c r="D33" s="40">
        <f>+'当年度'!D33-'前年度'!D33</f>
        <v>93451</v>
      </c>
      <c r="E33" s="40">
        <f>+'当年度'!E33-'前年度'!E33</f>
        <v>32093</v>
      </c>
      <c r="F33" s="40">
        <f>+'当年度'!F33-'前年度'!F33</f>
        <v>12303</v>
      </c>
      <c r="G33" s="40">
        <f>+'当年度'!G33-'前年度'!G33</f>
        <v>-350346</v>
      </c>
      <c r="H33" s="40">
        <f>+'当年度'!H33-'前年度'!H33</f>
        <v>-16601</v>
      </c>
      <c r="I33" s="40">
        <f>+'当年度'!I33-'前年度'!I33</f>
        <v>64193</v>
      </c>
      <c r="J33" s="40">
        <f>+'当年度'!J33-'前年度'!J33</f>
        <v>-3818</v>
      </c>
      <c r="K33" s="40">
        <f>+'当年度'!K33-'前年度'!K33</f>
        <v>0</v>
      </c>
      <c r="L33" s="40">
        <f>+'当年度'!L33-'前年度'!L33</f>
        <v>-31350</v>
      </c>
      <c r="M33" s="40">
        <f>+'当年度'!M33-'前年度'!M33</f>
        <v>0</v>
      </c>
      <c r="N33" s="40">
        <f>+'当年度'!N33-'前年度'!N33</f>
        <v>104542</v>
      </c>
      <c r="O33" s="40">
        <f>+'当年度'!O33-'前年度'!O33</f>
        <v>-80293</v>
      </c>
      <c r="P33" s="41">
        <f>+'当年度'!P33-'前年度'!P33</f>
        <v>10942</v>
      </c>
    </row>
    <row r="34" spans="1:16" ht="22.5" customHeight="1">
      <c r="A34" s="27"/>
      <c r="B34" s="21" t="s">
        <v>34</v>
      </c>
      <c r="C34" s="38">
        <f>+'当年度'!C34-'前年度'!C34</f>
        <v>194</v>
      </c>
      <c r="D34" s="38">
        <f>+'当年度'!D34-'前年度'!D34</f>
        <v>11995</v>
      </c>
      <c r="E34" s="38">
        <f>+'当年度'!E34-'前年度'!E34</f>
        <v>-6626</v>
      </c>
      <c r="F34" s="38">
        <f>+'当年度'!F34-'前年度'!F34</f>
        <v>73862</v>
      </c>
      <c r="G34" s="38">
        <f>+'当年度'!G34-'前年度'!G34</f>
        <v>28700</v>
      </c>
      <c r="H34" s="38">
        <f>+'当年度'!H34-'前年度'!H34</f>
        <v>33693</v>
      </c>
      <c r="I34" s="38">
        <f>+'当年度'!I34-'前年度'!I34</f>
        <v>-163863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226905</v>
      </c>
      <c r="M34" s="38">
        <f>+'当年度'!M34-'前年度'!M34</f>
        <v>0</v>
      </c>
      <c r="N34" s="38">
        <f>+'当年度'!N34-'前年度'!N34</f>
        <v>186194</v>
      </c>
      <c r="O34" s="38">
        <f>+'当年度'!O34-'前年度'!O34</f>
        <v>391054</v>
      </c>
      <c r="P34" s="39">
        <f>+'当年度'!P34-'前年度'!P34</f>
        <v>107749</v>
      </c>
    </row>
    <row r="35" spans="1:16" ht="22.5" customHeight="1">
      <c r="A35" s="27"/>
      <c r="B35" s="30" t="s">
        <v>35</v>
      </c>
      <c r="C35" s="44">
        <f>+'当年度'!C35-'前年度'!C35</f>
        <v>-1434053</v>
      </c>
      <c r="D35" s="44">
        <f>+'当年度'!D35-'前年度'!D35</f>
        <v>295733</v>
      </c>
      <c r="E35" s="44">
        <f>+'当年度'!E35-'前年度'!E35</f>
        <v>287023</v>
      </c>
      <c r="F35" s="44">
        <f>+'当年度'!F35-'前年度'!F35</f>
        <v>6788779</v>
      </c>
      <c r="G35" s="44">
        <f>+'当年度'!G35-'前年度'!G35</f>
        <v>-3674773</v>
      </c>
      <c r="H35" s="44">
        <f>+'当年度'!H35-'前年度'!H35</f>
        <v>-1977024</v>
      </c>
      <c r="I35" s="44">
        <f>+'当年度'!I35-'前年度'!I35</f>
        <v>-1457278</v>
      </c>
      <c r="J35" s="44">
        <f>+'当年度'!J35-'前年度'!J35</f>
        <v>402207</v>
      </c>
      <c r="K35" s="44">
        <f>+'当年度'!K35-'前年度'!K35</f>
        <v>612224</v>
      </c>
      <c r="L35" s="44">
        <f>+'当年度'!L35-'前年度'!L35</f>
        <v>613553</v>
      </c>
      <c r="M35" s="44">
        <f>+'当年度'!M35-'前年度'!M35</f>
        <v>0</v>
      </c>
      <c r="N35" s="44">
        <f>+'当年度'!N35-'前年度'!N35</f>
        <v>-16845115</v>
      </c>
      <c r="O35" s="44">
        <f>+'当年度'!O35-'前年度'!O35</f>
        <v>-16388724</v>
      </c>
      <c r="P35" s="45">
        <f>+'当年度'!P35-'前年度'!P35</f>
        <v>3377702</v>
      </c>
    </row>
    <row r="36" spans="1:16" ht="22.5" customHeight="1">
      <c r="A36" s="27"/>
      <c r="B36" s="30" t="s">
        <v>53</v>
      </c>
      <c r="C36" s="44">
        <f>+'当年度'!C36-'前年度'!C36</f>
        <v>-73384</v>
      </c>
      <c r="D36" s="44">
        <f>+'当年度'!D36-'前年度'!D36</f>
        <v>594951</v>
      </c>
      <c r="E36" s="44">
        <f>+'当年度'!E36-'前年度'!E36</f>
        <v>132846</v>
      </c>
      <c r="F36" s="44">
        <f>+'当年度'!F36-'前年度'!F36</f>
        <v>824189</v>
      </c>
      <c r="G36" s="44">
        <f>+'当年度'!G36-'前年度'!G36</f>
        <v>-167054</v>
      </c>
      <c r="H36" s="44">
        <f>+'当年度'!H36-'前年度'!H36</f>
        <v>10395</v>
      </c>
      <c r="I36" s="44">
        <f>+'当年度'!I36-'前年度'!I36</f>
        <v>-614985</v>
      </c>
      <c r="J36" s="44">
        <f>+'当年度'!J36-'前年度'!J36</f>
        <v>-19908</v>
      </c>
      <c r="K36" s="44">
        <f>+'当年度'!K36-'前年度'!K36</f>
        <v>79418</v>
      </c>
      <c r="L36" s="44">
        <f>+'当年度'!L36-'前年度'!L36</f>
        <v>-667830</v>
      </c>
      <c r="M36" s="44">
        <f>+'当年度'!M36-'前年度'!M36</f>
        <v>0</v>
      </c>
      <c r="N36" s="44">
        <f>+'当年度'!N36-'前年度'!N36</f>
        <v>3181908</v>
      </c>
      <c r="O36" s="44">
        <f>+'当年度'!O36-'前年度'!O36</f>
        <v>3280546</v>
      </c>
      <c r="P36" s="45">
        <f>+'当年度'!P36-'前年度'!P36</f>
        <v>761200</v>
      </c>
    </row>
    <row r="37" spans="1:16" ht="22.5" customHeight="1">
      <c r="A37" s="27"/>
      <c r="B37" s="30" t="s">
        <v>36</v>
      </c>
      <c r="C37" s="44">
        <f>+'当年度'!C37-'前年度'!C37</f>
        <v>-1507437</v>
      </c>
      <c r="D37" s="44">
        <f>+'当年度'!D37-'前年度'!D37</f>
        <v>890684</v>
      </c>
      <c r="E37" s="44">
        <f>+'当年度'!E37-'前年度'!E37</f>
        <v>419869</v>
      </c>
      <c r="F37" s="44">
        <f>+'当年度'!F37-'前年度'!F37</f>
        <v>7612968</v>
      </c>
      <c r="G37" s="44">
        <f>+'当年度'!G37-'前年度'!G37</f>
        <v>-3841827</v>
      </c>
      <c r="H37" s="44">
        <f>+'当年度'!H37-'前年度'!H37</f>
        <v>-1966629</v>
      </c>
      <c r="I37" s="44">
        <f>+'当年度'!I37-'前年度'!I37</f>
        <v>-2072263</v>
      </c>
      <c r="J37" s="44">
        <f>+'当年度'!J37-'前年度'!J37</f>
        <v>382299</v>
      </c>
      <c r="K37" s="44">
        <f>+'当年度'!K37-'前年度'!K37</f>
        <v>691642</v>
      </c>
      <c r="L37" s="44">
        <f>+'当年度'!L37-'前年度'!L37</f>
        <v>-54277</v>
      </c>
      <c r="M37" s="44">
        <f>+'当年度'!M37-'前年度'!M37</f>
        <v>0</v>
      </c>
      <c r="N37" s="44">
        <f>+'当年度'!N37-'前年度'!N37</f>
        <v>-13663207</v>
      </c>
      <c r="O37" s="44">
        <f>+'当年度'!O37-'前年度'!O37</f>
        <v>-13108178</v>
      </c>
      <c r="P37" s="45">
        <f>+'当年度'!P37-'前年度'!P37</f>
        <v>4138902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-1.1</v>
      </c>
      <c r="D6" s="46">
        <f>IF(AND('当年度'!D6=0,'前年度'!D6=0),"",IF('前年度'!D6=0,"皆増 ",IF('当年度'!D6=0,"皆減 ",ROUND('増減額'!D6/'前年度'!D6*100,1))))</f>
        <v>0</v>
      </c>
      <c r="E6" s="46">
        <f>IF(AND('当年度'!E6=0,'前年度'!E6=0),"",IF('前年度'!E6=0,"皆増 ",IF('当年度'!E6=0,"皆減 ",ROUND('増減額'!E6/'前年度'!E6*100,1))))</f>
        <v>-0.4</v>
      </c>
      <c r="F6" s="46">
        <f>IF(AND('当年度'!F6=0,'前年度'!F6=0),"",IF('前年度'!F6=0,"皆増 ",IF('当年度'!F6=0,"皆減 ",ROUND('増減額'!F6/'前年度'!F6*100,1))))</f>
        <v>4.5</v>
      </c>
      <c r="G6" s="46">
        <f>IF(AND('当年度'!G6=0,'前年度'!G6=0),"",IF('前年度'!G6=0,"皆増 ",IF('当年度'!G6=0,"皆減 ",ROUND('増減額'!G6/'前年度'!G6*100,1))))</f>
        <v>-3.3</v>
      </c>
      <c r="H6" s="46">
        <f>IF(AND('当年度'!H6=0,'前年度'!H6=0),"",IF('前年度'!H6=0,"皆増 ",IF('当年度'!H6=0,"皆減 ",ROUND('増減額'!H6/'前年度'!H6*100,1))))</f>
        <v>2.2</v>
      </c>
      <c r="I6" s="46">
        <f>IF(AND('当年度'!I6=0,'前年度'!I6=0),"",IF('前年度'!I6=0,"皆増 ",IF('当年度'!I6=0,"皆減 ",ROUND('増減額'!I6/'前年度'!I6*100,1))))</f>
        <v>-42.4</v>
      </c>
      <c r="J6" s="46">
        <f>IF(AND('当年度'!J6=0,'前年度'!J6=0),"",IF('前年度'!J6=0,"皆増 ",IF('当年度'!J6=0,"皆減 ",ROUND('増減額'!J6/'前年度'!J6*100,1))))</f>
        <v>-74.4</v>
      </c>
      <c r="K6" s="46">
        <f>IF(AND('当年度'!K6=0,'前年度'!K6=0),"",IF('前年度'!K6=0,"皆増 ",IF('当年度'!K6=0,"皆減 ",ROUND('増減額'!K6/'前年度'!K6*100,1))))</f>
        <v>-0.6</v>
      </c>
      <c r="L6" s="46">
        <f>IF(AND('当年度'!L6=0,'前年度'!L6=0),"",IF('前年度'!L6=0,"皆増 ",IF('当年度'!L6=0,"皆減 ",ROUND('増減額'!L6/'前年度'!L6*100,1))))</f>
        <v>-2.9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-23.7</v>
      </c>
      <c r="O6" s="46">
        <f>IF(AND('当年度'!O6=0,'前年度'!O6=0),"",IF('前年度'!O6=0,"皆増 ",IF('当年度'!O6=0,"皆減 ",ROUND('増減額'!O6/'前年度'!O6*100,1))))</f>
        <v>-4.3</v>
      </c>
      <c r="P6" s="47">
        <f>IF(AND('当年度'!P6=0,'前年度'!P6=0),"",IF('前年度'!P6=0,"皆増 ",IF('当年度'!P6=0,"皆減 ",ROUND('増減額'!P6/'前年度'!P6*100,1))))</f>
        <v>1.9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-0.1</v>
      </c>
      <c r="D7" s="46">
        <f>IF(AND('当年度'!D7=0,'前年度'!D7=0),"",IF('前年度'!D7=0,"皆増 ",IF('当年度'!D7=0,"皆減 ",ROUND('増減額'!D7/'前年度'!D7*100,1))))</f>
        <v>1.1</v>
      </c>
      <c r="E7" s="46">
        <f>IF(AND('当年度'!E7=0,'前年度'!E7=0),"",IF('前年度'!E7=0,"皆増 ",IF('当年度'!E7=0,"皆減 ",ROUND('増減額'!E7/'前年度'!E7*100,1))))</f>
        <v>15.8</v>
      </c>
      <c r="F7" s="46">
        <f>IF(AND('当年度'!F7=0,'前年度'!F7=0),"",IF('前年度'!F7=0,"皆増 ",IF('当年度'!F7=0,"皆減 ",ROUND('増減額'!F7/'前年度'!F7*100,1))))</f>
        <v>6.6</v>
      </c>
      <c r="G7" s="46">
        <f>IF(AND('当年度'!G7=0,'前年度'!G7=0),"",IF('前年度'!G7=0,"皆増 ",IF('当年度'!G7=0,"皆減 ",ROUND('増減額'!G7/'前年度'!G7*100,1))))</f>
        <v>3.2</v>
      </c>
      <c r="H7" s="46">
        <f>IF(AND('当年度'!H7=0,'前年度'!H7=0),"",IF('前年度'!H7=0,"皆増 ",IF('当年度'!H7=0,"皆減 ",ROUND('増減額'!H7/'前年度'!H7*100,1))))</f>
        <v>-8.6</v>
      </c>
      <c r="I7" s="46">
        <f>IF(AND('当年度'!I7=0,'前年度'!I7=0),"",IF('前年度'!I7=0,"皆増 ",IF('当年度'!I7=0,"皆減 ",ROUND('増減額'!I7/'前年度'!I7*100,1))))</f>
        <v>-43.4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-19.6</v>
      </c>
      <c r="L7" s="46">
        <f>IF(AND('当年度'!L7=0,'前年度'!L7=0),"",IF('前年度'!L7=0,"皆増 ",IF('当年度'!L7=0,"皆減 ",ROUND('増減額'!L7/'前年度'!L7*100,1))))</f>
        <v>0.6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-47.9</v>
      </c>
      <c r="O7" s="46">
        <f>IF(AND('当年度'!O7=0,'前年度'!O7=0),"",IF('前年度'!O7=0,"皆増 ",IF('当年度'!O7=0,"皆減 ",ROUND('増減額'!O7/'前年度'!O7*100,1))))</f>
        <v>-9.3</v>
      </c>
      <c r="P7" s="47">
        <f>IF(AND('当年度'!P7=0,'前年度'!P7=0),"",IF('前年度'!P7=0,"皆増 ",IF('当年度'!P7=0,"皆減 ",ROUND('増減額'!P7/'前年度'!P7*100,1))))</f>
        <v>1.2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3.2</v>
      </c>
      <c r="D8" s="46">
        <f>IF(AND('当年度'!D8=0,'前年度'!D8=0),"",IF('前年度'!D8=0,"皆増 ",IF('当年度'!D8=0,"皆減 ",ROUND('増減額'!D8/'前年度'!D8*100,1))))</f>
        <v>2.8</v>
      </c>
      <c r="E8" s="46">
        <f>IF(AND('当年度'!E8=0,'前年度'!E8=0),"",IF('前年度'!E8=0,"皆増 ",IF('当年度'!E8=0,"皆減 ",ROUND('増減額'!E8/'前年度'!E8*100,1))))</f>
        <v>25.8</v>
      </c>
      <c r="F8" s="46">
        <f>IF(AND('当年度'!F8=0,'前年度'!F8=0),"",IF('前年度'!F8=0,"皆増 ",IF('当年度'!F8=0,"皆減 ",ROUND('増減額'!F8/'前年度'!F8*100,1))))</f>
        <v>6.2</v>
      </c>
      <c r="G8" s="46">
        <f>IF(AND('当年度'!G8=0,'前年度'!G8=0),"",IF('前年度'!G8=0,"皆増 ",IF('当年度'!G8=0,"皆減 ",ROUND('増減額'!G8/'前年度'!G8*100,1))))</f>
        <v>6.5</v>
      </c>
      <c r="H8" s="46">
        <f>IF(AND('当年度'!H8=0,'前年度'!H8=0),"",IF('前年度'!H8=0,"皆増 ",IF('当年度'!H8=0,"皆減 ",ROUND('増減額'!H8/'前年度'!H8*100,1))))</f>
        <v>0.5</v>
      </c>
      <c r="I8" s="46">
        <f>IF(AND('当年度'!I8=0,'前年度'!I8=0),"",IF('前年度'!I8=0,"皆増 ",IF('当年度'!I8=0,"皆減 ",ROUND('増減額'!I8/'前年度'!I8*100,1))))</f>
        <v>10.1</v>
      </c>
      <c r="J8" s="46">
        <f>IF(AND('当年度'!J8=0,'前年度'!J8=0),"",IF('前年度'!J8=0,"皆増 ",IF('当年度'!J8=0,"皆減 ",ROUND('増減額'!J8/'前年度'!J8*100,1))))</f>
        <v>382.2</v>
      </c>
      <c r="K8" s="46">
        <f>IF(AND('当年度'!K8=0,'前年度'!K8=0),"",IF('前年度'!K8=0,"皆増 ",IF('当年度'!K8=0,"皆減 ",ROUND('増減額'!K8/'前年度'!K8*100,1))))</f>
        <v>-28</v>
      </c>
      <c r="L8" s="46">
        <f>IF(AND('当年度'!L8=0,'前年度'!L8=0),"",IF('前年度'!L8=0,"皆増 ",IF('当年度'!L8=0,"皆減 ",ROUND('増減額'!L8/'前年度'!L8*100,1))))</f>
        <v>3.6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-10.8</v>
      </c>
      <c r="O8" s="46">
        <f>IF(AND('当年度'!O8=0,'前年度'!O8=0),"",IF('前年度'!O8=0,"皆増 ",IF('当年度'!O8=0,"皆減 ",ROUND('増減額'!O8/'前年度'!O8*100,1))))</f>
        <v>2.2</v>
      </c>
      <c r="P8" s="47">
        <f>IF(AND('当年度'!P8=0,'前年度'!P8=0),"",IF('前年度'!P8=0,"皆増 ",IF('当年度'!P8=0,"皆減 ",ROUND('増減額'!P8/'前年度'!P8*100,1))))</f>
        <v>3.9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-4.9</v>
      </c>
      <c r="D9" s="46">
        <f>IF(AND('当年度'!D9=0,'前年度'!D9=0),"",IF('前年度'!D9=0,"皆増 ",IF('当年度'!D9=0,"皆減 ",ROUND('増減額'!D9/'前年度'!D9*100,1))))</f>
        <v>2.7</v>
      </c>
      <c r="E9" s="46">
        <f>IF(AND('当年度'!E9=0,'前年度'!E9=0),"",IF('前年度'!E9=0,"皆増 ",IF('当年度'!E9=0,"皆減 ",ROUND('増減額'!E9/'前年度'!E9*100,1))))</f>
        <v>-12</v>
      </c>
      <c r="F9" s="46">
        <f>IF(AND('当年度'!F9=0,'前年度'!F9=0),"",IF('前年度'!F9=0,"皆増 ",IF('当年度'!F9=0,"皆減 ",ROUND('増減額'!F9/'前年度'!F9*100,1))))</f>
        <v>3.8</v>
      </c>
      <c r="G9" s="46">
        <f>IF(AND('当年度'!G9=0,'前年度'!G9=0),"",IF('前年度'!G9=0,"皆増 ",IF('当年度'!G9=0,"皆減 ",ROUND('増減額'!G9/'前年度'!G9*100,1))))</f>
        <v>-5.6</v>
      </c>
      <c r="H9" s="46">
        <f>IF(AND('当年度'!H9=0,'前年度'!H9=0),"",IF('前年度'!H9=0,"皆増 ",IF('当年度'!H9=0,"皆減 ",ROUND('増減額'!H9/'前年度'!H9*100,1))))</f>
        <v>-4.4</v>
      </c>
      <c r="I9" s="46">
        <f>IF(AND('当年度'!I9=0,'前年度'!I9=0),"",IF('前年度'!I9=0,"皆増 ",IF('当年度'!I9=0,"皆減 ",ROUND('増減額'!I9/'前年度'!I9*100,1))))</f>
        <v>-75.8</v>
      </c>
      <c r="J9" s="46">
        <f>IF(AND('当年度'!J9=0,'前年度'!J9=0),"",IF('前年度'!J9=0,"皆増 ",IF('当年度'!J9=0,"皆減 ",ROUND('増減額'!J9/'前年度'!J9*100,1))))</f>
        <v>54.7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2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3.4</v>
      </c>
      <c r="O9" s="46">
        <f>IF(AND('当年度'!O9=0,'前年度'!O9=0),"",IF('前年度'!O9=0,"皆増 ",IF('当年度'!O9=0,"皆減 ",ROUND('増減額'!O9/'前年度'!O9*100,1))))</f>
        <v>-4.7</v>
      </c>
      <c r="P9" s="47">
        <f>IF(AND('当年度'!P9=0,'前年度'!P9=0),"",IF('前年度'!P9=0,"皆増 ",IF('当年度'!P9=0,"皆減 ",ROUND('増減額'!P9/'前年度'!P9*100,1))))</f>
        <v>-0.5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-1.3</v>
      </c>
      <c r="D10" s="46">
        <f>IF(AND('当年度'!D10=0,'前年度'!D10=0),"",IF('前年度'!D10=0,"皆増 ",IF('当年度'!D10=0,"皆減 ",ROUND('増減額'!D10/'前年度'!D10*100,1))))</f>
        <v>-2</v>
      </c>
      <c r="E10" s="46">
        <f>IF(AND('当年度'!E10=0,'前年度'!E10=0),"",IF('前年度'!E10=0,"皆増 ",IF('当年度'!E10=0,"皆減 ",ROUND('増減額'!E10/'前年度'!E10*100,1))))</f>
        <v>6.4</v>
      </c>
      <c r="F10" s="46">
        <f>IF(AND('当年度'!F10=0,'前年度'!F10=0),"",IF('前年度'!F10=0,"皆増 ",IF('当年度'!F10=0,"皆減 ",ROUND('増減額'!F10/'前年度'!F10*100,1))))</f>
        <v>5.3</v>
      </c>
      <c r="G10" s="46">
        <f>IF(AND('当年度'!G10=0,'前年度'!G10=0),"",IF('前年度'!G10=0,"皆増 ",IF('当年度'!G10=0,"皆減 ",ROUND('増減額'!G10/'前年度'!G10*100,1))))</f>
        <v>28.5</v>
      </c>
      <c r="H10" s="46">
        <f>IF(AND('当年度'!H10=0,'前年度'!H10=0),"",IF('前年度'!H10=0,"皆増 ",IF('当年度'!H10=0,"皆減 ",ROUND('増減額'!H10/'前年度'!H10*100,1))))</f>
        <v>2.1</v>
      </c>
      <c r="I10" s="46">
        <f>IF(AND('当年度'!I10=0,'前年度'!I10=0),"",IF('前年度'!I10=0,"皆増 ",IF('当年度'!I10=0,"皆減 ",ROUND('増減額'!I10/'前年度'!I10*100,1))))</f>
        <v>29.2</v>
      </c>
      <c r="J10" s="46">
        <f>IF(AND('当年度'!J10=0,'前年度'!J10=0),"",IF('前年度'!J10=0,"皆増 ",IF('当年度'!J10=0,"皆減 ",ROUND('増減額'!J10/'前年度'!J10*100,1))))</f>
        <v>503.8</v>
      </c>
      <c r="K10" s="46">
        <f>IF(AND('当年度'!K10=0,'前年度'!K10=0),"",IF('前年度'!K10=0,"皆増 ",IF('当年度'!K10=0,"皆減 ",ROUND('増減額'!K10/'前年度'!K10*100,1))))</f>
        <v>349.7</v>
      </c>
      <c r="L10" s="46">
        <f>IF(AND('当年度'!L10=0,'前年度'!L10=0),"",IF('前年度'!L10=0,"皆増 ",IF('当年度'!L10=0,"皆減 ",ROUND('増減額'!L10/'前年度'!L10*100,1))))</f>
        <v>-7.8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-20.1</v>
      </c>
      <c r="O10" s="46">
        <f>IF(AND('当年度'!O10=0,'前年度'!O10=0),"",IF('前年度'!O10=0,"皆増 ",IF('当年度'!O10=0,"皆減 ",ROUND('増減額'!O10/'前年度'!O10*100,1))))</f>
        <v>7</v>
      </c>
      <c r="P10" s="47">
        <f>IF(AND('当年度'!P10=0,'前年度'!P10=0),"",IF('前年度'!P10=0,"皆増 ",IF('当年度'!P10=0,"皆減 ",ROUND('増減額'!P10/'前年度'!P10*100,1))))</f>
        <v>2.1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0.3</v>
      </c>
      <c r="D11" s="46">
        <f>IF(AND('当年度'!D11=0,'前年度'!D11=0),"",IF('前年度'!D11=0,"皆増 ",IF('当年度'!D11=0,"皆減 ",ROUND('増減額'!D11/'前年度'!D11*100,1))))</f>
        <v>2.2</v>
      </c>
      <c r="E11" s="46">
        <f>IF(AND('当年度'!E11=0,'前年度'!E11=0),"",IF('前年度'!E11=0,"皆増 ",IF('当年度'!E11=0,"皆減 ",ROUND('増減額'!E11/'前年度'!E11*100,1))))</f>
        <v>-4.9</v>
      </c>
      <c r="F11" s="46">
        <f>IF(AND('当年度'!F11=0,'前年度'!F11=0),"",IF('前年度'!F11=0,"皆増 ",IF('当年度'!F11=0,"皆減 ",ROUND('増減額'!F11/'前年度'!F11*100,1))))</f>
        <v>3</v>
      </c>
      <c r="G11" s="46">
        <f>IF(AND('当年度'!G11=0,'前年度'!G11=0),"",IF('前年度'!G11=0,"皆増 ",IF('当年度'!G11=0,"皆減 ",ROUND('増減額'!G11/'前年度'!G11*100,1))))</f>
        <v>-26.1</v>
      </c>
      <c r="H11" s="46">
        <f>IF(AND('当年度'!H11=0,'前年度'!H11=0),"",IF('前年度'!H11=0,"皆増 ",IF('当年度'!H11=0,"皆減 ",ROUND('増減額'!H11/'前年度'!H11*100,1))))</f>
        <v>-10.1</v>
      </c>
      <c r="I11" s="46">
        <f>IF(AND('当年度'!I11=0,'前年度'!I11=0),"",IF('前年度'!I11=0,"皆増 ",IF('当年度'!I11=0,"皆減 ",ROUND('増減額'!I11/'前年度'!I11*100,1))))</f>
        <v>980.5</v>
      </c>
      <c r="J11" s="46">
        <f>IF(AND('当年度'!J11=0,'前年度'!J11=0),"",IF('前年度'!J11=0,"皆増 ",IF('当年度'!J11=0,"皆減 ",ROUND('増減額'!J11/'前年度'!J11*100,1))))</f>
        <v>1.9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0.3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-23</v>
      </c>
      <c r="O11" s="46">
        <f>IF(AND('当年度'!O11=0,'前年度'!O11=0),"",IF('前年度'!O11=0,"皆増 ",IF('当年度'!O11=0,"皆減 ",ROUND('増減額'!O11/'前年度'!O11*100,1))))</f>
        <v>-4.3</v>
      </c>
      <c r="P11" s="47">
        <f>IF(AND('当年度'!P11=0,'前年度'!P11=0),"",IF('前年度'!P11=0,"皆増 ",IF('当年度'!P11=0,"皆減 ",ROUND('増減額'!P11/'前年度'!P11*100,1))))</f>
        <v>0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-3.9</v>
      </c>
      <c r="D12" s="46">
        <f>IF(AND('当年度'!D12=0,'前年度'!D12=0),"",IF('前年度'!D12=0,"皆増 ",IF('当年度'!D12=0,"皆減 ",ROUND('増減額'!D12/'前年度'!D12*100,1))))</f>
        <v>-1.9</v>
      </c>
      <c r="E12" s="46">
        <f>IF(AND('当年度'!E12=0,'前年度'!E12=0),"",IF('前年度'!E12=0,"皆増 ",IF('当年度'!E12=0,"皆減 ",ROUND('増減額'!E12/'前年度'!E12*100,1))))</f>
        <v>-0.3</v>
      </c>
      <c r="F12" s="46">
        <f>IF(AND('当年度'!F12=0,'前年度'!F12=0),"",IF('前年度'!F12=0,"皆増 ",IF('当年度'!F12=0,"皆減 ",ROUND('増減額'!F12/'前年度'!F12*100,1))))</f>
        <v>6</v>
      </c>
      <c r="G12" s="46">
        <f>IF(AND('当年度'!G12=0,'前年度'!G12=0),"",IF('前年度'!G12=0,"皆増 ",IF('当年度'!G12=0,"皆減 ",ROUND('増減額'!G12/'前年度'!G12*100,1))))</f>
        <v>-16.9</v>
      </c>
      <c r="H12" s="46">
        <f>IF(AND('当年度'!H12=0,'前年度'!H12=0),"",IF('前年度'!H12=0,"皆増 ",IF('当年度'!H12=0,"皆減 ",ROUND('増減額'!H12/'前年度'!H12*100,1))))</f>
        <v>2.7</v>
      </c>
      <c r="I12" s="46">
        <f>IF(AND('当年度'!I12=0,'前年度'!I12=0),"",IF('前年度'!I12=0,"皆増 ",IF('当年度'!I12=0,"皆減 ",ROUND('増減額'!I12/'前年度'!I12*100,1))))</f>
        <v>7.7</v>
      </c>
      <c r="J12" s="46">
        <f>IF(AND('当年度'!J12=0,'前年度'!J12=0),"",IF('前年度'!J12=0,"皆増 ",IF('当年度'!J12=0,"皆減 ",ROUND('増減額'!J12/'前年度'!J12*100,1))))</f>
        <v>-0.1</v>
      </c>
      <c r="K12" s="46">
        <f>IF(AND('当年度'!K12=0,'前年度'!K12=0),"",IF('前年度'!K12=0,"皆増 ",IF('当年度'!K12=0,"皆減 ",ROUND('増減額'!K12/'前年度'!K12*100,1))))</f>
        <v>-15.9</v>
      </c>
      <c r="L12" s="46">
        <f>IF(AND('当年度'!L12=0,'前年度'!L12=0),"",IF('前年度'!L12=0,"皆増 ",IF('当年度'!L12=0,"皆減 ",ROUND('増減額'!L12/'前年度'!L12*100,1))))</f>
        <v>-1.3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-45.5</v>
      </c>
      <c r="O12" s="46">
        <f>IF(AND('当年度'!O12=0,'前年度'!O12=0),"",IF('前年度'!O12=0,"皆増 ",IF('当年度'!O12=0,"皆減 ",ROUND('増減額'!O12/'前年度'!O12*100,1))))</f>
        <v>-8</v>
      </c>
      <c r="P12" s="47">
        <f>IF(AND('当年度'!P12=0,'前年度'!P12=0),"",IF('前年度'!P12=0,"皆増 ",IF('当年度'!P12=0,"皆減 ",ROUND('増減額'!P12/'前年度'!P12*100,1))))</f>
        <v>1.8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-5.1</v>
      </c>
      <c r="D13" s="46">
        <f>IF(AND('当年度'!D13=0,'前年度'!D13=0),"",IF('前年度'!D13=0,"皆増 ",IF('当年度'!D13=0,"皆減 ",ROUND('増減額'!D13/'前年度'!D13*100,1))))</f>
        <v>-1.3</v>
      </c>
      <c r="E13" s="46">
        <f>IF(AND('当年度'!E13=0,'前年度'!E13=0),"",IF('前年度'!E13=0,"皆増 ",IF('当年度'!E13=0,"皆減 ",ROUND('増減額'!E13/'前年度'!E13*100,1))))</f>
        <v>8.8</v>
      </c>
      <c r="F13" s="46">
        <f>IF(AND('当年度'!F13=0,'前年度'!F13=0),"",IF('前年度'!F13=0,"皆増 ",IF('当年度'!F13=0,"皆減 ",ROUND('増減額'!F13/'前年度'!F13*100,1))))</f>
        <v>3</v>
      </c>
      <c r="G13" s="46">
        <f>IF(AND('当年度'!G13=0,'前年度'!G13=0),"",IF('前年度'!G13=0,"皆増 ",IF('当年度'!G13=0,"皆減 ",ROUND('増減額'!G13/'前年度'!G13*100,1))))</f>
        <v>2.7</v>
      </c>
      <c r="H13" s="46">
        <f>IF(AND('当年度'!H13=0,'前年度'!H13=0),"",IF('前年度'!H13=0,"皆増 ",IF('当年度'!H13=0,"皆減 ",ROUND('増減額'!H13/'前年度'!H13*100,1))))</f>
        <v>-2.8</v>
      </c>
      <c r="I13" s="46">
        <f>IF(AND('当年度'!I13=0,'前年度'!I13=0),"",IF('前年度'!I13=0,"皆増 ",IF('当年度'!I13=0,"皆減 ",ROUND('増減額'!I13/'前年度'!I13*100,1))))</f>
        <v>-7.7</v>
      </c>
      <c r="J13" s="46">
        <f>IF(AND('当年度'!J13=0,'前年度'!J13=0),"",IF('前年度'!J13=0,"皆増 ",IF('当年度'!J13=0,"皆減 ",ROUND('増減額'!J13/'前年度'!J13*100,1))))</f>
        <v>0</v>
      </c>
      <c r="K13" s="46">
        <f>IF(AND('当年度'!K13=0,'前年度'!K13=0),"",IF('前年度'!K13=0,"皆増 ",IF('当年度'!K13=0,"皆減 ",ROUND('増減額'!K13/'前年度'!K13*100,1))))</f>
        <v>-5.1</v>
      </c>
      <c r="L13" s="46">
        <f>IF(AND('当年度'!L13=0,'前年度'!L13=0),"",IF('前年度'!L13=0,"皆増 ",IF('当年度'!L13=0,"皆減 ",ROUND('増減額'!L13/'前年度'!L13*100,1))))</f>
        <v>4.8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-21.5</v>
      </c>
      <c r="O13" s="46">
        <f>IF(AND('当年度'!O13=0,'前年度'!O13=0),"",IF('前年度'!O13=0,"皆増 ",IF('当年度'!O13=0,"皆減 ",ROUND('増減額'!O13/'前年度'!O13*100,1))))</f>
        <v>-3</v>
      </c>
      <c r="P13" s="47">
        <f>IF(AND('当年度'!P13=0,'前年度'!P13=0),"",IF('前年度'!P13=0,"皆増 ",IF('当年度'!P13=0,"皆減 ",ROUND('増減額'!P13/'前年度'!P13*100,1))))</f>
        <v>-1.3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-0.9</v>
      </c>
      <c r="D14" s="46">
        <f>IF(AND('当年度'!D14=0,'前年度'!D14=0),"",IF('前年度'!D14=0,"皆増 ",IF('当年度'!D14=0,"皆減 ",ROUND('増減額'!D14/'前年度'!D14*100,1))))</f>
        <v>-3.2</v>
      </c>
      <c r="E14" s="46">
        <f>IF(AND('当年度'!E14=0,'前年度'!E14=0),"",IF('前年度'!E14=0,"皆増 ",IF('当年度'!E14=0,"皆減 ",ROUND('増減額'!E14/'前年度'!E14*100,1))))</f>
        <v>7.7</v>
      </c>
      <c r="F14" s="46">
        <f>IF(AND('当年度'!F14=0,'前年度'!F14=0),"",IF('前年度'!F14=0,"皆増 ",IF('当年度'!F14=0,"皆減 ",ROUND('増減額'!F14/'前年度'!F14*100,1))))</f>
        <v>7.2</v>
      </c>
      <c r="G14" s="46">
        <f>IF(AND('当年度'!G14=0,'前年度'!G14=0),"",IF('前年度'!G14=0,"皆増 ",IF('当年度'!G14=0,"皆減 ",ROUND('増減額'!G14/'前年度'!G14*100,1))))</f>
        <v>-9</v>
      </c>
      <c r="H14" s="46">
        <f>IF(AND('当年度'!H14=0,'前年度'!H14=0),"",IF('前年度'!H14=0,"皆増 ",IF('当年度'!H14=0,"皆減 ",ROUND('増減額'!H14/'前年度'!H14*100,1))))</f>
        <v>-1.7</v>
      </c>
      <c r="I14" s="46">
        <f>IF(AND('当年度'!I14=0,'前年度'!I14=0),"",IF('前年度'!I14=0,"皆増 ",IF('当年度'!I14=0,"皆減 ",ROUND('増減額'!I14/'前年度'!I14*100,1))))</f>
        <v>-4.1</v>
      </c>
      <c r="J14" s="46">
        <f>IF(AND('当年度'!J14=0,'前年度'!J14=0),"",IF('前年度'!J14=0,"皆増 ",IF('当年度'!J14=0,"皆減 ",ROUND('増減額'!J14/'前年度'!J14*100,1))))</f>
        <v>-85.5</v>
      </c>
      <c r="K14" s="46">
        <f>IF(AND('当年度'!K14=0,'前年度'!K14=0),"",IF('前年度'!K14=0,"皆増 ",IF('当年度'!K14=0,"皆減 ",ROUND('増減額'!K14/'前年度'!K14*100,1))))</f>
        <v>-9.9</v>
      </c>
      <c r="L14" s="46">
        <f>IF(AND('当年度'!L14=0,'前年度'!L14=0),"",IF('前年度'!L14=0,"皆増 ",IF('当年度'!L14=0,"皆減 ",ROUND('増減額'!L14/'前年度'!L14*100,1))))</f>
        <v>-0.1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-6.6</v>
      </c>
      <c r="O14" s="46">
        <f>IF(AND('当年度'!O14=0,'前年度'!O14=0),"",IF('前年度'!O14=0,"皆増 ",IF('当年度'!O14=0,"皆減 ",ROUND('増減額'!O14/'前年度'!O14*100,1))))</f>
        <v>-2.4</v>
      </c>
      <c r="P14" s="47">
        <f>IF(AND('当年度'!P14=0,'前年度'!P14=0),"",IF('前年度'!P14=0,"皆増 ",IF('当年度'!P14=0,"皆減 ",ROUND('増減額'!P14/'前年度'!P14*100,1))))</f>
        <v>1.8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-0.7</v>
      </c>
      <c r="D15" s="46">
        <f>IF(AND('当年度'!D15=0,'前年度'!D15=0),"",IF('前年度'!D15=0,"皆増 ",IF('当年度'!D15=0,"皆減 ",ROUND('増減額'!D15/'前年度'!D15*100,1))))</f>
        <v>-4.8</v>
      </c>
      <c r="E15" s="46">
        <f>IF(AND('当年度'!E15=0,'前年度'!E15=0),"",IF('前年度'!E15=0,"皆増 ",IF('当年度'!E15=0,"皆減 ",ROUND('増減額'!E15/'前年度'!E15*100,1))))</f>
        <v>14.4</v>
      </c>
      <c r="F15" s="46">
        <f>IF(AND('当年度'!F15=0,'前年度'!F15=0),"",IF('前年度'!F15=0,"皆増 ",IF('当年度'!F15=0,"皆減 ",ROUND('増減額'!F15/'前年度'!F15*100,1))))</f>
        <v>6.4</v>
      </c>
      <c r="G15" s="46">
        <f>IF(AND('当年度'!G15=0,'前年度'!G15=0),"",IF('前年度'!G15=0,"皆増 ",IF('当年度'!G15=0,"皆減 ",ROUND('増減額'!G15/'前年度'!G15*100,1))))</f>
        <v>5.9</v>
      </c>
      <c r="H15" s="46">
        <f>IF(AND('当年度'!H15=0,'前年度'!H15=0),"",IF('前年度'!H15=0,"皆増 ",IF('当年度'!H15=0,"皆減 ",ROUND('増減額'!H15/'前年度'!H15*100,1))))</f>
        <v>2.6</v>
      </c>
      <c r="I15" s="46">
        <f>IF(AND('当年度'!I15=0,'前年度'!I15=0),"",IF('前年度'!I15=0,"皆増 ",IF('当年度'!I15=0,"皆減 ",ROUND('増減額'!I15/'前年度'!I15*100,1))))</f>
        <v>59.5</v>
      </c>
      <c r="J15" s="46">
        <f>IF(AND('当年度'!J15=0,'前年度'!J15=0),"",IF('前年度'!J15=0,"皆増 ",IF('当年度'!J15=0,"皆減 ",ROUND('増減額'!J15/'前年度'!J15*100,1))))</f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2.4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6.1</v>
      </c>
      <c r="O15" s="46">
        <f>IF(AND('当年度'!O15=0,'前年度'!O15=0),"",IF('前年度'!O15=0,"皆増 ",IF('当年度'!O15=0,"皆減 ",ROUND('増減額'!O15/'前年度'!O15*100,1))))</f>
        <v>4.6</v>
      </c>
      <c r="P15" s="47">
        <f>IF(AND('当年度'!P15=0,'前年度'!P15=0),"",IF('前年度'!P15=0,"皆増 ",IF('当年度'!P15=0,"皆減 ",ROUND('増減額'!P15/'前年度'!P15*100,1))))</f>
        <v>2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-1</v>
      </c>
      <c r="D16" s="46">
        <f>IF(AND('当年度'!D16=0,'前年度'!D16=0),"",IF('前年度'!D16=0,"皆増 ",IF('当年度'!D16=0,"皆減 ",ROUND('増減額'!D16/'前年度'!D16*100,1))))</f>
        <v>2.5</v>
      </c>
      <c r="E16" s="46">
        <f>IF(AND('当年度'!E16=0,'前年度'!E16=0),"",IF('前年度'!E16=0,"皆増 ",IF('当年度'!E16=0,"皆減 ",ROUND('増減額'!E16/'前年度'!E16*100,1))))</f>
        <v>-2.4</v>
      </c>
      <c r="F16" s="46">
        <f>IF(AND('当年度'!F16=0,'前年度'!F16=0),"",IF('前年度'!F16=0,"皆増 ",IF('当年度'!F16=0,"皆減 ",ROUND('増減額'!F16/'前年度'!F16*100,1))))</f>
        <v>21.2</v>
      </c>
      <c r="G16" s="46">
        <f>IF(AND('当年度'!G16=0,'前年度'!G16=0),"",IF('前年度'!G16=0,"皆増 ",IF('当年度'!G16=0,"皆減 ",ROUND('増減額'!G16/'前年度'!G16*100,1))))</f>
        <v>-5.8</v>
      </c>
      <c r="H16" s="46">
        <f>IF(AND('当年度'!H16=0,'前年度'!H16=0),"",IF('前年度'!H16=0,"皆増 ",IF('当年度'!H16=0,"皆減 ",ROUND('増減額'!H16/'前年度'!H16*100,1))))</f>
        <v>-14.7</v>
      </c>
      <c r="I16" s="46">
        <f>IF(AND('当年度'!I16=0,'前年度'!I16=0),"",IF('前年度'!I16=0,"皆増 ",IF('当年度'!I16=0,"皆減 ",ROUND('増減額'!I16/'前年度'!I16*100,1))))</f>
        <v>365.3</v>
      </c>
      <c r="J16" s="46" t="str">
        <f>IF(AND('当年度'!J16=0,'前年度'!J16=0),"",IF('前年度'!J16=0,"皆増 ",IF('当年度'!J16=0,"皆減 ",ROUND('増減額'!J16/'前年度'!J16*100,1))))</f>
        <v>皆増 </v>
      </c>
      <c r="K16" s="46">
        <f>IF(AND('当年度'!K16=0,'前年度'!K16=0),"",IF('前年度'!K16=0,"皆増 ",IF('当年度'!K16=0,"皆減 ",ROUND('増減額'!K16/'前年度'!K16*100,1))))</f>
        <v>0.7</v>
      </c>
      <c r="L16" s="46">
        <f>IF(AND('当年度'!L16=0,'前年度'!L16=0),"",IF('前年度'!L16=0,"皆増 ",IF('当年度'!L16=0,"皆減 ",ROUND('増減額'!L16/'前年度'!L16*100,1))))</f>
        <v>-2.2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-31.4</v>
      </c>
      <c r="O16" s="46">
        <f>IF(AND('当年度'!O16=0,'前年度'!O16=0),"",IF('前年度'!O16=0,"皆増 ",IF('当年度'!O16=0,"皆減 ",ROUND('増減額'!O16/'前年度'!O16*100,1))))</f>
        <v>-3.5</v>
      </c>
      <c r="P16" s="47">
        <f>IF(AND('当年度'!P16=0,'前年度'!P16=0),"",IF('前年度'!P16=0,"皆増 ",IF('当年度'!P16=0,"皆減 ",ROUND('増減額'!P16/'前年度'!P16*100,1))))</f>
        <v>0.6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-0.4</v>
      </c>
      <c r="D17" s="46">
        <f>IF(AND('当年度'!D17=0,'前年度'!D17=0),"",IF('前年度'!D17=0,"皆増 ",IF('当年度'!D17=0,"皆減 ",ROUND('増減額'!D17/'前年度'!D17*100,1))))</f>
        <v>-0.1</v>
      </c>
      <c r="E17" s="46">
        <f>IF(AND('当年度'!E17=0,'前年度'!E17=0),"",IF('前年度'!E17=0,"皆増 ",IF('当年度'!E17=0,"皆減 ",ROUND('増減額'!E17/'前年度'!E17*100,1))))</f>
        <v>-11</v>
      </c>
      <c r="F17" s="46">
        <f>IF(AND('当年度'!F17=0,'前年度'!F17=0),"",IF('前年度'!F17=0,"皆増 ",IF('当年度'!F17=0,"皆減 ",ROUND('増減額'!F17/'前年度'!F17*100,1))))</f>
        <v>5.7</v>
      </c>
      <c r="G17" s="46">
        <f>IF(AND('当年度'!G17=0,'前年度'!G17=0),"",IF('前年度'!G17=0,"皆増 ",IF('当年度'!G17=0,"皆減 ",ROUND('増減額'!G17/'前年度'!G17*100,1))))</f>
        <v>-8.5</v>
      </c>
      <c r="H17" s="46">
        <f>IF(AND('当年度'!H17=0,'前年度'!H17=0),"",IF('前年度'!H17=0,"皆増 ",IF('当年度'!H17=0,"皆減 ",ROUND('増減額'!H17/'前年度'!H17*100,1))))</f>
        <v>-34</v>
      </c>
      <c r="I17" s="46">
        <f>IF(AND('当年度'!I17=0,'前年度'!I17=0),"",IF('前年度'!I17=0,"皆増 ",IF('当年度'!I17=0,"皆減 ",ROUND('増減額'!I17/'前年度'!I17*100,1))))</f>
        <v>152.9</v>
      </c>
      <c r="J17" s="46">
        <f>IF(AND('当年度'!J17=0,'前年度'!J17=0),"",IF('前年度'!J17=0,"皆増 ",IF('当年度'!J17=0,"皆減 ",ROUND('増減額'!J17/'前年度'!J17*100,1))))</f>
      </c>
      <c r="K17" s="46">
        <f>IF(AND('当年度'!K17=0,'前年度'!K17=0),"",IF('前年度'!K17=0,"皆増 ",IF('当年度'!K17=0,"皆減 ",ROUND('増減額'!K17/'前年度'!K17*100,1))))</f>
        <v>-99.6</v>
      </c>
      <c r="L17" s="46">
        <f>IF(AND('当年度'!L17=0,'前年度'!L17=0),"",IF('前年度'!L17=0,"皆増 ",IF('当年度'!L17=0,"皆減 ",ROUND('増減額'!L17/'前年度'!L17*100,1))))</f>
        <v>-3.2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85.1</v>
      </c>
      <c r="O17" s="46">
        <f>IF(AND('当年度'!O17=0,'前年度'!O17=0),"",IF('前年度'!O17=0,"皆増 ",IF('当年度'!O17=0,"皆減 ",ROUND('増減額'!O17/'前年度'!O17*100,1))))</f>
        <v>10.9</v>
      </c>
      <c r="P17" s="47">
        <f>IF(AND('当年度'!P17=0,'前年度'!P17=0),"",IF('前年度'!P17=0,"皆増 ",IF('当年度'!P17=0,"皆減 ",ROUND('増減額'!P17/'前年度'!P17*100,1))))</f>
        <v>-10.2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-5.3</v>
      </c>
      <c r="D18" s="46">
        <f>IF(AND('当年度'!D18=0,'前年度'!D18=0),"",IF('前年度'!D18=0,"皆増 ",IF('当年度'!D18=0,"皆減 ",ROUND('増減額'!D18/'前年度'!D18*100,1))))</f>
        <v>-2.5</v>
      </c>
      <c r="E18" s="46">
        <f>IF(AND('当年度'!E18=0,'前年度'!E18=0),"",IF('前年度'!E18=0,"皆増 ",IF('当年度'!E18=0,"皆減 ",ROUND('増減額'!E18/'前年度'!E18*100,1))))</f>
        <v>-9.3</v>
      </c>
      <c r="F18" s="46">
        <f>IF(AND('当年度'!F18=0,'前年度'!F18=0),"",IF('前年度'!F18=0,"皆増 ",IF('当年度'!F18=0,"皆減 ",ROUND('増減額'!F18/'前年度'!F18*100,1))))</f>
        <v>17.9</v>
      </c>
      <c r="G18" s="46">
        <f>IF(AND('当年度'!G18=0,'前年度'!G18=0),"",IF('前年度'!G18=0,"皆増 ",IF('当年度'!G18=0,"皆減 ",ROUND('増減額'!G18/'前年度'!G18*100,1))))</f>
        <v>-26.8</v>
      </c>
      <c r="H18" s="46">
        <f>IF(AND('当年度'!H18=0,'前年度'!H18=0),"",IF('前年度'!H18=0,"皆増 ",IF('当年度'!H18=0,"皆減 ",ROUND('増減額'!H18/'前年度'!H18*100,1))))</f>
        <v>9.6</v>
      </c>
      <c r="I18" s="46">
        <f>IF(AND('当年度'!I18=0,'前年度'!I18=0),"",IF('前年度'!I18=0,"皆増 ",IF('当年度'!I18=0,"皆減 ",ROUND('増減額'!I18/'前年度'!I18*100,1))))</f>
        <v>14.6</v>
      </c>
      <c r="J18" s="46">
        <f>IF(AND('当年度'!J18=0,'前年度'!J18=0),"",IF('前年度'!J18=0,"皆増 ",IF('当年度'!J18=0,"皆減 ",ROUND('増減額'!J18/'前年度'!J18*100,1))))</f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-1.3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0.7</v>
      </c>
      <c r="O18" s="46">
        <f>IF(AND('当年度'!O18=0,'前年度'!O18=0),"",IF('前年度'!O18=0,"皆増 ",IF('当年度'!O18=0,"皆減 ",ROUND('増減額'!O18/'前年度'!O18*100,1))))</f>
        <v>-2</v>
      </c>
      <c r="P18" s="47">
        <f>IF(AND('当年度'!P18=0,'前年度'!P18=0),"",IF('前年度'!P18=0,"皆増 ",IF('当年度'!P18=0,"皆減 ",ROUND('増減額'!P18/'前年度'!P18*100,1))))</f>
        <v>6.3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-2.8</v>
      </c>
      <c r="D19" s="48">
        <f>IF(AND('当年度'!D19=0,'前年度'!D19=0),"",IF('前年度'!D19=0,"皆増 ",IF('当年度'!D19=0,"皆減 ",ROUND('増減額'!D19/'前年度'!D19*100,1))))</f>
        <v>-0.3</v>
      </c>
      <c r="E19" s="48">
        <f>IF(AND('当年度'!E19=0,'前年度'!E19=0),"",IF('前年度'!E19=0,"皆増 ",IF('当年度'!E19=0,"皆減 ",ROUND('増減額'!E19/'前年度'!E19*100,1))))</f>
        <v>-1.4</v>
      </c>
      <c r="F19" s="48">
        <f>IF(AND('当年度'!F19=0,'前年度'!F19=0),"",IF('前年度'!F19=0,"皆増 ",IF('当年度'!F19=0,"皆減 ",ROUND('増減額'!F19/'前年度'!F19*100,1))))</f>
        <v>3.8</v>
      </c>
      <c r="G19" s="48">
        <f>IF(AND('当年度'!G19=0,'前年度'!G19=0),"",IF('前年度'!G19=0,"皆増 ",IF('当年度'!G19=0,"皆減 ",ROUND('増減額'!G19/'前年度'!G19*100,1))))</f>
        <v>-31.5</v>
      </c>
      <c r="H19" s="48">
        <f>IF(AND('当年度'!H19=0,'前年度'!H19=0),"",IF('前年度'!H19=0,"皆増 ",IF('当年度'!H19=0,"皆減 ",ROUND('増減額'!H19/'前年度'!H19*100,1))))</f>
        <v>2.3</v>
      </c>
      <c r="I19" s="48">
        <f>IF(AND('当年度'!I19=0,'前年度'!I19=0),"",IF('前年度'!I19=0,"皆増 ",IF('当年度'!I19=0,"皆減 ",ROUND('増減額'!I19/'前年度'!I19*100,1))))</f>
        <v>-15.7</v>
      </c>
      <c r="J19" s="48">
        <f>IF(AND('当年度'!J19=0,'前年度'!J19=0),"",IF('前年度'!J19=0,"皆増 ",IF('当年度'!J19=0,"皆減 ",ROUND('増減額'!J19/'前年度'!J19*100,1))))</f>
        <v>-51.9</v>
      </c>
      <c r="K19" s="48">
        <f>IF(AND('当年度'!K19=0,'前年度'!K19=0),"",IF('前年度'!K19=0,"皆増 ",IF('当年度'!K19=0,"皆減 ",ROUND('増減額'!K19/'前年度'!K19*100,1))))</f>
        <v>580</v>
      </c>
      <c r="L19" s="48">
        <f>IF(AND('当年度'!L19=0,'前年度'!L19=0),"",IF('前年度'!L19=0,"皆増 ",IF('当年度'!L19=0,"皆減 ",ROUND('増減額'!L19/'前年度'!L19*100,1))))</f>
        <v>27.8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46.5</v>
      </c>
      <c r="O19" s="48">
        <f>IF(AND('当年度'!O19=0,'前年度'!O19=0),"",IF('前年度'!O19=0,"皆増 ",IF('当年度'!O19=0,"皆減 ",ROUND('増減額'!O19/'前年度'!O19*100,1))))</f>
        <v>3.9</v>
      </c>
      <c r="P19" s="49">
        <f>IF(AND('当年度'!P19=0,'前年度'!P19=0),"",IF('前年度'!P19=0,"皆増 ",IF('当年度'!P19=0,"皆減 ",ROUND('増減額'!P19/'前年度'!P19*100,1))))</f>
        <v>0.9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-5.9</v>
      </c>
      <c r="D20" s="46">
        <f>IF(AND('当年度'!D20=0,'前年度'!D20=0),"",IF('前年度'!D20=0,"皆増 ",IF('当年度'!D20=0,"皆減 ",ROUND('増減額'!D20/'前年度'!D20*100,1))))</f>
        <v>11.3</v>
      </c>
      <c r="E20" s="46">
        <f>IF(AND('当年度'!E20=0,'前年度'!E20=0),"",IF('前年度'!E20=0,"皆増 ",IF('当年度'!E20=0,"皆減 ",ROUND('増減額'!E20/'前年度'!E20*100,1))))</f>
        <v>146.6</v>
      </c>
      <c r="F20" s="46">
        <f>IF(AND('当年度'!F20=0,'前年度'!F20=0),"",IF('前年度'!F20=0,"皆増 ",IF('当年度'!F20=0,"皆減 ",ROUND('増減額'!F20/'前年度'!F20*100,1))))</f>
        <v>7.6</v>
      </c>
      <c r="G20" s="46">
        <f>IF(AND('当年度'!G20=0,'前年度'!G20=0),"",IF('前年度'!G20=0,"皆増 ",IF('当年度'!G20=0,"皆減 ",ROUND('増減額'!G20/'前年度'!G20*100,1))))</f>
        <v>-3</v>
      </c>
      <c r="H20" s="46">
        <f>IF(AND('当年度'!H20=0,'前年度'!H20=0),"",IF('前年度'!H20=0,"皆増 ",IF('当年度'!H20=0,"皆減 ",ROUND('増減額'!H20/'前年度'!H20*100,1))))</f>
        <v>-13.4</v>
      </c>
      <c r="I20" s="46">
        <f>IF(AND('当年度'!I20=0,'前年度'!I20=0),"",IF('前年度'!I20=0,"皆増 ",IF('当年度'!I20=0,"皆減 ",ROUND('増減額'!I20/'前年度'!I20*100,1))))</f>
        <v>-96.6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66.7</v>
      </c>
      <c r="L20" s="46">
        <f>IF(AND('当年度'!L20=0,'前年度'!L20=0),"",IF('前年度'!L20=0,"皆増 ",IF('当年度'!L20=0,"皆減 ",ROUND('増減額'!L20/'前年度'!L20*100,1))))</f>
        <v>0.7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241.6</v>
      </c>
      <c r="O20" s="46">
        <f>IF(AND('当年度'!O20=0,'前年度'!O20=0),"",IF('前年度'!O20=0,"皆増 ",IF('当年度'!O20=0,"皆減 ",ROUND('増減額'!O20/'前年度'!O20*100,1))))</f>
        <v>19.2</v>
      </c>
      <c r="P20" s="47">
        <f>IF(AND('当年度'!P20=0,'前年度'!P20=0),"",IF('前年度'!P20=0,"皆増 ",IF('当年度'!P20=0,"皆減 ",ROUND('増減額'!P20/'前年度'!P20*100,1))))</f>
        <v>-3.9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-0.7</v>
      </c>
      <c r="D21" s="46">
        <f>IF(AND('当年度'!D21=0,'前年度'!D21=0),"",IF('前年度'!D21=0,"皆増 ",IF('当年度'!D21=0,"皆減 ",ROUND('増減額'!D21/'前年度'!D21*100,1))))</f>
        <v>3.4</v>
      </c>
      <c r="E21" s="46">
        <f>IF(AND('当年度'!E21=0,'前年度'!E21=0),"",IF('前年度'!E21=0,"皆増 ",IF('当年度'!E21=0,"皆減 ",ROUND('増減額'!E21/'前年度'!E21*100,1))))</f>
        <v>-8</v>
      </c>
      <c r="F21" s="46">
        <f>IF(AND('当年度'!F21=0,'前年度'!F21=0),"",IF('前年度'!F21=0,"皆増 ",IF('当年度'!F21=0,"皆減 ",ROUND('増減額'!F21/'前年度'!F21*100,1))))</f>
        <v>8.3</v>
      </c>
      <c r="G21" s="46">
        <f>IF(AND('当年度'!G21=0,'前年度'!G21=0),"",IF('前年度'!G21=0,"皆増 ",IF('当年度'!G21=0,"皆減 ",ROUND('増減額'!G21/'前年度'!G21*100,1))))</f>
        <v>-0.2</v>
      </c>
      <c r="H21" s="46">
        <f>IF(AND('当年度'!H21=0,'前年度'!H21=0),"",IF('前年度'!H21=0,"皆増 ",IF('当年度'!H21=0,"皆減 ",ROUND('増減額'!H21/'前年度'!H21*100,1))))</f>
        <v>6.8</v>
      </c>
      <c r="I21" s="46">
        <f>IF(AND('当年度'!I21=0,'前年度'!I21=0),"",IF('前年度'!I21=0,"皆増 ",IF('当年度'!I21=0,"皆減 ",ROUND('増減額'!I21/'前年度'!I21*100,1))))</f>
        <v>-99.7</v>
      </c>
      <c r="J21" s="46">
        <f>IF(AND('当年度'!J21=0,'前年度'!J21=0),"",IF('前年度'!J21=0,"皆増 ",IF('当年度'!J21=0,"皆減 ",ROUND('増減額'!J21/'前年度'!J21*100,1))))</f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4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2</v>
      </c>
      <c r="O21" s="46">
        <f>IF(AND('当年度'!O21=0,'前年度'!O21=0),"",IF('前年度'!O21=0,"皆増 ",IF('当年度'!O21=0,"皆減 ",ROUND('増減額'!O21/'前年度'!O21*100,1))))</f>
        <v>-3.7</v>
      </c>
      <c r="P21" s="47">
        <f>IF(AND('当年度'!P21=0,'前年度'!P21=0),"",IF('前年度'!P21=0,"皆増 ",IF('当年度'!P21=0,"皆減 ",ROUND('増減額'!P21/'前年度'!P21*100,1))))</f>
        <v>3.4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0.8</v>
      </c>
      <c r="D22" s="46">
        <f>IF(AND('当年度'!D22=0,'前年度'!D22=0),"",IF('前年度'!D22=0,"皆増 ",IF('当年度'!D22=0,"皆減 ",ROUND('増減額'!D22/'前年度'!D22*100,1))))</f>
        <v>4.7</v>
      </c>
      <c r="E22" s="46">
        <f>IF(AND('当年度'!E22=0,'前年度'!E22=0),"",IF('前年度'!E22=0,"皆増 ",IF('当年度'!E22=0,"皆減 ",ROUND('増減額'!E22/'前年度'!E22*100,1))))</f>
        <v>6.5</v>
      </c>
      <c r="F22" s="46">
        <f>IF(AND('当年度'!F22=0,'前年度'!F22=0),"",IF('前年度'!F22=0,"皆増 ",IF('当年度'!F22=0,"皆減 ",ROUND('増減額'!F22/'前年度'!F22*100,1))))</f>
        <v>7.5</v>
      </c>
      <c r="G22" s="46">
        <f>IF(AND('当年度'!G22=0,'前年度'!G22=0),"",IF('前年度'!G22=0,"皆増 ",IF('当年度'!G22=0,"皆減 ",ROUND('増減額'!G22/'前年度'!G22*100,1))))</f>
        <v>71.2</v>
      </c>
      <c r="H22" s="46">
        <f>IF(AND('当年度'!H22=0,'前年度'!H22=0),"",IF('前年度'!H22=0,"皆増 ",IF('当年度'!H22=0,"皆減 ",ROUND('増減額'!H22/'前年度'!H22*100,1))))</f>
        <v>9.7</v>
      </c>
      <c r="I22" s="46">
        <f>IF(AND('当年度'!I22=0,'前年度'!I22=0),"",IF('前年度'!I22=0,"皆増 ",IF('当年度'!I22=0,"皆減 ",ROUND('増減額'!I22/'前年度'!I22*100,1))))</f>
        <v>398.9</v>
      </c>
      <c r="J22" s="46">
        <f>IF(AND('当年度'!J22=0,'前年度'!J22=0),"",IF('前年度'!J22=0,"皆増 ",IF('当年度'!J22=0,"皆減 ",ROUND('増減額'!J22/'前年度'!J22*100,1))))</f>
        <v>-31.4</v>
      </c>
      <c r="K22" s="46">
        <f>IF(AND('当年度'!K22=0,'前年度'!K22=0),"",IF('前年度'!K22=0,"皆増 ",IF('当年度'!K22=0,"皆減 ",ROUND('増減額'!K22/'前年度'!K22*100,1))))</f>
        <v>-12.3</v>
      </c>
      <c r="L22" s="46">
        <f>IF(AND('当年度'!L22=0,'前年度'!L22=0),"",IF('前年度'!L22=0,"皆増 ",IF('当年度'!L22=0,"皆減 ",ROUND('増減額'!L22/'前年度'!L22*100,1))))</f>
        <v>-31.5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114.5</v>
      </c>
      <c r="O22" s="46">
        <f>IF(AND('当年度'!O22=0,'前年度'!O22=0),"",IF('前年度'!O22=0,"皆増 ",IF('当年度'!O22=0,"皆減 ",ROUND('増減額'!O22/'前年度'!O22*100,1))))</f>
        <v>17.6</v>
      </c>
      <c r="P22" s="47">
        <f>IF(AND('当年度'!P22=0,'前年度'!P22=0),"",IF('前年度'!P22=0,"皆増 ",IF('当年度'!P22=0,"皆減 ",ROUND('増減額'!P22/'前年度'!P22*100,1))))</f>
        <v>4.1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3.1</v>
      </c>
      <c r="D23" s="46">
        <f>IF(AND('当年度'!D23=0,'前年度'!D23=0),"",IF('前年度'!D23=0,"皆増 ",IF('当年度'!D23=0,"皆減 ",ROUND('増減額'!D23/'前年度'!D23*100,1))))</f>
        <v>3.1</v>
      </c>
      <c r="E23" s="46">
        <f>IF(AND('当年度'!E23=0,'前年度'!E23=0),"",IF('前年度'!E23=0,"皆増 ",IF('当年度'!E23=0,"皆減 ",ROUND('増減額'!E23/'前年度'!E23*100,1))))</f>
        <v>-12.7</v>
      </c>
      <c r="F23" s="46">
        <f>IF(AND('当年度'!F23=0,'前年度'!F23=0),"",IF('前年度'!F23=0,"皆増 ",IF('当年度'!F23=0,"皆減 ",ROUND('増減額'!F23/'前年度'!F23*100,1))))</f>
        <v>4.7</v>
      </c>
      <c r="G23" s="46">
        <f>IF(AND('当年度'!G23=0,'前年度'!G23=0),"",IF('前年度'!G23=0,"皆増 ",IF('当年度'!G23=0,"皆減 ",ROUND('増減額'!G23/'前年度'!G23*100,1))))</f>
        <v>-2.6</v>
      </c>
      <c r="H23" s="46">
        <f>IF(AND('当年度'!H23=0,'前年度'!H23=0),"",IF('前年度'!H23=0,"皆増 ",IF('当年度'!H23=0,"皆減 ",ROUND('増減額'!H23/'前年度'!H23*100,1))))</f>
        <v>1</v>
      </c>
      <c r="I23" s="46">
        <f>IF(AND('当年度'!I23=0,'前年度'!I23=0),"",IF('前年度'!I23=0,"皆増 ",IF('当年度'!I23=0,"皆減 ",ROUND('増減額'!I23/'前年度'!I23*100,1))))</f>
        <v>-12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1.2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-36.6</v>
      </c>
      <c r="O23" s="46">
        <f>IF(AND('当年度'!O23=0,'前年度'!O23=0),"",IF('前年度'!O23=0,"皆増 ",IF('当年度'!O23=0,"皆減 ",ROUND('増減額'!O23/'前年度'!O23*100,1))))</f>
        <v>-3.7</v>
      </c>
      <c r="P23" s="47">
        <f>IF(AND('当年度'!P23=0,'前年度'!P23=0),"",IF('前年度'!P23=0,"皆増 ",IF('当年度'!P23=0,"皆減 ",ROUND('増減額'!P23/'前年度'!P23*100,1))))</f>
        <v>3.2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-2</v>
      </c>
      <c r="D24" s="46">
        <f>IF(AND('当年度'!D24=0,'前年度'!D24=0),"",IF('前年度'!D24=0,"皆増 ",IF('当年度'!D24=0,"皆減 ",ROUND('増減額'!D24/'前年度'!D24*100,1))))</f>
        <v>1.2</v>
      </c>
      <c r="E24" s="46">
        <f>IF(AND('当年度'!E24=0,'前年度'!E24=0),"",IF('前年度'!E24=0,"皆増 ",IF('当年度'!E24=0,"皆減 ",ROUND('増減額'!E24/'前年度'!E24*100,1))))</f>
        <v>38.9</v>
      </c>
      <c r="F24" s="46">
        <f>IF(AND('当年度'!F24=0,'前年度'!F24=0),"",IF('前年度'!F24=0,"皆増 ",IF('当年度'!F24=0,"皆減 ",ROUND('増減額'!F24/'前年度'!F24*100,1))))</f>
        <v>1.3</v>
      </c>
      <c r="G24" s="46">
        <f>IF(AND('当年度'!G24=0,'前年度'!G24=0),"",IF('前年度'!G24=0,"皆増 ",IF('当年度'!G24=0,"皆減 ",ROUND('増減額'!G24/'前年度'!G24*100,1))))</f>
        <v>-3.2</v>
      </c>
      <c r="H24" s="46">
        <f>IF(AND('当年度'!H24=0,'前年度'!H24=0),"",IF('前年度'!H24=0,"皆増 ",IF('当年度'!H24=0,"皆減 ",ROUND('増減額'!H24/'前年度'!H24*100,1))))</f>
        <v>-40.1</v>
      </c>
      <c r="I24" s="46">
        <f>IF(AND('当年度'!I24=0,'前年度'!I24=0),"",IF('前年度'!I24=0,"皆増 ",IF('当年度'!I24=0,"皆減 ",ROUND('増減額'!I24/'前年度'!I24*100,1))))</f>
        <v>59.6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5</v>
      </c>
      <c r="L24" s="46">
        <f>IF(AND('当年度'!L24=0,'前年度'!L24=0),"",IF('前年度'!L24=0,"皆増 ",IF('当年度'!L24=0,"皆減 ",ROUND('増減額'!L24/'前年度'!L24*100,1))))</f>
        <v>-8.7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-48.6</v>
      </c>
      <c r="O24" s="46">
        <f>IF(AND('当年度'!O24=0,'前年度'!O24=0),"",IF('前年度'!O24=0,"皆増 ",IF('当年度'!O24=0,"皆減 ",ROUND('増減額'!O24/'前年度'!O24*100,1))))</f>
        <v>-2.7</v>
      </c>
      <c r="P24" s="47">
        <f>IF(AND('当年度'!P24=0,'前年度'!P24=0),"",IF('前年度'!P24=0,"皆増 ",IF('当年度'!P24=0,"皆減 ",ROUND('増減額'!P24/'前年度'!P24*100,1))))</f>
        <v>-1.4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-3.4</v>
      </c>
      <c r="D25" s="46">
        <f>IF(AND('当年度'!D25=0,'前年度'!D25=0),"",IF('前年度'!D25=0,"皆増 ",IF('当年度'!D25=0,"皆減 ",ROUND('増減額'!D25/'前年度'!D25*100,1))))</f>
        <v>7.2</v>
      </c>
      <c r="E25" s="46">
        <f>IF(AND('当年度'!E25=0,'前年度'!E25=0),"",IF('前年度'!E25=0,"皆増 ",IF('当年度'!E25=0,"皆減 ",ROUND('増減額'!E25/'前年度'!E25*100,1))))</f>
        <v>33.6</v>
      </c>
      <c r="F25" s="46">
        <f>IF(AND('当年度'!F25=0,'前年度'!F25=0),"",IF('前年度'!F25=0,"皆増 ",IF('当年度'!F25=0,"皆減 ",ROUND('増減額'!F25/'前年度'!F25*100,1))))</f>
        <v>8.1</v>
      </c>
      <c r="G25" s="46">
        <f>IF(AND('当年度'!G25=0,'前年度'!G25=0),"",IF('前年度'!G25=0,"皆増 ",IF('当年度'!G25=0,"皆減 ",ROUND('増減額'!G25/'前年度'!G25*100,1))))</f>
        <v>-10.4</v>
      </c>
      <c r="H25" s="46">
        <f>IF(AND('当年度'!H25=0,'前年度'!H25=0),"",IF('前年度'!H25=0,"皆増 ",IF('当年度'!H25=0,"皆減 ",ROUND('増減額'!H25/'前年度'!H25*100,1))))</f>
        <v>6.7</v>
      </c>
      <c r="I25" s="46">
        <f>IF(AND('当年度'!I25=0,'前年度'!I25=0),"",IF('前年度'!I25=0,"皆増 ",IF('当年度'!I25=0,"皆減 ",ROUND('増減額'!I25/'前年度'!I25*100,1))))</f>
        <v>5.7</v>
      </c>
      <c r="J25" s="46">
        <f>IF(AND('当年度'!J25=0,'前年度'!J25=0),"",IF('前年度'!J25=0,"皆増 ",IF('当年度'!J25=0,"皆減 ",ROUND('増減額'!J25/'前年度'!J25*100,1))))</f>
      </c>
      <c r="K25" s="46">
        <f>IF(AND('当年度'!K25=0,'前年度'!K25=0),"",IF('前年度'!K25=0,"皆増 ",IF('当年度'!K25=0,"皆減 ",ROUND('増減額'!K25/'前年度'!K25*100,1))))</f>
        <v>17.4</v>
      </c>
      <c r="L25" s="46">
        <f>IF(AND('当年度'!L25=0,'前年度'!L25=0),"",IF('前年度'!L25=0,"皆増 ",IF('当年度'!L25=0,"皆減 ",ROUND('増減額'!L25/'前年度'!L25*100,1))))</f>
        <v>1.3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-34.7</v>
      </c>
      <c r="O25" s="46">
        <f>IF(AND('当年度'!O25=0,'前年度'!O25=0),"",IF('前年度'!O25=0,"皆増 ",IF('当年度'!O25=0,"皆減 ",ROUND('増減額'!O25/'前年度'!O25*100,1))))</f>
        <v>-0.8</v>
      </c>
      <c r="P25" s="47">
        <f>IF(AND('当年度'!P25=0,'前年度'!P25=0),"",IF('前年度'!P25=0,"皆増 ",IF('当年度'!P25=0,"皆減 ",ROUND('増減額'!P25/'前年度'!P25*100,1))))</f>
        <v>2.8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0.8</v>
      </c>
      <c r="D26" s="46">
        <f>IF(AND('当年度'!D26=0,'前年度'!D26=0),"",IF('前年度'!D26=0,"皆増 ",IF('当年度'!D26=0,"皆減 ",ROUND('増減額'!D26/'前年度'!D26*100,1))))</f>
        <v>9.7</v>
      </c>
      <c r="E26" s="46">
        <f>IF(AND('当年度'!E26=0,'前年度'!E26=0),"",IF('前年度'!E26=0,"皆増 ",IF('当年度'!E26=0,"皆減 ",ROUND('増減額'!E26/'前年度'!E26*100,1))))</f>
        <v>-3.2</v>
      </c>
      <c r="F26" s="46">
        <f>IF(AND('当年度'!F26=0,'前年度'!F26=0),"",IF('前年度'!F26=0,"皆増 ",IF('当年度'!F26=0,"皆減 ",ROUND('増減額'!F26/'前年度'!F26*100,1))))</f>
        <v>1.8</v>
      </c>
      <c r="G26" s="46">
        <f>IF(AND('当年度'!G26=0,'前年度'!G26=0),"",IF('前年度'!G26=0,"皆増 ",IF('当年度'!G26=0,"皆減 ",ROUND('増減額'!G26/'前年度'!G26*100,1))))</f>
        <v>18.4</v>
      </c>
      <c r="H26" s="46">
        <f>IF(AND('当年度'!H26=0,'前年度'!H26=0),"",IF('前年度'!H26=0,"皆増 ",IF('当年度'!H26=0,"皆減 ",ROUND('増減額'!H26/'前年度'!H26*100,1))))</f>
        <v>2.5</v>
      </c>
      <c r="I26" s="46">
        <f>IF(AND('当年度'!I26=0,'前年度'!I26=0),"",IF('前年度'!I26=0,"皆増 ",IF('当年度'!I26=0,"皆減 ",ROUND('増減額'!I26/'前年度'!I26*100,1))))</f>
        <v>-16.4</v>
      </c>
      <c r="J26" s="46">
        <f>IF(AND('当年度'!J26=0,'前年度'!J26=0),"",IF('前年度'!J26=0,"皆増 ",IF('当年度'!J26=0,"皆減 ",ROUND('増減額'!J26/'前年度'!J26*100,1))))</f>
        <v>-6.2</v>
      </c>
      <c r="K26" s="46">
        <f>IF(AND('当年度'!K26=0,'前年度'!K26=0),"",IF('前年度'!K26=0,"皆増 ",IF('当年度'!K26=0,"皆減 ",ROUND('増減額'!K26/'前年度'!K26*100,1))))</f>
      </c>
      <c r="L26" s="46">
        <f>IF(AND('当年度'!L26=0,'前年度'!L26=0),"",IF('前年度'!L26=0,"皆増 ",IF('当年度'!L26=0,"皆減 ",ROUND('増減額'!L26/'前年度'!L26*100,1))))</f>
        <v>4.8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14.8</v>
      </c>
      <c r="O26" s="46">
        <f>IF(AND('当年度'!O26=0,'前年度'!O26=0),"",IF('前年度'!O26=0,"皆増 ",IF('当年度'!O26=0,"皆減 ",ROUND('増減額'!O26/'前年度'!O26*100,1))))</f>
        <v>7</v>
      </c>
      <c r="P26" s="47">
        <f>IF(AND('当年度'!P26=0,'前年度'!P26=0),"",IF('前年度'!P26=0,"皆増 ",IF('当年度'!P26=0,"皆減 ",ROUND('増減額'!P26/'前年度'!P26*100,1))))</f>
        <v>1.6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0</v>
      </c>
      <c r="D27" s="46">
        <f>IF(AND('当年度'!D27=0,'前年度'!D27=0),"",IF('前年度'!D27=0,"皆増 ",IF('当年度'!D27=0,"皆減 ",ROUND('増減額'!D27/'前年度'!D27*100,1))))</f>
        <v>-1</v>
      </c>
      <c r="E27" s="46">
        <f>IF(AND('当年度'!E27=0,'前年度'!E27=0),"",IF('前年度'!E27=0,"皆増 ",IF('当年度'!E27=0,"皆減 ",ROUND('増減額'!E27/'前年度'!E27*100,1))))</f>
        <v>-22.9</v>
      </c>
      <c r="F27" s="46">
        <f>IF(AND('当年度'!F27=0,'前年度'!F27=0),"",IF('前年度'!F27=0,"皆増 ",IF('当年度'!F27=0,"皆減 ",ROUND('増減額'!F27/'前年度'!F27*100,1))))</f>
        <v>10.5</v>
      </c>
      <c r="G27" s="46">
        <f>IF(AND('当年度'!G27=0,'前年度'!G27=0),"",IF('前年度'!G27=0,"皆増 ",IF('当年度'!G27=0,"皆減 ",ROUND('増減額'!G27/'前年度'!G27*100,1))))</f>
        <v>-5.4</v>
      </c>
      <c r="H27" s="46">
        <f>IF(AND('当年度'!H27=0,'前年度'!H27=0),"",IF('前年度'!H27=0,"皆増 ",IF('当年度'!H27=0,"皆減 ",ROUND('増減額'!H27/'前年度'!H27*100,1))))</f>
        <v>9.2</v>
      </c>
      <c r="I27" s="46">
        <f>IF(AND('当年度'!I27=0,'前年度'!I27=0),"",IF('前年度'!I27=0,"皆増 ",IF('当年度'!I27=0,"皆減 ",ROUND('増減額'!I27/'前年度'!I27*100,1))))</f>
        <v>72.7</v>
      </c>
      <c r="J27" s="46">
        <f>IF(AND('当年度'!J27=0,'前年度'!J27=0),"",IF('前年度'!J27=0,"皆増 ",IF('当年度'!J27=0,"皆減 ",ROUND('増減額'!J27/'前年度'!J27*100,1))))</f>
      </c>
      <c r="K27" s="46">
        <f>IF(AND('当年度'!K27=0,'前年度'!K27=0),"",IF('前年度'!K27=0,"皆増 ",IF('当年度'!K27=0,"皆減 ",ROUND('増減額'!K27/'前年度'!K27*100,1))))</f>
        <v>-4</v>
      </c>
      <c r="L27" s="46">
        <f>IF(AND('当年度'!L27=0,'前年度'!L27=0),"",IF('前年度'!L27=0,"皆増 ",IF('当年度'!L27=0,"皆減 ",ROUND('増減額'!L27/'前年度'!L27*100,1))))</f>
        <v>-9.6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-26.2</v>
      </c>
      <c r="O27" s="46">
        <f>IF(AND('当年度'!O27=0,'前年度'!O27=0),"",IF('前年度'!O27=0,"皆増 ",IF('当年度'!O27=0,"皆減 ",ROUND('増減額'!O27/'前年度'!O27*100,1))))</f>
        <v>-4.8</v>
      </c>
      <c r="P27" s="47">
        <f>IF(AND('当年度'!P27=0,'前年度'!P27=0),"",IF('前年度'!P27=0,"皆増 ",IF('当年度'!P27=0,"皆減 ",ROUND('増減額'!P27/'前年度'!P27*100,1))))</f>
        <v>4.8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1.8</v>
      </c>
      <c r="D28" s="46">
        <f>IF(AND('当年度'!D28=0,'前年度'!D28=0),"",IF('前年度'!D28=0,"皆増 ",IF('当年度'!D28=0,"皆減 ",ROUND('増減額'!D28/'前年度'!D28*100,1))))</f>
        <v>-0.3</v>
      </c>
      <c r="E28" s="46">
        <f>IF(AND('当年度'!E28=0,'前年度'!E28=0),"",IF('前年度'!E28=0,"皆増 ",IF('当年度'!E28=0,"皆減 ",ROUND('増減額'!E28/'前年度'!E28*100,1))))</f>
        <v>5.8</v>
      </c>
      <c r="F28" s="46">
        <f>IF(AND('当年度'!F28=0,'前年度'!F28=0),"",IF('前年度'!F28=0,"皆増 ",IF('当年度'!F28=0,"皆減 ",ROUND('増減額'!F28/'前年度'!F28*100,1))))</f>
        <v>7.5</v>
      </c>
      <c r="G28" s="46">
        <f>IF(AND('当年度'!G28=0,'前年度'!G28=0),"",IF('前年度'!G28=0,"皆増 ",IF('当年度'!G28=0,"皆減 ",ROUND('増減額'!G28/'前年度'!G28*100,1))))</f>
        <v>4.4</v>
      </c>
      <c r="H28" s="46">
        <f>IF(AND('当年度'!H28=0,'前年度'!H28=0),"",IF('前年度'!H28=0,"皆増 ",IF('当年度'!H28=0,"皆減 ",ROUND('増減額'!H28/'前年度'!H28*100,1))))</f>
        <v>-5.6</v>
      </c>
      <c r="I28" s="46">
        <f>IF(AND('当年度'!I28=0,'前年度'!I28=0),"",IF('前年度'!I28=0,"皆増 ",IF('当年度'!I28=0,"皆減 ",ROUND('増減額'!I28/'前年度'!I28*100,1))))</f>
        <v>10.9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3.2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-8.9</v>
      </c>
      <c r="O28" s="46">
        <f>IF(AND('当年度'!O28=0,'前年度'!O28=0),"",IF('前年度'!O28=0,"皆増 ",IF('当年度'!O28=0,"皆減 ",ROUND('増減額'!O28/'前年度'!O28*100,1))))</f>
        <v>1.2</v>
      </c>
      <c r="P28" s="47">
        <f>IF(AND('当年度'!P28=0,'前年度'!P28=0),"",IF('前年度'!P28=0,"皆増 ",IF('当年度'!P28=0,"皆減 ",ROUND('増減額'!P28/'前年度'!P28*100,1))))</f>
        <v>2.2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-1.1</v>
      </c>
      <c r="D29" s="46">
        <f>IF(AND('当年度'!D29=0,'前年度'!D29=0),"",IF('前年度'!D29=0,"皆増 ",IF('当年度'!D29=0,"皆減 ",ROUND('増減額'!D29/'前年度'!D29*100,1))))</f>
        <v>5.5</v>
      </c>
      <c r="E29" s="46">
        <f>IF(AND('当年度'!E29=0,'前年度'!E29=0),"",IF('前年度'!E29=0,"皆増 ",IF('当年度'!E29=0,"皆減 ",ROUND('増減額'!E29/'前年度'!E29*100,1))))</f>
        <v>-26.2</v>
      </c>
      <c r="F29" s="46">
        <f>IF(AND('当年度'!F29=0,'前年度'!F29=0),"",IF('前年度'!F29=0,"皆増 ",IF('当年度'!F29=0,"皆減 ",ROUND('増減額'!F29/'前年度'!F29*100,1))))</f>
        <v>12.5</v>
      </c>
      <c r="G29" s="46">
        <f>IF(AND('当年度'!G29=0,'前年度'!G29=0),"",IF('前年度'!G29=0,"皆増 ",IF('当年度'!G29=0,"皆減 ",ROUND('増減額'!G29/'前年度'!G29*100,1))))</f>
        <v>-6.3</v>
      </c>
      <c r="H29" s="46">
        <f>IF(AND('当年度'!H29=0,'前年度'!H29=0),"",IF('前年度'!H29=0,"皆増 ",IF('当年度'!H29=0,"皆減 ",ROUND('増減額'!H29/'前年度'!H29*100,1))))</f>
        <v>1</v>
      </c>
      <c r="I29" s="46">
        <f>IF(AND('当年度'!I29=0,'前年度'!I29=0),"",IF('前年度'!I29=0,"皆増 ",IF('当年度'!I29=0,"皆減 ",ROUND('増減額'!I29/'前年度'!I29*100,1))))</f>
        <v>-28.2</v>
      </c>
      <c r="J29" s="46">
        <f>IF(AND('当年度'!J29=0,'前年度'!J29=0),"",IF('前年度'!J29=0,"皆増 ",IF('当年度'!J29=0,"皆減 ",ROUND('増減額'!J29/'前年度'!J29*100,1))))</f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-47.4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-6.4</v>
      </c>
      <c r="O29" s="46">
        <f>IF(AND('当年度'!O29=0,'前年度'!O29=0),"",IF('前年度'!O29=0,"皆増 ",IF('当年度'!O29=0,"皆減 ",ROUND('増減額'!O29/'前年度'!O29*100,1))))</f>
        <v>-10.6</v>
      </c>
      <c r="P29" s="47">
        <f>IF(AND('当年度'!P29=0,'前年度'!P29=0),"",IF('前年度'!P29=0,"皆増 ",IF('当年度'!P29=0,"皆減 ",ROUND('増減額'!P29/'前年度'!P29*100,1))))</f>
        <v>2.8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1.4</v>
      </c>
      <c r="D30" s="46">
        <f>IF(AND('当年度'!D30=0,'前年度'!D30=0),"",IF('前年度'!D30=0,"皆増 ",IF('当年度'!D30=0,"皆減 ",ROUND('増減額'!D30/'前年度'!D30*100,1))))</f>
        <v>-2.6</v>
      </c>
      <c r="E30" s="46">
        <f>IF(AND('当年度'!E30=0,'前年度'!E30=0),"",IF('前年度'!E30=0,"皆増 ",IF('当年度'!E30=0,"皆減 ",ROUND('増減額'!E30/'前年度'!E30*100,1))))</f>
        <v>7.9</v>
      </c>
      <c r="F30" s="46">
        <f>IF(AND('当年度'!F30=0,'前年度'!F30=0),"",IF('前年度'!F30=0,"皆増 ",IF('当年度'!F30=0,"皆減 ",ROUND('増減額'!F30/'前年度'!F30*100,1))))</f>
        <v>9.2</v>
      </c>
      <c r="G30" s="46">
        <f>IF(AND('当年度'!G30=0,'前年度'!G30=0),"",IF('前年度'!G30=0,"皆増 ",IF('当年度'!G30=0,"皆減 ",ROUND('増減額'!G30/'前年度'!G30*100,1))))</f>
        <v>-19.3</v>
      </c>
      <c r="H30" s="46">
        <f>IF(AND('当年度'!H30=0,'前年度'!H30=0),"",IF('前年度'!H30=0,"皆増 ",IF('当年度'!H30=0,"皆減 ",ROUND('増減額'!H30/'前年度'!H30*100,1))))</f>
        <v>1.5</v>
      </c>
      <c r="I30" s="46">
        <f>IF(AND('当年度'!I30=0,'前年度'!I30=0),"",IF('前年度'!I30=0,"皆増 ",IF('当年度'!I30=0,"皆減 ",ROUND('増減額'!I30/'前年度'!I30*100,1))))</f>
        <v>-12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11.9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12.2</v>
      </c>
      <c r="O30" s="46">
        <f>IF(AND('当年度'!O30=0,'前年度'!O30=0),"",IF('前年度'!O30=0,"皆増 ",IF('当年度'!O30=0,"皆減 ",ROUND('増減額'!O30/'前年度'!O30*100,1))))</f>
        <v>0.7</v>
      </c>
      <c r="P30" s="47">
        <f>IF(AND('当年度'!P30=0,'前年度'!P30=0),"",IF('前年度'!P30=0,"皆増 ",IF('当年度'!P30=0,"皆減 ",ROUND('増減額'!P30/'前年度'!P30*100,1))))</f>
        <v>2.8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-1.5</v>
      </c>
      <c r="D31" s="46">
        <f>IF(AND('当年度'!D31=0,'前年度'!D31=0),"",IF('前年度'!D31=0,"皆増 ",IF('当年度'!D31=0,"皆減 ",ROUND('増減額'!D31/'前年度'!D31*100,1))))</f>
        <v>-0.9</v>
      </c>
      <c r="E31" s="46">
        <f>IF(AND('当年度'!E31=0,'前年度'!E31=0),"",IF('前年度'!E31=0,"皆増 ",IF('当年度'!E31=0,"皆減 ",ROUND('増減額'!E31/'前年度'!E31*100,1))))</f>
        <v>72.6</v>
      </c>
      <c r="F31" s="46">
        <f>IF(AND('当年度'!F31=0,'前年度'!F31=0),"",IF('前年度'!F31=0,"皆増 ",IF('当年度'!F31=0,"皆減 ",ROUND('増減額'!F31/'前年度'!F31*100,1))))</f>
        <v>12.3</v>
      </c>
      <c r="G31" s="46">
        <f>IF(AND('当年度'!G31=0,'前年度'!G31=0),"",IF('前年度'!G31=0,"皆増 ",IF('当年度'!G31=0,"皆減 ",ROUND('増減額'!G31/'前年度'!G31*100,1))))</f>
        <v>-21.8</v>
      </c>
      <c r="H31" s="46">
        <f>IF(AND('当年度'!H31=0,'前年度'!H31=0),"",IF('前年度'!H31=0,"皆増 ",IF('当年度'!H31=0,"皆減 ",ROUND('増減額'!H31/'前年度'!H31*100,1))))</f>
        <v>-7.3</v>
      </c>
      <c r="I31" s="46">
        <f>IF(AND('当年度'!I31=0,'前年度'!I31=0),"",IF('前年度'!I31=0,"皆増 ",IF('当年度'!I31=0,"皆減 ",ROUND('増減額'!I31/'前年度'!I31*100,1))))</f>
        <v>60.2</v>
      </c>
      <c r="J31" s="46">
        <f>IF(AND('当年度'!J31=0,'前年度'!J31=0),"",IF('前年度'!J31=0,"皆増 ",IF('当年度'!J31=0,"皆減 ",ROUND('増減額'!J31/'前年度'!J31*100,1))))</f>
        <v>0</v>
      </c>
      <c r="K31" s="46">
        <f>IF(AND('当年度'!K31=0,'前年度'!K31=0),"",IF('前年度'!K31=0,"皆増 ",IF('当年度'!K31=0,"皆減 ",ROUND('増減額'!K31/'前年度'!K31*100,1))))</f>
        <v>-25.7</v>
      </c>
      <c r="L31" s="46">
        <f>IF(AND('当年度'!L31=0,'前年度'!L31=0),"",IF('前年度'!L31=0,"皆増 ",IF('当年度'!L31=0,"皆減 ",ROUND('増減額'!L31/'前年度'!L31*100,1))))</f>
        <v>0.3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94</v>
      </c>
      <c r="O31" s="46">
        <f>IF(AND('当年度'!O31=0,'前年度'!O31=0),"",IF('前年度'!O31=0,"皆増 ",IF('当年度'!O31=0,"皆減 ",ROUND('増減額'!O31/'前年度'!O31*100,1))))</f>
        <v>8.5</v>
      </c>
      <c r="P31" s="47">
        <f>IF(AND('当年度'!P31=0,'前年度'!P31=0),"",IF('前年度'!P31=0,"皆増 ",IF('当年度'!P31=0,"皆減 ",ROUND('増減額'!P31/'前年度'!P31*100,1))))</f>
        <v>-1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-2.7</v>
      </c>
      <c r="D32" s="46">
        <f>IF(AND('当年度'!D32=0,'前年度'!D32=0),"",IF('前年度'!D32=0,"皆増 ",IF('当年度'!D32=0,"皆減 ",ROUND('増減額'!D32/'前年度'!D32*100,1))))</f>
        <v>0.4</v>
      </c>
      <c r="E32" s="46">
        <f>IF(AND('当年度'!E32=0,'前年度'!E32=0),"",IF('前年度'!E32=0,"皆増 ",IF('当年度'!E32=0,"皆減 ",ROUND('増減額'!E32/'前年度'!E32*100,1))))</f>
        <v>5.3</v>
      </c>
      <c r="F32" s="46">
        <f>IF(AND('当年度'!F32=0,'前年度'!F32=0),"",IF('前年度'!F32=0,"皆増 ",IF('当年度'!F32=0,"皆減 ",ROUND('増減額'!F32/'前年度'!F32*100,1))))</f>
        <v>9.4</v>
      </c>
      <c r="G32" s="46">
        <f>IF(AND('当年度'!G32=0,'前年度'!G32=0),"",IF('前年度'!G32=0,"皆増 ",IF('当年度'!G32=0,"皆減 ",ROUND('増減額'!G32/'前年度'!G32*100,1))))</f>
        <v>13.6</v>
      </c>
      <c r="H32" s="46">
        <f>IF(AND('当年度'!H32=0,'前年度'!H32=0),"",IF('前年度'!H32=0,"皆増 ",IF('当年度'!H32=0,"皆減 ",ROUND('増減額'!H32/'前年度'!H32*100,1))))</f>
        <v>-8</v>
      </c>
      <c r="I32" s="46">
        <f>IF(AND('当年度'!I32=0,'前年度'!I32=0),"",IF('前年度'!I32=0,"皆増 ",IF('当年度'!I32=0,"皆減 ",ROUND('増減額'!I32/'前年度'!I32*100,1))))</f>
        <v>-28.4</v>
      </c>
      <c r="J32" s="46">
        <f>IF(AND('当年度'!J32=0,'前年度'!J32=0),"",IF('前年度'!J32=0,"皆増 ",IF('当年度'!J32=0,"皆減 ",ROUND('増減額'!J32/'前年度'!J32*100,1))))</f>
        <v>0</v>
      </c>
      <c r="K32" s="46">
        <f>IF(AND('当年度'!K32=0,'前年度'!K32=0),"",IF('前年度'!K32=0,"皆増 ",IF('当年度'!K32=0,"皆減 ",ROUND('増減額'!K32/'前年度'!K32*100,1))))</f>
        <v>53</v>
      </c>
      <c r="L32" s="46">
        <f>IF(AND('当年度'!L32=0,'前年度'!L32=0),"",IF('前年度'!L32=0,"皆増 ",IF('当年度'!L32=0,"皆減 ",ROUND('増減額'!L32/'前年度'!L32*100,1))))</f>
        <v>1.2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33.9</v>
      </c>
      <c r="O32" s="46">
        <f>IF(AND('当年度'!O32=0,'前年度'!O32=0),"",IF('前年度'!O32=0,"皆増 ",IF('当年度'!O32=0,"皆減 ",ROUND('増減額'!O32/'前年度'!O32*100,1))))</f>
        <v>3.3</v>
      </c>
      <c r="P32" s="47">
        <f>IF(AND('当年度'!P32=0,'前年度'!P32=0),"",IF('前年度'!P32=0,"皆増 ",IF('当年度'!P32=0,"皆減 ",ROUND('増減額'!P32/'前年度'!P32*100,1))))</f>
        <v>-1.1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1.8</v>
      </c>
      <c r="D33" s="46">
        <f>IF(AND('当年度'!D33=0,'前年度'!D33=0),"",IF('前年度'!D33=0,"皆増 ",IF('当年度'!D33=0,"皆減 ",ROUND('増減額'!D33/'前年度'!D33*100,1))))</f>
        <v>15.9</v>
      </c>
      <c r="E33" s="46">
        <f>IF(AND('当年度'!E33=0,'前年度'!E33=0),"",IF('前年度'!E33=0,"皆増 ",IF('当年度'!E33=0,"皆減 ",ROUND('増減額'!E33/'前年度'!E33*100,1))))</f>
        <v>104.5</v>
      </c>
      <c r="F33" s="46">
        <f>IF(AND('当年度'!F33=0,'前年度'!F33=0),"",IF('前年度'!F33=0,"皆増 ",IF('当年度'!F33=0,"皆減 ",ROUND('増減額'!F33/'前年度'!F33*100,1))))</f>
        <v>2.5</v>
      </c>
      <c r="G33" s="46">
        <f>IF(AND('当年度'!G33=0,'前年度'!G33=0),"",IF('前年度'!G33=0,"皆増 ",IF('当年度'!G33=0,"皆減 ",ROUND('増減額'!G33/'前年度'!G33*100,1))))</f>
        <v>-24.1</v>
      </c>
      <c r="H33" s="46">
        <f>IF(AND('当年度'!H33=0,'前年度'!H33=0),"",IF('前年度'!H33=0,"皆増 ",IF('当年度'!H33=0,"皆減 ",ROUND('増減額'!H33/'前年度'!H33*100,1))))</f>
        <v>-3.7</v>
      </c>
      <c r="I33" s="46">
        <f>IF(AND('当年度'!I33=0,'前年度'!I33=0),"",IF('前年度'!I33=0,"皆増 ",IF('当年度'!I33=0,"皆減 ",ROUND('増減額'!I33/'前年度'!I33*100,1))))</f>
        <v>245.3</v>
      </c>
      <c r="J33" s="46">
        <f>IF(AND('当年度'!J33=0,'前年度'!J33=0),"",IF('前年度'!J33=0,"皆増 ",IF('当年度'!J33=0,"皆減 ",ROUND('増減額'!J33/'前年度'!J33*100,1))))</f>
        <v>-12.9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-5.4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15.8</v>
      </c>
      <c r="O33" s="46">
        <f>IF(AND('当年度'!O33=0,'前年度'!O33=0),"",IF('前年度'!O33=0,"皆増 ",IF('当年度'!O33=0,"皆減 ",ROUND('増減額'!O33/'前年度'!O33*100,1))))</f>
        <v>-1.6</v>
      </c>
      <c r="P33" s="47">
        <f>IF(AND('当年度'!P33=0,'前年度'!P33=0),"",IF('前年度'!P33=0,"皆増 ",IF('当年度'!P33=0,"皆減 ",ROUND('増減額'!P33/'前年度'!P33*100,1))))</f>
        <v>0.6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0</v>
      </c>
      <c r="D34" s="46">
        <f>IF(AND('当年度'!D34=0,'前年度'!D34=0),"",IF('前年度'!D34=0,"皆増 ",IF('当年度'!D34=0,"皆減 ",ROUND('増減額'!D34/'前年度'!D34*100,1))))</f>
        <v>1.2</v>
      </c>
      <c r="E34" s="46">
        <f>IF(AND('当年度'!E34=0,'前年度'!E34=0),"",IF('前年度'!E34=0,"皆増 ",IF('当年度'!E34=0,"皆減 ",ROUND('増減額'!E34/'前年度'!E34*100,1))))</f>
        <v>-15.4</v>
      </c>
      <c r="F34" s="46">
        <f>IF(AND('当年度'!F34=0,'前年度'!F34=0),"",IF('前年度'!F34=0,"皆増 ",IF('当年度'!F34=0,"皆減 ",ROUND('増減額'!F34/'前年度'!F34*100,1))))</f>
        <v>11.3</v>
      </c>
      <c r="G34" s="46">
        <f>IF(AND('当年度'!G34=0,'前年度'!G34=0),"",IF('前年度'!G34=0,"皆増 ",IF('当年度'!G34=0,"皆減 ",ROUND('増減額'!G34/'前年度'!G34*100,1))))</f>
        <v>2.5</v>
      </c>
      <c r="H34" s="46">
        <f>IF(AND('当年度'!H34=0,'前年度'!H34=0),"",IF('前年度'!H34=0,"皆増 ",IF('当年度'!H34=0,"皆減 ",ROUND('増減額'!H34/'前年度'!H34*100,1))))</f>
        <v>4.4</v>
      </c>
      <c r="I34" s="46">
        <f>IF(AND('当年度'!I34=0,'前年度'!I34=0),"",IF('前年度'!I34=0,"皆増 ",IF('当年度'!I34=0,"皆減 ",ROUND('増減額'!I34/'前年度'!I34*100,1))))</f>
        <v>-90.7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37.5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32.4</v>
      </c>
      <c r="O34" s="46">
        <f>IF(AND('当年度'!O34=0,'前年度'!O34=0),"",IF('前年度'!O34=0,"皆増 ",IF('当年度'!O34=0,"皆減 ",ROUND('増減額'!O34/'前年度'!O34*100,1))))</f>
        <v>6.5</v>
      </c>
      <c r="P34" s="47">
        <f>IF(AND('当年度'!P34=0,'前年度'!P34=0),"",IF('前年度'!P34=0,"皆増 ",IF('当年度'!P34=0,"皆減 ",ROUND('増減額'!P34/'前年度'!P34*100,1))))</f>
        <v>4.4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-1.3</v>
      </c>
      <c r="D35" s="50">
        <f>IF(AND('当年度'!D35=0,'前年度'!D35=0),"",IF('前年度'!D35=0,"皆増 ",IF('当年度'!D35=0,"皆減 ",ROUND('増減額'!D35/'前年度'!D35*100,1))))</f>
        <v>0.3</v>
      </c>
      <c r="E35" s="50">
        <f>IF(AND('当年度'!E35=0,'前年度'!E35=0),"",IF('前年度'!E35=0,"皆増 ",IF('当年度'!E35=0,"皆減 ",ROUND('増減額'!E35/'前年度'!E35*100,1))))</f>
        <v>3.9</v>
      </c>
      <c r="F35" s="50">
        <f>IF(AND('当年度'!F35=0,'前年度'!F35=0),"",IF('前年度'!F35=0,"皆増 ",IF('当年度'!F35=0,"皆減 ",ROUND('増減額'!F35/'前年度'!F35*100,1))))</f>
        <v>5.5</v>
      </c>
      <c r="G35" s="50">
        <f>IF(AND('当年度'!G35=0,'前年度'!G35=0),"",IF('前年度'!G35=0,"皆増 ",IF('当年度'!G35=0,"皆減 ",ROUND('増減額'!G35/'前年度'!G35*100,1))))</f>
        <v>-4.8</v>
      </c>
      <c r="H35" s="50">
        <f>IF(AND('当年度'!H35=0,'前年度'!H35=0),"",IF('前年度'!H35=0,"皆増 ",IF('当年度'!H35=0,"皆減 ",ROUND('増減額'!H35/'前年度'!H35*100,1))))</f>
        <v>-3.1</v>
      </c>
      <c r="I35" s="50">
        <f>IF(AND('当年度'!I35=0,'前年度'!I35=0),"",IF('前年度'!I35=0,"皆増 ",IF('当年度'!I35=0,"皆減 ",ROUND('増減額'!I35/'前年度'!I35*100,1))))</f>
        <v>-9.6</v>
      </c>
      <c r="J35" s="50">
        <f>IF(AND('当年度'!J35=0,'前年度'!J35=0),"",IF('前年度'!J35=0,"皆増 ",IF('当年度'!J35=0,"皆減 ",ROUND('増減額'!J35/'前年度'!J35*100,1))))</f>
        <v>34.5</v>
      </c>
      <c r="K35" s="50">
        <f>IF(AND('当年度'!K35=0,'前年度'!K35=0),"",IF('前年度'!K35=0,"皆増 ",IF('当年度'!K35=0,"皆減 ",ROUND('増減額'!K35/'前年度'!K35*100,1))))</f>
        <v>10.8</v>
      </c>
      <c r="L35" s="50">
        <f>IF(AND('当年度'!L35=0,'前年度'!L35=0),"",IF('前年度'!L35=0,"皆増 ",IF('当年度'!L35=0,"皆減 ",ROUND('増減額'!L35/'前年度'!L35*100,1))))</f>
        <v>1.1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-19</v>
      </c>
      <c r="O35" s="50">
        <f>IF(AND('当年度'!O35=0,'前年度'!O35=0),"",IF('前年度'!O35=0,"皆増 ",IF('当年度'!O35=0,"皆減 ",ROUND('増減額'!O35/'前年度'!O35*100,1))))</f>
        <v>-2.6</v>
      </c>
      <c r="P35" s="51">
        <f>IF(AND('当年度'!P35=0,'前年度'!P35=0),"",IF('前年度'!P35=0,"皆増 ",IF('当年度'!P35=0,"皆減 ",ROUND('増減額'!P35/'前年度'!P35*100,1))))</f>
        <v>1.1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-0.4</v>
      </c>
      <c r="D36" s="50">
        <f>IF(AND('当年度'!D36=0,'前年度'!D36=0),"",IF('前年度'!D36=0,"皆増 ",IF('当年度'!D36=0,"皆減 ",ROUND('増減額'!D36/'前年度'!D36*100,1))))</f>
        <v>3.4</v>
      </c>
      <c r="E36" s="50">
        <f>IF(AND('当年度'!E36=0,'前年度'!E36=0),"",IF('前年度'!E36=0,"皆増 ",IF('当年度'!E36=0,"皆減 ",ROUND('増減額'!E36/'前年度'!E36*100,1))))</f>
        <v>15.1</v>
      </c>
      <c r="F36" s="50">
        <f>IF(AND('当年度'!F36=0,'前年度'!F36=0),"",IF('前年度'!F36=0,"皆増 ",IF('当年度'!F36=0,"皆減 ",ROUND('増減額'!F36/'前年度'!F36*100,1))))</f>
        <v>7.2</v>
      </c>
      <c r="G36" s="50">
        <f>IF(AND('当年度'!G36=0,'前年度'!G36=0),"",IF('前年度'!G36=0,"皆増 ",IF('当年度'!G36=0,"皆減 ",ROUND('増減額'!G36/'前年度'!G36*100,1))))</f>
        <v>-1.2</v>
      </c>
      <c r="H36" s="50">
        <f>IF(AND('当年度'!H36=0,'前年度'!H36=0),"",IF('前年度'!H36=0,"皆増 ",IF('当年度'!H36=0,"皆減 ",ROUND('増減額'!H36/'前年度'!H36*100,1))))</f>
        <v>0.1</v>
      </c>
      <c r="I36" s="50">
        <f>IF(AND('当年度'!I36=0,'前年度'!I36=0),"",IF('前年度'!I36=0,"皆増 ",IF('当年度'!I36=0,"皆減 ",ROUND('増減額'!I36/'前年度'!I36*100,1))))</f>
        <v>-12.6</v>
      </c>
      <c r="J36" s="50">
        <f>IF(AND('当年度'!J36=0,'前年度'!J36=0),"",IF('前年度'!J36=0,"皆増 ",IF('当年度'!J36=0,"皆減 ",ROUND('増減額'!J36/'前年度'!J36*100,1))))</f>
        <v>-16.4</v>
      </c>
      <c r="K36" s="50">
        <f>IF(AND('当年度'!K36=0,'前年度'!K36=0),"",IF('前年度'!K36=0,"皆増 ",IF('当年度'!K36=0,"皆減 ",ROUND('増減額'!K36/'前年度'!K36*100,1))))</f>
        <v>14.4</v>
      </c>
      <c r="L36" s="50">
        <f>IF(AND('当年度'!L36=0,'前年度'!L36=0),"",IF('前年度'!L36=0,"皆増 ",IF('当年度'!L36=0,"皆減 ",ROUND('増減額'!L36/'前年度'!L36*100,1))))</f>
        <v>-5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23.4</v>
      </c>
      <c r="O36" s="50">
        <f>IF(AND('当年度'!O36=0,'前年度'!O36=0),"",IF('前年度'!O36=0,"皆増 ",IF('当年度'!O36=0,"皆減 ",ROUND('増減額'!O36/'前年度'!O36*100,1))))</f>
        <v>3.1</v>
      </c>
      <c r="P36" s="51">
        <f>IF(AND('当年度'!P36=0,'前年度'!P36=0),"",IF('前年度'!P36=0,"皆増 ",IF('当年度'!P36=0,"皆減 ",ROUND('増減額'!P36/'前年度'!P36*100,1))))</f>
        <v>1.9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-1.2</v>
      </c>
      <c r="D37" s="50">
        <f>IF(AND('当年度'!D37=0,'前年度'!D37=0),"",IF('前年度'!D37=0,"皆増 ",IF('当年度'!D37=0,"皆減 ",ROUND('増減額'!D37/'前年度'!D37*100,1))))</f>
        <v>0.8</v>
      </c>
      <c r="E37" s="50">
        <f>IF(AND('当年度'!E37=0,'前年度'!E37=0),"",IF('前年度'!E37=0,"皆増 ",IF('当年度'!E37=0,"皆減 ",ROUND('増減額'!E37/'前年度'!E37*100,1))))</f>
        <v>5.1</v>
      </c>
      <c r="F37" s="50">
        <f>IF(AND('当年度'!F37=0,'前年度'!F37=0),"",IF('前年度'!F37=0,"皆増 ",IF('当年度'!F37=0,"皆減 ",ROUND('増減額'!F37/'前年度'!F37*100,1))))</f>
        <v>5.6</v>
      </c>
      <c r="G37" s="50">
        <f>IF(AND('当年度'!G37=0,'前年度'!G37=0),"",IF('前年度'!G37=0,"皆増 ",IF('当年度'!G37=0,"皆減 ",ROUND('増減額'!G37/'前年度'!G37*100,1))))</f>
        <v>-4.2</v>
      </c>
      <c r="H37" s="50">
        <f>IF(AND('当年度'!H37=0,'前年度'!H37=0),"",IF('前年度'!H37=0,"皆増 ",IF('当年度'!H37=0,"皆減 ",ROUND('増減額'!H37/'前年度'!H37*100,1))))</f>
        <v>-2.7</v>
      </c>
      <c r="I37" s="50">
        <f>IF(AND('当年度'!I37=0,'前年度'!I37=0),"",IF('前年度'!I37=0,"皆増 ",IF('当年度'!I37=0,"皆減 ",ROUND('増減額'!I37/'前年度'!I37*100,1))))</f>
        <v>-10.3</v>
      </c>
      <c r="J37" s="50">
        <f>IF(AND('当年度'!J37=0,'前年度'!J37=0),"",IF('前年度'!J37=0,"皆増 ",IF('当年度'!J37=0,"皆減 ",ROUND('増減額'!J37/'前年度'!J37*100,1))))</f>
        <v>29.7</v>
      </c>
      <c r="K37" s="50">
        <f>IF(AND('当年度'!K37=0,'前年度'!K37=0),"",IF('前年度'!K37=0,"皆増 ",IF('当年度'!K37=0,"皆減 ",ROUND('増減額'!K37/'前年度'!K37*100,1))))</f>
        <v>11.1</v>
      </c>
      <c r="L37" s="50">
        <f>IF(AND('当年度'!L37=0,'前年度'!L37=0),"",IF('前年度'!L37=0,"皆増 ",IF('当年度'!L37=0,"皆減 ",ROUND('増減額'!L37/'前年度'!L37*100,1))))</f>
        <v>-0.1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-13.4</v>
      </c>
      <c r="O37" s="50">
        <f>IF(AND('当年度'!O37=0,'前年度'!O37=0),"",IF('前年度'!O37=0,"皆増 ",IF('当年度'!O37=0,"皆減 ",ROUND('増減額'!O37/'前年度'!O37*100,1))))</f>
        <v>-1.8</v>
      </c>
      <c r="P37" s="51">
        <f>IF(AND('当年度'!P37=0,'前年度'!P37=0),"",IF('前年度'!P37=0,"皆増 ",IF('当年度'!P37=0,"皆減 ",ROUND('増減額'!P37/'前年度'!P37*100,1))))</f>
        <v>1.2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17.9</v>
      </c>
      <c r="D6" s="52">
        <f>ROUND('当年度'!D6/'当年度'!$O6*100,1)</f>
        <v>16.6</v>
      </c>
      <c r="E6" s="52">
        <f>ROUND('当年度'!E6/'当年度'!$O6*100,1)</f>
        <v>0.9</v>
      </c>
      <c r="F6" s="52">
        <f>ROUND('当年度'!F6/'当年度'!$O6*100,1)</f>
        <v>21.3</v>
      </c>
      <c r="G6" s="52">
        <f>ROUND('当年度'!G6/'当年度'!$O6*100,1)</f>
        <v>10</v>
      </c>
      <c r="H6" s="52">
        <f>ROUND('当年度'!H6/'当年度'!$O6*100,1)</f>
        <v>9</v>
      </c>
      <c r="I6" s="52">
        <f>ROUND('当年度'!I6/'当年度'!$O6*100,1)</f>
        <v>0.3</v>
      </c>
      <c r="J6" s="52">
        <f>ROUND('当年度'!J6/'当年度'!$O6*100,1)</f>
        <v>0</v>
      </c>
      <c r="K6" s="52">
        <f>ROUND('当年度'!K6/'当年度'!$O6*100,1)</f>
        <v>0.1</v>
      </c>
      <c r="L6" s="52">
        <f>ROUND('当年度'!L6/'当年度'!$O6*100,1)</f>
        <v>9.3</v>
      </c>
      <c r="M6" s="52">
        <f>ROUND('当年度'!M6/'当年度'!$O6*100,1)</f>
        <v>0</v>
      </c>
      <c r="N6" s="52">
        <f>ROUND('当年度'!N6/'当年度'!$O6*100,1)</f>
        <v>14.7</v>
      </c>
      <c r="O6" s="52">
        <f>ROUND('当年度'!O6/'当年度'!$O6*100,1)</f>
        <v>100</v>
      </c>
      <c r="P6" s="53">
        <f>ROUND('当年度'!P6/'当年度'!$O6*100,1)</f>
        <v>48.1</v>
      </c>
      <c r="Q6" s="2"/>
    </row>
    <row r="7" spans="2:17" ht="22.5" customHeight="1">
      <c r="B7" s="21" t="s">
        <v>13</v>
      </c>
      <c r="C7" s="54">
        <f>ROUND('当年度'!C7/'当年度'!$O7*100,1)</f>
        <v>15.4</v>
      </c>
      <c r="D7" s="54">
        <f>ROUND('当年度'!D7/'当年度'!$O7*100,1)</f>
        <v>14.2</v>
      </c>
      <c r="E7" s="54">
        <f>ROUND('当年度'!E7/'当年度'!$O7*100,1)</f>
        <v>2.1</v>
      </c>
      <c r="F7" s="54">
        <f>ROUND('当年度'!F7/'当年度'!$O7*100,1)</f>
        <v>23</v>
      </c>
      <c r="G7" s="54">
        <f>ROUND('当年度'!G7/'当年度'!$O7*100,1)</f>
        <v>14.4</v>
      </c>
      <c r="H7" s="54">
        <f>ROUND('当年度'!H7/'当年度'!$O7*100,1)</f>
        <v>9</v>
      </c>
      <c r="I7" s="54">
        <f>ROUND('当年度'!I7/'当年度'!$O7*100,1)</f>
        <v>1.6</v>
      </c>
      <c r="J7" s="54">
        <f>ROUND('当年度'!J7/'当年度'!$O7*100,1)</f>
        <v>0</v>
      </c>
      <c r="K7" s="54">
        <f>ROUND('当年度'!K7/'当年度'!$O7*100,1)</f>
        <v>1.7</v>
      </c>
      <c r="L7" s="54">
        <f>ROUND('当年度'!L7/'当年度'!$O7*100,1)</f>
        <v>7.7</v>
      </c>
      <c r="M7" s="54">
        <f>ROUND('当年度'!M7/'当年度'!$O7*100,1)</f>
        <v>0</v>
      </c>
      <c r="N7" s="54">
        <f>ROUND('当年度'!N7/'当年度'!$O7*100,1)</f>
        <v>10.9</v>
      </c>
      <c r="O7" s="54">
        <f>ROUND('当年度'!O7/'当年度'!$O7*100,1)</f>
        <v>100</v>
      </c>
      <c r="P7" s="55">
        <f>ROUND('当年度'!P7/'当年度'!$O7*100,1)</f>
        <v>47.4</v>
      </c>
      <c r="Q7" s="2"/>
    </row>
    <row r="8" spans="2:17" ht="22.5" customHeight="1">
      <c r="B8" s="21" t="s">
        <v>14</v>
      </c>
      <c r="C8" s="52">
        <f>ROUND('当年度'!C8/'当年度'!$O8*100,1)</f>
        <v>15.8</v>
      </c>
      <c r="D8" s="52">
        <f>ROUND('当年度'!D8/'当年度'!$O8*100,1)</f>
        <v>14.4</v>
      </c>
      <c r="E8" s="52">
        <f>ROUND('当年度'!E8/'当年度'!$O8*100,1)</f>
        <v>0.8</v>
      </c>
      <c r="F8" s="52">
        <f>ROUND('当年度'!F8/'当年度'!$O8*100,1)</f>
        <v>21.1</v>
      </c>
      <c r="G8" s="52">
        <f>ROUND('当年度'!G8/'当年度'!$O8*100,1)</f>
        <v>13.4</v>
      </c>
      <c r="H8" s="52">
        <f>ROUND('当年度'!H8/'当年度'!$O8*100,1)</f>
        <v>10.8</v>
      </c>
      <c r="I8" s="52">
        <f>ROUND('当年度'!I8/'当年度'!$O8*100,1)</f>
        <v>0.3</v>
      </c>
      <c r="J8" s="52">
        <f>ROUND('当年度'!J8/'当年度'!$O8*100,1)</f>
        <v>0.6</v>
      </c>
      <c r="K8" s="52">
        <f>ROUND('当年度'!K8/'当年度'!$O8*100,1)</f>
        <v>0</v>
      </c>
      <c r="L8" s="52">
        <f>ROUND('当年度'!L8/'当年度'!$O8*100,1)</f>
        <v>8.8</v>
      </c>
      <c r="M8" s="52">
        <f>ROUND('当年度'!M8/'当年度'!$O8*100,1)</f>
        <v>0</v>
      </c>
      <c r="N8" s="52">
        <f>ROUND('当年度'!N8/'当年度'!$O8*100,1)</f>
        <v>14</v>
      </c>
      <c r="O8" s="52">
        <f>ROUND('当年度'!O8/'当年度'!$O8*100,1)</f>
        <v>100</v>
      </c>
      <c r="P8" s="53">
        <f>ROUND('当年度'!P8/'当年度'!$O8*100,1)</f>
        <v>47.7</v>
      </c>
      <c r="Q8" s="2"/>
    </row>
    <row r="9" spans="2:17" ht="22.5" customHeight="1">
      <c r="B9" s="21" t="s">
        <v>15</v>
      </c>
      <c r="C9" s="54">
        <f>ROUND('当年度'!C9/'当年度'!$O9*100,1)</f>
        <v>16.1</v>
      </c>
      <c r="D9" s="54">
        <f>ROUND('当年度'!D9/'当年度'!$O9*100,1)</f>
        <v>13.3</v>
      </c>
      <c r="E9" s="54">
        <f>ROUND('当年度'!E9/'当年度'!$O9*100,1)</f>
        <v>1.2</v>
      </c>
      <c r="F9" s="54">
        <f>ROUND('当年度'!F9/'当年度'!$O9*100,1)</f>
        <v>26.2</v>
      </c>
      <c r="G9" s="54">
        <f>ROUND('当年度'!G9/'当年度'!$O9*100,1)</f>
        <v>13.7</v>
      </c>
      <c r="H9" s="54">
        <f>ROUND('当年度'!H9/'当年度'!$O9*100,1)</f>
        <v>8.2</v>
      </c>
      <c r="I9" s="54">
        <f>ROUND('当年度'!I9/'当年度'!$O9*100,1)</f>
        <v>1.5</v>
      </c>
      <c r="J9" s="54">
        <f>ROUND('当年度'!J9/'当年度'!$O9*100,1)</f>
        <v>0.1</v>
      </c>
      <c r="K9" s="54">
        <f>ROUND('当年度'!K9/'当年度'!$O9*100,1)</f>
        <v>0</v>
      </c>
      <c r="L9" s="54">
        <f>ROUND('当年度'!L9/'当年度'!$O9*100,1)</f>
        <v>11.5</v>
      </c>
      <c r="M9" s="54">
        <f>ROUND('当年度'!M9/'当年度'!$O9*100,1)</f>
        <v>0</v>
      </c>
      <c r="N9" s="54">
        <f>ROUND('当年度'!N9/'当年度'!$O9*100,1)</f>
        <v>8.2</v>
      </c>
      <c r="O9" s="54">
        <f>ROUND('当年度'!O9/'当年度'!$O9*100,1)</f>
        <v>100</v>
      </c>
      <c r="P9" s="55">
        <f>ROUND('当年度'!P9/'当年度'!$O9*100,1)</f>
        <v>50.6</v>
      </c>
      <c r="Q9" s="2"/>
    </row>
    <row r="10" spans="2:17" ht="22.5" customHeight="1">
      <c r="B10" s="21" t="s">
        <v>16</v>
      </c>
      <c r="C10" s="54">
        <f>ROUND('当年度'!C10/'当年度'!$O10*100,1)</f>
        <v>16.8</v>
      </c>
      <c r="D10" s="54">
        <f>ROUND('当年度'!D10/'当年度'!$O10*100,1)</f>
        <v>12.9</v>
      </c>
      <c r="E10" s="54">
        <f>ROUND('当年度'!E10/'当年度'!$O10*100,1)</f>
        <v>0.9</v>
      </c>
      <c r="F10" s="54">
        <f>ROUND('当年度'!F10/'当年度'!$O10*100,1)</f>
        <v>19.2</v>
      </c>
      <c r="G10" s="54">
        <f>ROUND('当年度'!G10/'当年度'!$O10*100,1)</f>
        <v>16.7</v>
      </c>
      <c r="H10" s="54">
        <f>ROUND('当年度'!H10/'当年度'!$O10*100,1)</f>
        <v>10.9</v>
      </c>
      <c r="I10" s="54">
        <f>ROUND('当年度'!I10/'当年度'!$O10*100,1)</f>
        <v>3.4</v>
      </c>
      <c r="J10" s="54">
        <f>ROUND('当年度'!J10/'当年度'!$O10*100,1)</f>
        <v>1.2</v>
      </c>
      <c r="K10" s="54">
        <f>ROUND('当年度'!K10/'当年度'!$O10*100,1)</f>
        <v>3.8</v>
      </c>
      <c r="L10" s="54">
        <f>ROUND('当年度'!L10/'当年度'!$O10*100,1)</f>
        <v>6.4</v>
      </c>
      <c r="M10" s="54">
        <f>ROUND('当年度'!M10/'当年度'!$O10*100,1)</f>
        <v>0</v>
      </c>
      <c r="N10" s="54">
        <f>ROUND('当年度'!N10/'当年度'!$O10*100,1)</f>
        <v>8</v>
      </c>
      <c r="O10" s="54">
        <f>ROUND('当年度'!O10/'当年度'!$O10*100,1)</f>
        <v>100</v>
      </c>
      <c r="P10" s="55">
        <f>ROUND('当年度'!P10/'当年度'!$O10*100,1)</f>
        <v>46.9</v>
      </c>
      <c r="Q10" s="2"/>
    </row>
    <row r="11" spans="2:17" ht="22.5" customHeight="1">
      <c r="B11" s="21" t="s">
        <v>17</v>
      </c>
      <c r="C11" s="54">
        <f>ROUND('当年度'!C11/'当年度'!$O11*100,1)</f>
        <v>21</v>
      </c>
      <c r="D11" s="54">
        <f>ROUND('当年度'!D11/'当年度'!$O11*100,1)</f>
        <v>15.3</v>
      </c>
      <c r="E11" s="54">
        <f>ROUND('当年度'!E11/'当年度'!$O11*100,1)</f>
        <v>1.8</v>
      </c>
      <c r="F11" s="54">
        <f>ROUND('当年度'!F11/'当年度'!$O11*100,1)</f>
        <v>27</v>
      </c>
      <c r="G11" s="54">
        <f>ROUND('当年度'!G11/'当年度'!$O11*100,1)</f>
        <v>8.6</v>
      </c>
      <c r="H11" s="54">
        <f>ROUND('当年度'!H11/'当年度'!$O11*100,1)</f>
        <v>7.6</v>
      </c>
      <c r="I11" s="54">
        <f>ROUND('当年度'!I11/'当年度'!$O11*100,1)</f>
        <v>0.3</v>
      </c>
      <c r="J11" s="54">
        <f>ROUND('当年度'!J11/'当年度'!$O11*100,1)</f>
        <v>0</v>
      </c>
      <c r="K11" s="54">
        <f>ROUND('当年度'!K11/'当年度'!$O11*100,1)</f>
        <v>3.1</v>
      </c>
      <c r="L11" s="54">
        <f>ROUND('当年度'!L11/'当年度'!$O11*100,1)</f>
        <v>8.4</v>
      </c>
      <c r="M11" s="54">
        <f>ROUND('当年度'!M11/'当年度'!$O11*100,1)</f>
        <v>0</v>
      </c>
      <c r="N11" s="54">
        <f>ROUND('当年度'!N11/'当年度'!$O11*100,1)</f>
        <v>6.9</v>
      </c>
      <c r="O11" s="54">
        <f>ROUND('当年度'!O11/'当年度'!$O11*100,1)</f>
        <v>100</v>
      </c>
      <c r="P11" s="55">
        <f>ROUND('当年度'!P11/'当年度'!$O11*100,1)</f>
        <v>55.6</v>
      </c>
      <c r="Q11" s="2"/>
    </row>
    <row r="12" spans="2:17" ht="22.5" customHeight="1">
      <c r="B12" s="21" t="s">
        <v>18</v>
      </c>
      <c r="C12" s="54">
        <f>ROUND('当年度'!C12/'当年度'!$O12*100,1)</f>
        <v>18.2</v>
      </c>
      <c r="D12" s="54">
        <f>ROUND('当年度'!D12/'当年度'!$O12*100,1)</f>
        <v>10.8</v>
      </c>
      <c r="E12" s="54">
        <f>ROUND('当年度'!E12/'当年度'!$O12*100,1)</f>
        <v>1</v>
      </c>
      <c r="F12" s="54">
        <f>ROUND('当年度'!F12/'当年度'!$O12*100,1)</f>
        <v>24.3</v>
      </c>
      <c r="G12" s="54">
        <f>ROUND('当年度'!G12/'当年度'!$O12*100,1)</f>
        <v>12.9</v>
      </c>
      <c r="H12" s="54">
        <f>ROUND('当年度'!H12/'当年度'!$O12*100,1)</f>
        <v>11.6</v>
      </c>
      <c r="I12" s="54">
        <f>ROUND('当年度'!I12/'当年度'!$O12*100,1)</f>
        <v>1.3</v>
      </c>
      <c r="J12" s="54">
        <f>ROUND('当年度'!J12/'当年度'!$O12*100,1)</f>
        <v>1.7</v>
      </c>
      <c r="K12" s="54">
        <f>ROUND('当年度'!K12/'当年度'!$O12*100,1)</f>
        <v>0.2</v>
      </c>
      <c r="L12" s="54">
        <f>ROUND('当年度'!L12/'当年度'!$O12*100,1)</f>
        <v>9.9</v>
      </c>
      <c r="M12" s="54">
        <f>ROUND('当年度'!M12/'当年度'!$O12*100,1)</f>
        <v>0</v>
      </c>
      <c r="N12" s="54">
        <f>ROUND('当年度'!N12/'当年度'!$O12*100,1)</f>
        <v>8</v>
      </c>
      <c r="O12" s="54">
        <f>ROUND('当年度'!O12/'当年度'!$O12*100,1)</f>
        <v>100</v>
      </c>
      <c r="P12" s="55">
        <f>ROUND('当年度'!P12/'当年度'!$O12*100,1)</f>
        <v>54.1</v>
      </c>
      <c r="Q12" s="2"/>
    </row>
    <row r="13" spans="2:17" ht="22.5" customHeight="1">
      <c r="B13" s="21" t="s">
        <v>19</v>
      </c>
      <c r="C13" s="54">
        <f>ROUND('当年度'!C13/'当年度'!$O13*100,1)</f>
        <v>14.6</v>
      </c>
      <c r="D13" s="54">
        <f>ROUND('当年度'!D13/'当年度'!$O13*100,1)</f>
        <v>15.7</v>
      </c>
      <c r="E13" s="54">
        <f>ROUND('当年度'!E13/'当年度'!$O13*100,1)</f>
        <v>0.7</v>
      </c>
      <c r="F13" s="54">
        <f>ROUND('当年度'!F13/'当年度'!$O13*100,1)</f>
        <v>17.8</v>
      </c>
      <c r="G13" s="54">
        <f>ROUND('当年度'!G13/'当年度'!$O13*100,1)</f>
        <v>13.9</v>
      </c>
      <c r="H13" s="54">
        <f>ROUND('当年度'!H13/'当年度'!$O13*100,1)</f>
        <v>10.5</v>
      </c>
      <c r="I13" s="54">
        <f>ROUND('当年度'!I13/'当年度'!$O13*100,1)</f>
        <v>7.8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9.9</v>
      </c>
      <c r="M13" s="54">
        <f>ROUND('当年度'!M13/'当年度'!$O13*100,1)</f>
        <v>0</v>
      </c>
      <c r="N13" s="54">
        <f>ROUND('当年度'!N13/'当年度'!$O13*100,1)</f>
        <v>9.1</v>
      </c>
      <c r="O13" s="54">
        <f>ROUND('当年度'!O13/'当年度'!$O13*100,1)</f>
        <v>100</v>
      </c>
      <c r="P13" s="55">
        <f>ROUND('当年度'!P13/'当年度'!$O13*100,1)</f>
        <v>42.9</v>
      </c>
      <c r="Q13" s="2"/>
    </row>
    <row r="14" spans="2:17" ht="22.5" customHeight="1">
      <c r="B14" s="21" t="s">
        <v>20</v>
      </c>
      <c r="C14" s="54">
        <f>ROUND('当年度'!C14/'当年度'!$O14*100,1)</f>
        <v>19.3</v>
      </c>
      <c r="D14" s="54">
        <f>ROUND('当年度'!D14/'当年度'!$O14*100,1)</f>
        <v>19.2</v>
      </c>
      <c r="E14" s="54">
        <f>ROUND('当年度'!E14/'当年度'!$O14*100,1)</f>
        <v>3.2</v>
      </c>
      <c r="F14" s="54">
        <f>ROUND('当年度'!F14/'当年度'!$O14*100,1)</f>
        <v>18.5</v>
      </c>
      <c r="G14" s="54">
        <f>ROUND('当年度'!G14/'当年度'!$O14*100,1)</f>
        <v>8.1</v>
      </c>
      <c r="H14" s="54">
        <f>ROUND('当年度'!H14/'当年度'!$O14*100,1)</f>
        <v>11</v>
      </c>
      <c r="I14" s="54">
        <f>ROUND('当年度'!I14/'当年度'!$O14*100,1)</f>
        <v>0.5</v>
      </c>
      <c r="J14" s="54">
        <f>ROUND('当年度'!J14/'当年度'!$O14*100,1)</f>
        <v>0.2</v>
      </c>
      <c r="K14" s="54">
        <f>ROUND('当年度'!K14/'当年度'!$O14*100,1)</f>
        <v>0.1</v>
      </c>
      <c r="L14" s="54">
        <f>ROUND('当年度'!L14/'当年度'!$O14*100,1)</f>
        <v>8.5</v>
      </c>
      <c r="M14" s="54">
        <f>ROUND('当年度'!M14/'当年度'!$O14*100,1)</f>
        <v>0</v>
      </c>
      <c r="N14" s="54">
        <f>ROUND('当年度'!N14/'当年度'!$O14*100,1)</f>
        <v>11.3</v>
      </c>
      <c r="O14" s="54">
        <f>ROUND('当年度'!O14/'当年度'!$O14*100,1)</f>
        <v>100</v>
      </c>
      <c r="P14" s="55">
        <f>ROUND('当年度'!P14/'当年度'!$O14*100,1)</f>
        <v>48.8</v>
      </c>
      <c r="Q14" s="2"/>
    </row>
    <row r="15" spans="2:17" ht="22.5" customHeight="1">
      <c r="B15" s="21" t="s">
        <v>21</v>
      </c>
      <c r="C15" s="54">
        <f>ROUND('当年度'!C15/'当年度'!$O15*100,1)</f>
        <v>21.3</v>
      </c>
      <c r="D15" s="54">
        <f>ROUND('当年度'!D15/'当年度'!$O15*100,1)</f>
        <v>14.6</v>
      </c>
      <c r="E15" s="54">
        <f>ROUND('当年度'!E15/'当年度'!$O15*100,1)</f>
        <v>0.7</v>
      </c>
      <c r="F15" s="54">
        <f>ROUND('当年度'!F15/'当年度'!$O15*100,1)</f>
        <v>12.4</v>
      </c>
      <c r="G15" s="54">
        <f>ROUND('当年度'!G15/'当年度'!$O15*100,1)</f>
        <v>10.5</v>
      </c>
      <c r="H15" s="54">
        <f>ROUND('当年度'!H15/'当年度'!$O15*100,1)</f>
        <v>11.6</v>
      </c>
      <c r="I15" s="54">
        <f>ROUND('当年度'!I15/'当年度'!$O15*100,1)</f>
        <v>7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9.5</v>
      </c>
      <c r="M15" s="54">
        <f>ROUND('当年度'!M15/'当年度'!$O15*100,1)</f>
        <v>0</v>
      </c>
      <c r="N15" s="54">
        <f>ROUND('当年度'!N15/'当年度'!$O15*100,1)</f>
        <v>12.1</v>
      </c>
      <c r="O15" s="54">
        <f>ROUND('当年度'!O15/'当年度'!$O15*100,1)</f>
        <v>100</v>
      </c>
      <c r="P15" s="55">
        <f>ROUND('当年度'!P15/'当年度'!$O15*100,1)</f>
        <v>45.3</v>
      </c>
      <c r="Q15" s="2"/>
    </row>
    <row r="16" spans="2:17" ht="22.5" customHeight="1">
      <c r="B16" s="21" t="s">
        <v>22</v>
      </c>
      <c r="C16" s="52">
        <f>ROUND('当年度'!C16/'当年度'!$O16*100,1)</f>
        <v>20.5</v>
      </c>
      <c r="D16" s="52">
        <f>ROUND('当年度'!D16/'当年度'!$O16*100,1)</f>
        <v>15</v>
      </c>
      <c r="E16" s="52">
        <f>ROUND('当年度'!E16/'当年度'!$O16*100,1)</f>
        <v>1.1</v>
      </c>
      <c r="F16" s="52">
        <f>ROUND('当年度'!F16/'当年度'!$O16*100,1)</f>
        <v>13.3</v>
      </c>
      <c r="G16" s="52">
        <f>ROUND('当年度'!G16/'当年度'!$O16*100,1)</f>
        <v>8.2</v>
      </c>
      <c r="H16" s="52">
        <f>ROUND('当年度'!H16/'当年度'!$O16*100,1)</f>
        <v>10.8</v>
      </c>
      <c r="I16" s="52">
        <f>ROUND('当年度'!I16/'当年度'!$O16*100,1)</f>
        <v>5.1</v>
      </c>
      <c r="J16" s="52">
        <f>ROUND('当年度'!J16/'当年度'!$O16*100,1)</f>
        <v>0.1</v>
      </c>
      <c r="K16" s="52">
        <f>ROUND('当年度'!K16/'当年度'!$O16*100,1)</f>
        <v>0.7</v>
      </c>
      <c r="L16" s="52">
        <f>ROUND('当年度'!L16/'当年度'!$O16*100,1)</f>
        <v>8.8</v>
      </c>
      <c r="M16" s="52">
        <f>ROUND('当年度'!M16/'当年度'!$O16*100,1)</f>
        <v>0</v>
      </c>
      <c r="N16" s="52">
        <f>ROUND('当年度'!N16/'当年度'!$O16*100,1)</f>
        <v>16.5</v>
      </c>
      <c r="O16" s="52">
        <f>ROUND('当年度'!O16/'当年度'!$O16*100,1)</f>
        <v>100</v>
      </c>
      <c r="P16" s="53">
        <f>ROUND('当年度'!P16/'当年度'!$O16*100,1)</f>
        <v>44.7</v>
      </c>
      <c r="Q16" s="2"/>
    </row>
    <row r="17" spans="2:17" ht="22.5" customHeight="1">
      <c r="B17" s="25" t="s">
        <v>46</v>
      </c>
      <c r="C17" s="54">
        <f>ROUND('当年度'!C17/'当年度'!$O17*100,1)</f>
        <v>11.6</v>
      </c>
      <c r="D17" s="54">
        <f>ROUND('当年度'!D17/'当年度'!$O17*100,1)</f>
        <v>14.6</v>
      </c>
      <c r="E17" s="54">
        <f>ROUND('当年度'!E17/'当年度'!$O17*100,1)</f>
        <v>0.1</v>
      </c>
      <c r="F17" s="54">
        <f>ROUND('当年度'!F17/'当年度'!$O17*100,1)</f>
        <v>11.9</v>
      </c>
      <c r="G17" s="54">
        <f>ROUND('当年度'!G17/'当年度'!$O17*100,1)</f>
        <v>8.2</v>
      </c>
      <c r="H17" s="54">
        <f>ROUND('当年度'!H17/'当年度'!$O17*100,1)</f>
        <v>8.1</v>
      </c>
      <c r="I17" s="54">
        <f>ROUND('当年度'!I17/'当年度'!$O17*100,1)</f>
        <v>10</v>
      </c>
      <c r="J17" s="54">
        <f>ROUND('当年度'!J17/'当年度'!$O17*100,1)</f>
        <v>0</v>
      </c>
      <c r="K17" s="54">
        <f>ROUND('当年度'!K17/'当年度'!$O17*100,1)</f>
        <v>0</v>
      </c>
      <c r="L17" s="54">
        <f>ROUND('当年度'!L17/'当年度'!$O17*100,1)</f>
        <v>10.1</v>
      </c>
      <c r="M17" s="54">
        <f>ROUND('当年度'!M17/'当年度'!$O17*100,1)</f>
        <v>0</v>
      </c>
      <c r="N17" s="54">
        <f>ROUND('当年度'!N17/'当年度'!$O17*100,1)</f>
        <v>25.3</v>
      </c>
      <c r="O17" s="54">
        <f>ROUND('当年度'!O17/'当年度'!$O17*100,1)</f>
        <v>100</v>
      </c>
      <c r="P17" s="55">
        <f>ROUND('当年度'!P17/'当年度'!$O17*100,1)</f>
        <v>31.7</v>
      </c>
      <c r="Q17" s="2"/>
    </row>
    <row r="18" spans="2:17" ht="22.5" customHeight="1">
      <c r="B18" s="22" t="s">
        <v>48</v>
      </c>
      <c r="C18" s="54">
        <f>ROUND('当年度'!C18/'当年度'!$O18*100,1)</f>
        <v>15.8</v>
      </c>
      <c r="D18" s="54">
        <f>ROUND('当年度'!D18/'当年度'!$O18*100,1)</f>
        <v>11.4</v>
      </c>
      <c r="E18" s="54">
        <f>ROUND('当年度'!E18/'当年度'!$O18*100,1)</f>
        <v>0.7</v>
      </c>
      <c r="F18" s="54">
        <f>ROUND('当年度'!F18/'当年度'!$O18*100,1)</f>
        <v>14.5</v>
      </c>
      <c r="G18" s="54">
        <f>ROUND('当年度'!G18/'当年度'!$O18*100,1)</f>
        <v>14.7</v>
      </c>
      <c r="H18" s="54">
        <f>ROUND('当年度'!H18/'当年度'!$O18*100,1)</f>
        <v>16.5</v>
      </c>
      <c r="I18" s="54">
        <f>ROUND('当年度'!I18/'当年度'!$O18*100,1)</f>
        <v>8.2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10.3</v>
      </c>
      <c r="M18" s="54">
        <f>ROUND('当年度'!M18/'当年度'!$O18*100,1)</f>
        <v>0</v>
      </c>
      <c r="N18" s="54">
        <f>ROUND('当年度'!N18/'当年度'!$O18*100,1)</f>
        <v>7.8</v>
      </c>
      <c r="O18" s="54">
        <f>ROUND('当年度'!O18/'当年度'!$O18*100,1)</f>
        <v>100</v>
      </c>
      <c r="P18" s="55">
        <f>ROUND('当年度'!P18/'当年度'!$O18*100,1)</f>
        <v>46.8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18.7</v>
      </c>
      <c r="D19" s="56">
        <f>ROUND('当年度'!D19/'当年度'!$O19*100,1)</f>
        <v>13.9</v>
      </c>
      <c r="E19" s="56">
        <f>ROUND('当年度'!E19/'当年度'!$O19*100,1)</f>
        <v>1</v>
      </c>
      <c r="F19" s="56">
        <f>ROUND('当年度'!F19/'当年度'!$O19*100,1)</f>
        <v>17.3</v>
      </c>
      <c r="G19" s="56">
        <f>ROUND('当年度'!G19/'当年度'!$O19*100,1)</f>
        <v>6.9</v>
      </c>
      <c r="H19" s="56">
        <f>ROUND('当年度'!H19/'当年度'!$O19*100,1)</f>
        <v>14.7</v>
      </c>
      <c r="I19" s="56">
        <f>ROUND('当年度'!I19/'当年度'!$O19*100,1)</f>
        <v>2.6</v>
      </c>
      <c r="J19" s="56">
        <f>ROUND('当年度'!J19/'当年度'!$O19*100,1)</f>
        <v>0.2</v>
      </c>
      <c r="K19" s="56">
        <f>ROUND('当年度'!K19/'当年度'!$O19*100,1)</f>
        <v>0.8</v>
      </c>
      <c r="L19" s="56">
        <f>ROUND('当年度'!L19/'当年度'!$O19*100,1)</f>
        <v>9.8</v>
      </c>
      <c r="M19" s="56">
        <f>ROUND('当年度'!M19/'当年度'!$O19*100,1)</f>
        <v>0</v>
      </c>
      <c r="N19" s="56">
        <f>ROUND('当年度'!N19/'当年度'!$O19*100,1)</f>
        <v>14.1</v>
      </c>
      <c r="O19" s="56">
        <f>ROUND('当年度'!O19/'当年度'!$O19*100,1)</f>
        <v>100</v>
      </c>
      <c r="P19" s="57">
        <f>ROUND('当年度'!P19/'当年度'!$O19*100,1)</f>
        <v>50.8</v>
      </c>
      <c r="Q19" s="2"/>
    </row>
    <row r="20" spans="2:17" ht="22.5" customHeight="1">
      <c r="B20" s="21" t="s">
        <v>23</v>
      </c>
      <c r="C20" s="54">
        <f>ROUND('当年度'!C20/'当年度'!$O20*100,1)</f>
        <v>13.7</v>
      </c>
      <c r="D20" s="54">
        <f>ROUND('当年度'!D20/'当年度'!$O20*100,1)</f>
        <v>16.2</v>
      </c>
      <c r="E20" s="54">
        <f>ROUND('当年度'!E20/'当年度'!$O20*100,1)</f>
        <v>2.1</v>
      </c>
      <c r="F20" s="54">
        <f>ROUND('当年度'!F20/'当年度'!$O20*100,1)</f>
        <v>5.2</v>
      </c>
      <c r="G20" s="54">
        <f>ROUND('当年度'!G20/'当年度'!$O20*100,1)</f>
        <v>10.1</v>
      </c>
      <c r="H20" s="54">
        <f>ROUND('当年度'!H20/'当年度'!$O20*100,1)</f>
        <v>2.5</v>
      </c>
      <c r="I20" s="54">
        <f>ROUND('当年度'!I20/'当年度'!$O20*100,1)</f>
        <v>0.4</v>
      </c>
      <c r="J20" s="54">
        <f>ROUND('当年度'!J20/'当年度'!$O20*100,1)</f>
        <v>0</v>
      </c>
      <c r="K20" s="54">
        <f>ROUND('当年度'!K20/'当年度'!$O20*100,1)</f>
        <v>0</v>
      </c>
      <c r="L20" s="54">
        <f>ROUND('当年度'!L20/'当年度'!$O20*100,1)</f>
        <v>12.5</v>
      </c>
      <c r="M20" s="54">
        <f>ROUND('当年度'!M20/'当年度'!$O20*100,1)</f>
        <v>0</v>
      </c>
      <c r="N20" s="54">
        <f>ROUND('当年度'!N20/'当年度'!$O20*100,1)</f>
        <v>37.4</v>
      </c>
      <c r="O20" s="54">
        <f>ROUND('当年度'!O20/'当年度'!$O20*100,1)</f>
        <v>100</v>
      </c>
      <c r="P20" s="55">
        <f>ROUND('当年度'!P20/'当年度'!$O20*100,1)</f>
        <v>21.3</v>
      </c>
      <c r="Q20" s="2"/>
    </row>
    <row r="21" spans="2:17" ht="22.5" customHeight="1">
      <c r="B21" s="21" t="s">
        <v>24</v>
      </c>
      <c r="C21" s="54">
        <f>ROUND('当年度'!C21/'当年度'!$O21*100,1)</f>
        <v>21.8</v>
      </c>
      <c r="D21" s="54">
        <f>ROUND('当年度'!D21/'当年度'!$O21*100,1)</f>
        <v>22.2</v>
      </c>
      <c r="E21" s="54">
        <f>ROUND('当年度'!E21/'当年度'!$O21*100,1)</f>
        <v>0.6</v>
      </c>
      <c r="F21" s="54">
        <f>ROUND('当年度'!F21/'当年度'!$O21*100,1)</f>
        <v>15.2</v>
      </c>
      <c r="G21" s="54">
        <f>ROUND('当年度'!G21/'当年度'!$O21*100,1)</f>
        <v>13.3</v>
      </c>
      <c r="H21" s="54">
        <f>ROUND('当年度'!H21/'当年度'!$O21*100,1)</f>
        <v>6.6</v>
      </c>
      <c r="I21" s="54">
        <f>ROUND('当年度'!I21/'当年度'!$O21*100,1)</f>
        <v>0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13</v>
      </c>
      <c r="M21" s="54">
        <f>ROUND('当年度'!M21/'当年度'!$O21*100,1)</f>
        <v>0</v>
      </c>
      <c r="N21" s="54">
        <f>ROUND('当年度'!N21/'当年度'!$O21*100,1)</f>
        <v>7.2</v>
      </c>
      <c r="O21" s="54">
        <f>ROUND('当年度'!O21/'当年度'!$O21*100,1)</f>
        <v>100</v>
      </c>
      <c r="P21" s="55">
        <f>ROUND('当年度'!P21/'当年度'!$O21*100,1)</f>
        <v>43.6</v>
      </c>
      <c r="Q21" s="2"/>
    </row>
    <row r="22" spans="2:17" ht="22.5" customHeight="1">
      <c r="B22" s="21" t="s">
        <v>25</v>
      </c>
      <c r="C22" s="54">
        <f>ROUND('当年度'!C22/'当年度'!$O22*100,1)</f>
        <v>19.6</v>
      </c>
      <c r="D22" s="54">
        <f>ROUND('当年度'!D22/'当年度'!$O22*100,1)</f>
        <v>18.7</v>
      </c>
      <c r="E22" s="54">
        <f>ROUND('当年度'!E22/'当年度'!$O22*100,1)</f>
        <v>1.7</v>
      </c>
      <c r="F22" s="54">
        <f>ROUND('当年度'!F22/'当年度'!$O22*100,1)</f>
        <v>14.5</v>
      </c>
      <c r="G22" s="54">
        <f>ROUND('当年度'!G22/'当年度'!$O22*100,1)</f>
        <v>10.3</v>
      </c>
      <c r="H22" s="54">
        <f>ROUND('当年度'!H22/'当年度'!$O22*100,1)</f>
        <v>4</v>
      </c>
      <c r="I22" s="54">
        <f>ROUND('当年度'!I22/'当年度'!$O22*100,1)</f>
        <v>1.9</v>
      </c>
      <c r="J22" s="54">
        <f>ROUND('当年度'!J22/'当年度'!$O22*100,1)</f>
        <v>0.2</v>
      </c>
      <c r="K22" s="54">
        <f>ROUND('当年度'!K22/'当年度'!$O22*100,1)</f>
        <v>0.1</v>
      </c>
      <c r="L22" s="54">
        <f>ROUND('当年度'!L22/'当年度'!$O22*100,1)</f>
        <v>8.7</v>
      </c>
      <c r="M22" s="54">
        <f>ROUND('当年度'!M22/'当年度'!$O22*100,1)</f>
        <v>0</v>
      </c>
      <c r="N22" s="54">
        <f>ROUND('当年度'!N22/'当年度'!$O22*100,1)</f>
        <v>20.3</v>
      </c>
      <c r="O22" s="54">
        <f>ROUND('当年度'!O22/'当年度'!$O22*100,1)</f>
        <v>100</v>
      </c>
      <c r="P22" s="55">
        <f>ROUND('当年度'!P22/'当年度'!$O22*100,1)</f>
        <v>38.2</v>
      </c>
      <c r="Q22" s="2"/>
    </row>
    <row r="23" spans="2:17" ht="22.5" customHeight="1">
      <c r="B23" s="21" t="s">
        <v>26</v>
      </c>
      <c r="C23" s="54">
        <f>ROUND('当年度'!C23/'当年度'!$O23*100,1)</f>
        <v>19.3</v>
      </c>
      <c r="D23" s="54">
        <f>ROUND('当年度'!D23/'当年度'!$O23*100,1)</f>
        <v>20</v>
      </c>
      <c r="E23" s="54">
        <f>ROUND('当年度'!E23/'当年度'!$O23*100,1)</f>
        <v>0.7</v>
      </c>
      <c r="F23" s="54">
        <f>ROUND('当年度'!F23/'当年度'!$O23*100,1)</f>
        <v>11.6</v>
      </c>
      <c r="G23" s="54">
        <f>ROUND('当年度'!G23/'当年度'!$O23*100,1)</f>
        <v>9</v>
      </c>
      <c r="H23" s="54">
        <f>ROUND('当年度'!H23/'当年度'!$O23*100,1)</f>
        <v>6.8</v>
      </c>
      <c r="I23" s="54">
        <f>ROUND('当年度'!I23/'当年度'!$O23*100,1)</f>
        <v>11.5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14.4</v>
      </c>
      <c r="M23" s="54">
        <f>ROUND('当年度'!M23/'当年度'!$O23*100,1)</f>
        <v>0</v>
      </c>
      <c r="N23" s="54">
        <f>ROUND('当年度'!N23/'当年度'!$O23*100,1)</f>
        <v>6.7</v>
      </c>
      <c r="O23" s="54">
        <f>ROUND('当年度'!O23/'当年度'!$O23*100,1)</f>
        <v>100</v>
      </c>
      <c r="P23" s="55">
        <f>ROUND('当年度'!P23/'当年度'!$O23*100,1)</f>
        <v>37.8</v>
      </c>
      <c r="Q23" s="2"/>
    </row>
    <row r="24" spans="2:17" ht="22.5" customHeight="1">
      <c r="B24" s="21" t="s">
        <v>27</v>
      </c>
      <c r="C24" s="54">
        <f>ROUND('当年度'!C24/'当年度'!$O24*100,1)</f>
        <v>14.4</v>
      </c>
      <c r="D24" s="54">
        <f>ROUND('当年度'!D24/'当年度'!$O24*100,1)</f>
        <v>20.5</v>
      </c>
      <c r="E24" s="54">
        <f>ROUND('当年度'!E24/'当年度'!$O24*100,1)</f>
        <v>0.4</v>
      </c>
      <c r="F24" s="54">
        <f>ROUND('当年度'!F24/'当年度'!$O24*100,1)</f>
        <v>13.8</v>
      </c>
      <c r="G24" s="54">
        <f>ROUND('当年度'!G24/'当年度'!$O24*100,1)</f>
        <v>11.1</v>
      </c>
      <c r="H24" s="54">
        <f>ROUND('当年度'!H24/'当年度'!$O24*100,1)</f>
        <v>0.4</v>
      </c>
      <c r="I24" s="54">
        <f>ROUND('当年度'!I24/'当年度'!$O24*100,1)</f>
        <v>14.9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17.9</v>
      </c>
      <c r="M24" s="54">
        <f>ROUND('当年度'!M24/'当年度'!$O24*100,1)</f>
        <v>0</v>
      </c>
      <c r="N24" s="54">
        <f>ROUND('当年度'!N24/'当年度'!$O24*100,1)</f>
        <v>6.6</v>
      </c>
      <c r="O24" s="54">
        <f>ROUND('当年度'!O24/'当年度'!$O24*100,1)</f>
        <v>100</v>
      </c>
      <c r="P24" s="55">
        <f>ROUND('当年度'!P24/'当年度'!$O24*100,1)</f>
        <v>28.6</v>
      </c>
      <c r="Q24" s="2"/>
    </row>
    <row r="25" spans="2:17" ht="22.5" customHeight="1">
      <c r="B25" s="21" t="s">
        <v>28</v>
      </c>
      <c r="C25" s="52">
        <f>ROUND('当年度'!C25/'当年度'!$O25*100,1)</f>
        <v>15.5</v>
      </c>
      <c r="D25" s="52">
        <f>ROUND('当年度'!D25/'当年度'!$O25*100,1)</f>
        <v>16.4</v>
      </c>
      <c r="E25" s="52">
        <f>ROUND('当年度'!E25/'当年度'!$O25*100,1)</f>
        <v>1.4</v>
      </c>
      <c r="F25" s="52">
        <f>ROUND('当年度'!F25/'当年度'!$O25*100,1)</f>
        <v>13.1</v>
      </c>
      <c r="G25" s="52">
        <f>ROUND('当年度'!G25/'当年度'!$O25*100,1)</f>
        <v>15.7</v>
      </c>
      <c r="H25" s="52">
        <f>ROUND('当年度'!H25/'当年度'!$O25*100,1)</f>
        <v>10.3</v>
      </c>
      <c r="I25" s="52">
        <f>ROUND('当年度'!I25/'当年度'!$O25*100,1)</f>
        <v>3.5</v>
      </c>
      <c r="J25" s="52">
        <f>ROUND('当年度'!J25/'当年度'!$O25*100,1)</f>
        <v>0</v>
      </c>
      <c r="K25" s="52">
        <f>ROUND('当年度'!K25/'当年度'!$O25*100,1)</f>
        <v>7.4</v>
      </c>
      <c r="L25" s="52">
        <f>ROUND('当年度'!L25/'当年度'!$O25*100,1)</f>
        <v>11.2</v>
      </c>
      <c r="M25" s="52">
        <f>ROUND('当年度'!M25/'当年度'!$O25*100,1)</f>
        <v>0</v>
      </c>
      <c r="N25" s="52">
        <f>ROUND('当年度'!N25/'当年度'!$O25*100,1)</f>
        <v>5.5</v>
      </c>
      <c r="O25" s="52">
        <f>ROUND('当年度'!O25/'当年度'!$O25*100,1)</f>
        <v>100</v>
      </c>
      <c r="P25" s="53">
        <f>ROUND('当年度'!P25/'当年度'!$O25*100,1)</f>
        <v>38.9</v>
      </c>
      <c r="Q25" s="2"/>
    </row>
    <row r="26" spans="2:17" ht="22.5" customHeight="1">
      <c r="B26" s="21" t="s">
        <v>29</v>
      </c>
      <c r="C26" s="54">
        <f>ROUND('当年度'!C26/'当年度'!$O26*100,1)</f>
        <v>14.8</v>
      </c>
      <c r="D26" s="54">
        <f>ROUND('当年度'!D26/'当年度'!$O26*100,1)</f>
        <v>14.7</v>
      </c>
      <c r="E26" s="54">
        <f>ROUND('当年度'!E26/'当年度'!$O26*100,1)</f>
        <v>0.6</v>
      </c>
      <c r="F26" s="54">
        <f>ROUND('当年度'!F26/'当年度'!$O26*100,1)</f>
        <v>13.3</v>
      </c>
      <c r="G26" s="54">
        <f>ROUND('当年度'!G26/'当年度'!$O26*100,1)</f>
        <v>12.2</v>
      </c>
      <c r="H26" s="54">
        <f>ROUND('当年度'!H26/'当年度'!$O26*100,1)</f>
        <v>8.8</v>
      </c>
      <c r="I26" s="54">
        <f>ROUND('当年度'!I26/'当年度'!$O26*100,1)</f>
        <v>2.6</v>
      </c>
      <c r="J26" s="54">
        <f>ROUND('当年度'!J26/'当年度'!$O26*100,1)</f>
        <v>0.5</v>
      </c>
      <c r="K26" s="54">
        <f>ROUND('当年度'!K26/'当年度'!$O26*100,1)</f>
        <v>0</v>
      </c>
      <c r="L26" s="54">
        <f>ROUND('当年度'!L26/'当年度'!$O26*100,1)</f>
        <v>10.2</v>
      </c>
      <c r="M26" s="54">
        <f>ROUND('当年度'!M26/'当年度'!$O26*100,1)</f>
        <v>0</v>
      </c>
      <c r="N26" s="54">
        <f>ROUND('当年度'!N26/'当年度'!$O26*100,1)</f>
        <v>22.4</v>
      </c>
      <c r="O26" s="54">
        <f>ROUND('当年度'!O26/'当年度'!$O26*100,1)</f>
        <v>100</v>
      </c>
      <c r="P26" s="55">
        <f>ROUND('当年度'!P26/'当年度'!$O26*100,1)</f>
        <v>36.8</v>
      </c>
      <c r="Q26" s="2"/>
    </row>
    <row r="27" spans="2:17" ht="22.5" customHeight="1">
      <c r="B27" s="21" t="s">
        <v>30</v>
      </c>
      <c r="C27" s="52">
        <f>ROUND('当年度'!C27/'当年度'!$O27*100,1)</f>
        <v>18.9</v>
      </c>
      <c r="D27" s="52">
        <f>ROUND('当年度'!D27/'当年度'!$O27*100,1)</f>
        <v>11</v>
      </c>
      <c r="E27" s="52">
        <f>ROUND('当年度'!E27/'当年度'!$O27*100,1)</f>
        <v>0.4</v>
      </c>
      <c r="F27" s="52">
        <f>ROUND('当年度'!F27/'当年度'!$O27*100,1)</f>
        <v>7.4</v>
      </c>
      <c r="G27" s="52">
        <f>ROUND('当年度'!G27/'当年度'!$O27*100,1)</f>
        <v>11.8</v>
      </c>
      <c r="H27" s="52">
        <f>ROUND('当年度'!H27/'当年度'!$O27*100,1)</f>
        <v>13.2</v>
      </c>
      <c r="I27" s="52">
        <f>ROUND('当年度'!I27/'当年度'!$O27*100,1)</f>
        <v>5</v>
      </c>
      <c r="J27" s="52">
        <f>ROUND('当年度'!J27/'当年度'!$O27*100,1)</f>
        <v>0</v>
      </c>
      <c r="K27" s="52">
        <f>ROUND('当年度'!K27/'当年度'!$O27*100,1)</f>
        <v>0.5</v>
      </c>
      <c r="L27" s="52">
        <f>ROUND('当年度'!L27/'当年度'!$O27*100,1)</f>
        <v>12.9</v>
      </c>
      <c r="M27" s="52">
        <f>ROUND('当年度'!M27/'当年度'!$O27*100,1)</f>
        <v>0</v>
      </c>
      <c r="N27" s="52">
        <f>ROUND('当年度'!N27/'当年度'!$O27*100,1)</f>
        <v>18.9</v>
      </c>
      <c r="O27" s="52">
        <f>ROUND('当年度'!O27/'当年度'!$O27*100,1)</f>
        <v>100</v>
      </c>
      <c r="P27" s="53">
        <f>ROUND('当年度'!P27/'当年度'!$O27*100,1)</f>
        <v>39.5</v>
      </c>
      <c r="Q27" s="2"/>
    </row>
    <row r="28" spans="2:17" ht="22.5" customHeight="1">
      <c r="B28" s="21" t="s">
        <v>31</v>
      </c>
      <c r="C28" s="54">
        <f>ROUND('当年度'!C28/'当年度'!$O28*100,1)</f>
        <v>14.4</v>
      </c>
      <c r="D28" s="54">
        <f>ROUND('当年度'!D28/'当年度'!$O28*100,1)</f>
        <v>20</v>
      </c>
      <c r="E28" s="54">
        <f>ROUND('当年度'!E28/'当年度'!$O28*100,1)</f>
        <v>0.7</v>
      </c>
      <c r="F28" s="54">
        <f>ROUND('当年度'!F28/'当年度'!$O28*100,1)</f>
        <v>13.4</v>
      </c>
      <c r="G28" s="54">
        <f>ROUND('当年度'!G28/'当年度'!$O28*100,1)</f>
        <v>20.7</v>
      </c>
      <c r="H28" s="54">
        <f>ROUND('当年度'!H28/'当年度'!$O28*100,1)</f>
        <v>7.2</v>
      </c>
      <c r="I28" s="54">
        <f>ROUND('当年度'!I28/'当年度'!$O28*100,1)</f>
        <v>3.5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9.3</v>
      </c>
      <c r="M28" s="54">
        <f>ROUND('当年度'!M28/'当年度'!$O28*100,1)</f>
        <v>0</v>
      </c>
      <c r="N28" s="54">
        <f>ROUND('当年度'!N28/'当年度'!$O28*100,1)</f>
        <v>10.5</v>
      </c>
      <c r="O28" s="54">
        <f>ROUND('当年度'!O28/'当年度'!$O28*100,1)</f>
        <v>100</v>
      </c>
      <c r="P28" s="55">
        <f>ROUND('当年度'!P28/'当年度'!$O28*100,1)</f>
        <v>35</v>
      </c>
      <c r="Q28" s="2"/>
    </row>
    <row r="29" spans="2:17" ht="22.5" customHeight="1">
      <c r="B29" s="21" t="s">
        <v>32</v>
      </c>
      <c r="C29" s="54">
        <f>ROUND('当年度'!C29/'当年度'!$O29*100,1)</f>
        <v>18.7</v>
      </c>
      <c r="D29" s="54">
        <f>ROUND('当年度'!D29/'当年度'!$O29*100,1)</f>
        <v>23.8</v>
      </c>
      <c r="E29" s="54">
        <f>ROUND('当年度'!E29/'当年度'!$O29*100,1)</f>
        <v>0.9</v>
      </c>
      <c r="F29" s="54">
        <f>ROUND('当年度'!F29/'当年度'!$O29*100,1)</f>
        <v>10.1</v>
      </c>
      <c r="G29" s="54">
        <f>ROUND('当年度'!G29/'当年度'!$O29*100,1)</f>
        <v>11.4</v>
      </c>
      <c r="H29" s="54">
        <f>ROUND('当年度'!H29/'当年度'!$O29*100,1)</f>
        <v>8.1</v>
      </c>
      <c r="I29" s="54">
        <f>ROUND('当年度'!I29/'当年度'!$O29*100,1)</f>
        <v>4.6</v>
      </c>
      <c r="J29" s="54">
        <f>ROUND('当年度'!J29/'当年度'!$O29*100,1)</f>
        <v>0</v>
      </c>
      <c r="K29" s="54">
        <f>ROUND('当年度'!K29/'当年度'!$O29*100,1)</f>
        <v>0</v>
      </c>
      <c r="L29" s="54">
        <f>ROUND('当年度'!L29/'当年度'!$O29*100,1)</f>
        <v>11.6</v>
      </c>
      <c r="M29" s="54">
        <f>ROUND('当年度'!M29/'当年度'!$O29*100,1)</f>
        <v>0</v>
      </c>
      <c r="N29" s="54">
        <f>ROUND('当年度'!N29/'当年度'!$O29*100,1)</f>
        <v>10.9</v>
      </c>
      <c r="O29" s="54">
        <f>ROUND('当年度'!O29/'当年度'!$O29*100,1)</f>
        <v>100</v>
      </c>
      <c r="P29" s="55">
        <f>ROUND('当年度'!P29/'当年度'!$O29*100,1)</f>
        <v>36.8</v>
      </c>
      <c r="Q29" s="2"/>
    </row>
    <row r="30" spans="2:17" ht="22.5" customHeight="1">
      <c r="B30" s="21" t="s">
        <v>47</v>
      </c>
      <c r="C30" s="54">
        <f>ROUND('当年度'!C30/'当年度'!$O30*100,1)</f>
        <v>15.9</v>
      </c>
      <c r="D30" s="54">
        <f>ROUND('当年度'!D30/'当年度'!$O30*100,1)</f>
        <v>9.5</v>
      </c>
      <c r="E30" s="54">
        <f>ROUND('当年度'!E30/'当年度'!$O30*100,1)</f>
        <v>1</v>
      </c>
      <c r="F30" s="54">
        <f>ROUND('当年度'!F30/'当年度'!$O30*100,1)</f>
        <v>7.1</v>
      </c>
      <c r="G30" s="54">
        <f>ROUND('当年度'!G30/'当年度'!$O30*100,1)</f>
        <v>12.9</v>
      </c>
      <c r="H30" s="54">
        <f>ROUND('当年度'!H30/'当年度'!$O30*100,1)</f>
        <v>15</v>
      </c>
      <c r="I30" s="54">
        <f>ROUND('当年度'!I30/'当年度'!$O30*100,1)</f>
        <v>5.1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12.4</v>
      </c>
      <c r="M30" s="54">
        <f>ROUND('当年度'!M30/'当年度'!$O30*100,1)</f>
        <v>0</v>
      </c>
      <c r="N30" s="54">
        <f>ROUND('当年度'!N30/'当年度'!$O30*100,1)</f>
        <v>21</v>
      </c>
      <c r="O30" s="54">
        <f>ROUND('当年度'!O30/'当年度'!$O30*100,1)</f>
        <v>100</v>
      </c>
      <c r="P30" s="55">
        <f>ROUND('当年度'!P30/'当年度'!$O30*100,1)</f>
        <v>38</v>
      </c>
      <c r="Q30" s="2"/>
    </row>
    <row r="31" spans="2:17" ht="22.5" customHeight="1">
      <c r="B31" s="21" t="s">
        <v>50</v>
      </c>
      <c r="C31" s="52">
        <f>ROUND('当年度'!C31/'当年度'!$O31*100,1)</f>
        <v>16.1</v>
      </c>
      <c r="D31" s="52">
        <f>ROUND('当年度'!D31/'当年度'!$O31*100,1)</f>
        <v>15</v>
      </c>
      <c r="E31" s="52">
        <f>ROUND('当年度'!E31/'当年度'!$O31*100,1)</f>
        <v>0.6</v>
      </c>
      <c r="F31" s="52">
        <f>ROUND('当年度'!F31/'当年度'!$O31*100,1)</f>
        <v>7.1</v>
      </c>
      <c r="G31" s="52">
        <f>ROUND('当年度'!G31/'当年度'!$O31*100,1)</f>
        <v>11.7</v>
      </c>
      <c r="H31" s="52">
        <f>ROUND('当年度'!H31/'当年度'!$O31*100,1)</f>
        <v>11.4</v>
      </c>
      <c r="I31" s="52">
        <f>ROUND('当年度'!I31/'当年度'!$O31*100,1)</f>
        <v>4.5</v>
      </c>
      <c r="J31" s="52">
        <f>ROUND('当年度'!J31/'当年度'!$O31*100,1)</f>
        <v>0</v>
      </c>
      <c r="K31" s="52">
        <f>ROUND('当年度'!K31/'当年度'!$O31*100,1)</f>
        <v>0.1</v>
      </c>
      <c r="L31" s="52">
        <f>ROUND('当年度'!L31/'当年度'!$O31*100,1)</f>
        <v>13.7</v>
      </c>
      <c r="M31" s="52">
        <f>ROUND('当年度'!M31/'当年度'!$O31*100,1)</f>
        <v>0</v>
      </c>
      <c r="N31" s="52">
        <f>ROUND('当年度'!N31/'当年度'!$O31*100,1)</f>
        <v>19.8</v>
      </c>
      <c r="O31" s="52">
        <f>ROUND('当年度'!O31/'当年度'!$O31*100,1)</f>
        <v>100</v>
      </c>
      <c r="P31" s="53">
        <f>ROUND('当年度'!P31/'当年度'!$O31*100,1)</f>
        <v>34.6</v>
      </c>
      <c r="Q31" s="2"/>
    </row>
    <row r="32" spans="2:17" ht="22.5" customHeight="1">
      <c r="B32" s="21" t="s">
        <v>51</v>
      </c>
      <c r="C32" s="52">
        <f>ROUND('当年度'!C32/'当年度'!$O32*100,1)</f>
        <v>14.5</v>
      </c>
      <c r="D32" s="52">
        <f>ROUND('当年度'!D32/'当年度'!$O32*100,1)</f>
        <v>16.7</v>
      </c>
      <c r="E32" s="52">
        <f>ROUND('当年度'!E32/'当年度'!$O32*100,1)</f>
        <v>1.1</v>
      </c>
      <c r="F32" s="52">
        <f>ROUND('当年度'!F32/'当年度'!$O32*100,1)</f>
        <v>13</v>
      </c>
      <c r="G32" s="52">
        <f>ROUND('当年度'!G32/'当年度'!$O32*100,1)</f>
        <v>13.3</v>
      </c>
      <c r="H32" s="52">
        <f>ROUND('当年度'!H32/'当年度'!$O32*100,1)</f>
        <v>13.6</v>
      </c>
      <c r="I32" s="52">
        <f>ROUND('当年度'!I32/'当年度'!$O32*100,1)</f>
        <v>4.3</v>
      </c>
      <c r="J32" s="52">
        <f>ROUND('当年度'!J32/'当年度'!$O32*100,1)</f>
        <v>0</v>
      </c>
      <c r="K32" s="52">
        <f>ROUND('当年度'!K32/'当年度'!$O32*100,1)</f>
        <v>0.1</v>
      </c>
      <c r="L32" s="52">
        <f>ROUND('当年度'!L32/'当年度'!$O32*100,1)</f>
        <v>9.7</v>
      </c>
      <c r="M32" s="52">
        <f>ROUND('当年度'!M32/'当年度'!$O32*100,1)</f>
        <v>0</v>
      </c>
      <c r="N32" s="52">
        <f>ROUND('当年度'!N32/'当年度'!$O32*100,1)</f>
        <v>13.7</v>
      </c>
      <c r="O32" s="52">
        <f>ROUND('当年度'!O32/'当年度'!$O32*100,1)</f>
        <v>100</v>
      </c>
      <c r="P32" s="53">
        <f>ROUND('当年度'!P32/'当年度'!$O32*100,1)</f>
        <v>41.1</v>
      </c>
      <c r="Q32" s="2"/>
    </row>
    <row r="33" spans="2:17" ht="22.5" customHeight="1">
      <c r="B33" s="21" t="s">
        <v>33</v>
      </c>
      <c r="C33" s="52">
        <f>ROUND('当年度'!C33/'当年度'!$O33*100,1)</f>
        <v>17</v>
      </c>
      <c r="D33" s="52">
        <f>ROUND('当年度'!D33/'当年度'!$O33*100,1)</f>
        <v>13.4</v>
      </c>
      <c r="E33" s="52">
        <f>ROUND('当年度'!E33/'当年度'!$O33*100,1)</f>
        <v>1.2</v>
      </c>
      <c r="F33" s="52">
        <f>ROUND('当年度'!F33/'当年度'!$O33*100,1)</f>
        <v>9.9</v>
      </c>
      <c r="G33" s="52">
        <f>ROUND('当年度'!G33/'当年度'!$O33*100,1)</f>
        <v>21.7</v>
      </c>
      <c r="H33" s="52">
        <f>ROUND('当年度'!H33/'当年度'!$O33*100,1)</f>
        <v>8.6</v>
      </c>
      <c r="I33" s="52">
        <f>ROUND('当年度'!I33/'当年度'!$O33*100,1)</f>
        <v>1.8</v>
      </c>
      <c r="J33" s="52">
        <f>ROUND('当年度'!J33/'当年度'!$O33*100,1)</f>
        <v>0.5</v>
      </c>
      <c r="K33" s="52">
        <f>ROUND('当年度'!K33/'当年度'!$O33*100,1)</f>
        <v>0</v>
      </c>
      <c r="L33" s="52">
        <f>ROUND('当年度'!L33/'当年度'!$O33*100,1)</f>
        <v>10.8</v>
      </c>
      <c r="M33" s="52">
        <f>ROUND('当年度'!M33/'当年度'!$O33*100,1)</f>
        <v>0</v>
      </c>
      <c r="N33" s="52">
        <f>ROUND('当年度'!N33/'当年度'!$O33*100,1)</f>
        <v>15.1</v>
      </c>
      <c r="O33" s="52">
        <f>ROUND('当年度'!O33/'当年度'!$O33*100,1)</f>
        <v>100</v>
      </c>
      <c r="P33" s="53">
        <f>ROUND('当年度'!P33/'当年度'!$O33*100,1)</f>
        <v>35.5</v>
      </c>
      <c r="Q33" s="2"/>
    </row>
    <row r="34" spans="2:17" ht="22.5" customHeight="1">
      <c r="B34" s="21" t="s">
        <v>34</v>
      </c>
      <c r="C34" s="52">
        <f>ROUND('当年度'!C34/'当年度'!$O34*100,1)</f>
        <v>16.4</v>
      </c>
      <c r="D34" s="52">
        <f>ROUND('当年度'!D34/'当年度'!$O34*100,1)</f>
        <v>15.7</v>
      </c>
      <c r="E34" s="52">
        <f>ROUND('当年度'!E34/'当年度'!$O34*100,1)</f>
        <v>0.6</v>
      </c>
      <c r="F34" s="52">
        <f>ROUND('当年度'!F34/'当年度'!$O34*100,1)</f>
        <v>11.4</v>
      </c>
      <c r="G34" s="52">
        <f>ROUND('当年度'!G34/'当年度'!$O34*100,1)</f>
        <v>18.3</v>
      </c>
      <c r="H34" s="52">
        <f>ROUND('当年度'!H34/'当年度'!$O34*100,1)</f>
        <v>12.5</v>
      </c>
      <c r="I34" s="52">
        <f>ROUND('当年度'!I34/'当年度'!$O34*100,1)</f>
        <v>0.3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13</v>
      </c>
      <c r="M34" s="52">
        <f>ROUND('当年度'!M34/'当年度'!$O34*100,1)</f>
        <v>0</v>
      </c>
      <c r="N34" s="52">
        <f>ROUND('当年度'!N34/'当年度'!$O34*100,1)</f>
        <v>11.9</v>
      </c>
      <c r="O34" s="52">
        <f>ROUND('当年度'!O34/'当年度'!$O34*100,1)</f>
        <v>100</v>
      </c>
      <c r="P34" s="53">
        <f>ROUND('当年度'!P34/'当年度'!$O34*100,1)</f>
        <v>40.2</v>
      </c>
      <c r="Q34" s="2"/>
    </row>
    <row r="35" spans="2:17" ht="22.5" customHeight="1">
      <c r="B35" s="30" t="s">
        <v>37</v>
      </c>
      <c r="C35" s="50">
        <f>ROUND('当年度'!C35/'当年度'!$O35*100,1)</f>
        <v>17.2</v>
      </c>
      <c r="D35" s="50">
        <f>ROUND('当年度'!D35/'当年度'!$O35*100,1)</f>
        <v>14.5</v>
      </c>
      <c r="E35" s="50">
        <f>ROUND('当年度'!E35/'当年度'!$O35*100,1)</f>
        <v>1.2</v>
      </c>
      <c r="F35" s="50">
        <f>ROUND('当年度'!F35/'当年度'!$O35*100,1)</f>
        <v>21.1</v>
      </c>
      <c r="G35" s="50">
        <f>ROUND('当年度'!G35/'当年度'!$O35*100,1)</f>
        <v>11.9</v>
      </c>
      <c r="H35" s="50">
        <f>ROUND('当年度'!H35/'当年度'!$O35*100,1)</f>
        <v>10.1</v>
      </c>
      <c r="I35" s="50">
        <f>ROUND('当年度'!I35/'当年度'!$O35*100,1)</f>
        <v>2.2</v>
      </c>
      <c r="J35" s="50">
        <f>ROUND('当年度'!J35/'当年度'!$O35*100,1)</f>
        <v>0.3</v>
      </c>
      <c r="K35" s="50">
        <f>ROUND('当年度'!K35/'当年度'!$O35*100,1)</f>
        <v>1</v>
      </c>
      <c r="L35" s="50">
        <f>ROUND('当年度'!L35/'当年度'!$O35*100,1)</f>
        <v>9</v>
      </c>
      <c r="M35" s="50">
        <f>ROUND('当年度'!M35/'当年度'!$O35*100,1)</f>
        <v>0</v>
      </c>
      <c r="N35" s="50">
        <f>ROUND('当年度'!N35/'当年度'!$O35*100,1)</f>
        <v>11.6</v>
      </c>
      <c r="O35" s="50">
        <f>ROUND('当年度'!O35/'当年度'!$O35*100,1)</f>
        <v>100</v>
      </c>
      <c r="P35" s="51">
        <f>ROUND('当年度'!P35/'当年度'!$O35*100,1)</f>
        <v>48.3</v>
      </c>
      <c r="Q35" s="2"/>
    </row>
    <row r="36" spans="2:17" ht="22.5" customHeight="1">
      <c r="B36" s="30" t="s">
        <v>54</v>
      </c>
      <c r="C36" s="50">
        <f>ROUND('当年度'!C36/'当年度'!$O36*100,1)</f>
        <v>16.8</v>
      </c>
      <c r="D36" s="50">
        <f>ROUND('当年度'!D36/'当年度'!$O36*100,1)</f>
        <v>16.6</v>
      </c>
      <c r="E36" s="50">
        <f>ROUND('当年度'!E36/'当年度'!$O36*100,1)</f>
        <v>0.9</v>
      </c>
      <c r="F36" s="50">
        <f>ROUND('当年度'!F36/'当年度'!$O36*100,1)</f>
        <v>11.4</v>
      </c>
      <c r="G36" s="50">
        <f>ROUND('当年度'!G36/'当年度'!$O36*100,1)</f>
        <v>13.3</v>
      </c>
      <c r="H36" s="50">
        <f>ROUND('当年度'!H36/'当年度'!$O36*100,1)</f>
        <v>8.9</v>
      </c>
      <c r="I36" s="50">
        <f>ROUND('当年度'!I36/'当年度'!$O36*100,1)</f>
        <v>4</v>
      </c>
      <c r="J36" s="50">
        <f>ROUND('当年度'!J36/'当年度'!$O36*100,1)</f>
        <v>0.1</v>
      </c>
      <c r="K36" s="50">
        <f>ROUND('当年度'!K36/'当年度'!$O36*100,1)</f>
        <v>0.6</v>
      </c>
      <c r="L36" s="50">
        <f>ROUND('当年度'!L36/'当年度'!$O36*100,1)</f>
        <v>11.8</v>
      </c>
      <c r="M36" s="50">
        <f>ROUND('当年度'!M36/'当年度'!$O36*100,1)</f>
        <v>0</v>
      </c>
      <c r="N36" s="50">
        <f>ROUND('当年度'!N36/'当年度'!$O36*100,1)</f>
        <v>15.6</v>
      </c>
      <c r="O36" s="50">
        <f>ROUND('当年度'!O36/'当年度'!$O36*100,1)</f>
        <v>100</v>
      </c>
      <c r="P36" s="51">
        <f>ROUND('当年度'!P36/'当年度'!$O36*100,1)</f>
        <v>37.1</v>
      </c>
      <c r="Q36" s="2"/>
    </row>
    <row r="37" spans="2:17" ht="22.5" customHeight="1">
      <c r="B37" s="30" t="s">
        <v>38</v>
      </c>
      <c r="C37" s="50">
        <f>ROUND('当年度'!C37/'当年度'!$O37*100,1)</f>
        <v>17.1</v>
      </c>
      <c r="D37" s="50">
        <f>ROUND('当年度'!D37/'当年度'!$O37*100,1)</f>
        <v>14.8</v>
      </c>
      <c r="E37" s="50">
        <f>ROUND('当年度'!E37/'当年度'!$O37*100,1)</f>
        <v>1.2</v>
      </c>
      <c r="F37" s="50">
        <f>ROUND('当年度'!F37/'当年度'!$O37*100,1)</f>
        <v>19.7</v>
      </c>
      <c r="G37" s="50">
        <f>ROUND('当年度'!G37/'当年度'!$O37*100,1)</f>
        <v>12.1</v>
      </c>
      <c r="H37" s="50">
        <f>ROUND('当年度'!H37/'当年度'!$O37*100,1)</f>
        <v>9.9</v>
      </c>
      <c r="I37" s="50">
        <f>ROUND('当年度'!I37/'当年度'!$O37*100,1)</f>
        <v>2.5</v>
      </c>
      <c r="J37" s="50">
        <f>ROUND('当年度'!J37/'当年度'!$O37*100,1)</f>
        <v>0.2</v>
      </c>
      <c r="K37" s="50">
        <f>ROUND('当年度'!K37/'当年度'!$O37*100,1)</f>
        <v>1</v>
      </c>
      <c r="L37" s="50">
        <f>ROUND('当年度'!L37/'当年度'!$O37*100,1)</f>
        <v>9.4</v>
      </c>
      <c r="M37" s="50">
        <f>ROUND('当年度'!M37/'当年度'!$O37*100,1)</f>
        <v>0</v>
      </c>
      <c r="N37" s="50">
        <f>ROUND('当年度'!N37/'当年度'!$O37*100,1)</f>
        <v>12.2</v>
      </c>
      <c r="O37" s="50">
        <f>ROUND('当年度'!O37/'当年度'!$O37*100,1)</f>
        <v>100</v>
      </c>
      <c r="P37" s="51">
        <f>ROUND('当年度'!P37/'当年度'!$O37*100,1)</f>
        <v>46.7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性質別歳出の状況（２８年度構成比）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2017-08-21T09:58:23Z</cp:lastPrinted>
  <dcterms:created xsi:type="dcterms:W3CDTF">1999-09-10T06:42:42Z</dcterms:created>
  <dcterms:modified xsi:type="dcterms:W3CDTF">2017-08-21T09:58:50Z</dcterms:modified>
  <cp:category/>
  <cp:version/>
  <cp:contentType/>
  <cp:contentStatus/>
</cp:coreProperties>
</file>