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289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'構成比'!$C$2:$R$39</definedName>
    <definedName name="_xlnm.Print_Area" localSheetId="1">'前年度'!$C$2:$R$39</definedName>
    <definedName name="_xlnm.Print_Area" localSheetId="2">'増減額'!$C$2:$R$39</definedName>
    <definedName name="_xlnm.Print_Area" localSheetId="3">'増減率'!$C$2:$R$39</definedName>
    <definedName name="_xlnm.Print_Area" localSheetId="0">'当年度'!$C$2:$R$39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<sst xmlns="http://schemas.openxmlformats.org/spreadsheetml/2006/main" count="251" uniqueCount="60">
  <si>
    <t>(単位:千円)</t>
  </si>
  <si>
    <t>(単位：％)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</si>
  <si>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</si>
  <si>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</si>
  <si>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</si>
  <si>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</si>
  <si>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</si>
  <si>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</si>
  <si>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</si>
  <si>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</si>
  <si>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</si>
  <si>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</si>
  <si>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</si>
  <si>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</si>
  <si>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</si>
  <si>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</si>
  <si>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</si>
  <si>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</si>
  <si>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</si>
  <si>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</si>
  <si>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</si>
  <si>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</si>
  <si>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</si>
  <si>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</si>
  <si>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</si>
  <si>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</si>
  <si>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</si>
  <si>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</si>
  <si>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&lt;市 平 均&gt;</t>
  </si>
  <si>
    <t>&lt;県 平 均&gt;</t>
  </si>
  <si>
    <t>* 加重平均</t>
  </si>
  <si>
    <t>いなべ市</t>
  </si>
  <si>
    <t>大 紀 町</t>
  </si>
  <si>
    <t>志 摩 市</t>
  </si>
  <si>
    <t>伊 賀 市</t>
  </si>
  <si>
    <t>南伊勢町</t>
  </si>
  <si>
    <t>紀 北 町</t>
  </si>
  <si>
    <t>義務的経費計</t>
  </si>
  <si>
    <t>人件費</t>
  </si>
  <si>
    <t>職員給</t>
  </si>
  <si>
    <t>基本給</t>
  </si>
  <si>
    <t>その他手当</t>
  </si>
  <si>
    <t>退職金</t>
  </si>
  <si>
    <t>扶助費</t>
  </si>
  <si>
    <t>民生費</t>
  </si>
  <si>
    <t>社会福祉</t>
  </si>
  <si>
    <t>老人福祉</t>
  </si>
  <si>
    <t>児童福祉</t>
  </si>
  <si>
    <t>生活保護</t>
  </si>
  <si>
    <t>衛生費</t>
  </si>
  <si>
    <t>教育費</t>
  </si>
  <si>
    <t>公債費</t>
  </si>
  <si>
    <t>議員報酬
手    当</t>
  </si>
  <si>
    <t>&lt;町　計&gt;</t>
  </si>
  <si>
    <t>&lt;町 平 均&gt;</t>
  </si>
  <si>
    <t>義務的経費の状況（当年度）</t>
  </si>
  <si>
    <t>義務的経費の状況（増減額）</t>
  </si>
  <si>
    <t>義務的経費の状況（増減率）</t>
  </si>
  <si>
    <t>義務的経費の状況（構成比）</t>
  </si>
  <si>
    <t>義務的経費の状況（前年度）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</si>
</sst>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;&quot;▲ &quot;0"/>
    <numFmt numFmtId="179" formatCode="#,##0.0;&quot;▲ &quot;#,##0.0"/>
    <numFmt numFmtId="180" formatCode="#,##0;&quot;▲&quot;#,##0"/>
    <numFmt numFmtId="181" formatCode="#,##0.0\ ;&quot;▲ &quot;#,##0.0\ "/>
    <numFmt numFmtId="182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1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 applyProtection="1">
      <alignment horizontal="right"/>
      <protection/>
    </xf>
    <xf numFmtId="37" fontId="0" fillId="0" borderId="0" xfId="0" applyAlignment="1">
      <alignment shrinkToFit="1"/>
    </xf>
    <xf numFmtId="37" fontId="0" fillId="0" borderId="10" xfId="0" applyBorder="1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 applyProtection="1">
      <alignment horizontal="center" shrinkToFit="1"/>
      <protection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>
      <alignment shrinkToFit="1"/>
    </xf>
    <xf numFmtId="37" fontId="0" fillId="0" borderId="20" xfId="0" applyBorder="1" applyAlignment="1">
      <alignment shrinkToFit="1"/>
    </xf>
    <xf numFmtId="37" fontId="0" fillId="0" borderId="21" xfId="0" applyBorder="1" applyAlignment="1">
      <alignment vertical="center"/>
    </xf>
    <xf numFmtId="37" fontId="0" fillId="0" borderId="22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 applyProtection="1">
      <alignment horizontal="center" vertical="center"/>
      <protection/>
    </xf>
    <xf numFmtId="37" fontId="0" fillId="0" borderId="22" xfId="0" applyBorder="1" applyAlignment="1" applyProtection="1">
      <alignment horizontal="center" vertical="center"/>
      <protection/>
    </xf>
    <xf numFmtId="37" fontId="0" fillId="0" borderId="13" xfId="0" applyBorder="1" applyAlignment="1">
      <alignment horizontal="center" vertical="center"/>
    </xf>
    <xf numFmtId="37" fontId="0" fillId="0" borderId="11" xfId="0" applyBorder="1" applyAlignment="1" applyProtection="1">
      <alignment horizontal="center" vertical="center"/>
      <protection/>
    </xf>
    <xf numFmtId="37" fontId="0" fillId="0" borderId="11" xfId="0" applyBorder="1" applyAlignment="1" applyProtection="1">
      <alignment horizontal="center" vertical="center" shrinkToFit="1"/>
      <protection/>
    </xf>
    <xf numFmtId="37" fontId="0" fillId="0" borderId="0" xfId="0" applyBorder="1" applyAlignment="1">
      <alignment vertical="center"/>
    </xf>
    <xf numFmtId="37" fontId="0" fillId="0" borderId="23" xfId="0" applyBorder="1" applyAlignment="1">
      <alignment vertical="center"/>
    </xf>
    <xf numFmtId="37" fontId="0" fillId="0" borderId="24" xfId="0" applyBorder="1" applyAlignment="1">
      <alignment vertical="center"/>
    </xf>
    <xf numFmtId="37" fontId="0" fillId="0" borderId="25" xfId="0" applyBorder="1" applyAlignment="1" applyProtection="1">
      <alignment horizontal="center" vertical="center"/>
      <protection/>
    </xf>
    <xf numFmtId="37" fontId="0" fillId="0" borderId="18" xfId="0" applyBorder="1" applyAlignment="1" applyProtection="1">
      <alignment horizontal="center" vertical="center"/>
      <protection/>
    </xf>
    <xf numFmtId="37" fontId="0" fillId="0" borderId="26" xfId="0" applyBorder="1" applyAlignment="1" applyProtection="1">
      <alignment horizontal="center" vertical="center"/>
      <protection/>
    </xf>
    <xf numFmtId="37" fontId="0" fillId="0" borderId="21" xfId="0" applyBorder="1" applyAlignment="1" applyProtection="1">
      <alignment vertical="center"/>
      <protection/>
    </xf>
    <xf numFmtId="37" fontId="0" fillId="0" borderId="21" xfId="0" applyBorder="1" applyAlignment="1" applyProtection="1">
      <alignment vertical="center" shrinkToFit="1"/>
      <protection/>
    </xf>
    <xf numFmtId="37" fontId="0" fillId="0" borderId="18" xfId="0" applyBorder="1" applyAlignment="1">
      <alignment horizontal="center" vertical="center"/>
    </xf>
    <xf numFmtId="37" fontId="0" fillId="0" borderId="18" xfId="0" applyBorder="1" applyAlignment="1" applyProtection="1">
      <alignment horizontal="center" vertical="center" shrinkToFit="1"/>
      <protection/>
    </xf>
    <xf numFmtId="180" fontId="0" fillId="0" borderId="27" xfId="48" applyNumberFormat="1" applyFont="1" applyBorder="1" applyAlignment="1">
      <alignment shrinkToFit="1"/>
    </xf>
    <xf numFmtId="180" fontId="0" fillId="0" borderId="14" xfId="48" applyNumberFormat="1" applyFont="1" applyBorder="1" applyAlignment="1">
      <alignment shrinkToFit="1"/>
    </xf>
    <xf numFmtId="180" fontId="0" fillId="0" borderId="14" xfId="0" applyNumberFormat="1" applyBorder="1" applyAlignment="1">
      <alignment shrinkToFit="1"/>
    </xf>
    <xf numFmtId="180" fontId="0" fillId="0" borderId="11" xfId="0" applyNumberFormat="1" applyBorder="1" applyAlignment="1">
      <alignment shrinkToFit="1"/>
    </xf>
    <xf numFmtId="180" fontId="0" fillId="0" borderId="28" xfId="48" applyNumberFormat="1" applyFont="1" applyBorder="1" applyAlignment="1">
      <alignment shrinkToFit="1"/>
    </xf>
    <xf numFmtId="180" fontId="0" fillId="0" borderId="15" xfId="48" applyNumberFormat="1" applyFont="1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applyProtection="1">
      <alignment shrinkToFit="1"/>
      <protection/>
    </xf>
    <xf numFmtId="180" fontId="0" fillId="0" borderId="29" xfId="48" applyNumberFormat="1" applyFont="1" applyBorder="1" applyAlignment="1">
      <alignment shrinkToFit="1"/>
    </xf>
    <xf numFmtId="180" fontId="0" fillId="0" borderId="30" xfId="48" applyNumberFormat="1" applyFont="1" applyBorder="1" applyAlignment="1">
      <alignment shrinkToFit="1"/>
    </xf>
    <xf numFmtId="180" fontId="0" fillId="0" borderId="30" xfId="0" applyNumberFormat="1" applyBorder="1" applyAlignment="1">
      <alignment shrinkToFit="1"/>
    </xf>
    <xf numFmtId="180" fontId="0" fillId="0" borderId="30" xfId="0" applyNumberFormat="1" applyBorder="1" applyAlignment="1" applyProtection="1">
      <alignment shrinkToFit="1"/>
      <protection/>
    </xf>
    <xf numFmtId="180" fontId="0" fillId="0" borderId="13" xfId="0" applyNumberFormat="1" applyBorder="1" applyAlignment="1">
      <alignment shrinkToFit="1"/>
    </xf>
    <xf numFmtId="180" fontId="0" fillId="0" borderId="25" xfId="0" applyNumberFormat="1" applyBorder="1" applyAlignment="1" applyProtection="1">
      <alignment shrinkToFit="1"/>
      <protection/>
    </xf>
    <xf numFmtId="180" fontId="0" fillId="0" borderId="18" xfId="0" applyNumberFormat="1" applyBorder="1" applyAlignment="1" applyProtection="1">
      <alignment shrinkToFit="1"/>
      <protection/>
    </xf>
    <xf numFmtId="180" fontId="0" fillId="0" borderId="31" xfId="0" applyNumberFormat="1" applyBorder="1" applyAlignment="1" applyProtection="1">
      <alignment shrinkToFit="1"/>
      <protection/>
    </xf>
    <xf numFmtId="180" fontId="0" fillId="0" borderId="17" xfId="0" applyNumberFormat="1" applyBorder="1" applyAlignment="1" applyProtection="1">
      <alignment shrinkToFit="1"/>
      <protection/>
    </xf>
    <xf numFmtId="180" fontId="0" fillId="0" borderId="14" xfId="0" applyNumberFormat="1" applyBorder="1" applyAlignment="1" applyProtection="1">
      <alignment shrinkToFit="1"/>
      <protection/>
    </xf>
    <xf numFmtId="180" fontId="0" fillId="0" borderId="28" xfId="0" applyNumberFormat="1" applyBorder="1" applyAlignment="1" applyProtection="1">
      <alignment shrinkToFit="1"/>
      <protection/>
    </xf>
    <xf numFmtId="180" fontId="0" fillId="0" borderId="29" xfId="0" applyNumberFormat="1" applyBorder="1" applyAlignment="1" applyProtection="1">
      <alignment shrinkToFit="1"/>
      <protection/>
    </xf>
    <xf numFmtId="180" fontId="0" fillId="0" borderId="32" xfId="0" applyNumberFormat="1" applyBorder="1" applyAlignment="1" applyProtection="1">
      <alignment shrinkToFit="1"/>
      <protection/>
    </xf>
    <xf numFmtId="180" fontId="0" fillId="0" borderId="16" xfId="0" applyNumberFormat="1" applyBorder="1" applyAlignment="1" applyProtection="1">
      <alignment shrinkToFit="1"/>
      <protection/>
    </xf>
    <xf numFmtId="182" fontId="4" fillId="0" borderId="31" xfId="0" applyNumberFormat="1" applyFont="1" applyBorder="1" applyAlignment="1" applyProtection="1">
      <alignment horizontal="right" shrinkToFit="1"/>
      <protection locked="0"/>
    </xf>
    <xf numFmtId="182" fontId="4" fillId="0" borderId="17" xfId="0" applyNumberFormat="1" applyFont="1" applyBorder="1" applyAlignment="1" applyProtection="1">
      <alignment horizontal="right" shrinkToFit="1"/>
      <protection locked="0"/>
    </xf>
    <xf numFmtId="182" fontId="4" fillId="0" borderId="14" xfId="0" applyNumberFormat="1" applyFont="1" applyBorder="1" applyAlignment="1" applyProtection="1">
      <alignment horizontal="right" shrinkToFit="1"/>
      <protection locked="0"/>
    </xf>
    <xf numFmtId="182" fontId="0" fillId="0" borderId="11" xfId="0" applyNumberFormat="1" applyBorder="1" applyAlignment="1">
      <alignment shrinkToFit="1"/>
    </xf>
    <xf numFmtId="182" fontId="4" fillId="0" borderId="28" xfId="0" applyNumberFormat="1" applyFont="1" applyBorder="1" applyAlignment="1" applyProtection="1">
      <alignment horizontal="right" shrinkToFit="1"/>
      <protection locked="0"/>
    </xf>
    <xf numFmtId="182" fontId="4" fillId="0" borderId="15" xfId="0" applyNumberFormat="1" applyFont="1" applyBorder="1" applyAlignment="1" applyProtection="1">
      <alignment horizontal="right" shrinkToFit="1"/>
      <protection locked="0"/>
    </xf>
    <xf numFmtId="182" fontId="0" fillId="0" borderId="15" xfId="0" applyNumberFormat="1" applyBorder="1" applyAlignment="1">
      <alignment shrinkToFit="1"/>
    </xf>
    <xf numFmtId="182" fontId="4" fillId="0" borderId="29" xfId="0" applyNumberFormat="1" applyFont="1" applyBorder="1" applyAlignment="1" applyProtection="1">
      <alignment horizontal="right" shrinkToFit="1"/>
      <protection locked="0"/>
    </xf>
    <xf numFmtId="182" fontId="4" fillId="0" borderId="30" xfId="0" applyNumberFormat="1" applyFont="1" applyBorder="1" applyAlignment="1" applyProtection="1">
      <alignment horizontal="right" shrinkToFit="1"/>
      <protection locked="0"/>
    </xf>
    <xf numFmtId="182" fontId="0" fillId="0" borderId="13" xfId="0" applyNumberFormat="1" applyBorder="1" applyAlignment="1">
      <alignment shrinkToFit="1"/>
    </xf>
    <xf numFmtId="182" fontId="4" fillId="0" borderId="18" xfId="0" applyNumberFormat="1" applyFont="1" applyBorder="1" applyAlignment="1" applyProtection="1">
      <alignment shrinkToFit="1"/>
      <protection locked="0"/>
    </xf>
    <xf numFmtId="182" fontId="0" fillId="0" borderId="31" xfId="0" applyNumberFormat="1" applyBorder="1" applyAlignment="1" applyProtection="1">
      <alignment shrinkToFit="1"/>
      <protection/>
    </xf>
    <xf numFmtId="182" fontId="0" fillId="0" borderId="17" xfId="0" applyNumberFormat="1" applyBorder="1" applyAlignment="1" applyProtection="1">
      <alignment shrinkToFit="1"/>
      <protection/>
    </xf>
    <xf numFmtId="182" fontId="0" fillId="0" borderId="14" xfId="0" applyNumberFormat="1" applyBorder="1" applyAlignment="1" applyProtection="1">
      <alignment shrinkToFit="1"/>
      <protection/>
    </xf>
    <xf numFmtId="182" fontId="0" fillId="0" borderId="15" xfId="0" applyNumberFormat="1" applyBorder="1" applyAlignment="1" applyProtection="1">
      <alignment shrinkToFit="1"/>
      <protection/>
    </xf>
    <xf numFmtId="182" fontId="0" fillId="0" borderId="28" xfId="0" applyNumberFormat="1" applyBorder="1" applyAlignment="1" applyProtection="1">
      <alignment shrinkToFit="1"/>
      <protection/>
    </xf>
    <xf numFmtId="182" fontId="0" fillId="0" borderId="29" xfId="0" applyNumberFormat="1" applyBorder="1" applyAlignment="1" applyProtection="1">
      <alignment shrinkToFit="1"/>
      <protection/>
    </xf>
    <xf numFmtId="182" fontId="0" fillId="0" borderId="30" xfId="0" applyNumberFormat="1" applyBorder="1" applyAlignment="1" applyProtection="1">
      <alignment shrinkToFit="1"/>
      <protection/>
    </xf>
    <xf numFmtId="182" fontId="0" fillId="0" borderId="18" xfId="0" applyNumberFormat="1" applyBorder="1" applyAlignment="1" applyProtection="1">
      <alignment shrinkToFit="1"/>
      <protection/>
    </xf>
    <xf numFmtId="182" fontId="0" fillId="0" borderId="13" xfId="0" applyNumberFormat="1" applyBorder="1" applyAlignment="1" applyProtection="1">
      <alignment shrinkToFit="1"/>
      <protection/>
    </xf>
    <xf numFmtId="182" fontId="0" fillId="0" borderId="20" xfId="0" applyNumberFormat="1" applyBorder="1" applyAlignment="1" applyProtection="1">
      <alignment shrinkToFit="1"/>
      <protection/>
    </xf>
    <xf numFmtId="0" fontId="5" fillId="0" borderId="0" xfId="0" applyNumberFormat="1" applyFont="1" applyAlignment="1">
      <alignment/>
    </xf>
    <xf numFmtId="37" fontId="0" fillId="0" borderId="33" xfId="0" applyBorder="1" applyAlignment="1" applyProtection="1">
      <alignment horizontal="center" vertical="center"/>
      <protection/>
    </xf>
    <xf numFmtId="37" fontId="0" fillId="0" borderId="19" xfId="0" applyBorder="1" applyAlignment="1" applyProtection="1">
      <alignment horizontal="center" vertical="center"/>
      <protection/>
    </xf>
    <xf numFmtId="37" fontId="0" fillId="0" borderId="20" xfId="0" applyBorder="1" applyAlignment="1" applyProtection="1">
      <alignment horizontal="center" vertical="center"/>
      <protection/>
    </xf>
    <xf numFmtId="37" fontId="0" fillId="0" borderId="33" xfId="0" applyBorder="1" applyAlignment="1">
      <alignment horizontal="center" vertical="center"/>
    </xf>
    <xf numFmtId="37" fontId="0" fillId="0" borderId="19" xfId="0" applyBorder="1" applyAlignment="1">
      <alignment horizontal="center" vertical="center"/>
    </xf>
    <xf numFmtId="37" fontId="0" fillId="0" borderId="20" xfId="0" applyBorder="1" applyAlignment="1">
      <alignment horizontal="center" vertical="center"/>
    </xf>
    <xf numFmtId="37" fontId="0" fillId="0" borderId="33" xfId="0" applyBorder="1" applyAlignment="1" applyProtection="1">
      <alignment horizontal="center" vertical="center" wrapText="1"/>
      <protection/>
    </xf>
    <xf numFmtId="37" fontId="0" fillId="0" borderId="25" xfId="0" applyBorder="1" applyAlignment="1">
      <alignment horizontal="center" vertical="center"/>
    </xf>
    <xf numFmtId="37" fontId="0" fillId="0" borderId="11" xfId="0" applyBorder="1" applyAlignment="1" applyProtection="1">
      <alignment horizontal="center" vertical="center"/>
      <protection/>
    </xf>
    <xf numFmtId="37" fontId="0" fillId="0" borderId="13" xfId="0" applyBorder="1" applyAlignment="1" applyProtection="1">
      <alignment horizontal="center" vertical="center"/>
      <protection/>
    </xf>
    <xf numFmtId="37" fontId="0" fillId="0" borderId="12" xfId="0" applyBorder="1" applyAlignment="1">
      <alignment horizontal="center" vertical="center"/>
    </xf>
    <xf numFmtId="37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showGridLines="0" tabSelected="1" view="pageBreakPreview" zoomScale="60" zoomScaleNormal="75" workbookViewId="0" topLeftCell="B1">
      <pane xSplit="1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3" sqref="C3:C6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78" t="s">
        <v>55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0</v>
      </c>
    </row>
    <row r="3" spans="2:19" ht="21" customHeight="1">
      <c r="B3" s="6"/>
      <c r="C3" s="79" t="s">
        <v>37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2:19" ht="21" customHeight="1">
      <c r="B4" s="7"/>
      <c r="C4" s="80"/>
      <c r="D4" s="82" t="s">
        <v>38</v>
      </c>
      <c r="E4" s="17"/>
      <c r="F4" s="17"/>
      <c r="G4" s="17"/>
      <c r="H4" s="17"/>
      <c r="I4" s="25"/>
      <c r="J4" s="86" t="s">
        <v>43</v>
      </c>
      <c r="K4" s="17"/>
      <c r="L4" s="17"/>
      <c r="M4" s="26"/>
      <c r="N4" s="26"/>
      <c r="O4" s="17"/>
      <c r="P4" s="26"/>
      <c r="Q4" s="27"/>
      <c r="R4" s="89" t="s">
        <v>51</v>
      </c>
      <c r="S4" s="19"/>
    </row>
    <row r="5" spans="2:19" ht="21" customHeight="1">
      <c r="B5" s="7"/>
      <c r="C5" s="80"/>
      <c r="D5" s="83"/>
      <c r="E5" s="85" t="s">
        <v>52</v>
      </c>
      <c r="F5" s="86" t="s">
        <v>39</v>
      </c>
      <c r="G5" s="20"/>
      <c r="H5" s="21"/>
      <c r="I5" s="86" t="s">
        <v>42</v>
      </c>
      <c r="J5" s="86"/>
      <c r="K5" s="79" t="s">
        <v>44</v>
      </c>
      <c r="L5" s="20"/>
      <c r="M5" s="31"/>
      <c r="N5" s="32"/>
      <c r="O5" s="30"/>
      <c r="P5" s="87" t="s">
        <v>49</v>
      </c>
      <c r="Q5" s="87" t="s">
        <v>50</v>
      </c>
      <c r="R5" s="89"/>
      <c r="S5" s="19"/>
    </row>
    <row r="6" spans="2:19" ht="24.75" customHeight="1">
      <c r="B6" s="8"/>
      <c r="C6" s="81"/>
      <c r="D6" s="84"/>
      <c r="E6" s="81"/>
      <c r="F6" s="86"/>
      <c r="G6" s="28" t="s">
        <v>40</v>
      </c>
      <c r="H6" s="29" t="s">
        <v>41</v>
      </c>
      <c r="I6" s="86"/>
      <c r="J6" s="86"/>
      <c r="K6" s="81"/>
      <c r="L6" s="22" t="s">
        <v>45</v>
      </c>
      <c r="M6" s="23" t="s">
        <v>46</v>
      </c>
      <c r="N6" s="24" t="s">
        <v>47</v>
      </c>
      <c r="O6" s="33" t="s">
        <v>48</v>
      </c>
      <c r="P6" s="88"/>
      <c r="Q6" s="88"/>
      <c r="R6" s="90"/>
      <c r="S6" s="19"/>
    </row>
    <row r="7" spans="2:18" ht="24.75" customHeight="1">
      <c r="B7" s="9" t="s">
        <v>2</v>
      </c>
      <c r="C7" s="35">
        <f>SUM(D7,J7,R7)</f>
        <v>52745474</v>
      </c>
      <c r="D7" s="36">
        <v>19615129</v>
      </c>
      <c r="E7" s="36">
        <v>333266</v>
      </c>
      <c r="F7" s="36">
        <v>13891123</v>
      </c>
      <c r="G7" s="37">
        <v>9072871</v>
      </c>
      <c r="H7" s="37">
        <v>4818252</v>
      </c>
      <c r="I7" s="37">
        <v>1995240</v>
      </c>
      <c r="J7" s="36">
        <v>23322521</v>
      </c>
      <c r="K7" s="36">
        <v>22946680</v>
      </c>
      <c r="L7" s="36">
        <v>8650053</v>
      </c>
      <c r="M7" s="36">
        <v>453983</v>
      </c>
      <c r="N7" s="36">
        <v>9018547</v>
      </c>
      <c r="O7" s="36">
        <v>4821687</v>
      </c>
      <c r="P7" s="36">
        <v>28223</v>
      </c>
      <c r="Q7" s="36">
        <v>347618</v>
      </c>
      <c r="R7" s="38">
        <v>9807824</v>
      </c>
    </row>
    <row r="8" spans="2:18" ht="24.75" customHeight="1">
      <c r="B8" s="10" t="s">
        <v>3</v>
      </c>
      <c r="C8" s="39">
        <f>SUM(D8,J8,R8)</f>
        <v>50987575</v>
      </c>
      <c r="D8" s="40">
        <v>16618155</v>
      </c>
      <c r="E8" s="40">
        <v>336261</v>
      </c>
      <c r="F8" s="40">
        <v>12066341</v>
      </c>
      <c r="G8" s="41">
        <v>7628408</v>
      </c>
      <c r="H8" s="41">
        <v>4437933</v>
      </c>
      <c r="I8" s="41">
        <v>1258935</v>
      </c>
      <c r="J8" s="40">
        <v>24705557</v>
      </c>
      <c r="K8" s="40">
        <v>24346205</v>
      </c>
      <c r="L8" s="40">
        <v>6685291</v>
      </c>
      <c r="M8" s="40">
        <v>425533</v>
      </c>
      <c r="N8" s="40">
        <v>11141455</v>
      </c>
      <c r="O8" s="40">
        <v>6092796</v>
      </c>
      <c r="P8" s="40">
        <v>42230</v>
      </c>
      <c r="Q8" s="40">
        <v>317122</v>
      </c>
      <c r="R8" s="41">
        <v>9663863</v>
      </c>
    </row>
    <row r="9" spans="2:18" ht="24.75" customHeight="1">
      <c r="B9" s="10" t="s">
        <v>4</v>
      </c>
      <c r="C9" s="39">
        <f>SUM(D9,J9,R9)</f>
        <v>24035227</v>
      </c>
      <c r="D9" s="40">
        <v>7964238</v>
      </c>
      <c r="E9" s="40">
        <v>202222</v>
      </c>
      <c r="F9" s="40">
        <v>5506791</v>
      </c>
      <c r="G9" s="41">
        <v>3545080</v>
      </c>
      <c r="H9" s="41">
        <v>1961711</v>
      </c>
      <c r="I9" s="41">
        <v>824037</v>
      </c>
      <c r="J9" s="40">
        <v>10647236</v>
      </c>
      <c r="K9" s="40">
        <v>10295165</v>
      </c>
      <c r="L9" s="40">
        <v>3256179</v>
      </c>
      <c r="M9" s="40">
        <v>255810</v>
      </c>
      <c r="N9" s="40">
        <v>4731710</v>
      </c>
      <c r="O9" s="40">
        <v>2051466</v>
      </c>
      <c r="P9" s="40">
        <v>16339</v>
      </c>
      <c r="Q9" s="40">
        <v>335732</v>
      </c>
      <c r="R9" s="41">
        <v>5423753</v>
      </c>
    </row>
    <row r="10" spans="2:18" ht="24.75" customHeight="1">
      <c r="B10" s="10" t="s">
        <v>5</v>
      </c>
      <c r="C10" s="39">
        <f aca="true" t="shared" si="0" ref="C10:C35">SUM(D10,J10,R10)</f>
        <v>30462429</v>
      </c>
      <c r="D10" s="40">
        <v>9715434</v>
      </c>
      <c r="E10" s="40">
        <v>197187</v>
      </c>
      <c r="F10" s="40">
        <v>6996059</v>
      </c>
      <c r="G10" s="41">
        <v>4662173</v>
      </c>
      <c r="H10" s="41">
        <v>2333886</v>
      </c>
      <c r="I10" s="41">
        <v>689246</v>
      </c>
      <c r="J10" s="40">
        <v>15796596</v>
      </c>
      <c r="K10" s="40">
        <v>15597711</v>
      </c>
      <c r="L10" s="40">
        <v>4585997</v>
      </c>
      <c r="M10" s="40">
        <v>256377</v>
      </c>
      <c r="N10" s="40">
        <v>6765536</v>
      </c>
      <c r="O10" s="40">
        <v>3988351</v>
      </c>
      <c r="P10" s="40">
        <v>12719</v>
      </c>
      <c r="Q10" s="40">
        <v>186166</v>
      </c>
      <c r="R10" s="41">
        <v>4950399</v>
      </c>
    </row>
    <row r="11" spans="2:18" ht="24.75" customHeight="1">
      <c r="B11" s="10" t="s">
        <v>6</v>
      </c>
      <c r="C11" s="39">
        <f t="shared" si="0"/>
        <v>25271391</v>
      </c>
      <c r="D11" s="40">
        <v>9076710</v>
      </c>
      <c r="E11" s="40">
        <v>190541</v>
      </c>
      <c r="F11" s="40">
        <v>6547266</v>
      </c>
      <c r="G11" s="41">
        <v>4361800</v>
      </c>
      <c r="H11" s="41">
        <v>2185466</v>
      </c>
      <c r="I11" s="41">
        <v>741625</v>
      </c>
      <c r="J11" s="40">
        <v>10343434</v>
      </c>
      <c r="K11" s="40">
        <v>10246195</v>
      </c>
      <c r="L11" s="40">
        <v>3541564</v>
      </c>
      <c r="M11" s="40">
        <v>26756</v>
      </c>
      <c r="N11" s="40">
        <v>4876378</v>
      </c>
      <c r="O11" s="40">
        <v>1801467</v>
      </c>
      <c r="P11" s="40">
        <v>11668</v>
      </c>
      <c r="Q11" s="40">
        <v>85571</v>
      </c>
      <c r="R11" s="41">
        <v>5851247</v>
      </c>
    </row>
    <row r="12" spans="2:18" ht="24.75" customHeight="1">
      <c r="B12" s="10" t="s">
        <v>7</v>
      </c>
      <c r="C12" s="39">
        <f t="shared" si="0"/>
        <v>32780457</v>
      </c>
      <c r="D12" s="40">
        <v>12357163</v>
      </c>
      <c r="E12" s="40">
        <v>256280</v>
      </c>
      <c r="F12" s="40">
        <v>8778203</v>
      </c>
      <c r="G12" s="41">
        <v>5699507</v>
      </c>
      <c r="H12" s="41">
        <v>3078696</v>
      </c>
      <c r="I12" s="41">
        <v>1179054</v>
      </c>
      <c r="J12" s="40">
        <v>15926038</v>
      </c>
      <c r="K12" s="40">
        <v>15743683</v>
      </c>
      <c r="L12" s="40">
        <v>4171349</v>
      </c>
      <c r="M12" s="40">
        <v>129794</v>
      </c>
      <c r="N12" s="40">
        <v>9656017</v>
      </c>
      <c r="O12" s="40">
        <v>1786419</v>
      </c>
      <c r="P12" s="40">
        <v>7990</v>
      </c>
      <c r="Q12" s="40">
        <v>174365</v>
      </c>
      <c r="R12" s="41">
        <v>4497256</v>
      </c>
    </row>
    <row r="13" spans="2:18" ht="24.75" customHeight="1">
      <c r="B13" s="10" t="s">
        <v>8</v>
      </c>
      <c r="C13" s="39">
        <f t="shared" si="0"/>
        <v>14333568</v>
      </c>
      <c r="D13" s="40">
        <v>4815600</v>
      </c>
      <c r="E13" s="40">
        <v>147266</v>
      </c>
      <c r="F13" s="40">
        <v>3225844</v>
      </c>
      <c r="G13" s="41">
        <v>2040825</v>
      </c>
      <c r="H13" s="41">
        <v>1113280</v>
      </c>
      <c r="I13" s="41">
        <v>611776</v>
      </c>
      <c r="J13" s="40">
        <v>6443197</v>
      </c>
      <c r="K13" s="40">
        <v>6385169</v>
      </c>
      <c r="L13" s="40">
        <v>2194783</v>
      </c>
      <c r="M13" s="40">
        <v>111588</v>
      </c>
      <c r="N13" s="40">
        <v>3261520</v>
      </c>
      <c r="O13" s="40">
        <v>817278</v>
      </c>
      <c r="P13" s="40">
        <v>6677</v>
      </c>
      <c r="Q13" s="40">
        <v>51351</v>
      </c>
      <c r="R13" s="41">
        <v>3074771</v>
      </c>
    </row>
    <row r="14" spans="2:18" ht="24.75" customHeight="1">
      <c r="B14" s="10" t="s">
        <v>9</v>
      </c>
      <c r="C14" s="39">
        <f t="shared" si="0"/>
        <v>4393294</v>
      </c>
      <c r="D14" s="40">
        <v>1492395</v>
      </c>
      <c r="E14" s="40">
        <v>68001</v>
      </c>
      <c r="F14" s="40">
        <v>981615</v>
      </c>
      <c r="G14" s="41">
        <v>669492</v>
      </c>
      <c r="H14" s="41">
        <v>312123</v>
      </c>
      <c r="I14" s="41">
        <v>143121</v>
      </c>
      <c r="J14" s="40">
        <v>1822656</v>
      </c>
      <c r="K14" s="40">
        <v>1810116</v>
      </c>
      <c r="L14" s="40">
        <v>644295</v>
      </c>
      <c r="M14" s="40">
        <v>104336</v>
      </c>
      <c r="N14" s="40">
        <v>716251</v>
      </c>
      <c r="O14" s="40">
        <v>345234</v>
      </c>
      <c r="P14" s="40">
        <v>395</v>
      </c>
      <c r="Q14" s="40">
        <v>12145</v>
      </c>
      <c r="R14" s="41">
        <v>1078243</v>
      </c>
    </row>
    <row r="15" spans="2:18" ht="24.75" customHeight="1">
      <c r="B15" s="10" t="s">
        <v>10</v>
      </c>
      <c r="C15" s="39">
        <f t="shared" si="0"/>
        <v>9641653</v>
      </c>
      <c r="D15" s="40">
        <v>3809026</v>
      </c>
      <c r="E15" s="40">
        <v>117117</v>
      </c>
      <c r="F15" s="40">
        <v>2651466</v>
      </c>
      <c r="G15" s="41">
        <v>1732155</v>
      </c>
      <c r="H15" s="41">
        <v>919311</v>
      </c>
      <c r="I15" s="41">
        <v>344619</v>
      </c>
      <c r="J15" s="40">
        <v>3655038</v>
      </c>
      <c r="K15" s="40">
        <v>3631465</v>
      </c>
      <c r="L15" s="40">
        <v>1031705</v>
      </c>
      <c r="M15" s="40">
        <v>84012</v>
      </c>
      <c r="N15" s="40">
        <v>2110797</v>
      </c>
      <c r="O15" s="40">
        <v>404951</v>
      </c>
      <c r="P15" s="40">
        <v>2205</v>
      </c>
      <c r="Q15" s="40">
        <v>21368</v>
      </c>
      <c r="R15" s="41">
        <v>2177589</v>
      </c>
    </row>
    <row r="16" spans="2:18" ht="24.75" customHeight="1">
      <c r="B16" s="10" t="s">
        <v>11</v>
      </c>
      <c r="C16" s="39">
        <f t="shared" si="0"/>
        <v>5143668</v>
      </c>
      <c r="D16" s="40">
        <v>2418710</v>
      </c>
      <c r="E16" s="40">
        <v>76654</v>
      </c>
      <c r="F16" s="40">
        <v>1630910</v>
      </c>
      <c r="G16" s="41">
        <v>1068790</v>
      </c>
      <c r="H16" s="41">
        <v>529199</v>
      </c>
      <c r="I16" s="41">
        <v>263152</v>
      </c>
      <c r="J16" s="40">
        <v>1405527</v>
      </c>
      <c r="K16" s="40">
        <v>1387739</v>
      </c>
      <c r="L16" s="40">
        <v>690447</v>
      </c>
      <c r="M16" s="40">
        <v>38910</v>
      </c>
      <c r="N16" s="40">
        <v>481381</v>
      </c>
      <c r="O16" s="40">
        <v>176851</v>
      </c>
      <c r="P16" s="42">
        <v>2608</v>
      </c>
      <c r="Q16" s="40">
        <v>15180</v>
      </c>
      <c r="R16" s="41">
        <v>1319431</v>
      </c>
    </row>
    <row r="17" spans="2:18" ht="24.75" customHeight="1">
      <c r="B17" s="10" t="s">
        <v>12</v>
      </c>
      <c r="C17" s="39">
        <f t="shared" si="0"/>
        <v>5440400</v>
      </c>
      <c r="D17" s="40">
        <v>2498312</v>
      </c>
      <c r="E17" s="40">
        <v>77755</v>
      </c>
      <c r="F17" s="40">
        <v>1708102</v>
      </c>
      <c r="G17" s="41">
        <v>1136702</v>
      </c>
      <c r="H17" s="41">
        <v>571400</v>
      </c>
      <c r="I17" s="41">
        <v>203786</v>
      </c>
      <c r="J17" s="40">
        <v>1625156</v>
      </c>
      <c r="K17" s="40">
        <v>1614693</v>
      </c>
      <c r="L17" s="40">
        <v>664449</v>
      </c>
      <c r="M17" s="40">
        <v>55814</v>
      </c>
      <c r="N17" s="40">
        <v>543087</v>
      </c>
      <c r="O17" s="40">
        <v>351243</v>
      </c>
      <c r="P17" s="40">
        <v>1211</v>
      </c>
      <c r="Q17" s="40">
        <v>9252</v>
      </c>
      <c r="R17" s="41">
        <v>1316932</v>
      </c>
    </row>
    <row r="18" spans="2:18" ht="24.75" customHeight="1">
      <c r="B18" s="10" t="s">
        <v>31</v>
      </c>
      <c r="C18" s="39">
        <f t="shared" si="0"/>
        <v>8016946</v>
      </c>
      <c r="D18" s="40">
        <v>2945288</v>
      </c>
      <c r="E18" s="40">
        <v>163514</v>
      </c>
      <c r="F18" s="40">
        <v>2005956</v>
      </c>
      <c r="G18" s="41">
        <v>1340675</v>
      </c>
      <c r="H18" s="41">
        <v>665281</v>
      </c>
      <c r="I18" s="41">
        <v>283024</v>
      </c>
      <c r="J18" s="40">
        <v>3014938</v>
      </c>
      <c r="K18" s="40">
        <v>2996719</v>
      </c>
      <c r="L18" s="40">
        <v>1161120</v>
      </c>
      <c r="M18" s="40">
        <v>9551</v>
      </c>
      <c r="N18" s="40">
        <v>1518888</v>
      </c>
      <c r="O18" s="40">
        <v>307160</v>
      </c>
      <c r="P18" s="42">
        <v>2243</v>
      </c>
      <c r="Q18" s="40">
        <v>15976</v>
      </c>
      <c r="R18" s="41">
        <v>2056720</v>
      </c>
    </row>
    <row r="19" spans="2:18" ht="24.75" customHeight="1">
      <c r="B19" s="10" t="s">
        <v>33</v>
      </c>
      <c r="C19" s="39">
        <f t="shared" si="0"/>
        <v>12554252</v>
      </c>
      <c r="D19" s="40">
        <v>4248200</v>
      </c>
      <c r="E19" s="40">
        <v>111971</v>
      </c>
      <c r="F19" s="40">
        <v>2898878</v>
      </c>
      <c r="G19" s="41">
        <v>1979885</v>
      </c>
      <c r="H19" s="41">
        <v>918993</v>
      </c>
      <c r="I19" s="41">
        <v>473401</v>
      </c>
      <c r="J19" s="40">
        <v>3874496</v>
      </c>
      <c r="K19" s="40">
        <v>3798433</v>
      </c>
      <c r="L19" s="40">
        <v>1608252</v>
      </c>
      <c r="M19" s="40">
        <v>135305</v>
      </c>
      <c r="N19" s="40">
        <v>1182244</v>
      </c>
      <c r="O19" s="40">
        <v>872632</v>
      </c>
      <c r="P19" s="42">
        <v>3209</v>
      </c>
      <c r="Q19" s="40">
        <v>72854</v>
      </c>
      <c r="R19" s="41">
        <v>4431556</v>
      </c>
    </row>
    <row r="20" spans="1:18" ht="24.75" customHeight="1">
      <c r="A20" s="5"/>
      <c r="B20" s="12" t="s">
        <v>34</v>
      </c>
      <c r="C20" s="43">
        <f t="shared" si="0"/>
        <v>22972637</v>
      </c>
      <c r="D20" s="44">
        <v>8470302</v>
      </c>
      <c r="E20" s="44">
        <v>146988</v>
      </c>
      <c r="F20" s="44">
        <v>5926836</v>
      </c>
      <c r="G20" s="45">
        <v>3815466</v>
      </c>
      <c r="H20" s="45">
        <v>2097412</v>
      </c>
      <c r="I20" s="45">
        <v>437501</v>
      </c>
      <c r="J20" s="44">
        <v>7835054</v>
      </c>
      <c r="K20" s="44">
        <v>7766366</v>
      </c>
      <c r="L20" s="44">
        <v>2452510</v>
      </c>
      <c r="M20" s="44">
        <v>282674</v>
      </c>
      <c r="N20" s="44">
        <v>3646909</v>
      </c>
      <c r="O20" s="44">
        <v>1384253</v>
      </c>
      <c r="P20" s="46">
        <v>0</v>
      </c>
      <c r="Q20" s="44">
        <v>68688</v>
      </c>
      <c r="R20" s="47">
        <v>6667281</v>
      </c>
    </row>
    <row r="21" spans="2:18" ht="24.75" customHeight="1">
      <c r="B21" s="10" t="s">
        <v>13</v>
      </c>
      <c r="C21" s="39">
        <f t="shared" si="0"/>
        <v>888935</v>
      </c>
      <c r="D21" s="40">
        <v>569157</v>
      </c>
      <c r="E21" s="40">
        <v>23842</v>
      </c>
      <c r="F21" s="40">
        <v>372748</v>
      </c>
      <c r="G21" s="41">
        <v>240838</v>
      </c>
      <c r="H21" s="41">
        <v>109284</v>
      </c>
      <c r="I21" s="41">
        <v>54941</v>
      </c>
      <c r="J21" s="40">
        <v>217566</v>
      </c>
      <c r="K21" s="40">
        <v>214875</v>
      </c>
      <c r="L21" s="40">
        <v>103167</v>
      </c>
      <c r="M21" s="40">
        <v>4057</v>
      </c>
      <c r="N21" s="40">
        <v>107651</v>
      </c>
      <c r="O21" s="40">
        <v>0</v>
      </c>
      <c r="P21" s="40">
        <v>333</v>
      </c>
      <c r="Q21" s="40">
        <v>2358</v>
      </c>
      <c r="R21" s="38">
        <v>102212</v>
      </c>
    </row>
    <row r="22" spans="2:18" ht="24.75" customHeight="1">
      <c r="B22" s="10" t="s">
        <v>14</v>
      </c>
      <c r="C22" s="39">
        <f t="shared" si="0"/>
        <v>3337504</v>
      </c>
      <c r="D22" s="40">
        <v>1671605</v>
      </c>
      <c r="E22" s="40">
        <v>60663</v>
      </c>
      <c r="F22" s="40">
        <v>1151388</v>
      </c>
      <c r="G22" s="41">
        <v>716404</v>
      </c>
      <c r="H22" s="41">
        <v>341082</v>
      </c>
      <c r="I22" s="41">
        <v>127648</v>
      </c>
      <c r="J22" s="40">
        <v>1162213</v>
      </c>
      <c r="K22" s="40">
        <v>1139781</v>
      </c>
      <c r="L22" s="40">
        <v>675178</v>
      </c>
      <c r="M22" s="40">
        <v>7748</v>
      </c>
      <c r="N22" s="40">
        <v>456855</v>
      </c>
      <c r="O22" s="40">
        <v>0</v>
      </c>
      <c r="P22" s="40">
        <v>4639</v>
      </c>
      <c r="Q22" s="40">
        <v>17793</v>
      </c>
      <c r="R22" s="41">
        <v>503686</v>
      </c>
    </row>
    <row r="23" spans="2:18" ht="24.75" customHeight="1">
      <c r="B23" s="10" t="s">
        <v>15</v>
      </c>
      <c r="C23" s="39">
        <f t="shared" si="0"/>
        <v>5009390</v>
      </c>
      <c r="D23" s="40">
        <v>2575645</v>
      </c>
      <c r="E23" s="40">
        <v>81891</v>
      </c>
      <c r="F23" s="40">
        <v>1795062</v>
      </c>
      <c r="G23" s="41">
        <v>1084408</v>
      </c>
      <c r="H23" s="41">
        <v>599008</v>
      </c>
      <c r="I23" s="41">
        <v>219571</v>
      </c>
      <c r="J23" s="40">
        <v>1902844</v>
      </c>
      <c r="K23" s="40">
        <v>1842385</v>
      </c>
      <c r="L23" s="40">
        <v>754694</v>
      </c>
      <c r="M23" s="40">
        <v>62583</v>
      </c>
      <c r="N23" s="40">
        <v>1025008</v>
      </c>
      <c r="O23" s="40">
        <v>0</v>
      </c>
      <c r="P23" s="40">
        <v>17638</v>
      </c>
      <c r="Q23" s="40">
        <v>42821</v>
      </c>
      <c r="R23" s="41">
        <v>530901</v>
      </c>
    </row>
    <row r="24" spans="2:18" ht="24.75" customHeight="1">
      <c r="B24" s="10" t="s">
        <v>16</v>
      </c>
      <c r="C24" s="39">
        <f t="shared" si="0"/>
        <v>1606430</v>
      </c>
      <c r="D24" s="40">
        <v>821825</v>
      </c>
      <c r="E24" s="40">
        <v>42643</v>
      </c>
      <c r="F24" s="41">
        <v>507067</v>
      </c>
      <c r="G24" s="41">
        <v>333556</v>
      </c>
      <c r="H24" s="41">
        <v>173511</v>
      </c>
      <c r="I24" s="42">
        <v>76240</v>
      </c>
      <c r="J24" s="40">
        <v>494223</v>
      </c>
      <c r="K24" s="40">
        <v>476712</v>
      </c>
      <c r="L24" s="40">
        <v>130415</v>
      </c>
      <c r="M24" s="40">
        <v>9641</v>
      </c>
      <c r="N24" s="40">
        <v>336656</v>
      </c>
      <c r="O24" s="40">
        <v>0</v>
      </c>
      <c r="P24" s="40">
        <v>15016</v>
      </c>
      <c r="Q24" s="40">
        <v>2495</v>
      </c>
      <c r="R24" s="41">
        <v>290382</v>
      </c>
    </row>
    <row r="25" spans="2:18" ht="24.75" customHeight="1">
      <c r="B25" s="10" t="s">
        <v>17</v>
      </c>
      <c r="C25" s="39">
        <f t="shared" si="0"/>
        <v>1772133</v>
      </c>
      <c r="D25" s="40">
        <v>891747</v>
      </c>
      <c r="E25" s="40">
        <v>50227</v>
      </c>
      <c r="F25" s="41">
        <v>573853</v>
      </c>
      <c r="G25" s="41">
        <v>372875</v>
      </c>
      <c r="H25" s="41">
        <v>200978</v>
      </c>
      <c r="I25" s="42">
        <v>76757</v>
      </c>
      <c r="J25" s="40">
        <v>854499</v>
      </c>
      <c r="K25" s="40">
        <v>847248</v>
      </c>
      <c r="L25" s="40">
        <v>305521</v>
      </c>
      <c r="M25" s="40">
        <v>19785</v>
      </c>
      <c r="N25" s="40">
        <v>521942</v>
      </c>
      <c r="O25" s="40">
        <v>0</v>
      </c>
      <c r="P25" s="40">
        <v>622</v>
      </c>
      <c r="Q25" s="40">
        <v>6629</v>
      </c>
      <c r="R25" s="41">
        <v>25887</v>
      </c>
    </row>
    <row r="26" spans="2:18" ht="24.75" customHeight="1">
      <c r="B26" s="10" t="s">
        <v>18</v>
      </c>
      <c r="C26" s="39">
        <f t="shared" si="0"/>
        <v>2868713</v>
      </c>
      <c r="D26" s="40">
        <v>1143674</v>
      </c>
      <c r="E26" s="40">
        <v>40426</v>
      </c>
      <c r="F26" s="40">
        <v>747912</v>
      </c>
      <c r="G26" s="41">
        <v>506734</v>
      </c>
      <c r="H26" s="41">
        <v>241178</v>
      </c>
      <c r="I26" s="41">
        <v>122034</v>
      </c>
      <c r="J26" s="40">
        <v>965450</v>
      </c>
      <c r="K26" s="40">
        <v>955779</v>
      </c>
      <c r="L26" s="40">
        <v>358036</v>
      </c>
      <c r="M26" s="40">
        <v>24160</v>
      </c>
      <c r="N26" s="40">
        <v>497145</v>
      </c>
      <c r="O26" s="40">
        <v>76438</v>
      </c>
      <c r="P26" s="40">
        <v>1779</v>
      </c>
      <c r="Q26" s="40">
        <v>7892</v>
      </c>
      <c r="R26" s="41">
        <v>759589</v>
      </c>
    </row>
    <row r="27" spans="2:18" ht="24.75" customHeight="1">
      <c r="B27" s="10" t="s">
        <v>19</v>
      </c>
      <c r="C27" s="39">
        <f t="shared" si="0"/>
        <v>3578403</v>
      </c>
      <c r="D27" s="40">
        <v>1433930</v>
      </c>
      <c r="E27" s="40">
        <v>48472</v>
      </c>
      <c r="F27" s="41">
        <v>979203</v>
      </c>
      <c r="G27" s="41">
        <v>667516</v>
      </c>
      <c r="H27" s="41">
        <v>311687</v>
      </c>
      <c r="I27" s="42">
        <v>126207</v>
      </c>
      <c r="J27" s="40">
        <v>1291835</v>
      </c>
      <c r="K27" s="40">
        <v>1276883</v>
      </c>
      <c r="L27" s="40">
        <v>662718</v>
      </c>
      <c r="M27" s="40">
        <v>12648</v>
      </c>
      <c r="N27" s="40">
        <v>601517</v>
      </c>
      <c r="O27" s="40">
        <v>0</v>
      </c>
      <c r="P27" s="40">
        <v>643</v>
      </c>
      <c r="Q27" s="40">
        <v>14309</v>
      </c>
      <c r="R27" s="41">
        <v>852638</v>
      </c>
    </row>
    <row r="28" spans="2:18" ht="24.75" customHeight="1">
      <c r="B28" s="10" t="s">
        <v>20</v>
      </c>
      <c r="C28" s="39">
        <f t="shared" si="0"/>
        <v>2960825</v>
      </c>
      <c r="D28" s="40">
        <v>1418664</v>
      </c>
      <c r="E28" s="40">
        <v>36875</v>
      </c>
      <c r="F28" s="40">
        <v>957413</v>
      </c>
      <c r="G28" s="41">
        <v>562281</v>
      </c>
      <c r="H28" s="41">
        <v>290959</v>
      </c>
      <c r="I28" s="41">
        <v>118633</v>
      </c>
      <c r="J28" s="40">
        <v>554229</v>
      </c>
      <c r="K28" s="40">
        <v>550974</v>
      </c>
      <c r="L28" s="40">
        <v>281681</v>
      </c>
      <c r="M28" s="40">
        <v>52719</v>
      </c>
      <c r="N28" s="40">
        <v>216051</v>
      </c>
      <c r="O28" s="40">
        <v>0</v>
      </c>
      <c r="P28" s="40">
        <v>0</v>
      </c>
      <c r="Q28" s="40">
        <v>3255</v>
      </c>
      <c r="R28" s="41">
        <v>987932</v>
      </c>
    </row>
    <row r="29" spans="2:18" ht="24.75" customHeight="1">
      <c r="B29" s="10" t="s">
        <v>21</v>
      </c>
      <c r="C29" s="39">
        <f t="shared" si="0"/>
        <v>2038071</v>
      </c>
      <c r="D29" s="40">
        <v>837503</v>
      </c>
      <c r="E29" s="40">
        <v>42044</v>
      </c>
      <c r="F29" s="41">
        <v>523729</v>
      </c>
      <c r="G29" s="41">
        <v>360117</v>
      </c>
      <c r="H29" s="41">
        <v>163612</v>
      </c>
      <c r="I29" s="42">
        <v>91398</v>
      </c>
      <c r="J29" s="40">
        <v>782509</v>
      </c>
      <c r="K29" s="40">
        <v>772144</v>
      </c>
      <c r="L29" s="40">
        <v>401433</v>
      </c>
      <c r="M29" s="40">
        <v>73936</v>
      </c>
      <c r="N29" s="40">
        <v>296775</v>
      </c>
      <c r="O29" s="40">
        <v>0</v>
      </c>
      <c r="P29" s="40">
        <v>718</v>
      </c>
      <c r="Q29" s="40">
        <v>9647</v>
      </c>
      <c r="R29" s="41">
        <v>418059</v>
      </c>
    </row>
    <row r="30" spans="2:18" ht="24.75" customHeight="1">
      <c r="B30" s="10" t="s">
        <v>22</v>
      </c>
      <c r="C30" s="39">
        <f t="shared" si="0"/>
        <v>1303943</v>
      </c>
      <c r="D30" s="40">
        <v>661013</v>
      </c>
      <c r="E30" s="40">
        <v>35814</v>
      </c>
      <c r="F30" s="40">
        <v>415849</v>
      </c>
      <c r="G30" s="41">
        <v>290686</v>
      </c>
      <c r="H30" s="41">
        <v>125163</v>
      </c>
      <c r="I30" s="41">
        <v>62694</v>
      </c>
      <c r="J30" s="40">
        <v>356094</v>
      </c>
      <c r="K30" s="40">
        <v>351553</v>
      </c>
      <c r="L30" s="40">
        <v>170067</v>
      </c>
      <c r="M30" s="40">
        <v>2594</v>
      </c>
      <c r="N30" s="40">
        <v>178892</v>
      </c>
      <c r="O30" s="40">
        <v>0</v>
      </c>
      <c r="P30" s="40">
        <v>113</v>
      </c>
      <c r="Q30" s="40">
        <v>4428</v>
      </c>
      <c r="R30" s="41">
        <v>286836</v>
      </c>
    </row>
    <row r="31" spans="2:18" ht="24.75" customHeight="1">
      <c r="B31" s="10" t="s">
        <v>32</v>
      </c>
      <c r="C31" s="39">
        <f t="shared" si="0"/>
        <v>2807387</v>
      </c>
      <c r="D31" s="40">
        <v>1173918</v>
      </c>
      <c r="E31" s="40">
        <v>47147</v>
      </c>
      <c r="F31" s="40">
        <v>769480</v>
      </c>
      <c r="G31" s="41">
        <v>529247</v>
      </c>
      <c r="H31" s="41">
        <v>240233</v>
      </c>
      <c r="I31" s="41">
        <v>132936</v>
      </c>
      <c r="J31" s="40">
        <v>522881</v>
      </c>
      <c r="K31" s="40">
        <v>521095</v>
      </c>
      <c r="L31" s="40">
        <v>315500</v>
      </c>
      <c r="M31" s="40">
        <v>13399</v>
      </c>
      <c r="N31" s="40">
        <v>192196</v>
      </c>
      <c r="O31" s="40">
        <v>0</v>
      </c>
      <c r="P31" s="40">
        <v>0</v>
      </c>
      <c r="Q31" s="40">
        <v>1786</v>
      </c>
      <c r="R31" s="41">
        <v>1110588</v>
      </c>
    </row>
    <row r="32" spans="2:18" ht="24.75" customHeight="1">
      <c r="B32" s="10" t="s">
        <v>35</v>
      </c>
      <c r="C32" s="39">
        <f t="shared" si="0"/>
        <v>3318097</v>
      </c>
      <c r="D32" s="40">
        <v>1541048</v>
      </c>
      <c r="E32" s="40">
        <v>47340</v>
      </c>
      <c r="F32" s="40">
        <v>1035874</v>
      </c>
      <c r="G32" s="41">
        <v>711928</v>
      </c>
      <c r="H32" s="41">
        <v>323946</v>
      </c>
      <c r="I32" s="41">
        <v>147096</v>
      </c>
      <c r="J32" s="40">
        <v>680520</v>
      </c>
      <c r="K32" s="40">
        <v>675149</v>
      </c>
      <c r="L32" s="40">
        <v>472604</v>
      </c>
      <c r="M32" s="40">
        <v>19527</v>
      </c>
      <c r="N32" s="40">
        <v>183018</v>
      </c>
      <c r="O32" s="40">
        <v>0</v>
      </c>
      <c r="P32" s="40">
        <v>75</v>
      </c>
      <c r="Q32" s="40">
        <v>5296</v>
      </c>
      <c r="R32" s="41">
        <v>1096529</v>
      </c>
    </row>
    <row r="33" spans="2:18" ht="24.75" customHeight="1">
      <c r="B33" s="10" t="s">
        <v>36</v>
      </c>
      <c r="C33" s="39">
        <f t="shared" si="0"/>
        <v>4022756</v>
      </c>
      <c r="D33" s="40">
        <v>1421296</v>
      </c>
      <c r="E33" s="40">
        <v>47837</v>
      </c>
      <c r="F33" s="40">
        <v>951093</v>
      </c>
      <c r="G33" s="41">
        <v>636273</v>
      </c>
      <c r="H33" s="41">
        <v>314820</v>
      </c>
      <c r="I33" s="41">
        <v>138023</v>
      </c>
      <c r="J33" s="40">
        <v>1267796</v>
      </c>
      <c r="K33" s="40">
        <v>1249991</v>
      </c>
      <c r="L33" s="40">
        <v>548705</v>
      </c>
      <c r="M33" s="40">
        <v>79325</v>
      </c>
      <c r="N33" s="40">
        <v>621961</v>
      </c>
      <c r="O33" s="40">
        <v>0</v>
      </c>
      <c r="P33" s="40">
        <v>1835</v>
      </c>
      <c r="Q33" s="40">
        <v>15970</v>
      </c>
      <c r="R33" s="41">
        <v>1333664</v>
      </c>
    </row>
    <row r="34" spans="2:18" ht="24.75" customHeight="1">
      <c r="B34" s="10" t="s">
        <v>23</v>
      </c>
      <c r="C34" s="39">
        <f t="shared" si="0"/>
        <v>1806940</v>
      </c>
      <c r="D34" s="40">
        <v>864674</v>
      </c>
      <c r="E34" s="40">
        <v>38371</v>
      </c>
      <c r="F34" s="40">
        <v>563569</v>
      </c>
      <c r="G34" s="41">
        <v>356110</v>
      </c>
      <c r="H34" s="41">
        <v>187590</v>
      </c>
      <c r="I34" s="41">
        <v>91852</v>
      </c>
      <c r="J34" s="40">
        <v>504848</v>
      </c>
      <c r="K34" s="40">
        <v>495378</v>
      </c>
      <c r="L34" s="40">
        <v>247704</v>
      </c>
      <c r="M34" s="40">
        <v>10326</v>
      </c>
      <c r="N34" s="40">
        <v>237348</v>
      </c>
      <c r="O34" s="40">
        <v>0</v>
      </c>
      <c r="P34" s="40">
        <v>208</v>
      </c>
      <c r="Q34" s="40">
        <v>9262</v>
      </c>
      <c r="R34" s="41">
        <v>437418</v>
      </c>
    </row>
    <row r="35" spans="2:18" ht="24.75" customHeight="1">
      <c r="B35" s="10" t="s">
        <v>24</v>
      </c>
      <c r="C35" s="39">
        <f t="shared" si="0"/>
        <v>2571121</v>
      </c>
      <c r="D35" s="40">
        <v>1047516</v>
      </c>
      <c r="E35" s="40">
        <v>53560</v>
      </c>
      <c r="F35" s="40">
        <v>657203</v>
      </c>
      <c r="G35" s="41">
        <v>424788</v>
      </c>
      <c r="H35" s="41">
        <v>232415</v>
      </c>
      <c r="I35" s="41">
        <v>104207</v>
      </c>
      <c r="J35" s="40">
        <v>725570</v>
      </c>
      <c r="K35" s="40">
        <v>718179</v>
      </c>
      <c r="L35" s="40">
        <v>366948</v>
      </c>
      <c r="M35" s="40">
        <v>36145</v>
      </c>
      <c r="N35" s="40">
        <v>314986</v>
      </c>
      <c r="O35" s="40">
        <v>0</v>
      </c>
      <c r="P35" s="40">
        <v>914</v>
      </c>
      <c r="Q35" s="40">
        <v>6477</v>
      </c>
      <c r="R35" s="47">
        <v>798035</v>
      </c>
    </row>
    <row r="36" spans="2:18" ht="30" customHeight="1">
      <c r="B36" s="14" t="s">
        <v>25</v>
      </c>
      <c r="C36" s="48">
        <f>SUM(C7:C20)</f>
        <v>298778971</v>
      </c>
      <c r="D36" s="49">
        <f>SUM(D7:D20)</f>
        <v>106044662</v>
      </c>
      <c r="E36" s="49">
        <f>SUM(E7:E20)</f>
        <v>2425023</v>
      </c>
      <c r="F36" s="49">
        <f>SUM(F7:F20)</f>
        <v>74815390</v>
      </c>
      <c r="G36" s="49">
        <f aca="true" t="shared" si="1" ref="G36:Q36">SUM(G7:G20)</f>
        <v>48753829</v>
      </c>
      <c r="H36" s="49">
        <f t="shared" si="1"/>
        <v>25942943</v>
      </c>
      <c r="I36" s="49">
        <f t="shared" si="1"/>
        <v>9448517</v>
      </c>
      <c r="J36" s="49">
        <f t="shared" si="1"/>
        <v>130417444</v>
      </c>
      <c r="K36" s="49">
        <f t="shared" si="1"/>
        <v>128566339</v>
      </c>
      <c r="L36" s="49">
        <f t="shared" si="1"/>
        <v>41337994</v>
      </c>
      <c r="M36" s="49">
        <f t="shared" si="1"/>
        <v>2370443</v>
      </c>
      <c r="N36" s="49">
        <f t="shared" si="1"/>
        <v>59650720</v>
      </c>
      <c r="O36" s="49">
        <f t="shared" si="1"/>
        <v>25201788</v>
      </c>
      <c r="P36" s="49">
        <f t="shared" si="1"/>
        <v>137717</v>
      </c>
      <c r="Q36" s="49">
        <f t="shared" si="1"/>
        <v>1713388</v>
      </c>
      <c r="R36" s="49">
        <f>SUM(R7:R20)</f>
        <v>62316865</v>
      </c>
    </row>
    <row r="37" spans="2:18" ht="30" customHeight="1">
      <c r="B37" s="14" t="s">
        <v>53</v>
      </c>
      <c r="C37" s="48">
        <f aca="true" t="shared" si="2" ref="C37:Q37">SUM(C21:C35)</f>
        <v>39890648</v>
      </c>
      <c r="D37" s="49">
        <f t="shared" si="2"/>
        <v>18073215</v>
      </c>
      <c r="E37" s="49">
        <f t="shared" si="2"/>
        <v>697152</v>
      </c>
      <c r="F37" s="49">
        <f t="shared" si="2"/>
        <v>12001443</v>
      </c>
      <c r="G37" s="49">
        <f t="shared" si="2"/>
        <v>7793761</v>
      </c>
      <c r="H37" s="49">
        <f t="shared" si="2"/>
        <v>3855466</v>
      </c>
      <c r="I37" s="49">
        <f t="shared" si="2"/>
        <v>1690237</v>
      </c>
      <c r="J37" s="49">
        <f t="shared" si="2"/>
        <v>12283077</v>
      </c>
      <c r="K37" s="49">
        <f t="shared" si="2"/>
        <v>12088126</v>
      </c>
      <c r="L37" s="49">
        <f t="shared" si="2"/>
        <v>5794371</v>
      </c>
      <c r="M37" s="49">
        <f t="shared" si="2"/>
        <v>428593</v>
      </c>
      <c r="N37" s="49">
        <f t="shared" si="2"/>
        <v>5788001</v>
      </c>
      <c r="O37" s="49">
        <f t="shared" si="2"/>
        <v>76438</v>
      </c>
      <c r="P37" s="49">
        <f t="shared" si="2"/>
        <v>44533</v>
      </c>
      <c r="Q37" s="49">
        <f t="shared" si="2"/>
        <v>150418</v>
      </c>
      <c r="R37" s="49">
        <f>SUM(R21:R35)</f>
        <v>9534356</v>
      </c>
    </row>
    <row r="38" spans="2:18" ht="30" customHeight="1">
      <c r="B38" s="14" t="s">
        <v>26</v>
      </c>
      <c r="C38" s="48">
        <f aca="true" t="shared" si="3" ref="C38:Q38">SUM(C7:C35)</f>
        <v>338669619</v>
      </c>
      <c r="D38" s="49">
        <f t="shared" si="3"/>
        <v>124117877</v>
      </c>
      <c r="E38" s="49">
        <f t="shared" si="3"/>
        <v>3122175</v>
      </c>
      <c r="F38" s="49">
        <f t="shared" si="3"/>
        <v>86816833</v>
      </c>
      <c r="G38" s="49">
        <f t="shared" si="3"/>
        <v>56547590</v>
      </c>
      <c r="H38" s="49">
        <f t="shared" si="3"/>
        <v>29798409</v>
      </c>
      <c r="I38" s="49">
        <f t="shared" si="3"/>
        <v>11138754</v>
      </c>
      <c r="J38" s="49">
        <f t="shared" si="3"/>
        <v>142700521</v>
      </c>
      <c r="K38" s="49">
        <f t="shared" si="3"/>
        <v>140654465</v>
      </c>
      <c r="L38" s="49">
        <f t="shared" si="3"/>
        <v>47132365</v>
      </c>
      <c r="M38" s="49">
        <f t="shared" si="3"/>
        <v>2799036</v>
      </c>
      <c r="N38" s="49">
        <f t="shared" si="3"/>
        <v>65438721</v>
      </c>
      <c r="O38" s="49">
        <f t="shared" si="3"/>
        <v>25278226</v>
      </c>
      <c r="P38" s="49">
        <f t="shared" si="3"/>
        <v>182250</v>
      </c>
      <c r="Q38" s="49">
        <f t="shared" si="3"/>
        <v>1863806</v>
      </c>
      <c r="R38" s="49">
        <f>SUM(R7:R35)</f>
        <v>71851221</v>
      </c>
    </row>
  </sheetData>
  <sheetProtection/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3" r:id="rId1"/>
  <headerFooter alignWithMargins="0">
    <oddHeader>&amp;L&amp;"ＭＳ ゴシック,標準"&amp;24 ４－２ 義務的経費の状況（２８年度決算額）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="60" zoomScaleNormal="75" workbookViewId="0" topLeftCell="B1">
      <pane xSplit="1" ySplit="6" topLeftCell="C7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F9" sqref="F9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78" t="s">
        <v>59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0</v>
      </c>
    </row>
    <row r="3" spans="2:19" ht="21" customHeight="1">
      <c r="B3" s="6"/>
      <c r="C3" s="79" t="s">
        <v>37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2:19" ht="21" customHeight="1">
      <c r="B4" s="7"/>
      <c r="C4" s="80"/>
      <c r="D4" s="82" t="s">
        <v>38</v>
      </c>
      <c r="E4" s="17"/>
      <c r="F4" s="17"/>
      <c r="G4" s="17"/>
      <c r="H4" s="17"/>
      <c r="I4" s="25"/>
      <c r="J4" s="86" t="s">
        <v>43</v>
      </c>
      <c r="K4" s="17"/>
      <c r="L4" s="17"/>
      <c r="M4" s="26"/>
      <c r="N4" s="26"/>
      <c r="O4" s="17"/>
      <c r="P4" s="26"/>
      <c r="Q4" s="27"/>
      <c r="R4" s="89" t="s">
        <v>51</v>
      </c>
      <c r="S4" s="19"/>
    </row>
    <row r="5" spans="2:19" ht="21" customHeight="1">
      <c r="B5" s="7"/>
      <c r="C5" s="80"/>
      <c r="D5" s="83"/>
      <c r="E5" s="85" t="s">
        <v>52</v>
      </c>
      <c r="F5" s="86" t="s">
        <v>39</v>
      </c>
      <c r="G5" s="20"/>
      <c r="H5" s="21"/>
      <c r="I5" s="86" t="s">
        <v>42</v>
      </c>
      <c r="J5" s="86"/>
      <c r="K5" s="79" t="s">
        <v>44</v>
      </c>
      <c r="L5" s="20"/>
      <c r="M5" s="31"/>
      <c r="N5" s="32"/>
      <c r="O5" s="30"/>
      <c r="P5" s="87" t="s">
        <v>49</v>
      </c>
      <c r="Q5" s="87" t="s">
        <v>50</v>
      </c>
      <c r="R5" s="89"/>
      <c r="S5" s="19"/>
    </row>
    <row r="6" spans="2:19" ht="24.75" customHeight="1">
      <c r="B6" s="8"/>
      <c r="C6" s="81"/>
      <c r="D6" s="84"/>
      <c r="E6" s="81"/>
      <c r="F6" s="86"/>
      <c r="G6" s="28" t="s">
        <v>40</v>
      </c>
      <c r="H6" s="29" t="s">
        <v>41</v>
      </c>
      <c r="I6" s="86"/>
      <c r="J6" s="86"/>
      <c r="K6" s="81"/>
      <c r="L6" s="22" t="s">
        <v>45</v>
      </c>
      <c r="M6" s="23" t="s">
        <v>46</v>
      </c>
      <c r="N6" s="24" t="s">
        <v>47</v>
      </c>
      <c r="O6" s="33" t="s">
        <v>48</v>
      </c>
      <c r="P6" s="88"/>
      <c r="Q6" s="88"/>
      <c r="R6" s="90"/>
      <c r="S6" s="19"/>
    </row>
    <row r="7" spans="2:18" ht="24.75" customHeight="1">
      <c r="B7" s="9" t="s">
        <v>2</v>
      </c>
      <c r="C7" s="35">
        <f>SUM(D7,J7,R7)</f>
        <v>51746633</v>
      </c>
      <c r="D7" s="36">
        <v>19843306</v>
      </c>
      <c r="E7" s="36">
        <v>330871</v>
      </c>
      <c r="F7" s="36">
        <v>13961832</v>
      </c>
      <c r="G7" s="37">
        <v>9174498</v>
      </c>
      <c r="H7" s="37">
        <v>4787334</v>
      </c>
      <c r="I7" s="37">
        <v>2021142</v>
      </c>
      <c r="J7" s="36">
        <v>22309695</v>
      </c>
      <c r="K7" s="36">
        <v>22017527</v>
      </c>
      <c r="L7" s="36">
        <v>7334582</v>
      </c>
      <c r="M7" s="36">
        <v>452018</v>
      </c>
      <c r="N7" s="36">
        <v>9190468</v>
      </c>
      <c r="O7" s="36">
        <v>5038968</v>
      </c>
      <c r="P7" s="36">
        <v>28467</v>
      </c>
      <c r="Q7" s="36">
        <v>263701</v>
      </c>
      <c r="R7" s="38">
        <v>9593632</v>
      </c>
    </row>
    <row r="8" spans="2:18" ht="24.75" customHeight="1">
      <c r="B8" s="10" t="s">
        <v>3</v>
      </c>
      <c r="C8" s="39">
        <f>SUM(D8,J8,R8)</f>
        <v>50392500</v>
      </c>
      <c r="D8" s="40">
        <v>16639938</v>
      </c>
      <c r="E8" s="40">
        <v>328442</v>
      </c>
      <c r="F8" s="40">
        <v>11992240</v>
      </c>
      <c r="G8" s="41">
        <v>7553067</v>
      </c>
      <c r="H8" s="41">
        <v>4439173</v>
      </c>
      <c r="I8" s="41">
        <v>1288635</v>
      </c>
      <c r="J8" s="40">
        <v>23182493</v>
      </c>
      <c r="K8" s="40">
        <v>22911616</v>
      </c>
      <c r="L8" s="40">
        <v>5671336</v>
      </c>
      <c r="M8" s="40">
        <v>413048</v>
      </c>
      <c r="N8" s="40">
        <v>10820540</v>
      </c>
      <c r="O8" s="40">
        <v>6005932</v>
      </c>
      <c r="P8" s="40">
        <v>31289</v>
      </c>
      <c r="Q8" s="40">
        <v>239588</v>
      </c>
      <c r="R8" s="41">
        <v>10570069</v>
      </c>
    </row>
    <row r="9" spans="2:18" ht="24.75" customHeight="1">
      <c r="B9" s="10" t="s">
        <v>4</v>
      </c>
      <c r="C9" s="39">
        <f>SUM(D9,J9,R9)</f>
        <v>23143035</v>
      </c>
      <c r="D9" s="40">
        <v>7720102</v>
      </c>
      <c r="E9" s="40">
        <v>200696</v>
      </c>
      <c r="F9" s="40">
        <v>5510705</v>
      </c>
      <c r="G9" s="41">
        <v>3551503</v>
      </c>
      <c r="H9" s="41">
        <v>1959202</v>
      </c>
      <c r="I9" s="41">
        <v>457360</v>
      </c>
      <c r="J9" s="40">
        <v>10027719</v>
      </c>
      <c r="K9" s="40">
        <v>9756529</v>
      </c>
      <c r="L9" s="40">
        <v>2661355</v>
      </c>
      <c r="M9" s="40">
        <v>269756</v>
      </c>
      <c r="N9" s="40">
        <v>4706408</v>
      </c>
      <c r="O9" s="40">
        <v>2119010</v>
      </c>
      <c r="P9" s="40">
        <v>16242</v>
      </c>
      <c r="Q9" s="40">
        <v>254948</v>
      </c>
      <c r="R9" s="41">
        <v>5395214</v>
      </c>
    </row>
    <row r="10" spans="2:18" ht="24.75" customHeight="1">
      <c r="B10" s="10" t="s">
        <v>5</v>
      </c>
      <c r="C10" s="39">
        <f aca="true" t="shared" si="0" ref="C10:C35">SUM(D10,J10,R10)</f>
        <v>30611892</v>
      </c>
      <c r="D10" s="40">
        <v>10213889</v>
      </c>
      <c r="E10" s="40">
        <v>184209</v>
      </c>
      <c r="F10" s="40">
        <v>7092885</v>
      </c>
      <c r="G10" s="41">
        <v>4736579</v>
      </c>
      <c r="H10" s="41">
        <v>2356306</v>
      </c>
      <c r="I10" s="41">
        <v>950842</v>
      </c>
      <c r="J10" s="40">
        <v>15219041</v>
      </c>
      <c r="K10" s="40">
        <v>15027402</v>
      </c>
      <c r="L10" s="40">
        <v>3878952</v>
      </c>
      <c r="M10" s="40">
        <v>244056</v>
      </c>
      <c r="N10" s="40">
        <v>6737350</v>
      </c>
      <c r="O10" s="40">
        <v>4166374</v>
      </c>
      <c r="P10" s="40">
        <v>9477</v>
      </c>
      <c r="Q10" s="40">
        <v>182162</v>
      </c>
      <c r="R10" s="41">
        <v>5178962</v>
      </c>
    </row>
    <row r="11" spans="2:18" ht="24.75" customHeight="1">
      <c r="B11" s="10" t="s">
        <v>6</v>
      </c>
      <c r="C11" s="39">
        <f t="shared" si="0"/>
        <v>24751129</v>
      </c>
      <c r="D11" s="40">
        <v>9195478</v>
      </c>
      <c r="E11" s="40">
        <v>190755</v>
      </c>
      <c r="F11" s="40">
        <v>6542797</v>
      </c>
      <c r="G11" s="41">
        <v>4394625</v>
      </c>
      <c r="H11" s="41">
        <v>2148172</v>
      </c>
      <c r="I11" s="41">
        <v>771833</v>
      </c>
      <c r="J11" s="40">
        <v>9824577</v>
      </c>
      <c r="K11" s="40">
        <v>9723089</v>
      </c>
      <c r="L11" s="40">
        <v>3128597</v>
      </c>
      <c r="M11" s="40">
        <v>33080</v>
      </c>
      <c r="N11" s="40">
        <v>4841703</v>
      </c>
      <c r="O11" s="40">
        <v>1719399</v>
      </c>
      <c r="P11" s="40">
        <v>17901</v>
      </c>
      <c r="Q11" s="40">
        <v>83587</v>
      </c>
      <c r="R11" s="41">
        <v>5731074</v>
      </c>
    </row>
    <row r="12" spans="2:18" ht="24.75" customHeight="1">
      <c r="B12" s="10" t="s">
        <v>7</v>
      </c>
      <c r="C12" s="39">
        <f t="shared" si="0"/>
        <v>32787335</v>
      </c>
      <c r="D12" s="40">
        <v>12324838</v>
      </c>
      <c r="E12" s="40">
        <v>249800</v>
      </c>
      <c r="F12" s="40">
        <v>8733399</v>
      </c>
      <c r="G12" s="41">
        <v>5652618</v>
      </c>
      <c r="H12" s="41">
        <v>3080781</v>
      </c>
      <c r="I12" s="41">
        <v>1133345</v>
      </c>
      <c r="J12" s="40">
        <v>15460446</v>
      </c>
      <c r="K12" s="40">
        <v>15285563</v>
      </c>
      <c r="L12" s="40">
        <v>3649288</v>
      </c>
      <c r="M12" s="40">
        <v>133427</v>
      </c>
      <c r="N12" s="40">
        <v>9549050</v>
      </c>
      <c r="O12" s="40">
        <v>1952962</v>
      </c>
      <c r="P12" s="40">
        <v>8623</v>
      </c>
      <c r="Q12" s="40">
        <v>166260</v>
      </c>
      <c r="R12" s="41">
        <v>5002051</v>
      </c>
    </row>
    <row r="13" spans="2:18" ht="24.75" customHeight="1">
      <c r="B13" s="10" t="s">
        <v>8</v>
      </c>
      <c r="C13" s="39">
        <f t="shared" si="0"/>
        <v>14081006</v>
      </c>
      <c r="D13" s="40">
        <v>5008584</v>
      </c>
      <c r="E13" s="40">
        <v>152909</v>
      </c>
      <c r="F13" s="40">
        <v>3284529</v>
      </c>
      <c r="G13" s="41">
        <v>2117949</v>
      </c>
      <c r="H13" s="41">
        <v>1095838</v>
      </c>
      <c r="I13" s="41">
        <v>631741</v>
      </c>
      <c r="J13" s="40">
        <v>6078892</v>
      </c>
      <c r="K13" s="40">
        <v>6018883</v>
      </c>
      <c r="L13" s="40">
        <v>1854344</v>
      </c>
      <c r="M13" s="40">
        <v>109440</v>
      </c>
      <c r="N13" s="40">
        <v>3300138</v>
      </c>
      <c r="O13" s="40">
        <v>754961</v>
      </c>
      <c r="P13" s="40">
        <v>10089</v>
      </c>
      <c r="Q13" s="40">
        <v>49920</v>
      </c>
      <c r="R13" s="41">
        <v>2993530</v>
      </c>
    </row>
    <row r="14" spans="2:18" ht="24.75" customHeight="1">
      <c r="B14" s="10" t="s">
        <v>9</v>
      </c>
      <c r="C14" s="39">
        <f t="shared" si="0"/>
        <v>4452198</v>
      </c>
      <c r="D14" s="40">
        <v>1573017</v>
      </c>
      <c r="E14" s="40">
        <v>67997</v>
      </c>
      <c r="F14" s="40">
        <v>1029551</v>
      </c>
      <c r="G14" s="41">
        <v>692535</v>
      </c>
      <c r="H14" s="41">
        <v>337016</v>
      </c>
      <c r="I14" s="41">
        <v>153976</v>
      </c>
      <c r="J14" s="40">
        <v>1769485</v>
      </c>
      <c r="K14" s="40">
        <v>1756512</v>
      </c>
      <c r="L14" s="40">
        <v>544996</v>
      </c>
      <c r="M14" s="40">
        <v>110937</v>
      </c>
      <c r="N14" s="40">
        <v>729991</v>
      </c>
      <c r="O14" s="40">
        <v>370588</v>
      </c>
      <c r="P14" s="40">
        <v>815</v>
      </c>
      <c r="Q14" s="40">
        <v>12158</v>
      </c>
      <c r="R14" s="41">
        <v>1109696</v>
      </c>
    </row>
    <row r="15" spans="2:18" ht="24.75" customHeight="1">
      <c r="B15" s="10" t="s">
        <v>10</v>
      </c>
      <c r="C15" s="39">
        <f t="shared" si="0"/>
        <v>9469588</v>
      </c>
      <c r="D15" s="40">
        <v>3842338</v>
      </c>
      <c r="E15" s="40">
        <v>117632</v>
      </c>
      <c r="F15" s="40">
        <v>2583397</v>
      </c>
      <c r="G15" s="41">
        <v>1702870</v>
      </c>
      <c r="H15" s="41">
        <v>880527</v>
      </c>
      <c r="I15" s="41">
        <v>400780</v>
      </c>
      <c r="J15" s="40">
        <v>3411128</v>
      </c>
      <c r="K15" s="40">
        <v>3386221</v>
      </c>
      <c r="L15" s="40">
        <v>860600</v>
      </c>
      <c r="M15" s="40">
        <v>76770</v>
      </c>
      <c r="N15" s="40">
        <v>2094922</v>
      </c>
      <c r="O15" s="40">
        <v>353929</v>
      </c>
      <c r="P15" s="40">
        <v>2732</v>
      </c>
      <c r="Q15" s="40">
        <v>22175</v>
      </c>
      <c r="R15" s="41">
        <v>2216122</v>
      </c>
    </row>
    <row r="16" spans="2:18" ht="24.75" customHeight="1">
      <c r="B16" s="10" t="s">
        <v>11</v>
      </c>
      <c r="C16" s="39">
        <f t="shared" si="0"/>
        <v>5043876</v>
      </c>
      <c r="D16" s="40">
        <v>2436573</v>
      </c>
      <c r="E16" s="40">
        <v>78414</v>
      </c>
      <c r="F16" s="40">
        <v>1685745</v>
      </c>
      <c r="G16" s="41">
        <v>1105566</v>
      </c>
      <c r="H16" s="41">
        <v>548783</v>
      </c>
      <c r="I16" s="41">
        <v>173594</v>
      </c>
      <c r="J16" s="40">
        <v>1320877</v>
      </c>
      <c r="K16" s="40">
        <v>1305121</v>
      </c>
      <c r="L16" s="40">
        <v>595045</v>
      </c>
      <c r="M16" s="40">
        <v>31487</v>
      </c>
      <c r="N16" s="40">
        <v>491779</v>
      </c>
      <c r="O16" s="40">
        <v>186610</v>
      </c>
      <c r="P16" s="42">
        <v>2025</v>
      </c>
      <c r="Q16" s="40">
        <v>13731</v>
      </c>
      <c r="R16" s="41">
        <v>1286426</v>
      </c>
    </row>
    <row r="17" spans="2:18" ht="24.75" customHeight="1">
      <c r="B17" s="10" t="s">
        <v>12</v>
      </c>
      <c r="C17" s="39">
        <f t="shared" si="0"/>
        <v>5406875</v>
      </c>
      <c r="D17" s="40">
        <v>2522960</v>
      </c>
      <c r="E17" s="40">
        <v>77168</v>
      </c>
      <c r="F17" s="40">
        <v>1741648</v>
      </c>
      <c r="G17" s="41">
        <v>1164451</v>
      </c>
      <c r="H17" s="41">
        <v>577197</v>
      </c>
      <c r="I17" s="41">
        <v>190751</v>
      </c>
      <c r="J17" s="40">
        <v>1340677</v>
      </c>
      <c r="K17" s="40">
        <v>1329577</v>
      </c>
      <c r="L17" s="40">
        <v>549336</v>
      </c>
      <c r="M17" s="40">
        <v>54076</v>
      </c>
      <c r="N17" s="40">
        <v>365179</v>
      </c>
      <c r="O17" s="40">
        <v>360886</v>
      </c>
      <c r="P17" s="40">
        <v>830</v>
      </c>
      <c r="Q17" s="40">
        <v>10270</v>
      </c>
      <c r="R17" s="41">
        <v>1543238</v>
      </c>
    </row>
    <row r="18" spans="2:18" ht="24.75" customHeight="1">
      <c r="B18" s="10" t="s">
        <v>31</v>
      </c>
      <c r="C18" s="39">
        <f t="shared" si="0"/>
        <v>8925194</v>
      </c>
      <c r="D18" s="40">
        <v>2956357</v>
      </c>
      <c r="E18" s="40">
        <v>123968</v>
      </c>
      <c r="F18" s="40">
        <v>1975548</v>
      </c>
      <c r="G18" s="41">
        <v>1324308</v>
      </c>
      <c r="H18" s="41">
        <v>651240</v>
      </c>
      <c r="I18" s="41">
        <v>274064</v>
      </c>
      <c r="J18" s="40">
        <v>2853479</v>
      </c>
      <c r="K18" s="40">
        <v>2835172</v>
      </c>
      <c r="L18" s="40">
        <v>1021021</v>
      </c>
      <c r="M18" s="40">
        <v>17218</v>
      </c>
      <c r="N18" s="40">
        <v>1453613</v>
      </c>
      <c r="O18" s="40">
        <v>343320</v>
      </c>
      <c r="P18" s="42">
        <v>3716</v>
      </c>
      <c r="Q18" s="40">
        <v>14591</v>
      </c>
      <c r="R18" s="41">
        <v>3115358</v>
      </c>
    </row>
    <row r="19" spans="2:18" ht="24.75" customHeight="1">
      <c r="B19" s="10" t="s">
        <v>33</v>
      </c>
      <c r="C19" s="39">
        <f t="shared" si="0"/>
        <v>11812096</v>
      </c>
      <c r="D19" s="40">
        <v>4484174</v>
      </c>
      <c r="E19" s="40">
        <v>111625</v>
      </c>
      <c r="F19" s="40">
        <v>2967090</v>
      </c>
      <c r="G19" s="41">
        <v>2046339</v>
      </c>
      <c r="H19" s="41">
        <v>920751</v>
      </c>
      <c r="I19" s="41">
        <v>521034</v>
      </c>
      <c r="J19" s="40">
        <v>3285261</v>
      </c>
      <c r="K19" s="40">
        <v>3232446</v>
      </c>
      <c r="L19" s="40">
        <v>1339140</v>
      </c>
      <c r="M19" s="40">
        <v>129737</v>
      </c>
      <c r="N19" s="40">
        <v>950699</v>
      </c>
      <c r="O19" s="40">
        <v>812870</v>
      </c>
      <c r="P19" s="42">
        <v>3384</v>
      </c>
      <c r="Q19" s="40">
        <v>49431</v>
      </c>
      <c r="R19" s="41">
        <v>4042661</v>
      </c>
    </row>
    <row r="20" spans="1:18" ht="24.75" customHeight="1">
      <c r="A20" s="5"/>
      <c r="B20" s="12" t="s">
        <v>34</v>
      </c>
      <c r="C20" s="43">
        <f t="shared" si="0"/>
        <v>22777912</v>
      </c>
      <c r="D20" s="44">
        <v>8717161</v>
      </c>
      <c r="E20" s="44">
        <v>150941</v>
      </c>
      <c r="F20" s="44">
        <v>5841175</v>
      </c>
      <c r="G20" s="45">
        <v>3791535</v>
      </c>
      <c r="H20" s="45">
        <v>2035998</v>
      </c>
      <c r="I20" s="45">
        <v>694134</v>
      </c>
      <c r="J20" s="44">
        <v>7544895</v>
      </c>
      <c r="K20" s="44">
        <v>7474190</v>
      </c>
      <c r="L20" s="44">
        <v>2161073</v>
      </c>
      <c r="M20" s="44">
        <v>281099</v>
      </c>
      <c r="N20" s="44">
        <v>3674205</v>
      </c>
      <c r="O20" s="44">
        <v>1357762</v>
      </c>
      <c r="P20" s="46">
        <v>0</v>
      </c>
      <c r="Q20" s="44">
        <v>70705</v>
      </c>
      <c r="R20" s="47">
        <v>6515856</v>
      </c>
    </row>
    <row r="21" spans="2:18" ht="24.75" customHeight="1">
      <c r="B21" s="10" t="s">
        <v>13</v>
      </c>
      <c r="C21" s="39">
        <f t="shared" si="0"/>
        <v>924948</v>
      </c>
      <c r="D21" s="40">
        <v>604656</v>
      </c>
      <c r="E21" s="40">
        <v>26781</v>
      </c>
      <c r="F21" s="40">
        <v>386347</v>
      </c>
      <c r="G21" s="41">
        <v>258548</v>
      </c>
      <c r="H21" s="41">
        <v>114874</v>
      </c>
      <c r="I21" s="41">
        <v>56018</v>
      </c>
      <c r="J21" s="40">
        <v>202235</v>
      </c>
      <c r="K21" s="40">
        <v>200016</v>
      </c>
      <c r="L21" s="40">
        <v>83424</v>
      </c>
      <c r="M21" s="40">
        <v>4220</v>
      </c>
      <c r="N21" s="40">
        <v>112372</v>
      </c>
      <c r="O21" s="40">
        <v>0</v>
      </c>
      <c r="P21" s="40">
        <v>135</v>
      </c>
      <c r="Q21" s="40">
        <v>2084</v>
      </c>
      <c r="R21" s="38">
        <v>118057</v>
      </c>
    </row>
    <row r="22" spans="2:18" ht="24.75" customHeight="1">
      <c r="B22" s="10" t="s">
        <v>14</v>
      </c>
      <c r="C22" s="39">
        <f t="shared" si="0"/>
        <v>3228443</v>
      </c>
      <c r="D22" s="40">
        <v>1683688</v>
      </c>
      <c r="E22" s="40">
        <v>56491</v>
      </c>
      <c r="F22" s="40">
        <v>1140406</v>
      </c>
      <c r="G22" s="41">
        <v>710934</v>
      </c>
      <c r="H22" s="41">
        <v>343905</v>
      </c>
      <c r="I22" s="41">
        <v>134238</v>
      </c>
      <c r="J22" s="40">
        <v>1073253</v>
      </c>
      <c r="K22" s="40">
        <v>1049574</v>
      </c>
      <c r="L22" s="40">
        <v>575824</v>
      </c>
      <c r="M22" s="40">
        <v>7645</v>
      </c>
      <c r="N22" s="40">
        <v>466105</v>
      </c>
      <c r="O22" s="40">
        <v>0</v>
      </c>
      <c r="P22" s="40">
        <v>7185</v>
      </c>
      <c r="Q22" s="40">
        <v>16494</v>
      </c>
      <c r="R22" s="41">
        <v>471502</v>
      </c>
    </row>
    <row r="23" spans="2:18" ht="24.75" customHeight="1">
      <c r="B23" s="10" t="s">
        <v>15</v>
      </c>
      <c r="C23" s="39">
        <f t="shared" si="0"/>
        <v>4810226</v>
      </c>
      <c r="D23" s="40">
        <v>2555564</v>
      </c>
      <c r="E23" s="40">
        <v>82368</v>
      </c>
      <c r="F23" s="40">
        <v>1764961</v>
      </c>
      <c r="G23" s="41">
        <v>1058006</v>
      </c>
      <c r="H23" s="41">
        <v>573351</v>
      </c>
      <c r="I23" s="41">
        <v>208242</v>
      </c>
      <c r="J23" s="40">
        <v>1770904</v>
      </c>
      <c r="K23" s="40">
        <v>1738301</v>
      </c>
      <c r="L23" s="40">
        <v>643355</v>
      </c>
      <c r="M23" s="40">
        <v>61717</v>
      </c>
      <c r="N23" s="40">
        <v>1033169</v>
      </c>
      <c r="O23" s="40">
        <v>0</v>
      </c>
      <c r="P23" s="40">
        <v>2695</v>
      </c>
      <c r="Q23" s="40">
        <v>29908</v>
      </c>
      <c r="R23" s="41">
        <v>483758</v>
      </c>
    </row>
    <row r="24" spans="2:18" ht="24.75" customHeight="1">
      <c r="B24" s="10" t="s">
        <v>16</v>
      </c>
      <c r="C24" s="39">
        <f t="shared" si="0"/>
        <v>1556725</v>
      </c>
      <c r="D24" s="40">
        <v>796960</v>
      </c>
      <c r="E24" s="40">
        <v>41075</v>
      </c>
      <c r="F24" s="41">
        <v>496662</v>
      </c>
      <c r="G24" s="41">
        <v>328689</v>
      </c>
      <c r="H24" s="41">
        <v>167973</v>
      </c>
      <c r="I24" s="42">
        <v>61757</v>
      </c>
      <c r="J24" s="40">
        <v>472251</v>
      </c>
      <c r="K24" s="40">
        <v>461312</v>
      </c>
      <c r="L24" s="40">
        <v>117202</v>
      </c>
      <c r="M24" s="40">
        <v>6524</v>
      </c>
      <c r="N24" s="40">
        <v>337586</v>
      </c>
      <c r="O24" s="40">
        <v>0</v>
      </c>
      <c r="P24" s="40">
        <v>7914</v>
      </c>
      <c r="Q24" s="40">
        <v>3025</v>
      </c>
      <c r="R24" s="41">
        <v>287514</v>
      </c>
    </row>
    <row r="25" spans="2:18" ht="24.75" customHeight="1">
      <c r="B25" s="10" t="s">
        <v>17</v>
      </c>
      <c r="C25" s="39">
        <f t="shared" si="0"/>
        <v>1796746</v>
      </c>
      <c r="D25" s="40">
        <v>909604</v>
      </c>
      <c r="E25" s="40">
        <v>48715</v>
      </c>
      <c r="F25" s="41">
        <v>574693</v>
      </c>
      <c r="G25" s="41">
        <v>379241</v>
      </c>
      <c r="H25" s="41">
        <v>195452</v>
      </c>
      <c r="I25" s="42">
        <v>81851</v>
      </c>
      <c r="J25" s="40">
        <v>843907</v>
      </c>
      <c r="K25" s="40">
        <v>835898</v>
      </c>
      <c r="L25" s="40">
        <v>280415</v>
      </c>
      <c r="M25" s="40">
        <v>21169</v>
      </c>
      <c r="N25" s="40">
        <v>534314</v>
      </c>
      <c r="O25" s="40">
        <v>0</v>
      </c>
      <c r="P25" s="40">
        <v>1465</v>
      </c>
      <c r="Q25" s="40">
        <v>6544</v>
      </c>
      <c r="R25" s="41">
        <v>43235</v>
      </c>
    </row>
    <row r="26" spans="2:18" ht="24.75" customHeight="1">
      <c r="B26" s="10" t="s">
        <v>18</v>
      </c>
      <c r="C26" s="39">
        <f t="shared" si="0"/>
        <v>2789829</v>
      </c>
      <c r="D26" s="40">
        <v>1184273</v>
      </c>
      <c r="E26" s="40">
        <v>40080</v>
      </c>
      <c r="F26" s="40">
        <v>767495</v>
      </c>
      <c r="G26" s="41">
        <v>523570</v>
      </c>
      <c r="H26" s="41">
        <v>243925</v>
      </c>
      <c r="I26" s="41">
        <v>116775</v>
      </c>
      <c r="J26" s="40">
        <v>893442</v>
      </c>
      <c r="K26" s="40">
        <v>884614</v>
      </c>
      <c r="L26" s="40">
        <v>284340</v>
      </c>
      <c r="M26" s="40">
        <v>25904</v>
      </c>
      <c r="N26" s="40">
        <v>497041</v>
      </c>
      <c r="O26" s="40">
        <v>77329</v>
      </c>
      <c r="P26" s="40">
        <v>927</v>
      </c>
      <c r="Q26" s="40">
        <v>7901</v>
      </c>
      <c r="R26" s="41">
        <v>712114</v>
      </c>
    </row>
    <row r="27" spans="2:18" ht="24.75" customHeight="1">
      <c r="B27" s="10" t="s">
        <v>19</v>
      </c>
      <c r="C27" s="39">
        <f t="shared" si="0"/>
        <v>3523685</v>
      </c>
      <c r="D27" s="40">
        <v>1422462</v>
      </c>
      <c r="E27" s="40">
        <v>49418</v>
      </c>
      <c r="F27" s="41">
        <v>949713</v>
      </c>
      <c r="G27" s="41">
        <v>646263</v>
      </c>
      <c r="H27" s="41">
        <v>303450</v>
      </c>
      <c r="I27" s="42">
        <v>123922</v>
      </c>
      <c r="J27" s="40">
        <v>1269557</v>
      </c>
      <c r="K27" s="40">
        <v>1255439</v>
      </c>
      <c r="L27" s="40">
        <v>570976</v>
      </c>
      <c r="M27" s="40">
        <v>15311</v>
      </c>
      <c r="N27" s="40">
        <v>669152</v>
      </c>
      <c r="O27" s="40">
        <v>0</v>
      </c>
      <c r="P27" s="40">
        <v>779</v>
      </c>
      <c r="Q27" s="40">
        <v>13339</v>
      </c>
      <c r="R27" s="41">
        <v>831666</v>
      </c>
    </row>
    <row r="28" spans="2:18" ht="24.75" customHeight="1">
      <c r="B28" s="10" t="s">
        <v>20</v>
      </c>
      <c r="C28" s="39">
        <f t="shared" si="0"/>
        <v>2824628</v>
      </c>
      <c r="D28" s="40">
        <v>1418744</v>
      </c>
      <c r="E28" s="40">
        <v>37867</v>
      </c>
      <c r="F28" s="40">
        <v>952279</v>
      </c>
      <c r="G28" s="41">
        <v>560191</v>
      </c>
      <c r="H28" s="41">
        <v>289588</v>
      </c>
      <c r="I28" s="41">
        <v>120076</v>
      </c>
      <c r="J28" s="40">
        <v>501491</v>
      </c>
      <c r="K28" s="40">
        <v>498539</v>
      </c>
      <c r="L28" s="40">
        <v>200563</v>
      </c>
      <c r="M28" s="40">
        <v>72211</v>
      </c>
      <c r="N28" s="40">
        <v>225552</v>
      </c>
      <c r="O28" s="40">
        <v>0</v>
      </c>
      <c r="P28" s="40">
        <v>0</v>
      </c>
      <c r="Q28" s="40">
        <v>2952</v>
      </c>
      <c r="R28" s="41">
        <v>904393</v>
      </c>
    </row>
    <row r="29" spans="2:18" ht="24.75" customHeight="1">
      <c r="B29" s="10" t="s">
        <v>21</v>
      </c>
      <c r="C29" s="39">
        <f t="shared" si="0"/>
        <v>1993343</v>
      </c>
      <c r="D29" s="40">
        <v>822659</v>
      </c>
      <c r="E29" s="40">
        <v>40513</v>
      </c>
      <c r="F29" s="41">
        <v>501888</v>
      </c>
      <c r="G29" s="41">
        <v>343333</v>
      </c>
      <c r="H29" s="41">
        <v>158555</v>
      </c>
      <c r="I29" s="42">
        <v>83208</v>
      </c>
      <c r="J29" s="40">
        <v>727678</v>
      </c>
      <c r="K29" s="40">
        <v>716152</v>
      </c>
      <c r="L29" s="40">
        <v>395045</v>
      </c>
      <c r="M29" s="40">
        <v>13191</v>
      </c>
      <c r="N29" s="40">
        <v>307916</v>
      </c>
      <c r="O29" s="40">
        <v>0</v>
      </c>
      <c r="P29" s="40">
        <v>1588</v>
      </c>
      <c r="Q29" s="40">
        <v>9938</v>
      </c>
      <c r="R29" s="41">
        <v>443006</v>
      </c>
    </row>
    <row r="30" spans="2:18" ht="24.75" customHeight="1">
      <c r="B30" s="10" t="s">
        <v>22</v>
      </c>
      <c r="C30" s="39">
        <f t="shared" si="0"/>
        <v>1268915</v>
      </c>
      <c r="D30" s="40">
        <v>668301</v>
      </c>
      <c r="E30" s="40">
        <v>36100</v>
      </c>
      <c r="F30" s="40">
        <v>407551</v>
      </c>
      <c r="G30" s="41">
        <v>285695</v>
      </c>
      <c r="H30" s="41">
        <v>121856</v>
      </c>
      <c r="I30" s="41">
        <v>62024</v>
      </c>
      <c r="J30" s="40">
        <v>316571</v>
      </c>
      <c r="K30" s="40">
        <v>312850</v>
      </c>
      <c r="L30" s="40">
        <v>123933</v>
      </c>
      <c r="M30" s="40">
        <v>3901</v>
      </c>
      <c r="N30" s="40">
        <v>185016</v>
      </c>
      <c r="O30" s="40">
        <v>0</v>
      </c>
      <c r="P30" s="40">
        <v>389</v>
      </c>
      <c r="Q30" s="40">
        <v>3332</v>
      </c>
      <c r="R30" s="41">
        <v>284043</v>
      </c>
    </row>
    <row r="31" spans="2:18" ht="24.75" customHeight="1">
      <c r="B31" s="10" t="s">
        <v>32</v>
      </c>
      <c r="C31" s="39">
        <f t="shared" si="0"/>
        <v>2729927</v>
      </c>
      <c r="D31" s="40">
        <v>1157153</v>
      </c>
      <c r="E31" s="40">
        <v>46846</v>
      </c>
      <c r="F31" s="40">
        <v>762989</v>
      </c>
      <c r="G31" s="41">
        <v>534631</v>
      </c>
      <c r="H31" s="41">
        <v>228358</v>
      </c>
      <c r="I31" s="41">
        <v>106764</v>
      </c>
      <c r="J31" s="40">
        <v>478670</v>
      </c>
      <c r="K31" s="40">
        <v>474929</v>
      </c>
      <c r="L31" s="40">
        <v>267271</v>
      </c>
      <c r="M31" s="40">
        <v>13505</v>
      </c>
      <c r="N31" s="40">
        <v>194153</v>
      </c>
      <c r="O31" s="40">
        <v>0</v>
      </c>
      <c r="P31" s="40">
        <v>1521</v>
      </c>
      <c r="Q31" s="40">
        <v>2220</v>
      </c>
      <c r="R31" s="41">
        <v>1094104</v>
      </c>
    </row>
    <row r="32" spans="2:18" ht="24.75" customHeight="1">
      <c r="B32" s="10" t="s">
        <v>35</v>
      </c>
      <c r="C32" s="39">
        <f t="shared" si="0"/>
        <v>3353127</v>
      </c>
      <c r="D32" s="40">
        <v>1564634</v>
      </c>
      <c r="E32" s="40">
        <v>44928</v>
      </c>
      <c r="F32" s="40">
        <v>1039587</v>
      </c>
      <c r="G32" s="41">
        <v>721064</v>
      </c>
      <c r="H32" s="41">
        <v>318523</v>
      </c>
      <c r="I32" s="41">
        <v>144416</v>
      </c>
      <c r="J32" s="40">
        <v>606003</v>
      </c>
      <c r="K32" s="40">
        <v>599107</v>
      </c>
      <c r="L32" s="40">
        <v>384134</v>
      </c>
      <c r="M32" s="40">
        <v>20707</v>
      </c>
      <c r="N32" s="40">
        <v>194266</v>
      </c>
      <c r="O32" s="40">
        <v>0</v>
      </c>
      <c r="P32" s="40">
        <v>955</v>
      </c>
      <c r="Q32" s="40">
        <v>5941</v>
      </c>
      <c r="R32" s="41">
        <v>1182490</v>
      </c>
    </row>
    <row r="33" spans="2:18" ht="24.75" customHeight="1">
      <c r="B33" s="10" t="s">
        <v>36</v>
      </c>
      <c r="C33" s="39">
        <f t="shared" si="0"/>
        <v>4069536</v>
      </c>
      <c r="D33" s="40">
        <v>1461145</v>
      </c>
      <c r="E33" s="40">
        <v>51560</v>
      </c>
      <c r="F33" s="40">
        <v>954673</v>
      </c>
      <c r="G33" s="41">
        <v>659083</v>
      </c>
      <c r="H33" s="41">
        <v>295590</v>
      </c>
      <c r="I33" s="41">
        <v>143402</v>
      </c>
      <c r="J33" s="40">
        <v>1158673</v>
      </c>
      <c r="K33" s="40">
        <v>1140781</v>
      </c>
      <c r="L33" s="40">
        <v>444424</v>
      </c>
      <c r="M33" s="40">
        <v>76091</v>
      </c>
      <c r="N33" s="40">
        <v>620266</v>
      </c>
      <c r="O33" s="40">
        <v>0</v>
      </c>
      <c r="P33" s="40">
        <v>1936</v>
      </c>
      <c r="Q33" s="40">
        <v>15956</v>
      </c>
      <c r="R33" s="41">
        <v>1449718</v>
      </c>
    </row>
    <row r="34" spans="2:18" ht="24.75" customHeight="1">
      <c r="B34" s="10" t="s">
        <v>23</v>
      </c>
      <c r="C34" s="39">
        <f t="shared" si="0"/>
        <v>1795998</v>
      </c>
      <c r="D34" s="40">
        <v>849434</v>
      </c>
      <c r="E34" s="40">
        <v>38461</v>
      </c>
      <c r="F34" s="40">
        <v>551700</v>
      </c>
      <c r="G34" s="41">
        <v>359055</v>
      </c>
      <c r="H34" s="41">
        <v>174673</v>
      </c>
      <c r="I34" s="41">
        <v>73442</v>
      </c>
      <c r="J34" s="40">
        <v>492545</v>
      </c>
      <c r="K34" s="40">
        <v>484579</v>
      </c>
      <c r="L34" s="40">
        <v>256775</v>
      </c>
      <c r="M34" s="40">
        <v>10637</v>
      </c>
      <c r="N34" s="40">
        <v>217167</v>
      </c>
      <c r="O34" s="40">
        <v>0</v>
      </c>
      <c r="P34" s="40">
        <v>0</v>
      </c>
      <c r="Q34" s="40">
        <v>7966</v>
      </c>
      <c r="R34" s="41">
        <v>454019</v>
      </c>
    </row>
    <row r="35" spans="2:18" ht="24.75" customHeight="1">
      <c r="B35" s="10" t="s">
        <v>24</v>
      </c>
      <c r="C35" s="39">
        <f t="shared" si="0"/>
        <v>2463372</v>
      </c>
      <c r="D35" s="40">
        <v>1047322</v>
      </c>
      <c r="E35" s="40">
        <v>60355</v>
      </c>
      <c r="F35" s="40">
        <v>646964</v>
      </c>
      <c r="G35" s="41">
        <v>420639</v>
      </c>
      <c r="H35" s="41">
        <v>226325</v>
      </c>
      <c r="I35" s="41">
        <v>101344</v>
      </c>
      <c r="J35" s="40">
        <v>651708</v>
      </c>
      <c r="K35" s="40">
        <v>646453</v>
      </c>
      <c r="L35" s="40">
        <v>289471</v>
      </c>
      <c r="M35" s="40">
        <v>35483</v>
      </c>
      <c r="N35" s="40">
        <v>321349</v>
      </c>
      <c r="O35" s="40">
        <v>0</v>
      </c>
      <c r="P35" s="40">
        <v>361</v>
      </c>
      <c r="Q35" s="40">
        <v>4894</v>
      </c>
      <c r="R35" s="47">
        <v>764342</v>
      </c>
    </row>
    <row r="36" spans="2:18" ht="30" customHeight="1">
      <c r="B36" s="14" t="s">
        <v>25</v>
      </c>
      <c r="C36" s="48">
        <f>SUM(C7:C20)</f>
        <v>295401269</v>
      </c>
      <c r="D36" s="49">
        <f>SUM(D7:D20)</f>
        <v>107478715</v>
      </c>
      <c r="E36" s="49">
        <f>SUM(E7:E20)</f>
        <v>2365427</v>
      </c>
      <c r="F36" s="49">
        <f>SUM(F7:F20)</f>
        <v>74942541</v>
      </c>
      <c r="G36" s="49">
        <f aca="true" t="shared" si="1" ref="G36:Q36">SUM(G7:G20)</f>
        <v>49008443</v>
      </c>
      <c r="H36" s="49">
        <f t="shared" si="1"/>
        <v>25818318</v>
      </c>
      <c r="I36" s="49">
        <f t="shared" si="1"/>
        <v>9663231</v>
      </c>
      <c r="J36" s="49">
        <f t="shared" si="1"/>
        <v>123628665</v>
      </c>
      <c r="K36" s="49">
        <f t="shared" si="1"/>
        <v>122059848</v>
      </c>
      <c r="L36" s="49">
        <f t="shared" si="1"/>
        <v>35249665</v>
      </c>
      <c r="M36" s="49">
        <f t="shared" si="1"/>
        <v>2356149</v>
      </c>
      <c r="N36" s="49">
        <f t="shared" si="1"/>
        <v>58906045</v>
      </c>
      <c r="O36" s="49">
        <f t="shared" si="1"/>
        <v>25543571</v>
      </c>
      <c r="P36" s="49">
        <f t="shared" si="1"/>
        <v>135590</v>
      </c>
      <c r="Q36" s="49">
        <f t="shared" si="1"/>
        <v>1433227</v>
      </c>
      <c r="R36" s="49">
        <f>SUM(R7:R20)</f>
        <v>64293889</v>
      </c>
    </row>
    <row r="37" spans="2:18" ht="30" customHeight="1">
      <c r="B37" s="14" t="s">
        <v>53</v>
      </c>
      <c r="C37" s="48">
        <f aca="true" t="shared" si="2" ref="C37:Q37">SUM(C21:C35)</f>
        <v>39129448</v>
      </c>
      <c r="D37" s="49">
        <f t="shared" si="2"/>
        <v>18146599</v>
      </c>
      <c r="E37" s="49">
        <f t="shared" si="2"/>
        <v>701558</v>
      </c>
      <c r="F37" s="49">
        <f t="shared" si="2"/>
        <v>11897908</v>
      </c>
      <c r="G37" s="49">
        <f t="shared" si="2"/>
        <v>7788942</v>
      </c>
      <c r="H37" s="49">
        <f t="shared" si="2"/>
        <v>3756398</v>
      </c>
      <c r="I37" s="49">
        <f t="shared" si="2"/>
        <v>1617479</v>
      </c>
      <c r="J37" s="49">
        <f t="shared" si="2"/>
        <v>11458888</v>
      </c>
      <c r="K37" s="49">
        <f t="shared" si="2"/>
        <v>11298544</v>
      </c>
      <c r="L37" s="49">
        <f t="shared" si="2"/>
        <v>4917152</v>
      </c>
      <c r="M37" s="49">
        <f t="shared" si="2"/>
        <v>388216</v>
      </c>
      <c r="N37" s="49">
        <f t="shared" si="2"/>
        <v>5915424</v>
      </c>
      <c r="O37" s="49">
        <f t="shared" si="2"/>
        <v>77329</v>
      </c>
      <c r="P37" s="49">
        <f t="shared" si="2"/>
        <v>27850</v>
      </c>
      <c r="Q37" s="49">
        <f t="shared" si="2"/>
        <v>132494</v>
      </c>
      <c r="R37" s="49">
        <f>SUM(R21:R35)</f>
        <v>9523961</v>
      </c>
    </row>
    <row r="38" spans="2:18" ht="30" customHeight="1">
      <c r="B38" s="14" t="s">
        <v>26</v>
      </c>
      <c r="C38" s="48">
        <f aca="true" t="shared" si="3" ref="C38:Q38">SUM(C7:C35)</f>
        <v>334530717</v>
      </c>
      <c r="D38" s="49">
        <f t="shared" si="3"/>
        <v>125625314</v>
      </c>
      <c r="E38" s="49">
        <f t="shared" si="3"/>
        <v>3066985</v>
      </c>
      <c r="F38" s="49">
        <f t="shared" si="3"/>
        <v>86840449</v>
      </c>
      <c r="G38" s="49">
        <f t="shared" si="3"/>
        <v>56797385</v>
      </c>
      <c r="H38" s="49">
        <f t="shared" si="3"/>
        <v>29574716</v>
      </c>
      <c r="I38" s="49">
        <f t="shared" si="3"/>
        <v>11280710</v>
      </c>
      <c r="J38" s="49">
        <f t="shared" si="3"/>
        <v>135087553</v>
      </c>
      <c r="K38" s="49">
        <f t="shared" si="3"/>
        <v>133358392</v>
      </c>
      <c r="L38" s="49">
        <f t="shared" si="3"/>
        <v>40166817</v>
      </c>
      <c r="M38" s="49">
        <f t="shared" si="3"/>
        <v>2744365</v>
      </c>
      <c r="N38" s="49">
        <f t="shared" si="3"/>
        <v>64821469</v>
      </c>
      <c r="O38" s="49">
        <f t="shared" si="3"/>
        <v>25620900</v>
      </c>
      <c r="P38" s="49">
        <f t="shared" si="3"/>
        <v>163440</v>
      </c>
      <c r="Q38" s="49">
        <f t="shared" si="3"/>
        <v>1565721</v>
      </c>
      <c r="R38" s="49">
        <f>SUM(R7:R35)</f>
        <v>73817850</v>
      </c>
    </row>
  </sheetData>
  <sheetProtection/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3" r:id="rId1"/>
  <headerFooter alignWithMargins="0">
    <oddHeader>&amp;L&amp;"ＭＳ ゴシック,標準"&amp;24 ４－２ 義務的経費の状況（２７年度決算額）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="60" zoomScaleNormal="75" zoomScalePageLayoutView="0" workbookViewId="0" topLeftCell="B1">
      <pane xSplit="1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78" t="s">
        <v>56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0</v>
      </c>
    </row>
    <row r="3" spans="1:19" ht="21" customHeight="1">
      <c r="A3" s="15"/>
      <c r="B3" s="6"/>
      <c r="C3" s="79" t="s">
        <v>37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1:19" ht="21" customHeight="1">
      <c r="A4" s="15"/>
      <c r="B4" s="7"/>
      <c r="C4" s="80"/>
      <c r="D4" s="82" t="s">
        <v>38</v>
      </c>
      <c r="E4" s="17"/>
      <c r="F4" s="17"/>
      <c r="G4" s="17"/>
      <c r="H4" s="17"/>
      <c r="I4" s="25"/>
      <c r="J4" s="86" t="s">
        <v>43</v>
      </c>
      <c r="K4" s="17"/>
      <c r="L4" s="17"/>
      <c r="M4" s="26"/>
      <c r="N4" s="26"/>
      <c r="O4" s="17"/>
      <c r="P4" s="26"/>
      <c r="Q4" s="27"/>
      <c r="R4" s="89" t="s">
        <v>51</v>
      </c>
      <c r="S4" s="19"/>
    </row>
    <row r="5" spans="1:19" ht="21" customHeight="1">
      <c r="A5" s="15"/>
      <c r="B5" s="7"/>
      <c r="C5" s="80"/>
      <c r="D5" s="83"/>
      <c r="E5" s="85" t="s">
        <v>52</v>
      </c>
      <c r="F5" s="86" t="s">
        <v>39</v>
      </c>
      <c r="G5" s="20"/>
      <c r="H5" s="21"/>
      <c r="I5" s="86" t="s">
        <v>42</v>
      </c>
      <c r="J5" s="86"/>
      <c r="K5" s="79" t="s">
        <v>44</v>
      </c>
      <c r="L5" s="20"/>
      <c r="M5" s="31"/>
      <c r="N5" s="32"/>
      <c r="O5" s="30"/>
      <c r="P5" s="87" t="s">
        <v>49</v>
      </c>
      <c r="Q5" s="87" t="s">
        <v>50</v>
      </c>
      <c r="R5" s="89"/>
      <c r="S5" s="19"/>
    </row>
    <row r="6" spans="1:19" ht="24.75" customHeight="1">
      <c r="A6" s="15"/>
      <c r="B6" s="8"/>
      <c r="C6" s="81"/>
      <c r="D6" s="84"/>
      <c r="E6" s="81"/>
      <c r="F6" s="86"/>
      <c r="G6" s="28" t="s">
        <v>40</v>
      </c>
      <c r="H6" s="29" t="s">
        <v>41</v>
      </c>
      <c r="I6" s="86"/>
      <c r="J6" s="86"/>
      <c r="K6" s="81"/>
      <c r="L6" s="22" t="s">
        <v>45</v>
      </c>
      <c r="M6" s="29" t="s">
        <v>46</v>
      </c>
      <c r="N6" s="34" t="s">
        <v>47</v>
      </c>
      <c r="O6" s="33" t="s">
        <v>48</v>
      </c>
      <c r="P6" s="88"/>
      <c r="Q6" s="88"/>
      <c r="R6" s="90"/>
      <c r="S6" s="19"/>
    </row>
    <row r="7" spans="1:18" ht="24.75" customHeight="1">
      <c r="A7" s="15"/>
      <c r="B7" s="9" t="s">
        <v>2</v>
      </c>
      <c r="C7" s="50">
        <f>+'当年度'!C7-'前年度'!C7</f>
        <v>998841</v>
      </c>
      <c r="D7" s="51">
        <f>+'当年度'!D7-'前年度'!D7</f>
        <v>-228177</v>
      </c>
      <c r="E7" s="51">
        <f>+'当年度'!E7-'前年度'!E7</f>
        <v>2395</v>
      </c>
      <c r="F7" s="51">
        <f>+'当年度'!F7-'前年度'!F7</f>
        <v>-70709</v>
      </c>
      <c r="G7" s="51">
        <f>+'当年度'!G7-'前年度'!G7</f>
        <v>-101627</v>
      </c>
      <c r="H7" s="51">
        <f>+'当年度'!H7-'前年度'!H7</f>
        <v>30918</v>
      </c>
      <c r="I7" s="51">
        <f>+'当年度'!I7-'前年度'!I7</f>
        <v>-25902</v>
      </c>
      <c r="J7" s="51">
        <f>+'当年度'!J7-'前年度'!J7</f>
        <v>1012826</v>
      </c>
      <c r="K7" s="51">
        <f>+'当年度'!K7-'前年度'!K7</f>
        <v>929153</v>
      </c>
      <c r="L7" s="51">
        <f>+'当年度'!L7-'前年度'!L7</f>
        <v>1315471</v>
      </c>
      <c r="M7" s="52">
        <f>+'当年度'!M7-'前年度'!M7</f>
        <v>1965</v>
      </c>
      <c r="N7" s="52">
        <f>+'当年度'!N7-'前年度'!N7</f>
        <v>-171921</v>
      </c>
      <c r="O7" s="51">
        <f>+'当年度'!O7-'前年度'!O7</f>
        <v>-217281</v>
      </c>
      <c r="P7" s="51">
        <f>+'当年度'!P7-'前年度'!P7</f>
        <v>-244</v>
      </c>
      <c r="Q7" s="51">
        <f>+'当年度'!Q7-'前年度'!Q7</f>
        <v>83917</v>
      </c>
      <c r="R7" s="38">
        <f>+'当年度'!R7-'前年度'!R7</f>
        <v>214192</v>
      </c>
    </row>
    <row r="8" spans="1:18" ht="24.75" customHeight="1">
      <c r="A8" s="15"/>
      <c r="B8" s="10" t="s">
        <v>3</v>
      </c>
      <c r="C8" s="53">
        <f>+'当年度'!C8-'前年度'!C8</f>
        <v>595075</v>
      </c>
      <c r="D8" s="42">
        <f>+'当年度'!D8-'前年度'!D8</f>
        <v>-21783</v>
      </c>
      <c r="E8" s="42">
        <f>+'当年度'!E8-'前年度'!E8</f>
        <v>7819</v>
      </c>
      <c r="F8" s="42">
        <f>+'当年度'!F8-'前年度'!F8</f>
        <v>74101</v>
      </c>
      <c r="G8" s="42">
        <f>+'当年度'!G8-'前年度'!G8</f>
        <v>75341</v>
      </c>
      <c r="H8" s="42">
        <f>+'当年度'!H8-'前年度'!H8</f>
        <v>-1240</v>
      </c>
      <c r="I8" s="42">
        <f>+'当年度'!I8-'前年度'!I8</f>
        <v>-29700</v>
      </c>
      <c r="J8" s="42">
        <f>+'当年度'!J8-'前年度'!J8</f>
        <v>1523064</v>
      </c>
      <c r="K8" s="42">
        <f>+'当年度'!K8-'前年度'!K8</f>
        <v>1434589</v>
      </c>
      <c r="L8" s="42">
        <f>+'当年度'!L8-'前年度'!L8</f>
        <v>1013955</v>
      </c>
      <c r="M8" s="42">
        <f>+'当年度'!M8-'前年度'!M8</f>
        <v>12485</v>
      </c>
      <c r="N8" s="42">
        <f>+'当年度'!N8-'前年度'!N8</f>
        <v>320915</v>
      </c>
      <c r="O8" s="42">
        <f>+'当年度'!O8-'前年度'!O8</f>
        <v>86864</v>
      </c>
      <c r="P8" s="42">
        <f>+'当年度'!P8-'前年度'!P8</f>
        <v>10941</v>
      </c>
      <c r="Q8" s="42">
        <f>+'当年度'!Q8-'前年度'!Q8</f>
        <v>77534</v>
      </c>
      <c r="R8" s="41">
        <f>+'当年度'!R8-'前年度'!R8</f>
        <v>-906206</v>
      </c>
    </row>
    <row r="9" spans="1:18" ht="24.75" customHeight="1">
      <c r="A9" s="15"/>
      <c r="B9" s="10" t="s">
        <v>4</v>
      </c>
      <c r="C9" s="53">
        <f>+'当年度'!C9-'前年度'!C9</f>
        <v>892192</v>
      </c>
      <c r="D9" s="42">
        <f>+'当年度'!D9-'前年度'!D9</f>
        <v>244136</v>
      </c>
      <c r="E9" s="42">
        <f>+'当年度'!E9-'前年度'!E9</f>
        <v>1526</v>
      </c>
      <c r="F9" s="42">
        <f>+'当年度'!F9-'前年度'!F9</f>
        <v>-3914</v>
      </c>
      <c r="G9" s="42">
        <f>+'当年度'!G9-'前年度'!G9</f>
        <v>-6423</v>
      </c>
      <c r="H9" s="42">
        <f>+'当年度'!H9-'前年度'!H9</f>
        <v>2509</v>
      </c>
      <c r="I9" s="42">
        <f>+'当年度'!I9-'前年度'!I9</f>
        <v>366677</v>
      </c>
      <c r="J9" s="42">
        <f>+'当年度'!J9-'前年度'!J9</f>
        <v>619517</v>
      </c>
      <c r="K9" s="42">
        <f>+'当年度'!K9-'前年度'!K9</f>
        <v>538636</v>
      </c>
      <c r="L9" s="42">
        <f>+'当年度'!L9-'前年度'!L9</f>
        <v>594824</v>
      </c>
      <c r="M9" s="42">
        <f>+'当年度'!M9-'前年度'!M9</f>
        <v>-13946</v>
      </c>
      <c r="N9" s="42">
        <f>+'当年度'!N9-'前年度'!N9</f>
        <v>25302</v>
      </c>
      <c r="O9" s="42">
        <f>+'当年度'!O9-'前年度'!O9</f>
        <v>-67544</v>
      </c>
      <c r="P9" s="42">
        <f>+'当年度'!P9-'前年度'!P9</f>
        <v>97</v>
      </c>
      <c r="Q9" s="42">
        <f>+'当年度'!Q9-'前年度'!Q9</f>
        <v>80784</v>
      </c>
      <c r="R9" s="41">
        <f>+'当年度'!R9-'前年度'!R9</f>
        <v>28539</v>
      </c>
    </row>
    <row r="10" spans="1:18" ht="24.75" customHeight="1">
      <c r="A10" s="15"/>
      <c r="B10" s="10" t="s">
        <v>5</v>
      </c>
      <c r="C10" s="53">
        <f>+'当年度'!C10-'前年度'!C10</f>
        <v>-149463</v>
      </c>
      <c r="D10" s="42">
        <f>+'当年度'!D10-'前年度'!D10</f>
        <v>-498455</v>
      </c>
      <c r="E10" s="42">
        <f>+'当年度'!E10-'前年度'!E10</f>
        <v>12978</v>
      </c>
      <c r="F10" s="42">
        <f>+'当年度'!F10-'前年度'!F10</f>
        <v>-96826</v>
      </c>
      <c r="G10" s="42">
        <f>+'当年度'!G10-'前年度'!G10</f>
        <v>-74406</v>
      </c>
      <c r="H10" s="42">
        <f>+'当年度'!H10-'前年度'!H10</f>
        <v>-22420</v>
      </c>
      <c r="I10" s="42">
        <f>+'当年度'!I10-'前年度'!I10</f>
        <v>-261596</v>
      </c>
      <c r="J10" s="42">
        <f>+'当年度'!J10-'前年度'!J10</f>
        <v>577555</v>
      </c>
      <c r="K10" s="42">
        <f>+'当年度'!K10-'前年度'!K10</f>
        <v>570309</v>
      </c>
      <c r="L10" s="42">
        <f>+'当年度'!L10-'前年度'!L10</f>
        <v>707045</v>
      </c>
      <c r="M10" s="42">
        <f>+'当年度'!M10-'前年度'!M10</f>
        <v>12321</v>
      </c>
      <c r="N10" s="42">
        <f>+'当年度'!N10-'前年度'!N10</f>
        <v>28186</v>
      </c>
      <c r="O10" s="42">
        <f>+'当年度'!O10-'前年度'!O10</f>
        <v>-178023</v>
      </c>
      <c r="P10" s="42">
        <f>+'当年度'!P10-'前年度'!P10</f>
        <v>3242</v>
      </c>
      <c r="Q10" s="42">
        <f>+'当年度'!Q10-'前年度'!Q10</f>
        <v>4004</v>
      </c>
      <c r="R10" s="41">
        <f>+'当年度'!R10-'前年度'!R10</f>
        <v>-228563</v>
      </c>
    </row>
    <row r="11" spans="1:18" ht="24.75" customHeight="1">
      <c r="A11" s="15"/>
      <c r="B11" s="10" t="s">
        <v>6</v>
      </c>
      <c r="C11" s="53">
        <f>+'当年度'!C11-'前年度'!C11</f>
        <v>520262</v>
      </c>
      <c r="D11" s="42">
        <f>+'当年度'!D11-'前年度'!D11</f>
        <v>-118768</v>
      </c>
      <c r="E11" s="42">
        <f>+'当年度'!E11-'前年度'!E11</f>
        <v>-214</v>
      </c>
      <c r="F11" s="42">
        <f>+'当年度'!F11-'前年度'!F11</f>
        <v>4469</v>
      </c>
      <c r="G11" s="42">
        <f>+'当年度'!G11-'前年度'!G11</f>
        <v>-32825</v>
      </c>
      <c r="H11" s="42">
        <f>+'当年度'!H11-'前年度'!H11</f>
        <v>37294</v>
      </c>
      <c r="I11" s="42">
        <f>+'当年度'!I11-'前年度'!I11</f>
        <v>-30208</v>
      </c>
      <c r="J11" s="42">
        <f>+'当年度'!J11-'前年度'!J11</f>
        <v>518857</v>
      </c>
      <c r="K11" s="42">
        <f>+'当年度'!K11-'前年度'!K11</f>
        <v>523106</v>
      </c>
      <c r="L11" s="42">
        <f>+'当年度'!L11-'前年度'!L11</f>
        <v>412967</v>
      </c>
      <c r="M11" s="42">
        <f>+'当年度'!M11-'前年度'!M11</f>
        <v>-6324</v>
      </c>
      <c r="N11" s="42">
        <f>+'当年度'!N11-'前年度'!N11</f>
        <v>34675</v>
      </c>
      <c r="O11" s="42">
        <f>+'当年度'!O11-'前年度'!O11</f>
        <v>82068</v>
      </c>
      <c r="P11" s="42">
        <f>+'当年度'!P11-'前年度'!P11</f>
        <v>-6233</v>
      </c>
      <c r="Q11" s="42">
        <f>+'当年度'!Q11-'前年度'!Q11</f>
        <v>1984</v>
      </c>
      <c r="R11" s="41">
        <f>+'当年度'!R11-'前年度'!R11</f>
        <v>120173</v>
      </c>
    </row>
    <row r="12" spans="1:18" ht="24.75" customHeight="1">
      <c r="A12" s="15"/>
      <c r="B12" s="10" t="s">
        <v>7</v>
      </c>
      <c r="C12" s="53">
        <f>+'当年度'!C12-'前年度'!C12</f>
        <v>-6878</v>
      </c>
      <c r="D12" s="42">
        <f>+'当年度'!D12-'前年度'!D12</f>
        <v>32325</v>
      </c>
      <c r="E12" s="42">
        <f>+'当年度'!E12-'前年度'!E12</f>
        <v>6480</v>
      </c>
      <c r="F12" s="42">
        <f>+'当年度'!F12-'前年度'!F12</f>
        <v>44804</v>
      </c>
      <c r="G12" s="42">
        <f>+'当年度'!G12-'前年度'!G12</f>
        <v>46889</v>
      </c>
      <c r="H12" s="42">
        <f>+'当年度'!H12-'前年度'!H12</f>
        <v>-2085</v>
      </c>
      <c r="I12" s="42">
        <f>+'当年度'!I12-'前年度'!I12</f>
        <v>45709</v>
      </c>
      <c r="J12" s="42">
        <f>+'当年度'!J12-'前年度'!J12</f>
        <v>465592</v>
      </c>
      <c r="K12" s="42">
        <f>+'当年度'!K12-'前年度'!K12</f>
        <v>458120</v>
      </c>
      <c r="L12" s="42">
        <f>+'当年度'!L12-'前年度'!L12</f>
        <v>522061</v>
      </c>
      <c r="M12" s="42">
        <f>+'当年度'!M12-'前年度'!M12</f>
        <v>-3633</v>
      </c>
      <c r="N12" s="42">
        <f>+'当年度'!N12-'前年度'!N12</f>
        <v>106967</v>
      </c>
      <c r="O12" s="42">
        <f>+'当年度'!O12-'前年度'!O12</f>
        <v>-166543</v>
      </c>
      <c r="P12" s="42">
        <f>+'当年度'!P12-'前年度'!P12</f>
        <v>-633</v>
      </c>
      <c r="Q12" s="42">
        <f>+'当年度'!Q12-'前年度'!Q12</f>
        <v>8105</v>
      </c>
      <c r="R12" s="41">
        <f>+'当年度'!R12-'前年度'!R12</f>
        <v>-504795</v>
      </c>
    </row>
    <row r="13" spans="1:18" ht="24.75" customHeight="1">
      <c r="A13" s="15"/>
      <c r="B13" s="10" t="s">
        <v>8</v>
      </c>
      <c r="C13" s="53">
        <f>+'当年度'!C13-'前年度'!C13</f>
        <v>252562</v>
      </c>
      <c r="D13" s="42">
        <f>+'当年度'!D13-'前年度'!D13</f>
        <v>-192984</v>
      </c>
      <c r="E13" s="42">
        <f>+'当年度'!E13-'前年度'!E13</f>
        <v>-5643</v>
      </c>
      <c r="F13" s="42">
        <f>+'当年度'!F13-'前年度'!F13</f>
        <v>-58685</v>
      </c>
      <c r="G13" s="42">
        <f>+'当年度'!G13-'前年度'!G13</f>
        <v>-77124</v>
      </c>
      <c r="H13" s="42">
        <f>+'当年度'!H13-'前年度'!H13</f>
        <v>17442</v>
      </c>
      <c r="I13" s="42">
        <f>+'当年度'!I13-'前年度'!I13</f>
        <v>-19965</v>
      </c>
      <c r="J13" s="42">
        <f>+'当年度'!J13-'前年度'!J13</f>
        <v>364305</v>
      </c>
      <c r="K13" s="42">
        <f>+'当年度'!K13-'前年度'!K13</f>
        <v>366286</v>
      </c>
      <c r="L13" s="42">
        <f>+'当年度'!L13-'前年度'!L13</f>
        <v>340439</v>
      </c>
      <c r="M13" s="42">
        <f>+'当年度'!M13-'前年度'!M13</f>
        <v>2148</v>
      </c>
      <c r="N13" s="42">
        <f>+'当年度'!N13-'前年度'!N13</f>
        <v>-38618</v>
      </c>
      <c r="O13" s="42">
        <f>+'当年度'!O13-'前年度'!O13</f>
        <v>62317</v>
      </c>
      <c r="P13" s="42">
        <f>+'当年度'!P13-'前年度'!P13</f>
        <v>-3412</v>
      </c>
      <c r="Q13" s="42">
        <f>+'当年度'!Q13-'前年度'!Q13</f>
        <v>1431</v>
      </c>
      <c r="R13" s="41">
        <f>+'当年度'!R13-'前年度'!R13</f>
        <v>81241</v>
      </c>
    </row>
    <row r="14" spans="1:18" ht="24.75" customHeight="1">
      <c r="A14" s="15"/>
      <c r="B14" s="10" t="s">
        <v>9</v>
      </c>
      <c r="C14" s="53">
        <f>+'当年度'!C14-'前年度'!C14</f>
        <v>-58904</v>
      </c>
      <c r="D14" s="42">
        <f>+'当年度'!D14-'前年度'!D14</f>
        <v>-80622</v>
      </c>
      <c r="E14" s="42">
        <f>+'当年度'!E14-'前年度'!E14</f>
        <v>4</v>
      </c>
      <c r="F14" s="42">
        <f>+'当年度'!F14-'前年度'!F14</f>
        <v>-47936</v>
      </c>
      <c r="G14" s="42">
        <f>+'当年度'!G14-'前年度'!G14</f>
        <v>-23043</v>
      </c>
      <c r="H14" s="42">
        <f>+'当年度'!H14-'前年度'!H14</f>
        <v>-24893</v>
      </c>
      <c r="I14" s="42">
        <f>+'当年度'!I14-'前年度'!I14</f>
        <v>-10855</v>
      </c>
      <c r="J14" s="42">
        <f>+'当年度'!J14-'前年度'!J14</f>
        <v>53171</v>
      </c>
      <c r="K14" s="42">
        <f>+'当年度'!K14-'前年度'!K14</f>
        <v>53604</v>
      </c>
      <c r="L14" s="42">
        <f>+'当年度'!L14-'前年度'!L14</f>
        <v>99299</v>
      </c>
      <c r="M14" s="42">
        <f>+'当年度'!M14-'前年度'!M14</f>
        <v>-6601</v>
      </c>
      <c r="N14" s="42">
        <f>+'当年度'!N14-'前年度'!N14</f>
        <v>-13740</v>
      </c>
      <c r="O14" s="42">
        <f>+'当年度'!O14-'前年度'!O14</f>
        <v>-25354</v>
      </c>
      <c r="P14" s="42">
        <f>+'当年度'!P14-'前年度'!P14</f>
        <v>-420</v>
      </c>
      <c r="Q14" s="42">
        <f>+'当年度'!Q14-'前年度'!Q14</f>
        <v>-13</v>
      </c>
      <c r="R14" s="41">
        <f>+'当年度'!R14-'前年度'!R14</f>
        <v>-31453</v>
      </c>
    </row>
    <row r="15" spans="1:18" ht="24.75" customHeight="1">
      <c r="A15" s="15"/>
      <c r="B15" s="10" t="s">
        <v>10</v>
      </c>
      <c r="C15" s="53">
        <f>+'当年度'!C15-'前年度'!C15</f>
        <v>172065</v>
      </c>
      <c r="D15" s="42">
        <f>+'当年度'!D15-'前年度'!D15</f>
        <v>-33312</v>
      </c>
      <c r="E15" s="42">
        <f>+'当年度'!E15-'前年度'!E15</f>
        <v>-515</v>
      </c>
      <c r="F15" s="42">
        <f>+'当年度'!F15-'前年度'!F15</f>
        <v>68069</v>
      </c>
      <c r="G15" s="42">
        <f>+'当年度'!G15-'前年度'!G15</f>
        <v>29285</v>
      </c>
      <c r="H15" s="42">
        <f>+'当年度'!H15-'前年度'!H15</f>
        <v>38784</v>
      </c>
      <c r="I15" s="42">
        <f>+'当年度'!I15-'前年度'!I15</f>
        <v>-56161</v>
      </c>
      <c r="J15" s="42">
        <f>+'当年度'!J15-'前年度'!J15</f>
        <v>243910</v>
      </c>
      <c r="K15" s="42">
        <f>+'当年度'!K15-'前年度'!K15</f>
        <v>245244</v>
      </c>
      <c r="L15" s="42">
        <f>+'当年度'!L15-'前年度'!L15</f>
        <v>171105</v>
      </c>
      <c r="M15" s="42">
        <f>+'当年度'!M15-'前年度'!M15</f>
        <v>7242</v>
      </c>
      <c r="N15" s="42">
        <f>+'当年度'!N15-'前年度'!N15</f>
        <v>15875</v>
      </c>
      <c r="O15" s="42">
        <f>+'当年度'!O15-'前年度'!O15</f>
        <v>51022</v>
      </c>
      <c r="P15" s="42">
        <f>+'当年度'!P15-'前年度'!P15</f>
        <v>-527</v>
      </c>
      <c r="Q15" s="42">
        <f>+'当年度'!Q15-'前年度'!Q15</f>
        <v>-807</v>
      </c>
      <c r="R15" s="41">
        <f>+'当年度'!R15-'前年度'!R15</f>
        <v>-38533</v>
      </c>
    </row>
    <row r="16" spans="1:18" ht="24.75" customHeight="1">
      <c r="A16" s="15"/>
      <c r="B16" s="10" t="s">
        <v>11</v>
      </c>
      <c r="C16" s="53">
        <f>+'当年度'!C16-'前年度'!C16</f>
        <v>99792</v>
      </c>
      <c r="D16" s="42">
        <f>+'当年度'!D16-'前年度'!D16</f>
        <v>-17863</v>
      </c>
      <c r="E16" s="42">
        <f>+'当年度'!E16-'前年度'!E16</f>
        <v>-1760</v>
      </c>
      <c r="F16" s="42">
        <f>+'当年度'!F16-'前年度'!F16</f>
        <v>-54835</v>
      </c>
      <c r="G16" s="42">
        <f>+'当年度'!G16-'前年度'!G16</f>
        <v>-36776</v>
      </c>
      <c r="H16" s="42">
        <f>+'当年度'!H16-'前年度'!H16</f>
        <v>-19584</v>
      </c>
      <c r="I16" s="42">
        <f>+'当年度'!I16-'前年度'!I16</f>
        <v>89558</v>
      </c>
      <c r="J16" s="42">
        <f>+'当年度'!J16-'前年度'!J16</f>
        <v>84650</v>
      </c>
      <c r="K16" s="42">
        <f>+'当年度'!K16-'前年度'!K16</f>
        <v>82618</v>
      </c>
      <c r="L16" s="42">
        <f>+'当年度'!L16-'前年度'!L16</f>
        <v>95402</v>
      </c>
      <c r="M16" s="42">
        <f>+'当年度'!M16-'前年度'!M16</f>
        <v>7423</v>
      </c>
      <c r="N16" s="42">
        <f>+'当年度'!N16-'前年度'!N16</f>
        <v>-10398</v>
      </c>
      <c r="O16" s="42">
        <f>+'当年度'!O16-'前年度'!O16</f>
        <v>-9759</v>
      </c>
      <c r="P16" s="42">
        <f>+'当年度'!P16-'前年度'!P16</f>
        <v>583</v>
      </c>
      <c r="Q16" s="42">
        <f>+'当年度'!Q16-'前年度'!Q16</f>
        <v>1449</v>
      </c>
      <c r="R16" s="41">
        <f>+'当年度'!R16-'前年度'!R16</f>
        <v>33005</v>
      </c>
    </row>
    <row r="17" spans="1:18" ht="24.75" customHeight="1">
      <c r="A17" s="15"/>
      <c r="B17" s="10" t="s">
        <v>12</v>
      </c>
      <c r="C17" s="53">
        <f>+'当年度'!C17-'前年度'!C17</f>
        <v>33525</v>
      </c>
      <c r="D17" s="42">
        <f>+'当年度'!D17-'前年度'!D17</f>
        <v>-24648</v>
      </c>
      <c r="E17" s="42">
        <f>+'当年度'!E17-'前年度'!E17</f>
        <v>587</v>
      </c>
      <c r="F17" s="42">
        <f>+'当年度'!F17-'前年度'!F17</f>
        <v>-33546</v>
      </c>
      <c r="G17" s="42">
        <f>+'当年度'!G17-'前年度'!G17</f>
        <v>-27749</v>
      </c>
      <c r="H17" s="42">
        <f>+'当年度'!H17-'前年度'!H17</f>
        <v>-5797</v>
      </c>
      <c r="I17" s="42">
        <f>+'当年度'!I17-'前年度'!I17</f>
        <v>13035</v>
      </c>
      <c r="J17" s="42">
        <f>+'当年度'!J17-'前年度'!J17</f>
        <v>284479</v>
      </c>
      <c r="K17" s="42">
        <f>+'当年度'!K17-'前年度'!K17</f>
        <v>285116</v>
      </c>
      <c r="L17" s="42">
        <f>+'当年度'!L17-'前年度'!L17</f>
        <v>115113</v>
      </c>
      <c r="M17" s="42">
        <f>+'当年度'!M17-'前年度'!M17</f>
        <v>1738</v>
      </c>
      <c r="N17" s="42">
        <f>+'当年度'!N17-'前年度'!N17</f>
        <v>177908</v>
      </c>
      <c r="O17" s="42">
        <f>+'当年度'!O17-'前年度'!O17</f>
        <v>-9643</v>
      </c>
      <c r="P17" s="42">
        <f>+'当年度'!P17-'前年度'!P17</f>
        <v>381</v>
      </c>
      <c r="Q17" s="42">
        <f>+'当年度'!Q17-'前年度'!Q17</f>
        <v>-1018</v>
      </c>
      <c r="R17" s="41">
        <f>+'当年度'!R17-'前年度'!R17</f>
        <v>-226306</v>
      </c>
    </row>
    <row r="18" spans="1:18" ht="24.75" customHeight="1">
      <c r="A18" s="15"/>
      <c r="B18" s="10" t="s">
        <v>31</v>
      </c>
      <c r="C18" s="53">
        <f>+'当年度'!C18-'前年度'!C18</f>
        <v>-908248</v>
      </c>
      <c r="D18" s="42">
        <f>+'当年度'!D18-'前年度'!D18</f>
        <v>-11069</v>
      </c>
      <c r="E18" s="42">
        <f>+'当年度'!E18-'前年度'!E18</f>
        <v>39546</v>
      </c>
      <c r="F18" s="42">
        <f>+'当年度'!F18-'前年度'!F18</f>
        <v>30408</v>
      </c>
      <c r="G18" s="42">
        <f>+'当年度'!G18-'前年度'!G18</f>
        <v>16367</v>
      </c>
      <c r="H18" s="42">
        <f>+'当年度'!H18-'前年度'!H18</f>
        <v>14041</v>
      </c>
      <c r="I18" s="42">
        <f>+'当年度'!I18-'前年度'!I18</f>
        <v>8960</v>
      </c>
      <c r="J18" s="42">
        <f>+'当年度'!J18-'前年度'!J18</f>
        <v>161459</v>
      </c>
      <c r="K18" s="42">
        <f>+'当年度'!K18-'前年度'!K18</f>
        <v>161547</v>
      </c>
      <c r="L18" s="42">
        <f>+'当年度'!L18-'前年度'!L18</f>
        <v>140099</v>
      </c>
      <c r="M18" s="42">
        <f>+'当年度'!M18-'前年度'!M18</f>
        <v>-7667</v>
      </c>
      <c r="N18" s="42">
        <f>+'当年度'!N18-'前年度'!N18</f>
        <v>65275</v>
      </c>
      <c r="O18" s="42">
        <f>+'当年度'!O18-'前年度'!O18</f>
        <v>-36160</v>
      </c>
      <c r="P18" s="42">
        <f>+'当年度'!P18-'前年度'!P18</f>
        <v>-1473</v>
      </c>
      <c r="Q18" s="42">
        <f>+'当年度'!Q18-'前年度'!Q18</f>
        <v>1385</v>
      </c>
      <c r="R18" s="41">
        <f>+'当年度'!R18-'前年度'!R18</f>
        <v>-1058638</v>
      </c>
    </row>
    <row r="19" spans="1:18" ht="24.75" customHeight="1">
      <c r="A19" s="15"/>
      <c r="B19" s="10" t="s">
        <v>33</v>
      </c>
      <c r="C19" s="53">
        <f>+'当年度'!C19-'前年度'!C19</f>
        <v>742156</v>
      </c>
      <c r="D19" s="42">
        <f>+'当年度'!D19-'前年度'!D19</f>
        <v>-235974</v>
      </c>
      <c r="E19" s="42">
        <f>+'当年度'!E19-'前年度'!E19</f>
        <v>346</v>
      </c>
      <c r="F19" s="42">
        <f>+'当年度'!F19-'前年度'!F19</f>
        <v>-68212</v>
      </c>
      <c r="G19" s="42">
        <f>+'当年度'!G19-'前年度'!G19</f>
        <v>-66454</v>
      </c>
      <c r="H19" s="42">
        <f>+'当年度'!H19-'前年度'!H19</f>
        <v>-1758</v>
      </c>
      <c r="I19" s="42">
        <f>+'当年度'!I19-'前年度'!I19</f>
        <v>-47633</v>
      </c>
      <c r="J19" s="42">
        <f>+'当年度'!J19-'前年度'!J19</f>
        <v>589235</v>
      </c>
      <c r="K19" s="42">
        <f>+'当年度'!K19-'前年度'!K19</f>
        <v>565987</v>
      </c>
      <c r="L19" s="42">
        <f>+'当年度'!L19-'前年度'!L19</f>
        <v>269112</v>
      </c>
      <c r="M19" s="42">
        <f>+'当年度'!M19-'前年度'!M19</f>
        <v>5568</v>
      </c>
      <c r="N19" s="42">
        <f>+'当年度'!N19-'前年度'!N19</f>
        <v>231545</v>
      </c>
      <c r="O19" s="42">
        <f>+'当年度'!O19-'前年度'!O19</f>
        <v>59762</v>
      </c>
      <c r="P19" s="42">
        <f>+'当年度'!P19-'前年度'!P19</f>
        <v>-175</v>
      </c>
      <c r="Q19" s="42">
        <f>+'当年度'!Q19-'前年度'!Q19</f>
        <v>23423</v>
      </c>
      <c r="R19" s="41">
        <f>+'当年度'!R19-'前年度'!R19</f>
        <v>388895</v>
      </c>
    </row>
    <row r="20" spans="1:18" ht="24.75" customHeight="1">
      <c r="A20" s="16"/>
      <c r="B20" s="12" t="s">
        <v>34</v>
      </c>
      <c r="C20" s="54">
        <f>+'当年度'!C20-'前年度'!C20</f>
        <v>194725</v>
      </c>
      <c r="D20" s="46">
        <f>+'当年度'!D20-'前年度'!D20</f>
        <v>-246859</v>
      </c>
      <c r="E20" s="46">
        <f>+'当年度'!E20-'前年度'!E20</f>
        <v>-3953</v>
      </c>
      <c r="F20" s="46">
        <f>+'当年度'!F20-'前年度'!F20</f>
        <v>85661</v>
      </c>
      <c r="G20" s="46">
        <f>+'当年度'!G20-'前年度'!G20</f>
        <v>23931</v>
      </c>
      <c r="H20" s="46">
        <f>+'当年度'!H20-'前年度'!H20</f>
        <v>61414</v>
      </c>
      <c r="I20" s="46">
        <f>+'当年度'!I20-'前年度'!I20</f>
        <v>-256633</v>
      </c>
      <c r="J20" s="46">
        <f>+'当年度'!J20-'前年度'!J20</f>
        <v>290159</v>
      </c>
      <c r="K20" s="46">
        <f>+'当年度'!K20-'前年度'!K20</f>
        <v>292176</v>
      </c>
      <c r="L20" s="46">
        <f>+'当年度'!L20-'前年度'!L20</f>
        <v>291437</v>
      </c>
      <c r="M20" s="46">
        <f>+'当年度'!M20-'前年度'!M20</f>
        <v>1575</v>
      </c>
      <c r="N20" s="46">
        <f>+'当年度'!N20-'前年度'!N20</f>
        <v>-27296</v>
      </c>
      <c r="O20" s="46">
        <f>+'当年度'!O20-'前年度'!O20</f>
        <v>26491</v>
      </c>
      <c r="P20" s="46">
        <f>+'当年度'!P20-'前年度'!P20</f>
        <v>0</v>
      </c>
      <c r="Q20" s="46">
        <f>+'当年度'!Q20-'前年度'!Q20</f>
        <v>-2017</v>
      </c>
      <c r="R20" s="47">
        <f>+'当年度'!R20-'前年度'!R20</f>
        <v>151425</v>
      </c>
    </row>
    <row r="21" spans="1:18" ht="24.75" customHeight="1">
      <c r="A21" s="15"/>
      <c r="B21" s="10" t="s">
        <v>13</v>
      </c>
      <c r="C21" s="53">
        <f>+'当年度'!C21-'前年度'!C21</f>
        <v>-36013</v>
      </c>
      <c r="D21" s="42">
        <f>+'当年度'!D21-'前年度'!D21</f>
        <v>-35499</v>
      </c>
      <c r="E21" s="42">
        <f>+'当年度'!E21-'前年度'!E21</f>
        <v>-2939</v>
      </c>
      <c r="F21" s="42">
        <f>+'当年度'!F21-'前年度'!F21</f>
        <v>-13599</v>
      </c>
      <c r="G21" s="42">
        <f>+'当年度'!G21-'前年度'!G21</f>
        <v>-17710</v>
      </c>
      <c r="H21" s="42">
        <f>+'当年度'!H21-'前年度'!H21</f>
        <v>-5590</v>
      </c>
      <c r="I21" s="42">
        <f>+'当年度'!I21-'前年度'!I21</f>
        <v>-1077</v>
      </c>
      <c r="J21" s="42">
        <f>+'当年度'!J21-'前年度'!J21</f>
        <v>15331</v>
      </c>
      <c r="K21" s="42">
        <f>+'当年度'!K21-'前年度'!K21</f>
        <v>14859</v>
      </c>
      <c r="L21" s="42">
        <f>+'当年度'!L21-'前年度'!L21</f>
        <v>19743</v>
      </c>
      <c r="M21" s="42">
        <f>+'当年度'!M21-'前年度'!M21</f>
        <v>-163</v>
      </c>
      <c r="N21" s="42">
        <f>+'当年度'!N21-'前年度'!N21</f>
        <v>-4721</v>
      </c>
      <c r="O21" s="42">
        <f>+'当年度'!O21-'前年度'!O21</f>
        <v>0</v>
      </c>
      <c r="P21" s="42">
        <f>+'当年度'!P21-'前年度'!P21</f>
        <v>198</v>
      </c>
      <c r="Q21" s="42">
        <f>+'当年度'!Q21-'前年度'!Q21</f>
        <v>274</v>
      </c>
      <c r="R21" s="38">
        <f>+'当年度'!R21-'前年度'!R21</f>
        <v>-15845</v>
      </c>
    </row>
    <row r="22" spans="1:18" ht="24.75" customHeight="1">
      <c r="A22" s="15"/>
      <c r="B22" s="10" t="s">
        <v>14</v>
      </c>
      <c r="C22" s="53">
        <f>+'当年度'!C22-'前年度'!C22</f>
        <v>109061</v>
      </c>
      <c r="D22" s="42">
        <f>+'当年度'!D22-'前年度'!D22</f>
        <v>-12083</v>
      </c>
      <c r="E22" s="42">
        <f>+'当年度'!E22-'前年度'!E22</f>
        <v>4172</v>
      </c>
      <c r="F22" s="42">
        <f>+'当年度'!F22-'前年度'!F22</f>
        <v>10982</v>
      </c>
      <c r="G22" s="42">
        <f>+'当年度'!G22-'前年度'!G22</f>
        <v>5470</v>
      </c>
      <c r="H22" s="42">
        <f>+'当年度'!H22-'前年度'!H22</f>
        <v>-2823</v>
      </c>
      <c r="I22" s="42">
        <f>+'当年度'!I22-'前年度'!I22</f>
        <v>-6590</v>
      </c>
      <c r="J22" s="42">
        <f>+'当年度'!J22-'前年度'!J22</f>
        <v>88960</v>
      </c>
      <c r="K22" s="42">
        <f>+'当年度'!K22-'前年度'!K22</f>
        <v>90207</v>
      </c>
      <c r="L22" s="42">
        <f>+'当年度'!L22-'前年度'!L22</f>
        <v>99354</v>
      </c>
      <c r="M22" s="42">
        <f>+'当年度'!M22-'前年度'!M22</f>
        <v>103</v>
      </c>
      <c r="N22" s="42">
        <f>+'当年度'!N22-'前年度'!N22</f>
        <v>-9250</v>
      </c>
      <c r="O22" s="42">
        <f>+'当年度'!O22-'前年度'!O22</f>
        <v>0</v>
      </c>
      <c r="P22" s="42">
        <f>+'当年度'!P22-'前年度'!P22</f>
        <v>-2546</v>
      </c>
      <c r="Q22" s="42">
        <f>+'当年度'!Q22-'前年度'!Q22</f>
        <v>1299</v>
      </c>
      <c r="R22" s="41">
        <f>+'当年度'!R22-'前年度'!R22</f>
        <v>32184</v>
      </c>
    </row>
    <row r="23" spans="1:18" ht="24.75" customHeight="1">
      <c r="A23" s="15"/>
      <c r="B23" s="10" t="s">
        <v>15</v>
      </c>
      <c r="C23" s="53">
        <f>+'当年度'!C23-'前年度'!C23</f>
        <v>199164</v>
      </c>
      <c r="D23" s="42">
        <f>+'当年度'!D23-'前年度'!D23</f>
        <v>20081</v>
      </c>
      <c r="E23" s="42">
        <f>+'当年度'!E23-'前年度'!E23</f>
        <v>-477</v>
      </c>
      <c r="F23" s="42">
        <f>+'当年度'!F23-'前年度'!F23</f>
        <v>30101</v>
      </c>
      <c r="G23" s="42">
        <f>+'当年度'!G23-'前年度'!G23</f>
        <v>26402</v>
      </c>
      <c r="H23" s="42">
        <f>+'当年度'!H23-'前年度'!H23</f>
        <v>25657</v>
      </c>
      <c r="I23" s="42">
        <f>+'当年度'!I23-'前年度'!I23</f>
        <v>11329</v>
      </c>
      <c r="J23" s="42">
        <f>+'当年度'!J23-'前年度'!J23</f>
        <v>131940</v>
      </c>
      <c r="K23" s="42">
        <f>+'当年度'!K23-'前年度'!K23</f>
        <v>104084</v>
      </c>
      <c r="L23" s="42">
        <f>+'当年度'!L23-'前年度'!L23</f>
        <v>111339</v>
      </c>
      <c r="M23" s="42">
        <f>+'当年度'!M23-'前年度'!M23</f>
        <v>866</v>
      </c>
      <c r="N23" s="42">
        <f>+'当年度'!N23-'前年度'!N23</f>
        <v>-8161</v>
      </c>
      <c r="O23" s="42">
        <f>+'当年度'!O23-'前年度'!O23</f>
        <v>0</v>
      </c>
      <c r="P23" s="42">
        <f>+'当年度'!P23-'前年度'!P23</f>
        <v>14943</v>
      </c>
      <c r="Q23" s="42">
        <f>+'当年度'!Q23-'前年度'!Q23</f>
        <v>12913</v>
      </c>
      <c r="R23" s="41">
        <f>+'当年度'!R23-'前年度'!R23</f>
        <v>47143</v>
      </c>
    </row>
    <row r="24" spans="1:18" ht="24.75" customHeight="1">
      <c r="A24" s="15"/>
      <c r="B24" s="10" t="s">
        <v>16</v>
      </c>
      <c r="C24" s="53">
        <f>+'当年度'!C24-'前年度'!C24</f>
        <v>49705</v>
      </c>
      <c r="D24" s="42">
        <f>+'当年度'!D24-'前年度'!D24</f>
        <v>24865</v>
      </c>
      <c r="E24" s="42">
        <f>+'当年度'!E24-'前年度'!E24</f>
        <v>1568</v>
      </c>
      <c r="F24" s="42">
        <f>+'当年度'!F24-'前年度'!F24</f>
        <v>10405</v>
      </c>
      <c r="G24" s="42">
        <f>+'当年度'!G24-'前年度'!G24</f>
        <v>4867</v>
      </c>
      <c r="H24" s="42">
        <f>+'当年度'!H24-'前年度'!H24</f>
        <v>5538</v>
      </c>
      <c r="I24" s="42">
        <f>+'当年度'!I24-'前年度'!I24</f>
        <v>14483</v>
      </c>
      <c r="J24" s="42">
        <f>+'当年度'!J24-'前年度'!J24</f>
        <v>21972</v>
      </c>
      <c r="K24" s="42">
        <f>+'当年度'!K24-'前年度'!K24</f>
        <v>15400</v>
      </c>
      <c r="L24" s="42">
        <f>+'当年度'!L24-'前年度'!L24</f>
        <v>13213</v>
      </c>
      <c r="M24" s="42">
        <f>+'当年度'!M24-'前年度'!M24</f>
        <v>3117</v>
      </c>
      <c r="N24" s="42">
        <f>+'当年度'!N24-'前年度'!N24</f>
        <v>-930</v>
      </c>
      <c r="O24" s="42">
        <f>+'当年度'!O24-'前年度'!O24</f>
        <v>0</v>
      </c>
      <c r="P24" s="42">
        <f>+'当年度'!P24-'前年度'!P24</f>
        <v>7102</v>
      </c>
      <c r="Q24" s="42">
        <f>+'当年度'!Q24-'前年度'!Q24</f>
        <v>-530</v>
      </c>
      <c r="R24" s="41">
        <f>+'当年度'!R24-'前年度'!R24</f>
        <v>2868</v>
      </c>
    </row>
    <row r="25" spans="1:18" ht="24.75" customHeight="1">
      <c r="A25" s="15"/>
      <c r="B25" s="10" t="s">
        <v>17</v>
      </c>
      <c r="C25" s="53">
        <f>+'当年度'!C25-'前年度'!C25</f>
        <v>-24613</v>
      </c>
      <c r="D25" s="42">
        <f>+'当年度'!D25-'前年度'!D25</f>
        <v>-17857</v>
      </c>
      <c r="E25" s="42">
        <f>+'当年度'!E25-'前年度'!E25</f>
        <v>1512</v>
      </c>
      <c r="F25" s="42">
        <f>+'当年度'!F25-'前年度'!F25</f>
        <v>-840</v>
      </c>
      <c r="G25" s="42">
        <f>+'当年度'!G25-'前年度'!G25</f>
        <v>-6366</v>
      </c>
      <c r="H25" s="42">
        <f>+'当年度'!H25-'前年度'!H25</f>
        <v>5526</v>
      </c>
      <c r="I25" s="42">
        <f>+'当年度'!I25-'前年度'!I25</f>
        <v>-5094</v>
      </c>
      <c r="J25" s="42">
        <f>+'当年度'!J25-'前年度'!J25</f>
        <v>10592</v>
      </c>
      <c r="K25" s="42">
        <f>+'当年度'!K25-'前年度'!K25</f>
        <v>11350</v>
      </c>
      <c r="L25" s="42">
        <f>+'当年度'!L25-'前年度'!L25</f>
        <v>25106</v>
      </c>
      <c r="M25" s="42">
        <f>+'当年度'!M25-'前年度'!M25</f>
        <v>-1384</v>
      </c>
      <c r="N25" s="42">
        <f>+'当年度'!N25-'前年度'!N25</f>
        <v>-12372</v>
      </c>
      <c r="O25" s="42">
        <f>+'当年度'!O25-'前年度'!O25</f>
        <v>0</v>
      </c>
      <c r="P25" s="42">
        <f>+'当年度'!P25-'前年度'!P25</f>
        <v>-843</v>
      </c>
      <c r="Q25" s="42">
        <f>+'当年度'!Q25-'前年度'!Q25</f>
        <v>85</v>
      </c>
      <c r="R25" s="41">
        <f>+'当年度'!R25-'前年度'!R25</f>
        <v>-17348</v>
      </c>
    </row>
    <row r="26" spans="1:18" ht="24.75" customHeight="1">
      <c r="A26" s="15"/>
      <c r="B26" s="10" t="s">
        <v>18</v>
      </c>
      <c r="C26" s="53">
        <f>+'当年度'!C26-'前年度'!C26</f>
        <v>78884</v>
      </c>
      <c r="D26" s="42">
        <f>+'当年度'!D26-'前年度'!D26</f>
        <v>-40599</v>
      </c>
      <c r="E26" s="42">
        <f>+'当年度'!E26-'前年度'!E26</f>
        <v>346</v>
      </c>
      <c r="F26" s="42">
        <f>+'当年度'!F26-'前年度'!F26</f>
        <v>-19583</v>
      </c>
      <c r="G26" s="42">
        <f>+'当年度'!G26-'前年度'!G26</f>
        <v>-16836</v>
      </c>
      <c r="H26" s="42">
        <f>+'当年度'!H26-'前年度'!H26</f>
        <v>-2747</v>
      </c>
      <c r="I26" s="42">
        <f>+'当年度'!I26-'前年度'!I26</f>
        <v>5259</v>
      </c>
      <c r="J26" s="42">
        <f>+'当年度'!J26-'前年度'!J26</f>
        <v>72008</v>
      </c>
      <c r="K26" s="42">
        <f>+'当年度'!K26-'前年度'!K26</f>
        <v>71165</v>
      </c>
      <c r="L26" s="42">
        <f>+'当年度'!L26-'前年度'!L26</f>
        <v>73696</v>
      </c>
      <c r="M26" s="42">
        <f>+'当年度'!M26-'前年度'!M26</f>
        <v>-1744</v>
      </c>
      <c r="N26" s="42">
        <f>+'当年度'!N26-'前年度'!N26</f>
        <v>104</v>
      </c>
      <c r="O26" s="42">
        <f>+'当年度'!O26-'前年度'!O26</f>
        <v>-891</v>
      </c>
      <c r="P26" s="42">
        <f>+'当年度'!P26-'前年度'!P26</f>
        <v>852</v>
      </c>
      <c r="Q26" s="42">
        <f>+'当年度'!Q26-'前年度'!Q26</f>
        <v>-9</v>
      </c>
      <c r="R26" s="41">
        <f>+'当年度'!R26-'前年度'!R26</f>
        <v>47475</v>
      </c>
    </row>
    <row r="27" spans="1:18" ht="24.75" customHeight="1">
      <c r="A27" s="15"/>
      <c r="B27" s="10" t="s">
        <v>19</v>
      </c>
      <c r="C27" s="53">
        <f>+'当年度'!C27-'前年度'!C27</f>
        <v>54718</v>
      </c>
      <c r="D27" s="42">
        <f>+'当年度'!D27-'前年度'!D27</f>
        <v>11468</v>
      </c>
      <c r="E27" s="42">
        <f>+'当年度'!E27-'前年度'!E27</f>
        <v>-946</v>
      </c>
      <c r="F27" s="42">
        <f>+'当年度'!F27-'前年度'!F27</f>
        <v>29490</v>
      </c>
      <c r="G27" s="42">
        <f>+'当年度'!G27-'前年度'!G27</f>
        <v>21253</v>
      </c>
      <c r="H27" s="42">
        <f>+'当年度'!H27-'前年度'!H27</f>
        <v>8237</v>
      </c>
      <c r="I27" s="42">
        <f>+'当年度'!I27-'前年度'!I27</f>
        <v>2285</v>
      </c>
      <c r="J27" s="42">
        <f>+'当年度'!J27-'前年度'!J27</f>
        <v>22278</v>
      </c>
      <c r="K27" s="42">
        <f>+'当年度'!K27-'前年度'!K27</f>
        <v>21444</v>
      </c>
      <c r="L27" s="42">
        <f>+'当年度'!L27-'前年度'!L27</f>
        <v>91742</v>
      </c>
      <c r="M27" s="42">
        <f>+'当年度'!M27-'前年度'!M27</f>
        <v>-2663</v>
      </c>
      <c r="N27" s="42">
        <f>+'当年度'!N27-'前年度'!N27</f>
        <v>-67635</v>
      </c>
      <c r="O27" s="42">
        <f>+'当年度'!O27-'前年度'!O27</f>
        <v>0</v>
      </c>
      <c r="P27" s="42">
        <f>+'当年度'!P27-'前年度'!P27</f>
        <v>-136</v>
      </c>
      <c r="Q27" s="42">
        <f>+'当年度'!Q27-'前年度'!Q27</f>
        <v>970</v>
      </c>
      <c r="R27" s="41">
        <f>+'当年度'!R27-'前年度'!R27</f>
        <v>20972</v>
      </c>
    </row>
    <row r="28" spans="1:18" ht="24.75" customHeight="1">
      <c r="A28" s="15"/>
      <c r="B28" s="10" t="s">
        <v>20</v>
      </c>
      <c r="C28" s="53">
        <f>+'当年度'!C28-'前年度'!C28</f>
        <v>136197</v>
      </c>
      <c r="D28" s="42">
        <f>+'当年度'!D28-'前年度'!D28</f>
        <v>-80</v>
      </c>
      <c r="E28" s="42">
        <f>+'当年度'!E28-'前年度'!E28</f>
        <v>-992</v>
      </c>
      <c r="F28" s="42">
        <f>+'当年度'!F28-'前年度'!F28</f>
        <v>5134</v>
      </c>
      <c r="G28" s="42">
        <f>+'当年度'!G28-'前年度'!G28</f>
        <v>2090</v>
      </c>
      <c r="H28" s="42">
        <f>+'当年度'!H28-'前年度'!H28</f>
        <v>1371</v>
      </c>
      <c r="I28" s="42">
        <f>+'当年度'!I28-'前年度'!I28</f>
        <v>-1443</v>
      </c>
      <c r="J28" s="42">
        <f>+'当年度'!J28-'前年度'!J28</f>
        <v>52738</v>
      </c>
      <c r="K28" s="42">
        <f>+'当年度'!K28-'前年度'!K28</f>
        <v>52435</v>
      </c>
      <c r="L28" s="42">
        <f>+'当年度'!L28-'前年度'!L28</f>
        <v>81118</v>
      </c>
      <c r="M28" s="42">
        <f>+'当年度'!M28-'前年度'!M28</f>
        <v>-19492</v>
      </c>
      <c r="N28" s="42">
        <f>+'当年度'!N28-'前年度'!N28</f>
        <v>-9501</v>
      </c>
      <c r="O28" s="42">
        <f>+'当年度'!O28-'前年度'!O28</f>
        <v>0</v>
      </c>
      <c r="P28" s="42">
        <f>+'当年度'!P28-'前年度'!P28</f>
        <v>0</v>
      </c>
      <c r="Q28" s="42">
        <f>+'当年度'!Q28-'前年度'!Q28</f>
        <v>303</v>
      </c>
      <c r="R28" s="41">
        <f>+'当年度'!R28-'前年度'!R28</f>
        <v>83539</v>
      </c>
    </row>
    <row r="29" spans="1:18" ht="24.75" customHeight="1">
      <c r="A29" s="15"/>
      <c r="B29" s="10" t="s">
        <v>21</v>
      </c>
      <c r="C29" s="53">
        <f>+'当年度'!C29-'前年度'!C29</f>
        <v>44728</v>
      </c>
      <c r="D29" s="42">
        <f>+'当年度'!D29-'前年度'!D29</f>
        <v>14844</v>
      </c>
      <c r="E29" s="42">
        <f>+'当年度'!E29-'前年度'!E29</f>
        <v>1531</v>
      </c>
      <c r="F29" s="42">
        <f>+'当年度'!F29-'前年度'!F29</f>
        <v>21841</v>
      </c>
      <c r="G29" s="42">
        <f>+'当年度'!G29-'前年度'!G29</f>
        <v>16784</v>
      </c>
      <c r="H29" s="42">
        <f>+'当年度'!H29-'前年度'!H29</f>
        <v>5057</v>
      </c>
      <c r="I29" s="42">
        <f>+'当年度'!I29-'前年度'!I29</f>
        <v>8190</v>
      </c>
      <c r="J29" s="42">
        <f>+'当年度'!J29-'前年度'!J29</f>
        <v>54831</v>
      </c>
      <c r="K29" s="42">
        <f>+'当年度'!K29-'前年度'!K29</f>
        <v>55992</v>
      </c>
      <c r="L29" s="42">
        <f>+'当年度'!L29-'前年度'!L29</f>
        <v>6388</v>
      </c>
      <c r="M29" s="42">
        <f>+'当年度'!M29-'前年度'!M29</f>
        <v>60745</v>
      </c>
      <c r="N29" s="42">
        <f>+'当年度'!N29-'前年度'!N29</f>
        <v>-11141</v>
      </c>
      <c r="O29" s="42">
        <f>+'当年度'!O29-'前年度'!O29</f>
        <v>0</v>
      </c>
      <c r="P29" s="42">
        <f>+'当年度'!P29-'前年度'!P29</f>
        <v>-870</v>
      </c>
      <c r="Q29" s="42">
        <f>+'当年度'!Q29-'前年度'!Q29</f>
        <v>-291</v>
      </c>
      <c r="R29" s="41">
        <f>+'当年度'!R29-'前年度'!R29</f>
        <v>-24947</v>
      </c>
    </row>
    <row r="30" spans="1:18" ht="24.75" customHeight="1">
      <c r="A30" s="15"/>
      <c r="B30" s="10" t="s">
        <v>22</v>
      </c>
      <c r="C30" s="53">
        <f>+'当年度'!C30-'前年度'!C30</f>
        <v>35028</v>
      </c>
      <c r="D30" s="42">
        <f>+'当年度'!D30-'前年度'!D30</f>
        <v>-7288</v>
      </c>
      <c r="E30" s="42">
        <f>+'当年度'!E30-'前年度'!E30</f>
        <v>-286</v>
      </c>
      <c r="F30" s="42">
        <f>+'当年度'!F30-'前年度'!F30</f>
        <v>8298</v>
      </c>
      <c r="G30" s="42">
        <f>+'当年度'!G30-'前年度'!G30</f>
        <v>4991</v>
      </c>
      <c r="H30" s="42">
        <f>+'当年度'!H30-'前年度'!H30</f>
        <v>3307</v>
      </c>
      <c r="I30" s="42">
        <f>+'当年度'!I30-'前年度'!I30</f>
        <v>670</v>
      </c>
      <c r="J30" s="42">
        <f>+'当年度'!J30-'前年度'!J30</f>
        <v>39523</v>
      </c>
      <c r="K30" s="42">
        <f>+'当年度'!K30-'前年度'!K30</f>
        <v>38703</v>
      </c>
      <c r="L30" s="42">
        <f>+'当年度'!L30-'前年度'!L30</f>
        <v>46134</v>
      </c>
      <c r="M30" s="42">
        <f>+'当年度'!M30-'前年度'!M30</f>
        <v>-1307</v>
      </c>
      <c r="N30" s="42">
        <f>+'当年度'!N30-'前年度'!N30</f>
        <v>-6124</v>
      </c>
      <c r="O30" s="42">
        <f>+'当年度'!O30-'前年度'!O30</f>
        <v>0</v>
      </c>
      <c r="P30" s="42">
        <f>+'当年度'!P30-'前年度'!P30</f>
        <v>-276</v>
      </c>
      <c r="Q30" s="42">
        <f>+'当年度'!Q30-'前年度'!Q30</f>
        <v>1096</v>
      </c>
      <c r="R30" s="41">
        <f>+'当年度'!R30-'前年度'!R30</f>
        <v>2793</v>
      </c>
    </row>
    <row r="31" spans="1:18" ht="24.75" customHeight="1">
      <c r="A31" s="15"/>
      <c r="B31" s="10" t="s">
        <v>32</v>
      </c>
      <c r="C31" s="53">
        <f>+'当年度'!C31-'前年度'!C31</f>
        <v>77460</v>
      </c>
      <c r="D31" s="42">
        <f>+'当年度'!D31-'前年度'!D31</f>
        <v>16765</v>
      </c>
      <c r="E31" s="42">
        <f>+'当年度'!E31-'前年度'!E31</f>
        <v>301</v>
      </c>
      <c r="F31" s="42">
        <f>+'当年度'!F31-'前年度'!F31</f>
        <v>6491</v>
      </c>
      <c r="G31" s="42">
        <f>+'当年度'!G31-'前年度'!G31</f>
        <v>-5384</v>
      </c>
      <c r="H31" s="42">
        <f>+'当年度'!H31-'前年度'!H31</f>
        <v>11875</v>
      </c>
      <c r="I31" s="42">
        <f>+'当年度'!I31-'前年度'!I31</f>
        <v>26172</v>
      </c>
      <c r="J31" s="42">
        <f>+'当年度'!J31-'前年度'!J31</f>
        <v>44211</v>
      </c>
      <c r="K31" s="42">
        <f>+'当年度'!K31-'前年度'!K31</f>
        <v>46166</v>
      </c>
      <c r="L31" s="42">
        <f>+'当年度'!L31-'前年度'!L31</f>
        <v>48229</v>
      </c>
      <c r="M31" s="42">
        <f>+'当年度'!M31-'前年度'!M31</f>
        <v>-106</v>
      </c>
      <c r="N31" s="42">
        <f>+'当年度'!N31-'前年度'!N31</f>
        <v>-1957</v>
      </c>
      <c r="O31" s="42">
        <f>+'当年度'!O31-'前年度'!O31</f>
        <v>0</v>
      </c>
      <c r="P31" s="42">
        <f>+'当年度'!P31-'前年度'!P31</f>
        <v>-1521</v>
      </c>
      <c r="Q31" s="42">
        <f>+'当年度'!Q31-'前年度'!Q31</f>
        <v>-434</v>
      </c>
      <c r="R31" s="41">
        <f>+'当年度'!R31-'前年度'!R31</f>
        <v>16484</v>
      </c>
    </row>
    <row r="32" spans="1:18" ht="24.75" customHeight="1">
      <c r="A32" s="15"/>
      <c r="B32" s="10" t="s">
        <v>35</v>
      </c>
      <c r="C32" s="53">
        <f>+'当年度'!C32-'前年度'!C32</f>
        <v>-35030</v>
      </c>
      <c r="D32" s="42">
        <f>+'当年度'!D32-'前年度'!D32</f>
        <v>-23586</v>
      </c>
      <c r="E32" s="42">
        <f>+'当年度'!E32-'前年度'!E32</f>
        <v>2412</v>
      </c>
      <c r="F32" s="42">
        <f>+'当年度'!F32-'前年度'!F32</f>
        <v>-3713</v>
      </c>
      <c r="G32" s="42">
        <f>+'当年度'!G32-'前年度'!G32</f>
        <v>-9136</v>
      </c>
      <c r="H32" s="42">
        <f>+'当年度'!H32-'前年度'!H32</f>
        <v>5423</v>
      </c>
      <c r="I32" s="42">
        <f>+'当年度'!I32-'前年度'!I32</f>
        <v>2680</v>
      </c>
      <c r="J32" s="42">
        <f>+'当年度'!J32-'前年度'!J32</f>
        <v>74517</v>
      </c>
      <c r="K32" s="42">
        <f>+'当年度'!K32-'前年度'!K32</f>
        <v>76042</v>
      </c>
      <c r="L32" s="42">
        <f>+'当年度'!L32-'前年度'!L32</f>
        <v>88470</v>
      </c>
      <c r="M32" s="42">
        <f>+'当年度'!M32-'前年度'!M32</f>
        <v>-1180</v>
      </c>
      <c r="N32" s="42">
        <f>+'当年度'!N32-'前年度'!N32</f>
        <v>-11248</v>
      </c>
      <c r="O32" s="42">
        <f>+'当年度'!O32-'前年度'!O32</f>
        <v>0</v>
      </c>
      <c r="P32" s="42">
        <f>+'当年度'!P32-'前年度'!P32</f>
        <v>-880</v>
      </c>
      <c r="Q32" s="42">
        <f>+'当年度'!Q32-'前年度'!Q32</f>
        <v>-645</v>
      </c>
      <c r="R32" s="41">
        <f>+'当年度'!R32-'前年度'!R32</f>
        <v>-85961</v>
      </c>
    </row>
    <row r="33" spans="1:18" ht="24.75" customHeight="1">
      <c r="A33" s="15"/>
      <c r="B33" s="10" t="s">
        <v>36</v>
      </c>
      <c r="C33" s="53">
        <f>+'当年度'!C33-'前年度'!C33</f>
        <v>-46780</v>
      </c>
      <c r="D33" s="42">
        <f>+'当年度'!D33-'前年度'!D33</f>
        <v>-39849</v>
      </c>
      <c r="E33" s="42">
        <f>+'当年度'!E33-'前年度'!E33</f>
        <v>-3723</v>
      </c>
      <c r="F33" s="42">
        <f>+'当年度'!F33-'前年度'!F33</f>
        <v>-3580</v>
      </c>
      <c r="G33" s="42">
        <f>+'当年度'!G33-'前年度'!G33</f>
        <v>-22810</v>
      </c>
      <c r="H33" s="42">
        <f>+'当年度'!H33-'前年度'!H33</f>
        <v>19230</v>
      </c>
      <c r="I33" s="42">
        <f>+'当年度'!I33-'前年度'!I33</f>
        <v>-5379</v>
      </c>
      <c r="J33" s="42">
        <f>+'当年度'!J33-'前年度'!J33</f>
        <v>109123</v>
      </c>
      <c r="K33" s="42">
        <f>+'当年度'!K33-'前年度'!K33</f>
        <v>109210</v>
      </c>
      <c r="L33" s="42">
        <f>+'当年度'!L33-'前年度'!L33</f>
        <v>104281</v>
      </c>
      <c r="M33" s="42">
        <f>+'当年度'!M33-'前年度'!M33</f>
        <v>3234</v>
      </c>
      <c r="N33" s="42">
        <f>+'当年度'!N33-'前年度'!N33</f>
        <v>1695</v>
      </c>
      <c r="O33" s="42">
        <f>+'当年度'!O33-'前年度'!O33</f>
        <v>0</v>
      </c>
      <c r="P33" s="42">
        <f>+'当年度'!P33-'前年度'!P33</f>
        <v>-101</v>
      </c>
      <c r="Q33" s="42">
        <f>+'当年度'!Q33-'前年度'!Q33</f>
        <v>14</v>
      </c>
      <c r="R33" s="41">
        <f>+'当年度'!R33-'前年度'!R33</f>
        <v>-116054</v>
      </c>
    </row>
    <row r="34" spans="1:18" ht="24.75" customHeight="1">
      <c r="A34" s="15"/>
      <c r="B34" s="10" t="s">
        <v>23</v>
      </c>
      <c r="C34" s="53">
        <f>+'当年度'!C34-'前年度'!C34</f>
        <v>10942</v>
      </c>
      <c r="D34" s="42">
        <f>+'当年度'!D34-'前年度'!D34</f>
        <v>15240</v>
      </c>
      <c r="E34" s="42">
        <f>+'当年度'!E34-'前年度'!E34</f>
        <v>-90</v>
      </c>
      <c r="F34" s="42">
        <f>+'当年度'!F34-'前年度'!F34</f>
        <v>11869</v>
      </c>
      <c r="G34" s="42">
        <f>+'当年度'!G34-'前年度'!G34</f>
        <v>-2945</v>
      </c>
      <c r="H34" s="42">
        <f>+'当年度'!H34-'前年度'!H34</f>
        <v>12917</v>
      </c>
      <c r="I34" s="42">
        <f>+'当年度'!I34-'前年度'!I34</f>
        <v>18410</v>
      </c>
      <c r="J34" s="42">
        <f>+'当年度'!J34-'前年度'!J34</f>
        <v>12303</v>
      </c>
      <c r="K34" s="42">
        <f>+'当年度'!K34-'前年度'!K34</f>
        <v>10799</v>
      </c>
      <c r="L34" s="42">
        <f>+'当年度'!L34-'前年度'!L34</f>
        <v>-9071</v>
      </c>
      <c r="M34" s="42">
        <f>+'当年度'!M34-'前年度'!M34</f>
        <v>-311</v>
      </c>
      <c r="N34" s="42">
        <f>+'当年度'!N34-'前年度'!N34</f>
        <v>20181</v>
      </c>
      <c r="O34" s="42">
        <f>+'当年度'!O34-'前年度'!O34</f>
        <v>0</v>
      </c>
      <c r="P34" s="42">
        <f>+'当年度'!P34-'前年度'!P34</f>
        <v>208</v>
      </c>
      <c r="Q34" s="42">
        <f>+'当年度'!Q34-'前年度'!Q34</f>
        <v>1296</v>
      </c>
      <c r="R34" s="41">
        <f>+'当年度'!R34-'前年度'!R34</f>
        <v>-16601</v>
      </c>
    </row>
    <row r="35" spans="1:18" ht="24.75" customHeight="1">
      <c r="A35" s="15"/>
      <c r="B35" s="11" t="s">
        <v>24</v>
      </c>
      <c r="C35" s="55">
        <f>+'当年度'!C35-'前年度'!C35</f>
        <v>107749</v>
      </c>
      <c r="D35" s="56">
        <f>+'当年度'!D35-'前年度'!D35</f>
        <v>194</v>
      </c>
      <c r="E35" s="56">
        <f>+'当年度'!E35-'前年度'!E35</f>
        <v>-6795</v>
      </c>
      <c r="F35" s="56">
        <f>+'当年度'!F35-'前年度'!F35</f>
        <v>10239</v>
      </c>
      <c r="G35" s="56">
        <f>+'当年度'!G35-'前年度'!G35</f>
        <v>4149</v>
      </c>
      <c r="H35" s="56">
        <f>+'当年度'!H35-'前年度'!H35</f>
        <v>6090</v>
      </c>
      <c r="I35" s="56">
        <f>+'当年度'!I35-'前年度'!I35</f>
        <v>2863</v>
      </c>
      <c r="J35" s="56">
        <f>+'当年度'!J35-'前年度'!J35</f>
        <v>73862</v>
      </c>
      <c r="K35" s="56">
        <f>+'当年度'!K35-'前年度'!K35</f>
        <v>71726</v>
      </c>
      <c r="L35" s="56">
        <f>+'当年度'!L35-'前年度'!L35</f>
        <v>77477</v>
      </c>
      <c r="M35" s="56">
        <f>+'当年度'!M35-'前年度'!M35</f>
        <v>662</v>
      </c>
      <c r="N35" s="56">
        <f>+'当年度'!N35-'前年度'!N35</f>
        <v>-6363</v>
      </c>
      <c r="O35" s="56">
        <f>+'当年度'!O35-'前年度'!O35</f>
        <v>0</v>
      </c>
      <c r="P35" s="56">
        <f>+'当年度'!P35-'前年度'!P35</f>
        <v>553</v>
      </c>
      <c r="Q35" s="56">
        <f>+'当年度'!Q35-'前年度'!Q35</f>
        <v>1583</v>
      </c>
      <c r="R35" s="47">
        <f>+'当年度'!R35-'前年度'!R35</f>
        <v>33693</v>
      </c>
    </row>
    <row r="36" spans="1:18" ht="30" customHeight="1">
      <c r="A36" s="15"/>
      <c r="B36" s="14" t="s">
        <v>25</v>
      </c>
      <c r="C36" s="49">
        <f>+'当年度'!C36-'前年度'!C36</f>
        <v>3377702</v>
      </c>
      <c r="D36" s="49">
        <f>+'当年度'!D36-'前年度'!D36</f>
        <v>-1434053</v>
      </c>
      <c r="E36" s="49">
        <f>+'当年度'!E36-'前年度'!E36</f>
        <v>59596</v>
      </c>
      <c r="F36" s="49">
        <f>+'当年度'!F36-'前年度'!F36</f>
        <v>-127151</v>
      </c>
      <c r="G36" s="49">
        <f>+'当年度'!G36-'前年度'!G36</f>
        <v>-254614</v>
      </c>
      <c r="H36" s="49">
        <f>+'当年度'!H36-'前年度'!H36</f>
        <v>124625</v>
      </c>
      <c r="I36" s="49">
        <f>+'当年度'!I36-'前年度'!I36</f>
        <v>-214714</v>
      </c>
      <c r="J36" s="49">
        <f>+'当年度'!J36-'前年度'!J36</f>
        <v>6788779</v>
      </c>
      <c r="K36" s="49">
        <f>+'当年度'!K36-'前年度'!K36</f>
        <v>6506491</v>
      </c>
      <c r="L36" s="49">
        <f>+'当年度'!L36-'前年度'!L36</f>
        <v>6088329</v>
      </c>
      <c r="M36" s="49">
        <f>+'当年度'!M36-'前年度'!M36</f>
        <v>14294</v>
      </c>
      <c r="N36" s="49">
        <f>+'当年度'!N36-'前年度'!N36</f>
        <v>744675</v>
      </c>
      <c r="O36" s="49">
        <f>+'当年度'!O36-'前年度'!O36</f>
        <v>-341783</v>
      </c>
      <c r="P36" s="49">
        <f>+'当年度'!P36-'前年度'!P36</f>
        <v>2127</v>
      </c>
      <c r="Q36" s="49">
        <f>+'当年度'!Q36-'前年度'!Q36</f>
        <v>280161</v>
      </c>
      <c r="R36" s="49">
        <f>+'当年度'!R36-'前年度'!R36</f>
        <v>-1977024</v>
      </c>
    </row>
    <row r="37" spans="1:18" ht="30" customHeight="1">
      <c r="A37" s="15"/>
      <c r="B37" s="14" t="s">
        <v>53</v>
      </c>
      <c r="C37" s="49">
        <f>+'当年度'!C37-'前年度'!C37</f>
        <v>761200</v>
      </c>
      <c r="D37" s="49">
        <f>+'当年度'!D37-'前年度'!D37</f>
        <v>-73384</v>
      </c>
      <c r="E37" s="49">
        <f>+'当年度'!E37-'前年度'!E37</f>
        <v>-4406</v>
      </c>
      <c r="F37" s="49">
        <f>+'当年度'!F37-'前年度'!F37</f>
        <v>103535</v>
      </c>
      <c r="G37" s="49">
        <f>+'当年度'!G37-'前年度'!G37</f>
        <v>4819</v>
      </c>
      <c r="H37" s="49">
        <f>+'当年度'!H37-'前年度'!H37</f>
        <v>99068</v>
      </c>
      <c r="I37" s="49">
        <f>+'当年度'!I37-'前年度'!I37</f>
        <v>72758</v>
      </c>
      <c r="J37" s="49">
        <f>+'当年度'!J37-'前年度'!J37</f>
        <v>824189</v>
      </c>
      <c r="K37" s="49">
        <f>+'当年度'!K37-'前年度'!K37</f>
        <v>789582</v>
      </c>
      <c r="L37" s="49">
        <f>+'当年度'!L37-'前年度'!L37</f>
        <v>877219</v>
      </c>
      <c r="M37" s="49">
        <f>+'当年度'!M37-'前年度'!M37</f>
        <v>40377</v>
      </c>
      <c r="N37" s="49">
        <f>+'当年度'!N37-'前年度'!N37</f>
        <v>-127423</v>
      </c>
      <c r="O37" s="49">
        <f>+'当年度'!O37-'前年度'!O37</f>
        <v>-891</v>
      </c>
      <c r="P37" s="49">
        <f>+'当年度'!P37-'前年度'!P37</f>
        <v>16683</v>
      </c>
      <c r="Q37" s="49">
        <f>+'当年度'!Q37-'前年度'!Q37</f>
        <v>17924</v>
      </c>
      <c r="R37" s="49">
        <f>+'当年度'!R37-'前年度'!R37</f>
        <v>10395</v>
      </c>
    </row>
    <row r="38" spans="1:18" ht="30" customHeight="1">
      <c r="A38" s="15"/>
      <c r="B38" s="14" t="s">
        <v>26</v>
      </c>
      <c r="C38" s="49">
        <f>+'当年度'!C38-'前年度'!C38</f>
        <v>4138902</v>
      </c>
      <c r="D38" s="49">
        <f>+'当年度'!D38-'前年度'!D38</f>
        <v>-1507437</v>
      </c>
      <c r="E38" s="49">
        <f>+'当年度'!E38-'前年度'!E38</f>
        <v>55190</v>
      </c>
      <c r="F38" s="49">
        <f>+'当年度'!F38-'前年度'!F38</f>
        <v>-23616</v>
      </c>
      <c r="G38" s="49">
        <f>+'当年度'!G38-'前年度'!G38</f>
        <v>-249795</v>
      </c>
      <c r="H38" s="49">
        <f>+'当年度'!H38-'前年度'!H38</f>
        <v>223693</v>
      </c>
      <c r="I38" s="49">
        <f>+'当年度'!I38-'前年度'!I38</f>
        <v>-141956</v>
      </c>
      <c r="J38" s="49">
        <f>+'当年度'!J38-'前年度'!J38</f>
        <v>7612968</v>
      </c>
      <c r="K38" s="49">
        <f>+'当年度'!K38-'前年度'!K38</f>
        <v>7296073</v>
      </c>
      <c r="L38" s="49">
        <f>+'当年度'!L38-'前年度'!L38</f>
        <v>6965548</v>
      </c>
      <c r="M38" s="49">
        <f>+'当年度'!M38-'前年度'!M38</f>
        <v>54671</v>
      </c>
      <c r="N38" s="49">
        <f>+'当年度'!N38-'前年度'!N38</f>
        <v>617252</v>
      </c>
      <c r="O38" s="49">
        <f>+'当年度'!O38-'前年度'!O38</f>
        <v>-342674</v>
      </c>
      <c r="P38" s="49">
        <f>+'当年度'!P38-'前年度'!P38</f>
        <v>18810</v>
      </c>
      <c r="Q38" s="49">
        <f>+'当年度'!Q38-'前年度'!Q38</f>
        <v>298085</v>
      </c>
      <c r="R38" s="49">
        <f>+'当年度'!R38-'前年度'!R38</f>
        <v>-1966629</v>
      </c>
    </row>
  </sheetData>
  <sheetProtection/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3" r:id="rId1"/>
  <headerFooter alignWithMargins="0">
    <oddHeader>&amp;L&amp;"ＭＳ ゴシック,標準"&amp;24４－２ 義務的経費の状況（対前年度増減額）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="60" zoomScaleNormal="75" zoomScalePageLayoutView="0" workbookViewId="0" topLeftCell="B1">
      <pane xSplit="1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B7" sqref="B7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78" t="s">
        <v>57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1</v>
      </c>
    </row>
    <row r="3" spans="1:19" ht="21" customHeight="1">
      <c r="A3" s="15"/>
      <c r="B3" s="6"/>
      <c r="C3" s="79" t="s">
        <v>37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1:19" ht="21" customHeight="1">
      <c r="A4" s="15"/>
      <c r="B4" s="7"/>
      <c r="C4" s="80"/>
      <c r="D4" s="82" t="s">
        <v>38</v>
      </c>
      <c r="E4" s="17"/>
      <c r="F4" s="17"/>
      <c r="G4" s="17"/>
      <c r="H4" s="17"/>
      <c r="I4" s="25"/>
      <c r="J4" s="86" t="s">
        <v>43</v>
      </c>
      <c r="K4" s="17"/>
      <c r="L4" s="17"/>
      <c r="M4" s="26"/>
      <c r="N4" s="26"/>
      <c r="O4" s="17"/>
      <c r="P4" s="26"/>
      <c r="Q4" s="27"/>
      <c r="R4" s="89" t="s">
        <v>51</v>
      </c>
      <c r="S4" s="19"/>
    </row>
    <row r="5" spans="1:19" ht="21" customHeight="1">
      <c r="A5" s="15"/>
      <c r="B5" s="7"/>
      <c r="C5" s="80"/>
      <c r="D5" s="83"/>
      <c r="E5" s="85" t="s">
        <v>52</v>
      </c>
      <c r="F5" s="86" t="s">
        <v>39</v>
      </c>
      <c r="G5" s="20"/>
      <c r="H5" s="21"/>
      <c r="I5" s="86" t="s">
        <v>42</v>
      </c>
      <c r="J5" s="86"/>
      <c r="K5" s="79" t="s">
        <v>44</v>
      </c>
      <c r="L5" s="20"/>
      <c r="M5" s="31"/>
      <c r="N5" s="32"/>
      <c r="O5" s="30"/>
      <c r="P5" s="87" t="s">
        <v>49</v>
      </c>
      <c r="Q5" s="87" t="s">
        <v>50</v>
      </c>
      <c r="R5" s="89"/>
      <c r="S5" s="19"/>
    </row>
    <row r="6" spans="1:19" ht="24.75" customHeight="1">
      <c r="A6" s="15"/>
      <c r="B6" s="8"/>
      <c r="C6" s="81"/>
      <c r="D6" s="84"/>
      <c r="E6" s="81"/>
      <c r="F6" s="86"/>
      <c r="G6" s="28" t="s">
        <v>40</v>
      </c>
      <c r="H6" s="29" t="s">
        <v>41</v>
      </c>
      <c r="I6" s="86"/>
      <c r="J6" s="86"/>
      <c r="K6" s="81"/>
      <c r="L6" s="22" t="s">
        <v>45</v>
      </c>
      <c r="M6" s="29" t="s">
        <v>46</v>
      </c>
      <c r="N6" s="34" t="s">
        <v>47</v>
      </c>
      <c r="O6" s="33" t="s">
        <v>48</v>
      </c>
      <c r="P6" s="88"/>
      <c r="Q6" s="88"/>
      <c r="R6" s="90"/>
      <c r="S6" s="19"/>
    </row>
    <row r="7" spans="1:18" ht="24.75" customHeight="1">
      <c r="A7" s="15"/>
      <c r="B7" s="9" t="s">
        <v>2</v>
      </c>
      <c r="C7" s="57">
        <f>IF(AND('当年度'!C7=0,'前年度'!C7=0),"",IF('前年度'!C7=0,"皆増 ",IF('当年度'!C7=0,"皆減 ",ROUND('増減額'!C7/'前年度'!C7*100,1))))</f>
        <v>1.9</v>
      </c>
      <c r="D7" s="58">
        <f>IF(AND('当年度'!D7=0,'前年度'!D7=0),"",IF('前年度'!D7=0,"皆増 ",IF('当年度'!D7=0,"皆減 ",ROUND('増減額'!D7/'前年度'!D7*100,1))))</f>
        <v>-1.1</v>
      </c>
      <c r="E7" s="58">
        <f>IF(AND('当年度'!E7=0,'前年度'!E7=0),"",IF('前年度'!E7=0,"皆増 ",IF('当年度'!E7=0,"皆減 ",ROUND('増減額'!E7/'前年度'!E7*100,1))))</f>
        <v>0.7</v>
      </c>
      <c r="F7" s="58">
        <f>IF(AND('当年度'!F7=0,'前年度'!F7=0),"",IF('前年度'!F7=0,"皆増 ",IF('当年度'!F7=0,"皆減 ",ROUND('増減額'!F7/'前年度'!F7*100,1))))</f>
        <v>-0.5</v>
      </c>
      <c r="G7" s="58">
        <f>IF(AND('当年度'!G7=0,'前年度'!G7=0),"",IF('前年度'!G7=0,"皆増 ",IF('当年度'!G7=0,"皆減 ",ROUND('増減額'!G7/'前年度'!G7*100,1))))</f>
        <v>-1.1</v>
      </c>
      <c r="H7" s="58">
        <f>IF(AND('当年度'!H7=0,'前年度'!H7=0),"",IF('前年度'!H7=0,"皆増 ",IF('当年度'!H7=0,"皆減 ",ROUND('増減額'!H7/'前年度'!H7*100,1))))</f>
        <v>0.6</v>
      </c>
      <c r="I7" s="58">
        <f>IF(AND('当年度'!I7=0,'前年度'!I7=0),"",IF('前年度'!I7=0,"皆増 ",IF('当年度'!I7=0,"皆減 ",ROUND('増減額'!I7/'前年度'!I7*100,1))))</f>
        <v>-1.3</v>
      </c>
      <c r="J7" s="58">
        <f>IF(AND('当年度'!J7=0,'前年度'!J7=0),"",IF('前年度'!J7=0,"皆増 ",IF('当年度'!J7=0,"皆減 ",ROUND('増減額'!J7/'前年度'!J7*100,1))))</f>
        <v>4.5</v>
      </c>
      <c r="K7" s="58">
        <f>IF(AND('当年度'!K7=0,'前年度'!K7=0),"",IF('前年度'!K7=0,"皆増 ",IF('当年度'!K7=0,"皆減 ",ROUND('増減額'!K7/'前年度'!K7*100,1))))</f>
        <v>4.2</v>
      </c>
      <c r="L7" s="57">
        <f>IF(AND('当年度'!L7=0,'前年度'!L7=0),"",IF('前年度'!L7=0,"皆増 ",IF('当年度'!L7=0,"皆減 ",ROUND('増減額'!L7/'前年度'!L7*100,1))))</f>
        <v>17.9</v>
      </c>
      <c r="M7" s="59">
        <f>IF(AND('当年度'!M7=0,'前年度'!M7=0),"",IF('前年度'!M7=0,"皆増 ",IF('当年度'!M7=0,"皆減 ",ROUND('増減額'!M7/'前年度'!M7*100,1))))</f>
        <v>0.4</v>
      </c>
      <c r="N7" s="59">
        <f>IF(AND('当年度'!N7=0,'前年度'!N7=0),"",IF('前年度'!N7=0,"皆増 ",IF('当年度'!N7=0,"皆減 ",ROUND('増減額'!N7/'前年度'!N7*100,1))))</f>
        <v>-1.9</v>
      </c>
      <c r="O7" s="58">
        <f>IF(AND('当年度'!O7=0,'前年度'!O7=0),"",IF('前年度'!O7=0,"皆増 ",IF('当年度'!O7=0,"皆減 ",ROUND('増減額'!O7/'前年度'!O7*100,1))))</f>
        <v>-4.3</v>
      </c>
      <c r="P7" s="58">
        <f>IF(AND('当年度'!P7=0,'前年度'!P7=0),"",IF('前年度'!P7=0,"皆増 ",IF('当年度'!P7=0,"皆減 ",ROUND('増減額'!P7/'前年度'!P7*100,1))))</f>
        <v>-0.9</v>
      </c>
      <c r="Q7" s="58">
        <f>IF(AND('当年度'!Q7=0,'前年度'!Q7=0),"",IF('前年度'!Q7=0,"皆増 ",IF('当年度'!Q7=0,"皆減 ",ROUND('増減額'!Q7/'前年度'!Q7*100,1))))</f>
        <v>31.8</v>
      </c>
      <c r="R7" s="60">
        <f>IF(AND('当年度'!R7=0,'前年度'!R7=0),"",IF('前年度'!R7=0,"皆増 ",IF('当年度'!R7=0,"皆減 ",ROUND('増減額'!R7/'前年度'!R7*100,1))))</f>
        <v>2.2</v>
      </c>
    </row>
    <row r="8" spans="1:18" ht="24.75" customHeight="1">
      <c r="A8" s="15"/>
      <c r="B8" s="10" t="s">
        <v>3</v>
      </c>
      <c r="C8" s="61">
        <f>IF(AND('当年度'!C8=0,'前年度'!C8=0),"",IF('前年度'!C8=0,"皆増 ",IF('当年度'!C8=0,"皆減 ",ROUND('増減額'!C8/'前年度'!C8*100,1))))</f>
        <v>1.2</v>
      </c>
      <c r="D8" s="62">
        <f>IF(AND('当年度'!D8=0,'前年度'!D8=0),"",IF('前年度'!D8=0,"皆増 ",IF('当年度'!D8=0,"皆減 ",ROUND('増減額'!D8/'前年度'!D8*100,1))))</f>
        <v>-0.1</v>
      </c>
      <c r="E8" s="62">
        <f>IF(AND('当年度'!E8=0,'前年度'!E8=0),"",IF('前年度'!E8=0,"皆増 ",IF('当年度'!E8=0,"皆減 ",ROUND('増減額'!E8/'前年度'!E8*100,1))))</f>
        <v>2.4</v>
      </c>
      <c r="F8" s="62">
        <f>IF(AND('当年度'!F8=0,'前年度'!F8=0),"",IF('前年度'!F8=0,"皆増 ",IF('当年度'!F8=0,"皆減 ",ROUND('増減額'!F8/'前年度'!F8*100,1))))</f>
        <v>0.6</v>
      </c>
      <c r="G8" s="62">
        <f>IF(AND('当年度'!G8=0,'前年度'!G8=0),"",IF('前年度'!G8=0,"皆増 ",IF('当年度'!G8=0,"皆減 ",ROUND('増減額'!G8/'前年度'!G8*100,1))))</f>
        <v>1</v>
      </c>
      <c r="H8" s="62">
        <f>IF(AND('当年度'!H8=0,'前年度'!H8=0),"",IF('前年度'!H8=0,"皆増 ",IF('当年度'!H8=0,"皆減 ",ROUND('増減額'!H8/'前年度'!H8*100,1))))</f>
        <v>0</v>
      </c>
      <c r="I8" s="62">
        <f>IF(AND('当年度'!I8=0,'前年度'!I8=0),"",IF('前年度'!I8=0,"皆増 ",IF('当年度'!I8=0,"皆減 ",ROUND('増減額'!I8/'前年度'!I8*100,1))))</f>
        <v>-2.3</v>
      </c>
      <c r="J8" s="62">
        <f>IF(AND('当年度'!J8=0,'前年度'!J8=0),"",IF('前年度'!J8=0,"皆増 ",IF('当年度'!J8=0,"皆減 ",ROUND('増減額'!J8/'前年度'!J8*100,1))))</f>
        <v>6.6</v>
      </c>
      <c r="K8" s="62">
        <f>IF(AND('当年度'!K8=0,'前年度'!K8=0),"",IF('前年度'!K8=0,"皆増 ",IF('当年度'!K8=0,"皆減 ",ROUND('増減額'!K8/'前年度'!K8*100,1))))</f>
        <v>6.3</v>
      </c>
      <c r="L8" s="61">
        <f>IF(AND('当年度'!L8=0,'前年度'!L8=0),"",IF('前年度'!L8=0,"皆増 ",IF('当年度'!L8=0,"皆減 ",ROUND('増減額'!L8/'前年度'!L8*100,1))))</f>
        <v>17.9</v>
      </c>
      <c r="M8" s="62">
        <f>IF(AND('当年度'!M8=0,'前年度'!M8=0),"",IF('前年度'!M8=0,"皆増 ",IF('当年度'!M8=0,"皆減 ",ROUND('増減額'!M8/'前年度'!M8*100,1))))</f>
        <v>3</v>
      </c>
      <c r="N8" s="62">
        <f>IF(AND('当年度'!N8=0,'前年度'!N8=0),"",IF('前年度'!N8=0,"皆増 ",IF('当年度'!N8=0,"皆減 ",ROUND('増減額'!N8/'前年度'!N8*100,1))))</f>
        <v>3</v>
      </c>
      <c r="O8" s="62">
        <f>IF(AND('当年度'!O8=0,'前年度'!O8=0),"",IF('前年度'!O8=0,"皆増 ",IF('当年度'!O8=0,"皆減 ",ROUND('増減額'!O8/'前年度'!O8*100,1))))</f>
        <v>1.4</v>
      </c>
      <c r="P8" s="62">
        <f>IF(AND('当年度'!P8=0,'前年度'!P8=0),"",IF('前年度'!P8=0,"皆増 ",IF('当年度'!P8=0,"皆減 ",ROUND('増減額'!P8/'前年度'!P8*100,1))))</f>
        <v>35</v>
      </c>
      <c r="Q8" s="62">
        <f>IF(AND('当年度'!Q8=0,'前年度'!Q8=0),"",IF('前年度'!Q8=0,"皆増 ",IF('当年度'!Q8=0,"皆減 ",ROUND('増減額'!Q8/'前年度'!Q8*100,1))))</f>
        <v>32.4</v>
      </c>
      <c r="R8" s="63">
        <f>IF(AND('当年度'!R8=0,'前年度'!R8=0),"",IF('前年度'!R8=0,"皆増 ",IF('当年度'!R8=0,"皆減 ",ROUND('増減額'!R8/'前年度'!R8*100,1))))</f>
        <v>-8.6</v>
      </c>
    </row>
    <row r="9" spans="1:18" ht="24.75" customHeight="1">
      <c r="A9" s="15"/>
      <c r="B9" s="10" t="s">
        <v>4</v>
      </c>
      <c r="C9" s="61">
        <f>IF(AND('当年度'!C9=0,'前年度'!C9=0),"",IF('前年度'!C9=0,"皆増 ",IF('当年度'!C9=0,"皆減 ",ROUND('増減額'!C9/'前年度'!C9*100,1))))</f>
        <v>3.9</v>
      </c>
      <c r="D9" s="62">
        <f>IF(AND('当年度'!D9=0,'前年度'!D9=0),"",IF('前年度'!D9=0,"皆増 ",IF('当年度'!D9=0,"皆減 ",ROUND('増減額'!D9/'前年度'!D9*100,1))))</f>
        <v>3.2</v>
      </c>
      <c r="E9" s="62">
        <f>IF(AND('当年度'!E9=0,'前年度'!E9=0),"",IF('前年度'!E9=0,"皆増 ",IF('当年度'!E9=0,"皆減 ",ROUND('増減額'!E9/'前年度'!E9*100,1))))</f>
        <v>0.8</v>
      </c>
      <c r="F9" s="62">
        <f>IF(AND('当年度'!F9=0,'前年度'!F9=0),"",IF('前年度'!F9=0,"皆増 ",IF('当年度'!F9=0,"皆減 ",ROUND('増減額'!F9/'前年度'!F9*100,1))))</f>
        <v>-0.1</v>
      </c>
      <c r="G9" s="62">
        <f>IF(AND('当年度'!G9=0,'前年度'!G9=0),"",IF('前年度'!G9=0,"皆増 ",IF('当年度'!G9=0,"皆減 ",ROUND('増減額'!G9/'前年度'!G9*100,1))))</f>
        <v>-0.2</v>
      </c>
      <c r="H9" s="62">
        <f>IF(AND('当年度'!H9=0,'前年度'!H9=0),"",IF('前年度'!H9=0,"皆増 ",IF('当年度'!H9=0,"皆減 ",ROUND('増減額'!H9/'前年度'!H9*100,1))))</f>
        <v>0.1</v>
      </c>
      <c r="I9" s="62">
        <f>IF(AND('当年度'!I9=0,'前年度'!I9=0),"",IF('前年度'!I9=0,"皆増 ",IF('当年度'!I9=0,"皆減 ",ROUND('増減額'!I9/'前年度'!I9*100,1))))</f>
        <v>80.2</v>
      </c>
      <c r="J9" s="62">
        <f>IF(AND('当年度'!J9=0,'前年度'!J9=0),"",IF('前年度'!J9=0,"皆増 ",IF('当年度'!J9=0,"皆減 ",ROUND('増減額'!J9/'前年度'!J9*100,1))))</f>
        <v>6.2</v>
      </c>
      <c r="K9" s="62">
        <f>IF(AND('当年度'!K9=0,'前年度'!K9=0),"",IF('前年度'!K9=0,"皆増 ",IF('当年度'!K9=0,"皆減 ",ROUND('増減額'!K9/'前年度'!K9*100,1))))</f>
        <v>5.5</v>
      </c>
      <c r="L9" s="61">
        <f>IF(AND('当年度'!L9=0,'前年度'!L9=0),"",IF('前年度'!L9=0,"皆増 ",IF('当年度'!L9=0,"皆減 ",ROUND('増減額'!L9/'前年度'!L9*100,1))))</f>
        <v>22.4</v>
      </c>
      <c r="M9" s="62">
        <f>IF(AND('当年度'!M9=0,'前年度'!M9=0),"",IF('前年度'!M9=0,"皆増 ",IF('当年度'!M9=0,"皆減 ",ROUND('増減額'!M9/'前年度'!M9*100,1))))</f>
        <v>-5.2</v>
      </c>
      <c r="N9" s="62">
        <f>IF(AND('当年度'!N9=0,'前年度'!N9=0),"",IF('前年度'!N9=0,"皆増 ",IF('当年度'!N9=0,"皆減 ",ROUND('増減額'!N9/'前年度'!N9*100,1))))</f>
        <v>0.5</v>
      </c>
      <c r="O9" s="62">
        <f>IF(AND('当年度'!O9=0,'前年度'!O9=0),"",IF('前年度'!O9=0,"皆増 ",IF('当年度'!O9=0,"皆減 ",ROUND('増減額'!O9/'前年度'!O9*100,1))))</f>
        <v>-3.2</v>
      </c>
      <c r="P9" s="62">
        <f>IF(AND('当年度'!P9=0,'前年度'!P9=0),"",IF('前年度'!P9=0,"皆増 ",IF('当年度'!P9=0,"皆減 ",ROUND('増減額'!P9/'前年度'!P9*100,1))))</f>
        <v>0.6</v>
      </c>
      <c r="Q9" s="62">
        <f>IF(AND('当年度'!Q9=0,'前年度'!Q9=0),"",IF('前年度'!Q9=0,"皆増 ",IF('当年度'!Q9=0,"皆減 ",ROUND('増減額'!Q9/'前年度'!Q9*100,1))))</f>
        <v>31.7</v>
      </c>
      <c r="R9" s="63">
        <f>IF(AND('当年度'!R9=0,'前年度'!R9=0),"",IF('前年度'!R9=0,"皆増 ",IF('当年度'!R9=0,"皆減 ",ROUND('増減額'!R9/'前年度'!R9*100,1))))</f>
        <v>0.5</v>
      </c>
    </row>
    <row r="10" spans="1:18" ht="24.75" customHeight="1">
      <c r="A10" s="15"/>
      <c r="B10" s="10" t="s">
        <v>5</v>
      </c>
      <c r="C10" s="61">
        <f>IF(AND('当年度'!C10=0,'前年度'!C10=0),"",IF('前年度'!C10=0,"皆増 ",IF('当年度'!C10=0,"皆減 ",ROUND('増減額'!C10/'前年度'!C10*100,1))))</f>
        <v>-0.5</v>
      </c>
      <c r="D10" s="62">
        <f>IF(AND('当年度'!D10=0,'前年度'!D10=0),"",IF('前年度'!D10=0,"皆増 ",IF('当年度'!D10=0,"皆減 ",ROUND('増減額'!D10/'前年度'!D10*100,1))))</f>
        <v>-4.9</v>
      </c>
      <c r="E10" s="62">
        <f>IF(AND('当年度'!E10=0,'前年度'!E10=0),"",IF('前年度'!E10=0,"皆増 ",IF('当年度'!E10=0,"皆減 ",ROUND('増減額'!E10/'前年度'!E10*100,1))))</f>
        <v>7</v>
      </c>
      <c r="F10" s="62">
        <f>IF(AND('当年度'!F10=0,'前年度'!F10=0),"",IF('前年度'!F10=0,"皆増 ",IF('当年度'!F10=0,"皆減 ",ROUND('増減額'!F10/'前年度'!F10*100,1))))</f>
        <v>-1.4</v>
      </c>
      <c r="G10" s="62">
        <f>IF(AND('当年度'!G10=0,'前年度'!G10=0),"",IF('前年度'!G10=0,"皆増 ",IF('当年度'!G10=0,"皆減 ",ROUND('増減額'!G10/'前年度'!G10*100,1))))</f>
        <v>-1.6</v>
      </c>
      <c r="H10" s="62">
        <f>IF(AND('当年度'!H10=0,'前年度'!H10=0),"",IF('前年度'!H10=0,"皆増 ",IF('当年度'!H10=0,"皆減 ",ROUND('増減額'!H10/'前年度'!H10*100,1))))</f>
        <v>-1</v>
      </c>
      <c r="I10" s="62">
        <f>IF(AND('当年度'!I10=0,'前年度'!I10=0),"",IF('前年度'!I10=0,"皆増 ",IF('当年度'!I10=0,"皆減 ",ROUND('増減額'!I10/'前年度'!I10*100,1))))</f>
        <v>-27.5</v>
      </c>
      <c r="J10" s="62">
        <f>IF(AND('当年度'!J10=0,'前年度'!J10=0),"",IF('前年度'!J10=0,"皆増 ",IF('当年度'!J10=0,"皆減 ",ROUND('増減額'!J10/'前年度'!J10*100,1))))</f>
        <v>3.8</v>
      </c>
      <c r="K10" s="62">
        <f>IF(AND('当年度'!K10=0,'前年度'!K10=0),"",IF('前年度'!K10=0,"皆増 ",IF('当年度'!K10=0,"皆減 ",ROUND('増減額'!K10/'前年度'!K10*100,1))))</f>
        <v>3.8</v>
      </c>
      <c r="L10" s="61">
        <f>IF(AND('当年度'!L10=0,'前年度'!L10=0),"",IF('前年度'!L10=0,"皆増 ",IF('当年度'!L10=0,"皆減 ",ROUND('増減額'!L10/'前年度'!L10*100,1))))</f>
        <v>18.2</v>
      </c>
      <c r="M10" s="62">
        <f>IF(AND('当年度'!M10=0,'前年度'!M10=0),"",IF('前年度'!M10=0,"皆増 ",IF('当年度'!M10=0,"皆減 ",ROUND('増減額'!M10/'前年度'!M10*100,1))))</f>
        <v>5</v>
      </c>
      <c r="N10" s="62">
        <f>IF(AND('当年度'!N10=0,'前年度'!N10=0),"",IF('前年度'!N10=0,"皆増 ",IF('当年度'!N10=0,"皆減 ",ROUND('増減額'!N10/'前年度'!N10*100,1))))</f>
        <v>0.4</v>
      </c>
      <c r="O10" s="62">
        <f>IF(AND('当年度'!O10=0,'前年度'!O10=0),"",IF('前年度'!O10=0,"皆増 ",IF('当年度'!O10=0,"皆減 ",ROUND('増減額'!O10/'前年度'!O10*100,1))))</f>
        <v>-4.3</v>
      </c>
      <c r="P10" s="62">
        <f>IF(AND('当年度'!P10=0,'前年度'!P10=0),"",IF('前年度'!P10=0,"皆増 ",IF('当年度'!P10=0,"皆減 ",ROUND('増減額'!P10/'前年度'!P10*100,1))))</f>
        <v>34.2</v>
      </c>
      <c r="Q10" s="62">
        <f>IF(AND('当年度'!Q10=0,'前年度'!Q10=0),"",IF('前年度'!Q10=0,"皆増 ",IF('当年度'!Q10=0,"皆減 ",ROUND('増減額'!Q10/'前年度'!Q10*100,1))))</f>
        <v>2.2</v>
      </c>
      <c r="R10" s="63">
        <f>IF(AND('当年度'!R10=0,'前年度'!R10=0),"",IF('前年度'!R10=0,"皆増 ",IF('当年度'!R10=0,"皆減 ",ROUND('増減額'!R10/'前年度'!R10*100,1))))</f>
        <v>-4.4</v>
      </c>
    </row>
    <row r="11" spans="1:18" ht="24.75" customHeight="1">
      <c r="A11" s="15"/>
      <c r="B11" s="10" t="s">
        <v>6</v>
      </c>
      <c r="C11" s="61">
        <f>IF(AND('当年度'!C11=0,'前年度'!C11=0),"",IF('前年度'!C11=0,"皆増 ",IF('当年度'!C11=0,"皆減 ",ROUND('増減額'!C11/'前年度'!C11*100,1))))</f>
        <v>2.1</v>
      </c>
      <c r="D11" s="62">
        <f>IF(AND('当年度'!D11=0,'前年度'!D11=0),"",IF('前年度'!D11=0,"皆増 ",IF('当年度'!D11=0,"皆減 ",ROUND('増減額'!D11/'前年度'!D11*100,1))))</f>
        <v>-1.3</v>
      </c>
      <c r="E11" s="62">
        <f>IF(AND('当年度'!E11=0,'前年度'!E11=0),"",IF('前年度'!E11=0,"皆増 ",IF('当年度'!E11=0,"皆減 ",ROUND('増減額'!E11/'前年度'!E11*100,1))))</f>
        <v>-0.1</v>
      </c>
      <c r="F11" s="62">
        <f>IF(AND('当年度'!F11=0,'前年度'!F11=0),"",IF('前年度'!F11=0,"皆増 ",IF('当年度'!F11=0,"皆減 ",ROUND('増減額'!F11/'前年度'!F11*100,1))))</f>
        <v>0.1</v>
      </c>
      <c r="G11" s="62">
        <f>IF(AND('当年度'!G11=0,'前年度'!G11=0),"",IF('前年度'!G11=0,"皆増 ",IF('当年度'!G11=0,"皆減 ",ROUND('増減額'!G11/'前年度'!G11*100,1))))</f>
        <v>-0.7</v>
      </c>
      <c r="H11" s="62">
        <f>IF(AND('当年度'!H11=0,'前年度'!H11=0),"",IF('前年度'!H11=0,"皆増 ",IF('当年度'!H11=0,"皆減 ",ROUND('増減額'!H11/'前年度'!H11*100,1))))</f>
        <v>1.7</v>
      </c>
      <c r="I11" s="62">
        <f>IF(AND('当年度'!I11=0,'前年度'!I11=0),"",IF('前年度'!I11=0,"皆増 ",IF('当年度'!I11=0,"皆減 ",ROUND('増減額'!I11/'前年度'!I11*100,1))))</f>
        <v>-3.9</v>
      </c>
      <c r="J11" s="62">
        <f>IF(AND('当年度'!J11=0,'前年度'!J11=0),"",IF('前年度'!J11=0,"皆増 ",IF('当年度'!J11=0,"皆減 ",ROUND('増減額'!J11/'前年度'!J11*100,1))))</f>
        <v>5.3</v>
      </c>
      <c r="K11" s="62">
        <f>IF(AND('当年度'!K11=0,'前年度'!K11=0),"",IF('前年度'!K11=0,"皆増 ",IF('当年度'!K11=0,"皆減 ",ROUND('増減額'!K11/'前年度'!K11*100,1))))</f>
        <v>5.4</v>
      </c>
      <c r="L11" s="61">
        <f>IF(AND('当年度'!L11=0,'前年度'!L11=0),"",IF('前年度'!L11=0,"皆増 ",IF('当年度'!L11=0,"皆減 ",ROUND('増減額'!L11/'前年度'!L11*100,1))))</f>
        <v>13.2</v>
      </c>
      <c r="M11" s="62">
        <f>IF(AND('当年度'!M11=0,'前年度'!M11=0),"",IF('前年度'!M11=0,"皆増 ",IF('当年度'!M11=0,"皆減 ",ROUND('増減額'!M11/'前年度'!M11*100,1))))</f>
        <v>-19.1</v>
      </c>
      <c r="N11" s="62">
        <f>IF(AND('当年度'!N11=0,'前年度'!N11=0),"",IF('前年度'!N11=0,"皆増 ",IF('当年度'!N11=0,"皆減 ",ROUND('増減額'!N11/'前年度'!N11*100,1))))</f>
        <v>0.7</v>
      </c>
      <c r="O11" s="62">
        <f>IF(AND('当年度'!O11=0,'前年度'!O11=0),"",IF('前年度'!O11=0,"皆増 ",IF('当年度'!O11=0,"皆減 ",ROUND('増減額'!O11/'前年度'!O11*100,1))))</f>
        <v>4.8</v>
      </c>
      <c r="P11" s="62">
        <f>IF(AND('当年度'!P11=0,'前年度'!P11=0),"",IF('前年度'!P11=0,"皆増 ",IF('当年度'!P11=0,"皆減 ",ROUND('増減額'!P11/'前年度'!P11*100,1))))</f>
        <v>-34.8</v>
      </c>
      <c r="Q11" s="62">
        <f>IF(AND('当年度'!Q11=0,'前年度'!Q11=0),"",IF('前年度'!Q11=0,"皆増 ",IF('当年度'!Q11=0,"皆減 ",ROUND('増減額'!Q11/'前年度'!Q11*100,1))))</f>
        <v>2.4</v>
      </c>
      <c r="R11" s="63">
        <f>IF(AND('当年度'!R11=0,'前年度'!R11=0),"",IF('前年度'!R11=0,"皆増 ",IF('当年度'!R11=0,"皆減 ",ROUND('増減額'!R11/'前年度'!R11*100,1))))</f>
        <v>2.1</v>
      </c>
    </row>
    <row r="12" spans="1:18" ht="24.75" customHeight="1">
      <c r="A12" s="15"/>
      <c r="B12" s="10" t="s">
        <v>7</v>
      </c>
      <c r="C12" s="61">
        <f>IF(AND('当年度'!C12=0,'前年度'!C12=0),"",IF('前年度'!C12=0,"皆増 ",IF('当年度'!C12=0,"皆減 ",ROUND('増減額'!C12/'前年度'!C12*100,1))))</f>
        <v>0</v>
      </c>
      <c r="D12" s="62">
        <f>IF(AND('当年度'!D12=0,'前年度'!D12=0),"",IF('前年度'!D12=0,"皆増 ",IF('当年度'!D12=0,"皆減 ",ROUND('増減額'!D12/'前年度'!D12*100,1))))</f>
        <v>0.3</v>
      </c>
      <c r="E12" s="62">
        <f>IF(AND('当年度'!E12=0,'前年度'!E12=0),"",IF('前年度'!E12=0,"皆増 ",IF('当年度'!E12=0,"皆減 ",ROUND('増減額'!E12/'前年度'!E12*100,1))))</f>
        <v>2.6</v>
      </c>
      <c r="F12" s="62">
        <f>IF(AND('当年度'!F12=0,'前年度'!F12=0),"",IF('前年度'!F12=0,"皆増 ",IF('当年度'!F12=0,"皆減 ",ROUND('増減額'!F12/'前年度'!F12*100,1))))</f>
        <v>0.5</v>
      </c>
      <c r="G12" s="62">
        <f>IF(AND('当年度'!G12=0,'前年度'!G12=0),"",IF('前年度'!G12=0,"皆増 ",IF('当年度'!G12=0,"皆減 ",ROUND('増減額'!G12/'前年度'!G12*100,1))))</f>
        <v>0.8</v>
      </c>
      <c r="H12" s="62">
        <f>IF(AND('当年度'!H12=0,'前年度'!H12=0),"",IF('前年度'!H12=0,"皆増 ",IF('当年度'!H12=0,"皆減 ",ROUND('増減額'!H12/'前年度'!H12*100,1))))</f>
        <v>-0.1</v>
      </c>
      <c r="I12" s="62">
        <f>IF(AND('当年度'!I12=0,'前年度'!I12=0),"",IF('前年度'!I12=0,"皆増 ",IF('当年度'!I12=0,"皆減 ",ROUND('増減額'!I12/'前年度'!I12*100,1))))</f>
        <v>4</v>
      </c>
      <c r="J12" s="62">
        <f>IF(AND('当年度'!J12=0,'前年度'!J12=0),"",IF('前年度'!J12=0,"皆増 ",IF('当年度'!J12=0,"皆減 ",ROUND('増減額'!J12/'前年度'!J12*100,1))))</f>
        <v>3</v>
      </c>
      <c r="K12" s="62">
        <f>IF(AND('当年度'!K12=0,'前年度'!K12=0),"",IF('前年度'!K12=0,"皆増 ",IF('当年度'!K12=0,"皆減 ",ROUND('増減額'!K12/'前年度'!K12*100,1))))</f>
        <v>3</v>
      </c>
      <c r="L12" s="61">
        <f>IF(AND('当年度'!L12=0,'前年度'!L12=0),"",IF('前年度'!L12=0,"皆増 ",IF('当年度'!L12=0,"皆減 ",ROUND('増減額'!L12/'前年度'!L12*100,1))))</f>
        <v>14.3</v>
      </c>
      <c r="M12" s="62">
        <f>IF(AND('当年度'!M12=0,'前年度'!M12=0),"",IF('前年度'!M12=0,"皆増 ",IF('当年度'!M12=0,"皆減 ",ROUND('増減額'!M12/'前年度'!M12*100,1))))</f>
        <v>-2.7</v>
      </c>
      <c r="N12" s="62">
        <f>IF(AND('当年度'!N12=0,'前年度'!N12=0),"",IF('前年度'!N12=0,"皆増 ",IF('当年度'!N12=0,"皆減 ",ROUND('増減額'!N12/'前年度'!N12*100,1))))</f>
        <v>1.1</v>
      </c>
      <c r="O12" s="62">
        <f>IF(AND('当年度'!O12=0,'前年度'!O12=0),"",IF('前年度'!O12=0,"皆増 ",IF('当年度'!O12=0,"皆減 ",ROUND('増減額'!O12/'前年度'!O12*100,1))))</f>
        <v>-8.5</v>
      </c>
      <c r="P12" s="62">
        <f>IF(AND('当年度'!P12=0,'前年度'!P12=0),"",IF('前年度'!P12=0,"皆増 ",IF('当年度'!P12=0,"皆減 ",ROUND('増減額'!P12/'前年度'!P12*100,1))))</f>
        <v>-7.3</v>
      </c>
      <c r="Q12" s="62">
        <f>IF(AND('当年度'!Q12=0,'前年度'!Q12=0),"",IF('前年度'!Q12=0,"皆増 ",IF('当年度'!Q12=0,"皆減 ",ROUND('増減額'!Q12/'前年度'!Q12*100,1))))</f>
        <v>4.9</v>
      </c>
      <c r="R12" s="63">
        <f>IF(AND('当年度'!R12=0,'前年度'!R12=0),"",IF('前年度'!R12=0,"皆増 ",IF('当年度'!R12=0,"皆減 ",ROUND('増減額'!R12/'前年度'!R12*100,1))))</f>
        <v>-10.1</v>
      </c>
    </row>
    <row r="13" spans="1:18" ht="24.75" customHeight="1">
      <c r="A13" s="15"/>
      <c r="B13" s="10" t="s">
        <v>8</v>
      </c>
      <c r="C13" s="61">
        <f>IF(AND('当年度'!C13=0,'前年度'!C13=0),"",IF('前年度'!C13=0,"皆増 ",IF('当年度'!C13=0,"皆減 ",ROUND('増減額'!C13/'前年度'!C13*100,1))))</f>
        <v>1.8</v>
      </c>
      <c r="D13" s="62">
        <f>IF(AND('当年度'!D13=0,'前年度'!D13=0),"",IF('前年度'!D13=0,"皆増 ",IF('当年度'!D13=0,"皆減 ",ROUND('増減額'!D13/'前年度'!D13*100,1))))</f>
        <v>-3.9</v>
      </c>
      <c r="E13" s="62">
        <f>IF(AND('当年度'!E13=0,'前年度'!E13=0),"",IF('前年度'!E13=0,"皆増 ",IF('当年度'!E13=0,"皆減 ",ROUND('増減額'!E13/'前年度'!E13*100,1))))</f>
        <v>-3.7</v>
      </c>
      <c r="F13" s="62">
        <f>IF(AND('当年度'!F13=0,'前年度'!F13=0),"",IF('前年度'!F13=0,"皆増 ",IF('当年度'!F13=0,"皆減 ",ROUND('増減額'!F13/'前年度'!F13*100,1))))</f>
        <v>-1.8</v>
      </c>
      <c r="G13" s="62">
        <f>IF(AND('当年度'!G13=0,'前年度'!G13=0),"",IF('前年度'!G13=0,"皆増 ",IF('当年度'!G13=0,"皆減 ",ROUND('増減額'!G13/'前年度'!G13*100,1))))</f>
        <v>-3.6</v>
      </c>
      <c r="H13" s="62">
        <f>IF(AND('当年度'!H13=0,'前年度'!H13=0),"",IF('前年度'!H13=0,"皆増 ",IF('当年度'!H13=0,"皆減 ",ROUND('増減額'!H13/'前年度'!H13*100,1))))</f>
        <v>1.6</v>
      </c>
      <c r="I13" s="62">
        <f>IF(AND('当年度'!I13=0,'前年度'!I13=0),"",IF('前年度'!I13=0,"皆増 ",IF('当年度'!I13=0,"皆減 ",ROUND('増減額'!I13/'前年度'!I13*100,1))))</f>
        <v>-3.2</v>
      </c>
      <c r="J13" s="62">
        <f>IF(AND('当年度'!J13=0,'前年度'!J13=0),"",IF('前年度'!J13=0,"皆増 ",IF('当年度'!J13=0,"皆減 ",ROUND('増減額'!J13/'前年度'!J13*100,1))))</f>
        <v>6</v>
      </c>
      <c r="K13" s="62">
        <f>IF(AND('当年度'!K13=0,'前年度'!K13=0),"",IF('前年度'!K13=0,"皆増 ",IF('当年度'!K13=0,"皆減 ",ROUND('増減額'!K13/'前年度'!K13*100,1))))</f>
        <v>6.1</v>
      </c>
      <c r="L13" s="61">
        <f>IF(AND('当年度'!L13=0,'前年度'!L13=0),"",IF('前年度'!L13=0,"皆増 ",IF('当年度'!L13=0,"皆減 ",ROUND('増減額'!L13/'前年度'!L13*100,1))))</f>
        <v>18.4</v>
      </c>
      <c r="M13" s="62">
        <f>IF(AND('当年度'!M13=0,'前年度'!M13=0),"",IF('前年度'!M13=0,"皆増 ",IF('当年度'!M13=0,"皆減 ",ROUND('増減額'!M13/'前年度'!M13*100,1))))</f>
        <v>2</v>
      </c>
      <c r="N13" s="62">
        <f>IF(AND('当年度'!N13=0,'前年度'!N13=0),"",IF('前年度'!N13=0,"皆増 ",IF('当年度'!N13=0,"皆減 ",ROUND('増減額'!N13/'前年度'!N13*100,1))))</f>
        <v>-1.2</v>
      </c>
      <c r="O13" s="62">
        <f>IF(AND('当年度'!O13=0,'前年度'!O13=0),"",IF('前年度'!O13=0,"皆増 ",IF('当年度'!O13=0,"皆減 ",ROUND('増減額'!O13/'前年度'!O13*100,1))))</f>
        <v>8.3</v>
      </c>
      <c r="P13" s="62">
        <f>IF(AND('当年度'!P13=0,'前年度'!P13=0),"",IF('前年度'!P13=0,"皆増 ",IF('当年度'!P13=0,"皆減 ",ROUND('増減額'!P13/'前年度'!P13*100,1))))</f>
        <v>-33.8</v>
      </c>
      <c r="Q13" s="62">
        <f>IF(AND('当年度'!Q13=0,'前年度'!Q13=0),"",IF('前年度'!Q13=0,"皆増 ",IF('当年度'!Q13=0,"皆減 ",ROUND('増減額'!Q13/'前年度'!Q13*100,1))))</f>
        <v>2.9</v>
      </c>
      <c r="R13" s="63">
        <f>IF(AND('当年度'!R13=0,'前年度'!R13=0),"",IF('前年度'!R13=0,"皆増 ",IF('当年度'!R13=0,"皆減 ",ROUND('増減額'!R13/'前年度'!R13*100,1))))</f>
        <v>2.7</v>
      </c>
    </row>
    <row r="14" spans="1:18" ht="24.75" customHeight="1">
      <c r="A14" s="15"/>
      <c r="B14" s="10" t="s">
        <v>9</v>
      </c>
      <c r="C14" s="61">
        <f>IF(AND('当年度'!C14=0,'前年度'!C14=0),"",IF('前年度'!C14=0,"皆増 ",IF('当年度'!C14=0,"皆減 ",ROUND('増減額'!C14/'前年度'!C14*100,1))))</f>
        <v>-1.3</v>
      </c>
      <c r="D14" s="62">
        <f>IF(AND('当年度'!D14=0,'前年度'!D14=0),"",IF('前年度'!D14=0,"皆増 ",IF('当年度'!D14=0,"皆減 ",ROUND('増減額'!D14/'前年度'!D14*100,1))))</f>
        <v>-5.1</v>
      </c>
      <c r="E14" s="62">
        <f>IF(AND('当年度'!E14=0,'前年度'!E14=0),"",IF('前年度'!E14=0,"皆増 ",IF('当年度'!E14=0,"皆減 ",ROUND('増減額'!E14/'前年度'!E14*100,1))))</f>
        <v>0</v>
      </c>
      <c r="F14" s="62">
        <f>IF(AND('当年度'!F14=0,'前年度'!F14=0),"",IF('前年度'!F14=0,"皆増 ",IF('当年度'!F14=0,"皆減 ",ROUND('増減額'!F14/'前年度'!F14*100,1))))</f>
        <v>-4.7</v>
      </c>
      <c r="G14" s="62">
        <f>IF(AND('当年度'!G14=0,'前年度'!G14=0),"",IF('前年度'!G14=0,"皆増 ",IF('当年度'!G14=0,"皆減 ",ROUND('増減額'!G14/'前年度'!G14*100,1))))</f>
        <v>-3.3</v>
      </c>
      <c r="H14" s="62">
        <f>IF(AND('当年度'!H14=0,'前年度'!H14=0),"",IF('前年度'!H14=0,"皆増 ",IF('当年度'!H14=0,"皆減 ",ROUND('増減額'!H14/'前年度'!H14*100,1))))</f>
        <v>-7.4</v>
      </c>
      <c r="I14" s="62">
        <f>IF(AND('当年度'!I14=0,'前年度'!I14=0),"",IF('前年度'!I14=0,"皆増 ",IF('当年度'!I14=0,"皆減 ",ROUND('増減額'!I14/'前年度'!I14*100,1))))</f>
        <v>-7</v>
      </c>
      <c r="J14" s="62">
        <f>IF(AND('当年度'!J14=0,'前年度'!J14=0),"",IF('前年度'!J14=0,"皆増 ",IF('当年度'!J14=0,"皆減 ",ROUND('増減額'!J14/'前年度'!J14*100,1))))</f>
        <v>3</v>
      </c>
      <c r="K14" s="62">
        <f>IF(AND('当年度'!K14=0,'前年度'!K14=0),"",IF('前年度'!K14=0,"皆増 ",IF('当年度'!K14=0,"皆減 ",ROUND('増減額'!K14/'前年度'!K14*100,1))))</f>
        <v>3.1</v>
      </c>
      <c r="L14" s="61">
        <f>IF(AND('当年度'!L14=0,'前年度'!L14=0),"",IF('前年度'!L14=0,"皆増 ",IF('当年度'!L14=0,"皆減 ",ROUND('増減額'!L14/'前年度'!L14*100,1))))</f>
        <v>18.2</v>
      </c>
      <c r="M14" s="62">
        <f>IF(AND('当年度'!M14=0,'前年度'!M14=0),"",IF('前年度'!M14=0,"皆増 ",IF('当年度'!M14=0,"皆減 ",ROUND('増減額'!M14/'前年度'!M14*100,1))))</f>
        <v>-6</v>
      </c>
      <c r="N14" s="62">
        <f>IF(AND('当年度'!N14=0,'前年度'!N14=0),"",IF('前年度'!N14=0,"皆増 ",IF('当年度'!N14=0,"皆減 ",ROUND('増減額'!N14/'前年度'!N14*100,1))))</f>
        <v>-1.9</v>
      </c>
      <c r="O14" s="62">
        <f>IF(AND('当年度'!O14=0,'前年度'!O14=0),"",IF('前年度'!O14=0,"皆増 ",IF('当年度'!O14=0,"皆減 ",ROUND('増減額'!O14/'前年度'!O14*100,1))))</f>
        <v>-6.8</v>
      </c>
      <c r="P14" s="62">
        <f>IF(AND('当年度'!P14=0,'前年度'!P14=0),"",IF('前年度'!P14=0,"皆増 ",IF('当年度'!P14=0,"皆減 ",ROUND('増減額'!P14/'前年度'!P14*100,1))))</f>
        <v>-51.5</v>
      </c>
      <c r="Q14" s="62">
        <f>IF(AND('当年度'!Q14=0,'前年度'!Q14=0),"",IF('前年度'!Q14=0,"皆増 ",IF('当年度'!Q14=0,"皆減 ",ROUND('増減額'!Q14/'前年度'!Q14*100,1))))</f>
        <v>-0.1</v>
      </c>
      <c r="R14" s="63">
        <f>IF(AND('当年度'!R14=0,'前年度'!R14=0),"",IF('前年度'!R14=0,"皆増 ",IF('当年度'!R14=0,"皆減 ",ROUND('増減額'!R14/'前年度'!R14*100,1))))</f>
        <v>-2.8</v>
      </c>
    </row>
    <row r="15" spans="1:18" ht="24.75" customHeight="1">
      <c r="A15" s="15"/>
      <c r="B15" s="10" t="s">
        <v>10</v>
      </c>
      <c r="C15" s="61">
        <f>IF(AND('当年度'!C15=0,'前年度'!C15=0),"",IF('前年度'!C15=0,"皆増 ",IF('当年度'!C15=0,"皆減 ",ROUND('増減額'!C15/'前年度'!C15*100,1))))</f>
        <v>1.8</v>
      </c>
      <c r="D15" s="62">
        <f>IF(AND('当年度'!D15=0,'前年度'!D15=0),"",IF('前年度'!D15=0,"皆増 ",IF('当年度'!D15=0,"皆減 ",ROUND('増減額'!D15/'前年度'!D15*100,1))))</f>
        <v>-0.9</v>
      </c>
      <c r="E15" s="62">
        <f>IF(AND('当年度'!E15=0,'前年度'!E15=0),"",IF('前年度'!E15=0,"皆増 ",IF('当年度'!E15=0,"皆減 ",ROUND('増減額'!E15/'前年度'!E15*100,1))))</f>
        <v>-0.4</v>
      </c>
      <c r="F15" s="62">
        <f>IF(AND('当年度'!F15=0,'前年度'!F15=0),"",IF('前年度'!F15=0,"皆増 ",IF('当年度'!F15=0,"皆減 ",ROUND('増減額'!F15/'前年度'!F15*100,1))))</f>
        <v>2.6</v>
      </c>
      <c r="G15" s="62">
        <f>IF(AND('当年度'!G15=0,'前年度'!G15=0),"",IF('前年度'!G15=0,"皆増 ",IF('当年度'!G15=0,"皆減 ",ROUND('増減額'!G15/'前年度'!G15*100,1))))</f>
        <v>1.7</v>
      </c>
      <c r="H15" s="62">
        <f>IF(AND('当年度'!H15=0,'前年度'!H15=0),"",IF('前年度'!H15=0,"皆増 ",IF('当年度'!H15=0,"皆減 ",ROUND('増減額'!H15/'前年度'!H15*100,1))))</f>
        <v>4.4</v>
      </c>
      <c r="I15" s="62">
        <f>IF(AND('当年度'!I15=0,'前年度'!I15=0),"",IF('前年度'!I15=0,"皆増 ",IF('当年度'!I15=0,"皆減 ",ROUND('増減額'!I15/'前年度'!I15*100,1))))</f>
        <v>-14</v>
      </c>
      <c r="J15" s="62">
        <f>IF(AND('当年度'!J15=0,'前年度'!J15=0),"",IF('前年度'!J15=0,"皆増 ",IF('当年度'!J15=0,"皆減 ",ROUND('増減額'!J15/'前年度'!J15*100,1))))</f>
        <v>7.2</v>
      </c>
      <c r="K15" s="62">
        <f>IF(AND('当年度'!K15=0,'前年度'!K15=0),"",IF('前年度'!K15=0,"皆増 ",IF('当年度'!K15=0,"皆減 ",ROUND('増減額'!K15/'前年度'!K15*100,1))))</f>
        <v>7.2</v>
      </c>
      <c r="L15" s="61">
        <f>IF(AND('当年度'!L15=0,'前年度'!L15=0),"",IF('前年度'!L15=0,"皆増 ",IF('当年度'!L15=0,"皆減 ",ROUND('増減額'!L15/'前年度'!L15*100,1))))</f>
        <v>19.9</v>
      </c>
      <c r="M15" s="62">
        <f>IF(AND('当年度'!M15=0,'前年度'!M15=0),"",IF('前年度'!M15=0,"皆増 ",IF('当年度'!M15=0,"皆減 ",ROUND('増減額'!M15/'前年度'!M15*100,1))))</f>
        <v>9.4</v>
      </c>
      <c r="N15" s="62">
        <f>IF(AND('当年度'!N15=0,'前年度'!N15=0),"",IF('前年度'!N15=0,"皆増 ",IF('当年度'!N15=0,"皆減 ",ROUND('増減額'!N15/'前年度'!N15*100,1))))</f>
        <v>0.8</v>
      </c>
      <c r="O15" s="62">
        <f>IF(AND('当年度'!O15=0,'前年度'!O15=0),"",IF('前年度'!O15=0,"皆増 ",IF('当年度'!O15=0,"皆減 ",ROUND('増減額'!O15/'前年度'!O15*100,1))))</f>
        <v>14.4</v>
      </c>
      <c r="P15" s="62">
        <f>IF(AND('当年度'!P15=0,'前年度'!P15=0),"",IF('前年度'!P15=0,"皆増 ",IF('当年度'!P15=0,"皆減 ",ROUND('増減額'!P15/'前年度'!P15*100,1))))</f>
        <v>-19.3</v>
      </c>
      <c r="Q15" s="62">
        <f>IF(AND('当年度'!Q15=0,'前年度'!Q15=0),"",IF('前年度'!Q15=0,"皆増 ",IF('当年度'!Q15=0,"皆減 ",ROUND('増減額'!Q15/'前年度'!Q15*100,1))))</f>
        <v>-3.6</v>
      </c>
      <c r="R15" s="63">
        <f>IF(AND('当年度'!R15=0,'前年度'!R15=0),"",IF('前年度'!R15=0,"皆増 ",IF('当年度'!R15=0,"皆減 ",ROUND('増減額'!R15/'前年度'!R15*100,1))))</f>
        <v>-1.7</v>
      </c>
    </row>
    <row r="16" spans="1:18" ht="24.75" customHeight="1">
      <c r="A16" s="15"/>
      <c r="B16" s="10" t="s">
        <v>11</v>
      </c>
      <c r="C16" s="61">
        <f>IF(AND('当年度'!C16=0,'前年度'!C16=0),"",IF('前年度'!C16=0,"皆増 ",IF('当年度'!C16=0,"皆減 ",ROUND('増減額'!C16/'前年度'!C16*100,1))))</f>
        <v>2</v>
      </c>
      <c r="D16" s="62">
        <f>IF(AND('当年度'!D16=0,'前年度'!D16=0),"",IF('前年度'!D16=0,"皆増 ",IF('当年度'!D16=0,"皆減 ",ROUND('増減額'!D16/'前年度'!D16*100,1))))</f>
        <v>-0.7</v>
      </c>
      <c r="E16" s="62">
        <f>IF(AND('当年度'!E16=0,'前年度'!E16=0),"",IF('前年度'!E16=0,"皆増 ",IF('当年度'!E16=0,"皆減 ",ROUND('増減額'!E16/'前年度'!E16*100,1))))</f>
        <v>-2.2</v>
      </c>
      <c r="F16" s="62">
        <f>IF(AND('当年度'!F16=0,'前年度'!F16=0),"",IF('前年度'!F16=0,"皆増 ",IF('当年度'!F16=0,"皆減 ",ROUND('増減額'!F16/'前年度'!F16*100,1))))</f>
        <v>-3.3</v>
      </c>
      <c r="G16" s="62">
        <f>IF(AND('当年度'!G16=0,'前年度'!G16=0),"",IF('前年度'!G16=0,"皆増 ",IF('当年度'!G16=0,"皆減 ",ROUND('増減額'!G16/'前年度'!G16*100,1))))</f>
        <v>-3.3</v>
      </c>
      <c r="H16" s="62">
        <f>IF(AND('当年度'!H16=0,'前年度'!H16=0),"",IF('前年度'!H16=0,"皆増 ",IF('当年度'!H16=0,"皆減 ",ROUND('増減額'!H16/'前年度'!H16*100,1))))</f>
        <v>-3.6</v>
      </c>
      <c r="I16" s="62">
        <f>IF(AND('当年度'!I16=0,'前年度'!I16=0),"",IF('前年度'!I16=0,"皆増 ",IF('当年度'!I16=0,"皆減 ",ROUND('増減額'!I16/'前年度'!I16*100,1))))</f>
        <v>51.6</v>
      </c>
      <c r="J16" s="62">
        <f>IF(AND('当年度'!J16=0,'前年度'!J16=0),"",IF('前年度'!J16=0,"皆増 ",IF('当年度'!J16=0,"皆減 ",ROUND('増減額'!J16/'前年度'!J16*100,1))))</f>
        <v>6.4</v>
      </c>
      <c r="K16" s="62">
        <f>IF(AND('当年度'!K16=0,'前年度'!K16=0),"",IF('前年度'!K16=0,"皆増 ",IF('当年度'!K16=0,"皆減 ",ROUND('増減額'!K16/'前年度'!K16*100,1))))</f>
        <v>6.3</v>
      </c>
      <c r="L16" s="61">
        <f>IF(AND('当年度'!L16=0,'前年度'!L16=0),"",IF('前年度'!L16=0,"皆増 ",IF('当年度'!L16=0,"皆減 ",ROUND('増減額'!L16/'前年度'!L16*100,1))))</f>
        <v>16</v>
      </c>
      <c r="M16" s="62">
        <f>IF(AND('当年度'!M16=0,'前年度'!M16=0),"",IF('前年度'!M16=0,"皆増 ",IF('当年度'!M16=0,"皆減 ",ROUND('増減額'!M16/'前年度'!M16*100,1))))</f>
        <v>23.6</v>
      </c>
      <c r="N16" s="62">
        <f>IF(AND('当年度'!N16=0,'前年度'!N16=0),"",IF('前年度'!N16=0,"皆増 ",IF('当年度'!N16=0,"皆減 ",ROUND('増減額'!N16/'前年度'!N16*100,1))))</f>
        <v>-2.1</v>
      </c>
      <c r="O16" s="62">
        <f>IF(AND('当年度'!O16=0,'前年度'!O16=0),"",IF('前年度'!O16=0,"皆増 ",IF('当年度'!O16=0,"皆減 ",ROUND('増減額'!O16/'前年度'!O16*100,1))))</f>
        <v>-5.2</v>
      </c>
      <c r="P16" s="62">
        <f>IF(AND('当年度'!P16=0,'前年度'!P16=0),"",IF('前年度'!P16=0,"皆増 ",IF('当年度'!P16=0,"皆減 ",ROUND('増減額'!P16/'前年度'!P16*100,1))))</f>
        <v>28.8</v>
      </c>
      <c r="Q16" s="62">
        <f>IF(AND('当年度'!Q16=0,'前年度'!Q16=0),"",IF('前年度'!Q16=0,"皆増 ",IF('当年度'!Q16=0,"皆減 ",ROUND('増減額'!Q16/'前年度'!Q16*100,1))))</f>
        <v>10.6</v>
      </c>
      <c r="R16" s="63">
        <f>IF(AND('当年度'!R16=0,'前年度'!R16=0),"",IF('前年度'!R16=0,"皆増 ",IF('当年度'!R16=0,"皆減 ",ROUND('増減額'!R16/'前年度'!R16*100,1))))</f>
        <v>2.6</v>
      </c>
    </row>
    <row r="17" spans="1:18" ht="24.75" customHeight="1">
      <c r="A17" s="15"/>
      <c r="B17" s="10" t="s">
        <v>12</v>
      </c>
      <c r="C17" s="61">
        <f>IF(AND('当年度'!C17=0,'前年度'!C17=0),"",IF('前年度'!C17=0,"皆増 ",IF('当年度'!C17=0,"皆減 ",ROUND('増減額'!C17/'前年度'!C17*100,1))))</f>
        <v>0.6</v>
      </c>
      <c r="D17" s="62">
        <f>IF(AND('当年度'!D17=0,'前年度'!D17=0),"",IF('前年度'!D17=0,"皆増 ",IF('当年度'!D17=0,"皆減 ",ROUND('増減額'!D17/'前年度'!D17*100,1))))</f>
        <v>-1</v>
      </c>
      <c r="E17" s="62">
        <f>IF(AND('当年度'!E17=0,'前年度'!E17=0),"",IF('前年度'!E17=0,"皆増 ",IF('当年度'!E17=0,"皆減 ",ROUND('増減額'!E17/'前年度'!E17*100,1))))</f>
        <v>0.8</v>
      </c>
      <c r="F17" s="62">
        <f>IF(AND('当年度'!F17=0,'前年度'!F17=0),"",IF('前年度'!F17=0,"皆増 ",IF('当年度'!F17=0,"皆減 ",ROUND('増減額'!F17/'前年度'!F17*100,1))))</f>
        <v>-1.9</v>
      </c>
      <c r="G17" s="62">
        <f>IF(AND('当年度'!G17=0,'前年度'!G17=0),"",IF('前年度'!G17=0,"皆増 ",IF('当年度'!G17=0,"皆減 ",ROUND('増減額'!G17/'前年度'!G17*100,1))))</f>
        <v>-2.4</v>
      </c>
      <c r="H17" s="62">
        <f>IF(AND('当年度'!H17=0,'前年度'!H17=0),"",IF('前年度'!H17=0,"皆増 ",IF('当年度'!H17=0,"皆減 ",ROUND('増減額'!H17/'前年度'!H17*100,1))))</f>
        <v>-1</v>
      </c>
      <c r="I17" s="62">
        <f>IF(AND('当年度'!I17=0,'前年度'!I17=0),"",IF('前年度'!I17=0,"皆増 ",IF('当年度'!I17=0,"皆減 ",ROUND('増減額'!I17/'前年度'!I17*100,1))))</f>
        <v>6.8</v>
      </c>
      <c r="J17" s="62">
        <f>IF(AND('当年度'!J17=0,'前年度'!J17=0),"",IF('前年度'!J17=0,"皆増 ",IF('当年度'!J17=0,"皆減 ",ROUND('増減額'!J17/'前年度'!J17*100,1))))</f>
        <v>21.2</v>
      </c>
      <c r="K17" s="62">
        <f>IF(AND('当年度'!K17=0,'前年度'!K17=0),"",IF('前年度'!K17=0,"皆増 ",IF('当年度'!K17=0,"皆減 ",ROUND('増減額'!K17/'前年度'!K17*100,1))))</f>
        <v>21.4</v>
      </c>
      <c r="L17" s="61">
        <f>IF(AND('当年度'!L17=0,'前年度'!L17=0),"",IF('前年度'!L17=0,"皆増 ",IF('当年度'!L17=0,"皆減 ",ROUND('増減額'!L17/'前年度'!L17*100,1))))</f>
        <v>21</v>
      </c>
      <c r="M17" s="62">
        <f>IF(AND('当年度'!M17=0,'前年度'!M17=0),"",IF('前年度'!M17=0,"皆増 ",IF('当年度'!M17=0,"皆減 ",ROUND('増減額'!M17/'前年度'!M17*100,1))))</f>
        <v>3.2</v>
      </c>
      <c r="N17" s="62">
        <f>IF(AND('当年度'!N17=0,'前年度'!N17=0),"",IF('前年度'!N17=0,"皆増 ",IF('当年度'!N17=0,"皆減 ",ROUND('増減額'!N17/'前年度'!N17*100,1))))</f>
        <v>48.7</v>
      </c>
      <c r="O17" s="62">
        <f>IF(AND('当年度'!O17=0,'前年度'!O17=0),"",IF('前年度'!O17=0,"皆増 ",IF('当年度'!O17=0,"皆減 ",ROUND('増減額'!O17/'前年度'!O17*100,1))))</f>
        <v>-2.7</v>
      </c>
      <c r="P17" s="62">
        <f>IF(AND('当年度'!P17=0,'前年度'!P17=0),"",IF('前年度'!P17=0,"皆増 ",IF('当年度'!P17=0,"皆減 ",ROUND('増減額'!P17/'前年度'!P17*100,1))))</f>
        <v>45.9</v>
      </c>
      <c r="Q17" s="62">
        <f>IF(AND('当年度'!Q17=0,'前年度'!Q17=0),"",IF('前年度'!Q17=0,"皆増 ",IF('当年度'!Q17=0,"皆減 ",ROUND('増減額'!Q17/'前年度'!Q17*100,1))))</f>
        <v>-9.9</v>
      </c>
      <c r="R17" s="63">
        <f>IF(AND('当年度'!R17=0,'前年度'!R17=0),"",IF('前年度'!R17=0,"皆増 ",IF('当年度'!R17=0,"皆減 ",ROUND('増減額'!R17/'前年度'!R17*100,1))))</f>
        <v>-14.7</v>
      </c>
    </row>
    <row r="18" spans="1:18" ht="24.75" customHeight="1">
      <c r="A18" s="15"/>
      <c r="B18" s="10" t="s">
        <v>31</v>
      </c>
      <c r="C18" s="61">
        <f>IF(AND('当年度'!C18=0,'前年度'!C18=0),"",IF('前年度'!C18=0,"皆増 ",IF('当年度'!C18=0,"皆減 ",ROUND('増減額'!C18/'前年度'!C18*100,1))))</f>
        <v>-10.2</v>
      </c>
      <c r="D18" s="62">
        <f>IF(AND('当年度'!D18=0,'前年度'!D18=0),"",IF('前年度'!D18=0,"皆増 ",IF('当年度'!D18=0,"皆減 ",ROUND('増減額'!D18/'前年度'!D18*100,1))))</f>
        <v>-0.4</v>
      </c>
      <c r="E18" s="62">
        <f>IF(AND('当年度'!E18=0,'前年度'!E18=0),"",IF('前年度'!E18=0,"皆増 ",IF('当年度'!E18=0,"皆減 ",ROUND('増減額'!E18/'前年度'!E18*100,1))))</f>
        <v>31.9</v>
      </c>
      <c r="F18" s="62">
        <f>IF(AND('当年度'!F18=0,'前年度'!F18=0),"",IF('前年度'!F18=0,"皆増 ",IF('当年度'!F18=0,"皆減 ",ROUND('増減額'!F18/'前年度'!F18*100,1))))</f>
        <v>1.5</v>
      </c>
      <c r="G18" s="62">
        <f>IF(AND('当年度'!G18=0,'前年度'!G18=0),"",IF('前年度'!G18=0,"皆増 ",IF('当年度'!G18=0,"皆減 ",ROUND('増減額'!G18/'前年度'!G18*100,1))))</f>
        <v>1.2</v>
      </c>
      <c r="H18" s="62">
        <f>IF(AND('当年度'!H18=0,'前年度'!H18=0),"",IF('前年度'!H18=0,"皆増 ",IF('当年度'!H18=0,"皆減 ",ROUND('増減額'!H18/'前年度'!H18*100,1))))</f>
        <v>2.2</v>
      </c>
      <c r="I18" s="62">
        <f>IF(AND('当年度'!I18=0,'前年度'!I18=0),"",IF('前年度'!I18=0,"皆増 ",IF('当年度'!I18=0,"皆減 ",ROUND('増減額'!I18/'前年度'!I18*100,1))))</f>
        <v>3.3</v>
      </c>
      <c r="J18" s="62">
        <f>IF(AND('当年度'!J18=0,'前年度'!J18=0),"",IF('前年度'!J18=0,"皆増 ",IF('当年度'!J18=0,"皆減 ",ROUND('増減額'!J18/'前年度'!J18*100,1))))</f>
        <v>5.7</v>
      </c>
      <c r="K18" s="62">
        <f>IF(AND('当年度'!K18=0,'前年度'!K18=0),"",IF('前年度'!K18=0,"皆増 ",IF('当年度'!K18=0,"皆減 ",ROUND('増減額'!K18/'前年度'!K18*100,1))))</f>
        <v>5.7</v>
      </c>
      <c r="L18" s="61">
        <f>IF(AND('当年度'!L18=0,'前年度'!L18=0),"",IF('前年度'!L18=0,"皆増 ",IF('当年度'!L18=0,"皆減 ",ROUND('増減額'!L18/'前年度'!L18*100,1))))</f>
        <v>13.7</v>
      </c>
      <c r="M18" s="62">
        <f>IF(AND('当年度'!M18=0,'前年度'!M18=0),"",IF('前年度'!M18=0,"皆増 ",IF('当年度'!M18=0,"皆減 ",ROUND('増減額'!M18/'前年度'!M18*100,1))))</f>
        <v>-44.5</v>
      </c>
      <c r="N18" s="62">
        <f>IF(AND('当年度'!N18=0,'前年度'!N18=0),"",IF('前年度'!N18=0,"皆増 ",IF('当年度'!N18=0,"皆減 ",ROUND('増減額'!N18/'前年度'!N18*100,1))))</f>
        <v>4.5</v>
      </c>
      <c r="O18" s="62">
        <f>IF(AND('当年度'!O18=0,'前年度'!O18=0),"",IF('前年度'!O18=0,"皆増 ",IF('当年度'!O18=0,"皆減 ",ROUND('増減額'!O18/'前年度'!O18*100,1))))</f>
        <v>-10.5</v>
      </c>
      <c r="P18" s="62">
        <f>IF(AND('当年度'!P18=0,'前年度'!P18=0),"",IF('前年度'!P18=0,"皆増 ",IF('当年度'!P18=0,"皆減 ",ROUND('増減額'!P18/'前年度'!P18*100,1))))</f>
        <v>-39.6</v>
      </c>
      <c r="Q18" s="62">
        <f>IF(AND('当年度'!Q18=0,'前年度'!Q18=0),"",IF('前年度'!Q18=0,"皆増 ",IF('当年度'!Q18=0,"皆減 ",ROUND('増減額'!Q18/'前年度'!Q18*100,1))))</f>
        <v>9.5</v>
      </c>
      <c r="R18" s="63">
        <f>IF(AND('当年度'!R18=0,'前年度'!R18=0),"",IF('前年度'!R18=0,"皆増 ",IF('当年度'!R18=0,"皆減 ",ROUND('増減額'!R18/'前年度'!R18*100,1))))</f>
        <v>-34</v>
      </c>
    </row>
    <row r="19" spans="1:18" ht="24.75" customHeight="1">
      <c r="A19" s="15"/>
      <c r="B19" s="10" t="s">
        <v>33</v>
      </c>
      <c r="C19" s="61">
        <f>IF(AND('当年度'!C19=0,'前年度'!C19=0),"",IF('前年度'!C19=0,"皆増 ",IF('当年度'!C19=0,"皆減 ",ROUND('増減額'!C19/'前年度'!C19*100,1))))</f>
        <v>6.3</v>
      </c>
      <c r="D19" s="62">
        <f>IF(AND('当年度'!D19=0,'前年度'!D19=0),"",IF('前年度'!D19=0,"皆増 ",IF('当年度'!D19=0,"皆減 ",ROUND('増減額'!D19/'前年度'!D19*100,1))))</f>
        <v>-5.3</v>
      </c>
      <c r="E19" s="62">
        <f>IF(AND('当年度'!E19=0,'前年度'!E19=0),"",IF('前年度'!E19=0,"皆増 ",IF('当年度'!E19=0,"皆減 ",ROUND('増減額'!E19/'前年度'!E19*100,1))))</f>
        <v>0.3</v>
      </c>
      <c r="F19" s="62">
        <f>IF(AND('当年度'!F19=0,'前年度'!F19=0),"",IF('前年度'!F19=0,"皆増 ",IF('当年度'!F19=0,"皆減 ",ROUND('増減額'!F19/'前年度'!F19*100,1))))</f>
        <v>-2.3</v>
      </c>
      <c r="G19" s="62">
        <f>IF(AND('当年度'!G19=0,'前年度'!G19=0),"",IF('前年度'!G19=0,"皆増 ",IF('当年度'!G19=0,"皆減 ",ROUND('増減額'!G19/'前年度'!G19*100,1))))</f>
        <v>-3.2</v>
      </c>
      <c r="H19" s="62">
        <f>IF(AND('当年度'!H19=0,'前年度'!H19=0),"",IF('前年度'!H19=0,"皆増 ",IF('当年度'!H19=0,"皆減 ",ROUND('増減額'!H19/'前年度'!H19*100,1))))</f>
        <v>-0.2</v>
      </c>
      <c r="I19" s="62">
        <f>IF(AND('当年度'!I19=0,'前年度'!I19=0),"",IF('前年度'!I19=0,"皆増 ",IF('当年度'!I19=0,"皆減 ",ROUND('増減額'!I19/'前年度'!I19*100,1))))</f>
        <v>-9.1</v>
      </c>
      <c r="J19" s="62">
        <f>IF(AND('当年度'!J19=0,'前年度'!J19=0),"",IF('前年度'!J19=0,"皆増 ",IF('当年度'!J19=0,"皆減 ",ROUND('増減額'!J19/'前年度'!J19*100,1))))</f>
        <v>17.9</v>
      </c>
      <c r="K19" s="62">
        <f>IF(AND('当年度'!K19=0,'前年度'!K19=0),"",IF('前年度'!K19=0,"皆増 ",IF('当年度'!K19=0,"皆減 ",ROUND('増減額'!K19/'前年度'!K19*100,1))))</f>
        <v>17.5</v>
      </c>
      <c r="L19" s="61">
        <f>IF(AND('当年度'!L19=0,'前年度'!L19=0),"",IF('前年度'!L19=0,"皆増 ",IF('当年度'!L19=0,"皆減 ",ROUND('増減額'!L19/'前年度'!L19*100,1))))</f>
        <v>20.1</v>
      </c>
      <c r="M19" s="62">
        <f>IF(AND('当年度'!M19=0,'前年度'!M19=0),"",IF('前年度'!M19=0,"皆増 ",IF('当年度'!M19=0,"皆減 ",ROUND('増減額'!M19/'前年度'!M19*100,1))))</f>
        <v>4.3</v>
      </c>
      <c r="N19" s="62">
        <f>IF(AND('当年度'!N19=0,'前年度'!N19=0),"",IF('前年度'!N19=0,"皆増 ",IF('当年度'!N19=0,"皆減 ",ROUND('増減額'!N19/'前年度'!N19*100,1))))</f>
        <v>24.4</v>
      </c>
      <c r="O19" s="62">
        <f>IF(AND('当年度'!O19=0,'前年度'!O19=0),"",IF('前年度'!O19=0,"皆増 ",IF('当年度'!O19=0,"皆減 ",ROUND('増減額'!O19/'前年度'!O19*100,1))))</f>
        <v>7.4</v>
      </c>
      <c r="P19" s="62">
        <f>IF(AND('当年度'!P19=0,'前年度'!P19=0),"",IF('前年度'!P19=0,"皆増 ",IF('当年度'!P19=0,"皆減 ",ROUND('増減額'!P19/'前年度'!P19*100,1))))</f>
        <v>-5.2</v>
      </c>
      <c r="Q19" s="62">
        <f>IF(AND('当年度'!Q19=0,'前年度'!Q19=0),"",IF('前年度'!Q19=0,"皆増 ",IF('当年度'!Q19=0,"皆減 ",ROUND('増減額'!Q19/'前年度'!Q19*100,1))))</f>
        <v>47.4</v>
      </c>
      <c r="R19" s="63">
        <f>IF(AND('当年度'!R19=0,'前年度'!R19=0),"",IF('前年度'!R19=0,"皆増 ",IF('当年度'!R19=0,"皆減 ",ROUND('増減額'!R19/'前年度'!R19*100,1))))</f>
        <v>9.6</v>
      </c>
    </row>
    <row r="20" spans="1:18" ht="24.75" customHeight="1">
      <c r="A20" s="16"/>
      <c r="B20" s="12" t="s">
        <v>34</v>
      </c>
      <c r="C20" s="64">
        <f>IF(AND('当年度'!C20=0,'前年度'!C20=0),"",IF('前年度'!C20=0,"皆増 ",IF('当年度'!C20=0,"皆減 ",ROUND('増減額'!C20/'前年度'!C20*100,1))))</f>
        <v>0.9</v>
      </c>
      <c r="D20" s="65">
        <f>IF(AND('当年度'!D20=0,'前年度'!D20=0),"",IF('前年度'!D20=0,"皆増 ",IF('当年度'!D20=0,"皆減 ",ROUND('増減額'!D20/'前年度'!D20*100,1))))</f>
        <v>-2.8</v>
      </c>
      <c r="E20" s="65">
        <f>IF(AND('当年度'!E20=0,'前年度'!E20=0),"",IF('前年度'!E20=0,"皆増 ",IF('当年度'!E20=0,"皆減 ",ROUND('増減額'!E20/'前年度'!E20*100,1))))</f>
        <v>-2.6</v>
      </c>
      <c r="F20" s="65">
        <f>IF(AND('当年度'!F20=0,'前年度'!F20=0),"",IF('前年度'!F20=0,"皆増 ",IF('当年度'!F20=0,"皆減 ",ROUND('増減額'!F20/'前年度'!F20*100,1))))</f>
        <v>1.5</v>
      </c>
      <c r="G20" s="65">
        <f>IF(AND('当年度'!G20=0,'前年度'!G20=0),"",IF('前年度'!G20=0,"皆増 ",IF('当年度'!G20=0,"皆減 ",ROUND('増減額'!G20/'前年度'!G20*100,1))))</f>
        <v>0.6</v>
      </c>
      <c r="H20" s="65">
        <f>IF(AND('当年度'!H20=0,'前年度'!H20=0),"",IF('前年度'!H20=0,"皆増 ",IF('当年度'!H20=0,"皆減 ",ROUND('増減額'!H20/'前年度'!H20*100,1))))</f>
        <v>3</v>
      </c>
      <c r="I20" s="65">
        <f>IF(AND('当年度'!I20=0,'前年度'!I20=0),"",IF('前年度'!I20=0,"皆増 ",IF('当年度'!I20=0,"皆減 ",ROUND('増減額'!I20/'前年度'!I20*100,1))))</f>
        <v>-37</v>
      </c>
      <c r="J20" s="65">
        <f>IF(AND('当年度'!J20=0,'前年度'!J20=0),"",IF('前年度'!J20=0,"皆増 ",IF('当年度'!J20=0,"皆減 ",ROUND('増減額'!J20/'前年度'!J20*100,1))))</f>
        <v>3.8</v>
      </c>
      <c r="K20" s="65">
        <f>IF(AND('当年度'!K20=0,'前年度'!K20=0),"",IF('前年度'!K20=0,"皆増 ",IF('当年度'!K20=0,"皆減 ",ROUND('増減額'!K20/'前年度'!K20*100,1))))</f>
        <v>3.9</v>
      </c>
      <c r="L20" s="64">
        <f>IF(AND('当年度'!L20=0,'前年度'!L20=0),"",IF('前年度'!L20=0,"皆増 ",IF('当年度'!L20=0,"皆減 ",ROUND('増減額'!L20/'前年度'!L20*100,1))))</f>
        <v>13.5</v>
      </c>
      <c r="M20" s="65">
        <f>IF(AND('当年度'!M20=0,'前年度'!M20=0),"",IF('前年度'!M20=0,"皆増 ",IF('当年度'!M20=0,"皆減 ",ROUND('増減額'!M20/'前年度'!M20*100,1))))</f>
        <v>0.6</v>
      </c>
      <c r="N20" s="65">
        <f>IF(AND('当年度'!N20=0,'前年度'!N20=0),"",IF('前年度'!N20=0,"皆増 ",IF('当年度'!N20=0,"皆減 ",ROUND('増減額'!N20/'前年度'!N20*100,1))))</f>
        <v>-0.7</v>
      </c>
      <c r="O20" s="65">
        <f>IF(AND('当年度'!O20=0,'前年度'!O20=0),"",IF('前年度'!O20=0,"皆増 ",IF('当年度'!O20=0,"皆減 ",ROUND('増減額'!O20/'前年度'!O20*100,1))))</f>
        <v>2</v>
      </c>
      <c r="P20" s="65">
        <f>IF(AND('当年度'!P20=0,'前年度'!P20=0),"",IF('前年度'!P20=0,"皆増 ",IF('当年度'!P20=0,"皆減 ",ROUND('増減額'!P20/'前年度'!P20*100,1))))</f>
      </c>
      <c r="Q20" s="65">
        <f>IF(AND('当年度'!Q20=0,'前年度'!Q20=0),"",IF('前年度'!Q20=0,"皆増 ",IF('当年度'!Q20=0,"皆減 ",ROUND('増減額'!Q20/'前年度'!Q20*100,1))))</f>
        <v>-2.9</v>
      </c>
      <c r="R20" s="66">
        <f>IF(AND('当年度'!R20=0,'前年度'!R20=0),"",IF('前年度'!R20=0,"皆増 ",IF('当年度'!R20=0,"皆減 ",ROUND('増減額'!R20/'前年度'!R20*100,1))))</f>
        <v>2.3</v>
      </c>
    </row>
    <row r="21" spans="1:18" ht="24.75" customHeight="1">
      <c r="A21" s="15"/>
      <c r="B21" s="10" t="s">
        <v>13</v>
      </c>
      <c r="C21" s="61">
        <f>IF(AND('当年度'!C21=0,'前年度'!C21=0),"",IF('前年度'!C21=0,"皆増 ",IF('当年度'!C21=0,"皆減 ",ROUND('増減額'!C21/'前年度'!C21*100,1))))</f>
        <v>-3.9</v>
      </c>
      <c r="D21" s="62">
        <f>IF(AND('当年度'!D21=0,'前年度'!D21=0),"",IF('前年度'!D21=0,"皆増 ",IF('当年度'!D21=0,"皆減 ",ROUND('増減額'!D21/'前年度'!D21*100,1))))</f>
        <v>-5.9</v>
      </c>
      <c r="E21" s="62">
        <f>IF(AND('当年度'!E21=0,'前年度'!E21=0),"",IF('前年度'!E21=0,"皆増 ",IF('当年度'!E21=0,"皆減 ",ROUND('増減額'!E21/'前年度'!E21*100,1))))</f>
        <v>-11</v>
      </c>
      <c r="F21" s="62">
        <f>IF(AND('当年度'!F21=0,'前年度'!F21=0),"",IF('前年度'!F21=0,"皆増 ",IF('当年度'!F21=0,"皆減 ",ROUND('増減額'!F21/'前年度'!F21*100,1))))</f>
        <v>-3.5</v>
      </c>
      <c r="G21" s="62">
        <f>IF(AND('当年度'!G21=0,'前年度'!G21=0),"",IF('前年度'!G21=0,"皆増 ",IF('当年度'!G21=0,"皆減 ",ROUND('増減額'!G21/'前年度'!G21*100,1))))</f>
        <v>-6.8</v>
      </c>
      <c r="H21" s="62">
        <f>IF(AND('当年度'!H21=0,'前年度'!H21=0),"",IF('前年度'!H21=0,"皆増 ",IF('当年度'!H21=0,"皆減 ",ROUND('増減額'!H21/'前年度'!H21*100,1))))</f>
        <v>-4.9</v>
      </c>
      <c r="I21" s="62">
        <f>IF(AND('当年度'!I21=0,'前年度'!I21=0),"",IF('前年度'!I21=0,"皆増 ",IF('当年度'!I21=0,"皆減 ",ROUND('増減額'!I21/'前年度'!I21*100,1))))</f>
        <v>-1.9</v>
      </c>
      <c r="J21" s="62">
        <f>IF(AND('当年度'!J21=0,'前年度'!J21=0),"",IF('前年度'!J21=0,"皆増 ",IF('当年度'!J21=0,"皆減 ",ROUND('増減額'!J21/'前年度'!J21*100,1))))</f>
        <v>7.6</v>
      </c>
      <c r="K21" s="62">
        <f>IF(AND('当年度'!K21=0,'前年度'!K21=0),"",IF('前年度'!K21=0,"皆増 ",IF('当年度'!K21=0,"皆減 ",ROUND('増減額'!K21/'前年度'!K21*100,1))))</f>
        <v>7.4</v>
      </c>
      <c r="L21" s="61">
        <f>IF(AND('当年度'!L21=0,'前年度'!L21=0),"",IF('前年度'!L21=0,"皆増 ",IF('当年度'!L21=0,"皆減 ",ROUND('増減額'!L21/'前年度'!L21*100,1))))</f>
        <v>23.7</v>
      </c>
      <c r="M21" s="62">
        <f>IF(AND('当年度'!M21=0,'前年度'!M21=0),"",IF('前年度'!M21=0,"皆増 ",IF('当年度'!M21=0,"皆減 ",ROUND('増減額'!M21/'前年度'!M21*100,1))))</f>
        <v>-3.9</v>
      </c>
      <c r="N21" s="62">
        <f>IF(AND('当年度'!N21=0,'前年度'!N21=0),"",IF('前年度'!N21=0,"皆増 ",IF('当年度'!N21=0,"皆減 ",ROUND('増減額'!N21/'前年度'!N21*100,1))))</f>
        <v>-4.2</v>
      </c>
      <c r="O21" s="62">
        <f>IF(AND('当年度'!O21=0,'前年度'!O21=0),"",IF('前年度'!O21=0,"皆増 ",IF('当年度'!O21=0,"皆減 ",ROUND('増減額'!O21/'前年度'!O21*100,1))))</f>
      </c>
      <c r="P21" s="62">
        <f>IF(AND('当年度'!P21=0,'前年度'!P21=0),"",IF('前年度'!P21=0,"皆増 ",IF('当年度'!P21=0,"皆減 ",ROUND('増減額'!P21/'前年度'!P21*100,1))))</f>
        <v>146.7</v>
      </c>
      <c r="Q21" s="62">
        <f>IF(AND('当年度'!Q21=0,'前年度'!Q21=0),"",IF('前年度'!Q21=0,"皆増 ",IF('当年度'!Q21=0,"皆減 ",ROUND('増減額'!Q21/'前年度'!Q21*100,1))))</f>
        <v>13.1</v>
      </c>
      <c r="R21" s="60">
        <f>IF(AND('当年度'!R21=0,'前年度'!R21=0),"",IF('前年度'!R21=0,"皆増 ",IF('当年度'!R21=0,"皆減 ",ROUND('増減額'!R21/'前年度'!R21*100,1))))</f>
        <v>-13.4</v>
      </c>
    </row>
    <row r="22" spans="1:18" ht="24.75" customHeight="1">
      <c r="A22" s="15"/>
      <c r="B22" s="10" t="s">
        <v>14</v>
      </c>
      <c r="C22" s="61">
        <f>IF(AND('当年度'!C22=0,'前年度'!C22=0),"",IF('前年度'!C22=0,"皆増 ",IF('当年度'!C22=0,"皆減 ",ROUND('増減額'!C22/'前年度'!C22*100,1))))</f>
        <v>3.4</v>
      </c>
      <c r="D22" s="62">
        <f>IF(AND('当年度'!D22=0,'前年度'!D22=0),"",IF('前年度'!D22=0,"皆増 ",IF('当年度'!D22=0,"皆減 ",ROUND('増減額'!D22/'前年度'!D22*100,1))))</f>
        <v>-0.7</v>
      </c>
      <c r="E22" s="62">
        <f>IF(AND('当年度'!E22=0,'前年度'!E22=0),"",IF('前年度'!E22=0,"皆増 ",IF('当年度'!E22=0,"皆減 ",ROUND('増減額'!E22/'前年度'!E22*100,1))))</f>
        <v>7.4</v>
      </c>
      <c r="F22" s="62">
        <f>IF(AND('当年度'!F22=0,'前年度'!F22=0),"",IF('前年度'!F22=0,"皆増 ",IF('当年度'!F22=0,"皆減 ",ROUND('増減額'!F22/'前年度'!F22*100,1))))</f>
        <v>1</v>
      </c>
      <c r="G22" s="62">
        <f>IF(AND('当年度'!G22=0,'前年度'!G22=0),"",IF('前年度'!G22=0,"皆増 ",IF('当年度'!G22=0,"皆減 ",ROUND('増減額'!G22/'前年度'!G22*100,1))))</f>
        <v>0.8</v>
      </c>
      <c r="H22" s="62">
        <f>IF(AND('当年度'!H22=0,'前年度'!H22=0),"",IF('前年度'!H22=0,"皆増 ",IF('当年度'!H22=0,"皆減 ",ROUND('増減額'!H22/'前年度'!H22*100,1))))</f>
        <v>-0.8</v>
      </c>
      <c r="I22" s="62">
        <f>IF(AND('当年度'!I22=0,'前年度'!I22=0),"",IF('前年度'!I22=0,"皆増 ",IF('当年度'!I22=0,"皆減 ",ROUND('増減額'!I22/'前年度'!I22*100,1))))</f>
        <v>-4.9</v>
      </c>
      <c r="J22" s="62">
        <f>IF(AND('当年度'!J22=0,'前年度'!J22=0),"",IF('前年度'!J22=0,"皆増 ",IF('当年度'!J22=0,"皆減 ",ROUND('増減額'!J22/'前年度'!J22*100,1))))</f>
        <v>8.3</v>
      </c>
      <c r="K22" s="62">
        <f>IF(AND('当年度'!K22=0,'前年度'!K22=0),"",IF('前年度'!K22=0,"皆増 ",IF('当年度'!K22=0,"皆減 ",ROUND('増減額'!K22/'前年度'!K22*100,1))))</f>
        <v>8.6</v>
      </c>
      <c r="L22" s="61">
        <f>IF(AND('当年度'!L22=0,'前年度'!L22=0),"",IF('前年度'!L22=0,"皆増 ",IF('当年度'!L22=0,"皆減 ",ROUND('増減額'!L22/'前年度'!L22*100,1))))</f>
        <v>17.3</v>
      </c>
      <c r="M22" s="62">
        <f>IF(AND('当年度'!M22=0,'前年度'!M22=0),"",IF('前年度'!M22=0,"皆増 ",IF('当年度'!M22=0,"皆減 ",ROUND('増減額'!M22/'前年度'!M22*100,1))))</f>
        <v>1.3</v>
      </c>
      <c r="N22" s="62">
        <f>IF(AND('当年度'!N22=0,'前年度'!N22=0),"",IF('前年度'!N22=0,"皆増 ",IF('当年度'!N22=0,"皆減 ",ROUND('増減額'!N22/'前年度'!N22*100,1))))</f>
        <v>-2</v>
      </c>
      <c r="O22" s="62">
        <f>IF(AND('当年度'!O22=0,'前年度'!O22=0),"",IF('前年度'!O22=0,"皆増 ",IF('当年度'!O22=0,"皆減 ",ROUND('増減額'!O22/'前年度'!O22*100,1))))</f>
      </c>
      <c r="P22" s="62">
        <f>IF(AND('当年度'!P22=0,'前年度'!P22=0),"",IF('前年度'!P22=0,"皆増 ",IF('当年度'!P22=0,"皆減 ",ROUND('増減額'!P22/'前年度'!P22*100,1))))</f>
        <v>-35.4</v>
      </c>
      <c r="Q22" s="62">
        <f>IF(AND('当年度'!Q22=0,'前年度'!Q22=0),"",IF('前年度'!Q22=0,"皆増 ",IF('当年度'!Q22=0,"皆減 ",ROUND('増減額'!Q22/'前年度'!Q22*100,1))))</f>
        <v>7.9</v>
      </c>
      <c r="R22" s="63">
        <f>IF(AND('当年度'!R22=0,'前年度'!R22=0),"",IF('前年度'!R22=0,"皆増 ",IF('当年度'!R22=0,"皆減 ",ROUND('増減額'!R22/'前年度'!R22*100,1))))</f>
        <v>6.8</v>
      </c>
    </row>
    <row r="23" spans="1:18" ht="24.75" customHeight="1">
      <c r="A23" s="15"/>
      <c r="B23" s="10" t="s">
        <v>15</v>
      </c>
      <c r="C23" s="61">
        <f>IF(AND('当年度'!C23=0,'前年度'!C23=0),"",IF('前年度'!C23=0,"皆増 ",IF('当年度'!C23=0,"皆減 ",ROUND('増減額'!C23/'前年度'!C23*100,1))))</f>
        <v>4.1</v>
      </c>
      <c r="D23" s="62">
        <f>IF(AND('当年度'!D23=0,'前年度'!D23=0),"",IF('前年度'!D23=0,"皆増 ",IF('当年度'!D23=0,"皆減 ",ROUND('増減額'!D23/'前年度'!D23*100,1))))</f>
        <v>0.8</v>
      </c>
      <c r="E23" s="62">
        <f>IF(AND('当年度'!E23=0,'前年度'!E23=0),"",IF('前年度'!E23=0,"皆増 ",IF('当年度'!E23=0,"皆減 ",ROUND('増減額'!E23/'前年度'!E23*100,1))))</f>
        <v>-0.6</v>
      </c>
      <c r="F23" s="62">
        <f>IF(AND('当年度'!F23=0,'前年度'!F23=0),"",IF('前年度'!F23=0,"皆増 ",IF('当年度'!F23=0,"皆減 ",ROUND('増減額'!F23/'前年度'!F23*100,1))))</f>
        <v>1.7</v>
      </c>
      <c r="G23" s="62">
        <f>IF(AND('当年度'!G23=0,'前年度'!G23=0),"",IF('前年度'!G23=0,"皆増 ",IF('当年度'!G23=0,"皆減 ",ROUND('増減額'!G23/'前年度'!G23*100,1))))</f>
        <v>2.5</v>
      </c>
      <c r="H23" s="62">
        <f>IF(AND('当年度'!H23=0,'前年度'!H23=0),"",IF('前年度'!H23=0,"皆増 ",IF('当年度'!H23=0,"皆減 ",ROUND('増減額'!H23/'前年度'!H23*100,1))))</f>
        <v>4.5</v>
      </c>
      <c r="I23" s="62">
        <f>IF(AND('当年度'!I23=0,'前年度'!I23=0),"",IF('前年度'!I23=0,"皆増 ",IF('当年度'!I23=0,"皆減 ",ROUND('増減額'!I23/'前年度'!I23*100,1))))</f>
        <v>5.4</v>
      </c>
      <c r="J23" s="62">
        <f>IF(AND('当年度'!J23=0,'前年度'!J23=0),"",IF('前年度'!J23=0,"皆増 ",IF('当年度'!J23=0,"皆減 ",ROUND('増減額'!J23/'前年度'!J23*100,1))))</f>
        <v>7.5</v>
      </c>
      <c r="K23" s="62">
        <f>IF(AND('当年度'!K23=0,'前年度'!K23=0),"",IF('前年度'!K23=0,"皆増 ",IF('当年度'!K23=0,"皆減 ",ROUND('増減額'!K23/'前年度'!K23*100,1))))</f>
        <v>6</v>
      </c>
      <c r="L23" s="61">
        <f>IF(AND('当年度'!L23=0,'前年度'!L23=0),"",IF('前年度'!L23=0,"皆増 ",IF('当年度'!L23=0,"皆減 ",ROUND('増減額'!L23/'前年度'!L23*100,1))))</f>
        <v>17.3</v>
      </c>
      <c r="M23" s="62">
        <f>IF(AND('当年度'!M23=0,'前年度'!M23=0),"",IF('前年度'!M23=0,"皆増 ",IF('当年度'!M23=0,"皆減 ",ROUND('増減額'!M23/'前年度'!M23*100,1))))</f>
        <v>1.4</v>
      </c>
      <c r="N23" s="62">
        <f>IF(AND('当年度'!N23=0,'前年度'!N23=0),"",IF('前年度'!N23=0,"皆増 ",IF('当年度'!N23=0,"皆減 ",ROUND('増減額'!N23/'前年度'!N23*100,1))))</f>
        <v>-0.8</v>
      </c>
      <c r="O23" s="62">
        <f>IF(AND('当年度'!O23=0,'前年度'!O23=0),"",IF('前年度'!O23=0,"皆増 ",IF('当年度'!O23=0,"皆減 ",ROUND('増減額'!O23/'前年度'!O23*100,1))))</f>
      </c>
      <c r="P23" s="62">
        <f>IF(AND('当年度'!P23=0,'前年度'!P23=0),"",IF('前年度'!P23=0,"皆増 ",IF('当年度'!P23=0,"皆減 ",ROUND('増減額'!P23/'前年度'!P23*100,1))))</f>
        <v>554.5</v>
      </c>
      <c r="Q23" s="62">
        <f>IF(AND('当年度'!Q23=0,'前年度'!Q23=0),"",IF('前年度'!Q23=0,"皆増 ",IF('当年度'!Q23=0,"皆減 ",ROUND('増減額'!Q23/'前年度'!Q23*100,1))))</f>
        <v>43.2</v>
      </c>
      <c r="R23" s="63">
        <f>IF(AND('当年度'!R23=0,'前年度'!R23=0),"",IF('前年度'!R23=0,"皆増 ",IF('当年度'!R23=0,"皆減 ",ROUND('増減額'!R23/'前年度'!R23*100,1))))</f>
        <v>9.7</v>
      </c>
    </row>
    <row r="24" spans="1:18" ht="24.75" customHeight="1">
      <c r="A24" s="15"/>
      <c r="B24" s="10" t="s">
        <v>16</v>
      </c>
      <c r="C24" s="61">
        <f>IF(AND('当年度'!C24=0,'前年度'!C24=0),"",IF('前年度'!C24=0,"皆増 ",IF('当年度'!C24=0,"皆減 ",ROUND('増減額'!C24/'前年度'!C24*100,1))))</f>
        <v>3.2</v>
      </c>
      <c r="D24" s="62">
        <f>IF(AND('当年度'!D24=0,'前年度'!D24=0),"",IF('前年度'!D24=0,"皆増 ",IF('当年度'!D24=0,"皆減 ",ROUND('増減額'!D24/'前年度'!D24*100,1))))</f>
        <v>3.1</v>
      </c>
      <c r="E24" s="62">
        <f>IF(AND('当年度'!E24=0,'前年度'!E24=0),"",IF('前年度'!E24=0,"皆増 ",IF('当年度'!E24=0,"皆減 ",ROUND('増減額'!E24/'前年度'!E24*100,1))))</f>
        <v>3.8</v>
      </c>
      <c r="F24" s="62">
        <f>IF(AND('当年度'!F24=0,'前年度'!F24=0),"",IF('前年度'!F24=0,"皆増 ",IF('当年度'!F24=0,"皆減 ",ROUND('増減額'!F24/'前年度'!F24*100,1))))</f>
        <v>2.1</v>
      </c>
      <c r="G24" s="62">
        <f>IF(AND('当年度'!G24=0,'前年度'!G24=0),"",IF('前年度'!G24=0,"皆増 ",IF('当年度'!G24=0,"皆減 ",ROUND('増減額'!G24/'前年度'!G24*100,1))))</f>
        <v>1.5</v>
      </c>
      <c r="H24" s="62">
        <f>IF(AND('当年度'!H24=0,'前年度'!H24=0),"",IF('前年度'!H24=0,"皆増 ",IF('当年度'!H24=0,"皆減 ",ROUND('増減額'!H24/'前年度'!H24*100,1))))</f>
        <v>3.3</v>
      </c>
      <c r="I24" s="62">
        <f>IF(AND('当年度'!I24=0,'前年度'!I24=0),"",IF('前年度'!I24=0,"皆増 ",IF('当年度'!I24=0,"皆減 ",ROUND('増減額'!I24/'前年度'!I24*100,1))))</f>
        <v>23.5</v>
      </c>
      <c r="J24" s="62">
        <f>IF(AND('当年度'!J24=0,'前年度'!J24=0),"",IF('前年度'!J24=0,"皆増 ",IF('当年度'!J24=0,"皆減 ",ROUND('増減額'!J24/'前年度'!J24*100,1))))</f>
        <v>4.7</v>
      </c>
      <c r="K24" s="62">
        <f>IF(AND('当年度'!K24=0,'前年度'!K24=0),"",IF('前年度'!K24=0,"皆増 ",IF('当年度'!K24=0,"皆減 ",ROUND('増減額'!K24/'前年度'!K24*100,1))))</f>
        <v>3.3</v>
      </c>
      <c r="L24" s="61">
        <f>IF(AND('当年度'!L24=0,'前年度'!L24=0),"",IF('前年度'!L24=0,"皆増 ",IF('当年度'!L24=0,"皆減 ",ROUND('増減額'!L24/'前年度'!L24*100,1))))</f>
        <v>11.3</v>
      </c>
      <c r="M24" s="62">
        <f>IF(AND('当年度'!M24=0,'前年度'!M24=0),"",IF('前年度'!M24=0,"皆増 ",IF('当年度'!M24=0,"皆減 ",ROUND('増減額'!M24/'前年度'!M24*100,1))))</f>
        <v>47.8</v>
      </c>
      <c r="N24" s="62">
        <f>IF(AND('当年度'!N24=0,'前年度'!N24=0),"",IF('前年度'!N24=0,"皆増 ",IF('当年度'!N24=0,"皆減 ",ROUND('増減額'!N24/'前年度'!N24*100,1))))</f>
        <v>-0.3</v>
      </c>
      <c r="O24" s="62">
        <f>IF(AND('当年度'!O24=0,'前年度'!O24=0),"",IF('前年度'!O24=0,"皆増 ",IF('当年度'!O24=0,"皆減 ",ROUND('増減額'!O24/'前年度'!O24*100,1))))</f>
      </c>
      <c r="P24" s="62">
        <f>IF(AND('当年度'!P24=0,'前年度'!P24=0),"",IF('前年度'!P24=0,"皆増 ",IF('当年度'!P24=0,"皆減 ",ROUND('増減額'!P24/'前年度'!P24*100,1))))</f>
        <v>89.7</v>
      </c>
      <c r="Q24" s="62">
        <f>IF(AND('当年度'!Q24=0,'前年度'!Q24=0),"",IF('前年度'!Q24=0,"皆増 ",IF('当年度'!Q24=0,"皆減 ",ROUND('増減額'!Q24/'前年度'!Q24*100,1))))</f>
        <v>-17.5</v>
      </c>
      <c r="R24" s="63">
        <f>IF(AND('当年度'!R24=0,'前年度'!R24=0),"",IF('前年度'!R24=0,"皆増 ",IF('当年度'!R24=0,"皆減 ",ROUND('増減額'!R24/'前年度'!R24*100,1))))</f>
        <v>1</v>
      </c>
    </row>
    <row r="25" spans="1:18" ht="24.75" customHeight="1">
      <c r="A25" s="15"/>
      <c r="B25" s="10" t="s">
        <v>17</v>
      </c>
      <c r="C25" s="61">
        <f>IF(AND('当年度'!C25=0,'前年度'!C25=0),"",IF('前年度'!C25=0,"皆増 ",IF('当年度'!C25=0,"皆減 ",ROUND('増減額'!C25/'前年度'!C25*100,1))))</f>
        <v>-1.4</v>
      </c>
      <c r="D25" s="62">
        <f>IF(AND('当年度'!D25=0,'前年度'!D25=0),"",IF('前年度'!D25=0,"皆増 ",IF('当年度'!D25=0,"皆減 ",ROUND('増減額'!D25/'前年度'!D25*100,1))))</f>
        <v>-2</v>
      </c>
      <c r="E25" s="62">
        <f>IF(AND('当年度'!E25=0,'前年度'!E25=0),"",IF('前年度'!E25=0,"皆増 ",IF('当年度'!E25=0,"皆減 ",ROUND('増減額'!E25/'前年度'!E25*100,1))))</f>
        <v>3.1</v>
      </c>
      <c r="F25" s="62">
        <f>IF(AND('当年度'!F25=0,'前年度'!F25=0),"",IF('前年度'!F25=0,"皆増 ",IF('当年度'!F25=0,"皆減 ",ROUND('増減額'!F25/'前年度'!F25*100,1))))</f>
        <v>-0.1</v>
      </c>
      <c r="G25" s="62">
        <f>IF(AND('当年度'!G25=0,'前年度'!G25=0),"",IF('前年度'!G25=0,"皆増 ",IF('当年度'!G25=0,"皆減 ",ROUND('増減額'!G25/'前年度'!G25*100,1))))</f>
        <v>-1.7</v>
      </c>
      <c r="H25" s="62">
        <f>IF(AND('当年度'!H25=0,'前年度'!H25=0),"",IF('前年度'!H25=0,"皆増 ",IF('当年度'!H25=0,"皆減 ",ROUND('増減額'!H25/'前年度'!H25*100,1))))</f>
        <v>2.8</v>
      </c>
      <c r="I25" s="62">
        <f>IF(AND('当年度'!I25=0,'前年度'!I25=0),"",IF('前年度'!I25=0,"皆増 ",IF('当年度'!I25=0,"皆減 ",ROUND('増減額'!I25/'前年度'!I25*100,1))))</f>
        <v>-6.2</v>
      </c>
      <c r="J25" s="62">
        <f>IF(AND('当年度'!J25=0,'前年度'!J25=0),"",IF('前年度'!J25=0,"皆増 ",IF('当年度'!J25=0,"皆減 ",ROUND('増減額'!J25/'前年度'!J25*100,1))))</f>
        <v>1.3</v>
      </c>
      <c r="K25" s="62">
        <f>IF(AND('当年度'!K25=0,'前年度'!K25=0),"",IF('前年度'!K25=0,"皆増 ",IF('当年度'!K25=0,"皆減 ",ROUND('増減額'!K25/'前年度'!K25*100,1))))</f>
        <v>1.4</v>
      </c>
      <c r="L25" s="61">
        <f>IF(AND('当年度'!L25=0,'前年度'!L25=0),"",IF('前年度'!L25=0,"皆増 ",IF('当年度'!L25=0,"皆減 ",ROUND('増減額'!L25/'前年度'!L25*100,1))))</f>
        <v>9</v>
      </c>
      <c r="M25" s="62">
        <f>IF(AND('当年度'!M25=0,'前年度'!M25=0),"",IF('前年度'!M25=0,"皆増 ",IF('当年度'!M25=0,"皆減 ",ROUND('増減額'!M25/'前年度'!M25*100,1))))</f>
        <v>-6.5</v>
      </c>
      <c r="N25" s="62">
        <f>IF(AND('当年度'!N25=0,'前年度'!N25=0),"",IF('前年度'!N25=0,"皆増 ",IF('当年度'!N25=0,"皆減 ",ROUND('増減額'!N25/'前年度'!N25*100,1))))</f>
        <v>-2.3</v>
      </c>
      <c r="O25" s="62">
        <f>IF(AND('当年度'!O25=0,'前年度'!O25=0),"",IF('前年度'!O25=0,"皆増 ",IF('当年度'!O25=0,"皆減 ",ROUND('増減額'!O25/'前年度'!O25*100,1))))</f>
      </c>
      <c r="P25" s="62">
        <f>IF(AND('当年度'!P25=0,'前年度'!P25=0),"",IF('前年度'!P25=0,"皆増 ",IF('当年度'!P25=0,"皆減 ",ROUND('増減額'!P25/'前年度'!P25*100,1))))</f>
        <v>-57.5</v>
      </c>
      <c r="Q25" s="62">
        <f>IF(AND('当年度'!Q25=0,'前年度'!Q25=0),"",IF('前年度'!Q25=0,"皆増 ",IF('当年度'!Q25=0,"皆減 ",ROUND('増減額'!Q25/'前年度'!Q25*100,1))))</f>
        <v>1.3</v>
      </c>
      <c r="R25" s="63">
        <f>IF(AND('当年度'!R25=0,'前年度'!R25=0),"",IF('前年度'!R25=0,"皆増 ",IF('当年度'!R25=0,"皆減 ",ROUND('増減額'!R25/'前年度'!R25*100,1))))</f>
        <v>-40.1</v>
      </c>
    </row>
    <row r="26" spans="1:18" ht="24.75" customHeight="1">
      <c r="A26" s="15"/>
      <c r="B26" s="10" t="s">
        <v>18</v>
      </c>
      <c r="C26" s="61">
        <f>IF(AND('当年度'!C26=0,'前年度'!C26=0),"",IF('前年度'!C26=0,"皆増 ",IF('当年度'!C26=0,"皆減 ",ROUND('増減額'!C26/'前年度'!C26*100,1))))</f>
        <v>2.8</v>
      </c>
      <c r="D26" s="62">
        <f>IF(AND('当年度'!D26=0,'前年度'!D26=0),"",IF('前年度'!D26=0,"皆増 ",IF('当年度'!D26=0,"皆減 ",ROUND('増減額'!D26/'前年度'!D26*100,1))))</f>
        <v>-3.4</v>
      </c>
      <c r="E26" s="62">
        <f>IF(AND('当年度'!E26=0,'前年度'!E26=0),"",IF('前年度'!E26=0,"皆増 ",IF('当年度'!E26=0,"皆減 ",ROUND('増減額'!E26/'前年度'!E26*100,1))))</f>
        <v>0.9</v>
      </c>
      <c r="F26" s="62">
        <f>IF(AND('当年度'!F26=0,'前年度'!F26=0),"",IF('前年度'!F26=0,"皆増 ",IF('当年度'!F26=0,"皆減 ",ROUND('増減額'!F26/'前年度'!F26*100,1))))</f>
        <v>-2.6</v>
      </c>
      <c r="G26" s="62">
        <f>IF(AND('当年度'!G26=0,'前年度'!G26=0),"",IF('前年度'!G26=0,"皆増 ",IF('当年度'!G26=0,"皆減 ",ROUND('増減額'!G26/'前年度'!G26*100,1))))</f>
        <v>-3.2</v>
      </c>
      <c r="H26" s="62">
        <f>IF(AND('当年度'!H26=0,'前年度'!H26=0),"",IF('前年度'!H26=0,"皆増 ",IF('当年度'!H26=0,"皆減 ",ROUND('増減額'!H26/'前年度'!H26*100,1))))</f>
        <v>-1.1</v>
      </c>
      <c r="I26" s="62">
        <f>IF(AND('当年度'!I26=0,'前年度'!I26=0),"",IF('前年度'!I26=0,"皆増 ",IF('当年度'!I26=0,"皆減 ",ROUND('増減額'!I26/'前年度'!I26*100,1))))</f>
        <v>4.5</v>
      </c>
      <c r="J26" s="62">
        <f>IF(AND('当年度'!J26=0,'前年度'!J26=0),"",IF('前年度'!J26=0,"皆増 ",IF('当年度'!J26=0,"皆減 ",ROUND('増減額'!J26/'前年度'!J26*100,1))))</f>
        <v>8.1</v>
      </c>
      <c r="K26" s="62">
        <f>IF(AND('当年度'!K26=0,'前年度'!K26=0),"",IF('前年度'!K26=0,"皆増 ",IF('当年度'!K26=0,"皆減 ",ROUND('増減額'!K26/'前年度'!K26*100,1))))</f>
        <v>8</v>
      </c>
      <c r="L26" s="61">
        <f>IF(AND('当年度'!L26=0,'前年度'!L26=0),"",IF('前年度'!L26=0,"皆増 ",IF('当年度'!L26=0,"皆減 ",ROUND('増減額'!L26/'前年度'!L26*100,1))))</f>
        <v>25.9</v>
      </c>
      <c r="M26" s="62">
        <f>IF(AND('当年度'!M26=0,'前年度'!M26=0),"",IF('前年度'!M26=0,"皆増 ",IF('当年度'!M26=0,"皆減 ",ROUND('増減額'!M26/'前年度'!M26*100,1))))</f>
        <v>-6.7</v>
      </c>
      <c r="N26" s="62">
        <f>IF(AND('当年度'!N26=0,'前年度'!N26=0),"",IF('前年度'!N26=0,"皆増 ",IF('当年度'!N26=0,"皆減 ",ROUND('増減額'!N26/'前年度'!N26*100,1))))</f>
        <v>0</v>
      </c>
      <c r="O26" s="62">
        <f>IF(AND('当年度'!O26=0,'前年度'!O26=0),"",IF('前年度'!O26=0,"皆増 ",IF('当年度'!O26=0,"皆減 ",ROUND('増減額'!O26/'前年度'!O26*100,1))))</f>
        <v>-1.2</v>
      </c>
      <c r="P26" s="62">
        <f>IF(AND('当年度'!P26=0,'前年度'!P26=0),"",IF('前年度'!P26=0,"皆増 ",IF('当年度'!P26=0,"皆減 ",ROUND('増減額'!P26/'前年度'!P26*100,1))))</f>
        <v>91.9</v>
      </c>
      <c r="Q26" s="62">
        <f>IF(AND('当年度'!Q26=0,'前年度'!Q26=0),"",IF('前年度'!Q26=0,"皆増 ",IF('当年度'!Q26=0,"皆減 ",ROUND('増減額'!Q26/'前年度'!Q26*100,1))))</f>
        <v>-0.1</v>
      </c>
      <c r="R26" s="63">
        <f>IF(AND('当年度'!R26=0,'前年度'!R26=0),"",IF('前年度'!R26=0,"皆増 ",IF('当年度'!R26=0,"皆減 ",ROUND('増減額'!R26/'前年度'!R26*100,1))))</f>
        <v>6.7</v>
      </c>
    </row>
    <row r="27" spans="1:18" ht="24.75" customHeight="1">
      <c r="A27" s="15"/>
      <c r="B27" s="10" t="s">
        <v>19</v>
      </c>
      <c r="C27" s="61">
        <f>IF(AND('当年度'!C27=0,'前年度'!C27=0),"",IF('前年度'!C27=0,"皆増 ",IF('当年度'!C27=0,"皆減 ",ROUND('増減額'!C27/'前年度'!C27*100,1))))</f>
        <v>1.6</v>
      </c>
      <c r="D27" s="62">
        <f>IF(AND('当年度'!D27=0,'前年度'!D27=0),"",IF('前年度'!D27=0,"皆増 ",IF('当年度'!D27=0,"皆減 ",ROUND('増減額'!D27/'前年度'!D27*100,1))))</f>
        <v>0.8</v>
      </c>
      <c r="E27" s="62">
        <f>IF(AND('当年度'!E27=0,'前年度'!E27=0),"",IF('前年度'!E27=0,"皆増 ",IF('当年度'!E27=0,"皆減 ",ROUND('増減額'!E27/'前年度'!E27*100,1))))</f>
        <v>-1.9</v>
      </c>
      <c r="F27" s="62">
        <f>IF(AND('当年度'!F27=0,'前年度'!F27=0),"",IF('前年度'!F27=0,"皆増 ",IF('当年度'!F27=0,"皆減 ",ROUND('増減額'!F27/'前年度'!F27*100,1))))</f>
        <v>3.1</v>
      </c>
      <c r="G27" s="62">
        <f>IF(AND('当年度'!G27=0,'前年度'!G27=0),"",IF('前年度'!G27=0,"皆増 ",IF('当年度'!G27=0,"皆減 ",ROUND('増減額'!G27/'前年度'!G27*100,1))))</f>
        <v>3.3</v>
      </c>
      <c r="H27" s="62">
        <f>IF(AND('当年度'!H27=0,'前年度'!H27=0),"",IF('前年度'!H27=0,"皆増 ",IF('当年度'!H27=0,"皆減 ",ROUND('増減額'!H27/'前年度'!H27*100,1))))</f>
        <v>2.7</v>
      </c>
      <c r="I27" s="62">
        <f>IF(AND('当年度'!I27=0,'前年度'!I27=0),"",IF('前年度'!I27=0,"皆増 ",IF('当年度'!I27=0,"皆減 ",ROUND('増減額'!I27/'前年度'!I27*100,1))))</f>
        <v>1.8</v>
      </c>
      <c r="J27" s="62">
        <f>IF(AND('当年度'!J27=0,'前年度'!J27=0),"",IF('前年度'!J27=0,"皆増 ",IF('当年度'!J27=0,"皆減 ",ROUND('増減額'!J27/'前年度'!J27*100,1))))</f>
        <v>1.8</v>
      </c>
      <c r="K27" s="62">
        <f>IF(AND('当年度'!K27=0,'前年度'!K27=0),"",IF('前年度'!K27=0,"皆増 ",IF('当年度'!K27=0,"皆減 ",ROUND('増減額'!K27/'前年度'!K27*100,1))))</f>
        <v>1.7</v>
      </c>
      <c r="L27" s="61">
        <f>IF(AND('当年度'!L27=0,'前年度'!L27=0),"",IF('前年度'!L27=0,"皆増 ",IF('当年度'!L27=0,"皆減 ",ROUND('増減額'!L27/'前年度'!L27*100,1))))</f>
        <v>16.1</v>
      </c>
      <c r="M27" s="62">
        <f>IF(AND('当年度'!M27=0,'前年度'!M27=0),"",IF('前年度'!M27=0,"皆増 ",IF('当年度'!M27=0,"皆減 ",ROUND('増減額'!M27/'前年度'!M27*100,1))))</f>
        <v>-17.4</v>
      </c>
      <c r="N27" s="62">
        <f>IF(AND('当年度'!N27=0,'前年度'!N27=0),"",IF('前年度'!N27=0,"皆増 ",IF('当年度'!N27=0,"皆減 ",ROUND('増減額'!N27/'前年度'!N27*100,1))))</f>
        <v>-10.1</v>
      </c>
      <c r="O27" s="62">
        <f>IF(AND('当年度'!O27=0,'前年度'!O27=0),"",IF('前年度'!O27=0,"皆増 ",IF('当年度'!O27=0,"皆減 ",ROUND('増減額'!O27/'前年度'!O27*100,1))))</f>
      </c>
      <c r="P27" s="62">
        <f>IF(AND('当年度'!P27=0,'前年度'!P27=0),"",IF('前年度'!P27=0,"皆増 ",IF('当年度'!P27=0,"皆減 ",ROUND('増減額'!P27/'前年度'!P27*100,1))))</f>
        <v>-17.5</v>
      </c>
      <c r="Q27" s="62">
        <f>IF(AND('当年度'!Q27=0,'前年度'!Q27=0),"",IF('前年度'!Q27=0,"皆増 ",IF('当年度'!Q27=0,"皆減 ",ROUND('増減額'!Q27/'前年度'!Q27*100,1))))</f>
        <v>7.3</v>
      </c>
      <c r="R27" s="63">
        <f>IF(AND('当年度'!R27=0,'前年度'!R27=0),"",IF('前年度'!R27=0,"皆増 ",IF('当年度'!R27=0,"皆減 ",ROUND('増減額'!R27/'前年度'!R27*100,1))))</f>
        <v>2.5</v>
      </c>
    </row>
    <row r="28" spans="1:18" ht="24.75" customHeight="1">
      <c r="A28" s="15"/>
      <c r="B28" s="10" t="s">
        <v>20</v>
      </c>
      <c r="C28" s="61">
        <f>IF(AND('当年度'!C28=0,'前年度'!C28=0),"",IF('前年度'!C28=0,"皆増 ",IF('当年度'!C28=0,"皆減 ",ROUND('増減額'!C28/'前年度'!C28*100,1))))</f>
        <v>4.8</v>
      </c>
      <c r="D28" s="62">
        <f>IF(AND('当年度'!D28=0,'前年度'!D28=0),"",IF('前年度'!D28=0,"皆増 ",IF('当年度'!D28=0,"皆減 ",ROUND('増減額'!D28/'前年度'!D28*100,1))))</f>
        <v>0</v>
      </c>
      <c r="E28" s="62">
        <f>IF(AND('当年度'!E28=0,'前年度'!E28=0),"",IF('前年度'!E28=0,"皆増 ",IF('当年度'!E28=0,"皆減 ",ROUND('増減額'!E28/'前年度'!E28*100,1))))</f>
        <v>-2.6</v>
      </c>
      <c r="F28" s="62">
        <f>IF(AND('当年度'!F28=0,'前年度'!F28=0),"",IF('前年度'!F28=0,"皆増 ",IF('当年度'!F28=0,"皆減 ",ROUND('増減額'!F28/'前年度'!F28*100,1))))</f>
        <v>0.5</v>
      </c>
      <c r="G28" s="62">
        <f>IF(AND('当年度'!G28=0,'前年度'!G28=0),"",IF('前年度'!G28=0,"皆増 ",IF('当年度'!G28=0,"皆減 ",ROUND('増減額'!G28/'前年度'!G28*100,1))))</f>
        <v>0.4</v>
      </c>
      <c r="H28" s="62">
        <f>IF(AND('当年度'!H28=0,'前年度'!H28=0),"",IF('前年度'!H28=0,"皆増 ",IF('当年度'!H28=0,"皆減 ",ROUND('増減額'!H28/'前年度'!H28*100,1))))</f>
        <v>0.5</v>
      </c>
      <c r="I28" s="62">
        <f>IF(AND('当年度'!I28=0,'前年度'!I28=0),"",IF('前年度'!I28=0,"皆増 ",IF('当年度'!I28=0,"皆減 ",ROUND('増減額'!I28/'前年度'!I28*100,1))))</f>
        <v>-1.2</v>
      </c>
      <c r="J28" s="62">
        <f>IF(AND('当年度'!J28=0,'前年度'!J28=0),"",IF('前年度'!J28=0,"皆増 ",IF('当年度'!J28=0,"皆減 ",ROUND('増減額'!J28/'前年度'!J28*100,1))))</f>
        <v>10.5</v>
      </c>
      <c r="K28" s="62">
        <f>IF(AND('当年度'!K28=0,'前年度'!K28=0),"",IF('前年度'!K28=0,"皆増 ",IF('当年度'!K28=0,"皆減 ",ROUND('増減額'!K28/'前年度'!K28*100,1))))</f>
        <v>10.5</v>
      </c>
      <c r="L28" s="61">
        <f>IF(AND('当年度'!L28=0,'前年度'!L28=0),"",IF('前年度'!L28=0,"皆増 ",IF('当年度'!L28=0,"皆減 ",ROUND('増減額'!L28/'前年度'!L28*100,1))))</f>
        <v>40.4</v>
      </c>
      <c r="M28" s="62">
        <f>IF(AND('当年度'!M28=0,'前年度'!M28=0),"",IF('前年度'!M28=0,"皆増 ",IF('当年度'!M28=0,"皆減 ",ROUND('増減額'!M28/'前年度'!M28*100,1))))</f>
        <v>-27</v>
      </c>
      <c r="N28" s="62">
        <f>IF(AND('当年度'!N28=0,'前年度'!N28=0),"",IF('前年度'!N28=0,"皆増 ",IF('当年度'!N28=0,"皆減 ",ROUND('増減額'!N28/'前年度'!N28*100,1))))</f>
        <v>-4.2</v>
      </c>
      <c r="O28" s="62">
        <f>IF(AND('当年度'!O28=0,'前年度'!O28=0),"",IF('前年度'!O28=0,"皆増 ",IF('当年度'!O28=0,"皆減 ",ROUND('増減額'!O28/'前年度'!O28*100,1))))</f>
      </c>
      <c r="P28" s="62">
        <f>IF(AND('当年度'!P28=0,'前年度'!P28=0),"",IF('前年度'!P28=0,"皆増 ",IF('当年度'!P28=0,"皆減 ",ROUND('増減額'!P28/'前年度'!P28*100,1))))</f>
      </c>
      <c r="Q28" s="62">
        <f>IF(AND('当年度'!Q28=0,'前年度'!Q28=0),"",IF('前年度'!Q28=0,"皆増 ",IF('当年度'!Q28=0,"皆減 ",ROUND('増減額'!Q28/'前年度'!Q28*100,1))))</f>
        <v>10.3</v>
      </c>
      <c r="R28" s="63">
        <f>IF(AND('当年度'!R28=0,'前年度'!R28=0),"",IF('前年度'!R28=0,"皆増 ",IF('当年度'!R28=0,"皆減 ",ROUND('増減額'!R28/'前年度'!R28*100,1))))</f>
        <v>9.2</v>
      </c>
    </row>
    <row r="29" spans="1:18" ht="24.75" customHeight="1">
      <c r="A29" s="15"/>
      <c r="B29" s="10" t="s">
        <v>21</v>
      </c>
      <c r="C29" s="61">
        <f>IF(AND('当年度'!C29=0,'前年度'!C29=0),"",IF('前年度'!C29=0,"皆増 ",IF('当年度'!C29=0,"皆減 ",ROUND('増減額'!C29/'前年度'!C29*100,1))))</f>
        <v>2.2</v>
      </c>
      <c r="D29" s="62">
        <f>IF(AND('当年度'!D29=0,'前年度'!D29=0),"",IF('前年度'!D29=0,"皆増 ",IF('当年度'!D29=0,"皆減 ",ROUND('増減額'!D29/'前年度'!D29*100,1))))</f>
        <v>1.8</v>
      </c>
      <c r="E29" s="62">
        <f>IF(AND('当年度'!E29=0,'前年度'!E29=0),"",IF('前年度'!E29=0,"皆増 ",IF('当年度'!E29=0,"皆減 ",ROUND('増減額'!E29/'前年度'!E29*100,1))))</f>
        <v>3.8</v>
      </c>
      <c r="F29" s="62">
        <f>IF(AND('当年度'!F29=0,'前年度'!F29=0),"",IF('前年度'!F29=0,"皆増 ",IF('当年度'!F29=0,"皆減 ",ROUND('増減額'!F29/'前年度'!F29*100,1))))</f>
        <v>4.4</v>
      </c>
      <c r="G29" s="62">
        <f>IF(AND('当年度'!G29=0,'前年度'!G29=0),"",IF('前年度'!G29=0,"皆増 ",IF('当年度'!G29=0,"皆減 ",ROUND('増減額'!G29/'前年度'!G29*100,1))))</f>
        <v>4.9</v>
      </c>
      <c r="H29" s="62">
        <f>IF(AND('当年度'!H29=0,'前年度'!H29=0),"",IF('前年度'!H29=0,"皆増 ",IF('当年度'!H29=0,"皆減 ",ROUND('増減額'!H29/'前年度'!H29*100,1))))</f>
        <v>3.2</v>
      </c>
      <c r="I29" s="62">
        <f>IF(AND('当年度'!I29=0,'前年度'!I29=0),"",IF('前年度'!I29=0,"皆増 ",IF('当年度'!I29=0,"皆減 ",ROUND('増減額'!I29/'前年度'!I29*100,1))))</f>
        <v>9.8</v>
      </c>
      <c r="J29" s="62">
        <f>IF(AND('当年度'!J29=0,'前年度'!J29=0),"",IF('前年度'!J29=0,"皆増 ",IF('当年度'!J29=0,"皆減 ",ROUND('増減額'!J29/'前年度'!J29*100,1))))</f>
        <v>7.5</v>
      </c>
      <c r="K29" s="62">
        <f>IF(AND('当年度'!K29=0,'前年度'!K29=0),"",IF('前年度'!K29=0,"皆増 ",IF('当年度'!K29=0,"皆減 ",ROUND('増減額'!K29/'前年度'!K29*100,1))))</f>
        <v>7.8</v>
      </c>
      <c r="L29" s="61">
        <f>IF(AND('当年度'!L29=0,'前年度'!L29=0),"",IF('前年度'!L29=0,"皆増 ",IF('当年度'!L29=0,"皆減 ",ROUND('増減額'!L29/'前年度'!L29*100,1))))</f>
        <v>1.6</v>
      </c>
      <c r="M29" s="62">
        <f>IF(AND('当年度'!M29=0,'前年度'!M29=0),"",IF('前年度'!M29=0,"皆増 ",IF('当年度'!M29=0,"皆減 ",ROUND('増減額'!M29/'前年度'!M29*100,1))))</f>
        <v>460.5</v>
      </c>
      <c r="N29" s="62">
        <f>IF(AND('当年度'!N29=0,'前年度'!N29=0),"",IF('前年度'!N29=0,"皆増 ",IF('当年度'!N29=0,"皆減 ",ROUND('増減額'!N29/'前年度'!N29*100,1))))</f>
        <v>-3.6</v>
      </c>
      <c r="O29" s="62">
        <f>IF(AND('当年度'!O29=0,'前年度'!O29=0),"",IF('前年度'!O29=0,"皆増 ",IF('当年度'!O29=0,"皆減 ",ROUND('増減額'!O29/'前年度'!O29*100,1))))</f>
      </c>
      <c r="P29" s="62">
        <f>IF(AND('当年度'!P29=0,'前年度'!P29=0),"",IF('前年度'!P29=0,"皆増 ",IF('当年度'!P29=0,"皆減 ",ROUND('増減額'!P29/'前年度'!P29*100,1))))</f>
        <v>-54.8</v>
      </c>
      <c r="Q29" s="62">
        <f>IF(AND('当年度'!Q29=0,'前年度'!Q29=0),"",IF('前年度'!Q29=0,"皆増 ",IF('当年度'!Q29=0,"皆減 ",ROUND('増減額'!Q29/'前年度'!Q29*100,1))))</f>
        <v>-2.9</v>
      </c>
      <c r="R29" s="63">
        <f>IF(AND('当年度'!R29=0,'前年度'!R29=0),"",IF('前年度'!R29=0,"皆増 ",IF('当年度'!R29=0,"皆減 ",ROUND('増減額'!R29/'前年度'!R29*100,1))))</f>
        <v>-5.6</v>
      </c>
    </row>
    <row r="30" spans="1:18" ht="24.75" customHeight="1">
      <c r="A30" s="15"/>
      <c r="B30" s="10" t="s">
        <v>22</v>
      </c>
      <c r="C30" s="61">
        <f>IF(AND('当年度'!C30=0,'前年度'!C30=0),"",IF('前年度'!C30=0,"皆増 ",IF('当年度'!C30=0,"皆減 ",ROUND('増減額'!C30/'前年度'!C30*100,1))))</f>
        <v>2.8</v>
      </c>
      <c r="D30" s="62">
        <f>IF(AND('当年度'!D30=0,'前年度'!D30=0),"",IF('前年度'!D30=0,"皆増 ",IF('当年度'!D30=0,"皆減 ",ROUND('増減額'!D30/'前年度'!D30*100,1))))</f>
        <v>-1.1</v>
      </c>
      <c r="E30" s="62">
        <f>IF(AND('当年度'!E30=0,'前年度'!E30=0),"",IF('前年度'!E30=0,"皆増 ",IF('当年度'!E30=0,"皆減 ",ROUND('増減額'!E30/'前年度'!E30*100,1))))</f>
        <v>-0.8</v>
      </c>
      <c r="F30" s="62">
        <f>IF(AND('当年度'!F30=0,'前年度'!F30=0),"",IF('前年度'!F30=0,"皆増 ",IF('当年度'!F30=0,"皆減 ",ROUND('増減額'!F30/'前年度'!F30*100,1))))</f>
        <v>2</v>
      </c>
      <c r="G30" s="62">
        <f>IF(AND('当年度'!G30=0,'前年度'!G30=0),"",IF('前年度'!G30=0,"皆増 ",IF('当年度'!G30=0,"皆減 ",ROUND('増減額'!G30/'前年度'!G30*100,1))))</f>
        <v>1.7</v>
      </c>
      <c r="H30" s="62">
        <f>IF(AND('当年度'!H30=0,'前年度'!H30=0),"",IF('前年度'!H30=0,"皆増 ",IF('当年度'!H30=0,"皆減 ",ROUND('増減額'!H30/'前年度'!H30*100,1))))</f>
        <v>2.7</v>
      </c>
      <c r="I30" s="62">
        <f>IF(AND('当年度'!I30=0,'前年度'!I30=0),"",IF('前年度'!I30=0,"皆増 ",IF('当年度'!I30=0,"皆減 ",ROUND('増減額'!I30/'前年度'!I30*100,1))))</f>
        <v>1.1</v>
      </c>
      <c r="J30" s="62">
        <f>IF(AND('当年度'!J30=0,'前年度'!J30=0),"",IF('前年度'!J30=0,"皆増 ",IF('当年度'!J30=0,"皆減 ",ROUND('増減額'!J30/'前年度'!J30*100,1))))</f>
        <v>12.5</v>
      </c>
      <c r="K30" s="62">
        <f>IF(AND('当年度'!K30=0,'前年度'!K30=0),"",IF('前年度'!K30=0,"皆増 ",IF('当年度'!K30=0,"皆減 ",ROUND('増減額'!K30/'前年度'!K30*100,1))))</f>
        <v>12.4</v>
      </c>
      <c r="L30" s="61">
        <f>IF(AND('当年度'!L30=0,'前年度'!L30=0),"",IF('前年度'!L30=0,"皆増 ",IF('当年度'!L30=0,"皆減 ",ROUND('増減額'!L30/'前年度'!L30*100,1))))</f>
        <v>37.2</v>
      </c>
      <c r="M30" s="62">
        <f>IF(AND('当年度'!M30=0,'前年度'!M30=0),"",IF('前年度'!M30=0,"皆増 ",IF('当年度'!M30=0,"皆減 ",ROUND('増減額'!M30/'前年度'!M30*100,1))))</f>
        <v>-33.5</v>
      </c>
      <c r="N30" s="62">
        <f>IF(AND('当年度'!N30=0,'前年度'!N30=0),"",IF('前年度'!N30=0,"皆増 ",IF('当年度'!N30=0,"皆減 ",ROUND('増減額'!N30/'前年度'!N30*100,1))))</f>
        <v>-3.3</v>
      </c>
      <c r="O30" s="62">
        <f>IF(AND('当年度'!O30=0,'前年度'!O30=0),"",IF('前年度'!O30=0,"皆増 ",IF('当年度'!O30=0,"皆減 ",ROUND('増減額'!O30/'前年度'!O30*100,1))))</f>
      </c>
      <c r="P30" s="62">
        <f>IF(AND('当年度'!P30=0,'前年度'!P30=0),"",IF('前年度'!P30=0,"皆増 ",IF('当年度'!P30=0,"皆減 ",ROUND('増減額'!P30/'前年度'!P30*100,1))))</f>
        <v>-71</v>
      </c>
      <c r="Q30" s="62">
        <f>IF(AND('当年度'!Q30=0,'前年度'!Q30=0),"",IF('前年度'!Q30=0,"皆増 ",IF('当年度'!Q30=0,"皆減 ",ROUND('増減額'!Q30/'前年度'!Q30*100,1))))</f>
        <v>32.9</v>
      </c>
      <c r="R30" s="63">
        <f>IF(AND('当年度'!R30=0,'前年度'!R30=0),"",IF('前年度'!R30=0,"皆増 ",IF('当年度'!R30=0,"皆減 ",ROUND('増減額'!R30/'前年度'!R30*100,1))))</f>
        <v>1</v>
      </c>
    </row>
    <row r="31" spans="1:18" ht="24.75" customHeight="1">
      <c r="A31" s="15"/>
      <c r="B31" s="10" t="s">
        <v>32</v>
      </c>
      <c r="C31" s="61">
        <f>IF(AND('当年度'!C31=0,'前年度'!C31=0),"",IF('前年度'!C31=0,"皆増 ",IF('当年度'!C31=0,"皆減 ",ROUND('増減額'!C31/'前年度'!C31*100,1))))</f>
        <v>2.8</v>
      </c>
      <c r="D31" s="62">
        <f>IF(AND('当年度'!D31=0,'前年度'!D31=0),"",IF('前年度'!D31=0,"皆増 ",IF('当年度'!D31=0,"皆減 ",ROUND('増減額'!D31/'前年度'!D31*100,1))))</f>
        <v>1.4</v>
      </c>
      <c r="E31" s="62">
        <f>IF(AND('当年度'!E31=0,'前年度'!E31=0),"",IF('前年度'!E31=0,"皆増 ",IF('当年度'!E31=0,"皆減 ",ROUND('増減額'!E31/'前年度'!E31*100,1))))</f>
        <v>0.6</v>
      </c>
      <c r="F31" s="62">
        <f>IF(AND('当年度'!F31=0,'前年度'!F31=0),"",IF('前年度'!F31=0,"皆増 ",IF('当年度'!F31=0,"皆減 ",ROUND('増減額'!F31/'前年度'!F31*100,1))))</f>
        <v>0.9</v>
      </c>
      <c r="G31" s="62">
        <f>IF(AND('当年度'!G31=0,'前年度'!G31=0),"",IF('前年度'!G31=0,"皆増 ",IF('当年度'!G31=0,"皆減 ",ROUND('増減額'!G31/'前年度'!G31*100,1))))</f>
        <v>-1</v>
      </c>
      <c r="H31" s="62">
        <f>IF(AND('当年度'!H31=0,'前年度'!H31=0),"",IF('前年度'!H31=0,"皆増 ",IF('当年度'!H31=0,"皆減 ",ROUND('増減額'!H31/'前年度'!H31*100,1))))</f>
        <v>5.2</v>
      </c>
      <c r="I31" s="62">
        <f>IF(AND('当年度'!I31=0,'前年度'!I31=0),"",IF('前年度'!I31=0,"皆増 ",IF('当年度'!I31=0,"皆減 ",ROUND('増減額'!I31/'前年度'!I31*100,1))))</f>
        <v>24.5</v>
      </c>
      <c r="J31" s="62">
        <f>IF(AND('当年度'!J31=0,'前年度'!J31=0),"",IF('前年度'!J31=0,"皆増 ",IF('当年度'!J31=0,"皆減 ",ROUND('増減額'!J31/'前年度'!J31*100,1))))</f>
        <v>9.2</v>
      </c>
      <c r="K31" s="62">
        <f>IF(AND('当年度'!K31=0,'前年度'!K31=0),"",IF('前年度'!K31=0,"皆増 ",IF('当年度'!K31=0,"皆減 ",ROUND('増減額'!K31/'前年度'!K31*100,1))))</f>
        <v>9.7</v>
      </c>
      <c r="L31" s="61">
        <f>IF(AND('当年度'!L31=0,'前年度'!L31=0),"",IF('前年度'!L31=0,"皆増 ",IF('当年度'!L31=0,"皆減 ",ROUND('増減額'!L31/'前年度'!L31*100,1))))</f>
        <v>18</v>
      </c>
      <c r="M31" s="62">
        <f>IF(AND('当年度'!M31=0,'前年度'!M31=0),"",IF('前年度'!M31=0,"皆増 ",IF('当年度'!M31=0,"皆減 ",ROUND('増減額'!M31/'前年度'!M31*100,1))))</f>
        <v>-0.8</v>
      </c>
      <c r="N31" s="62">
        <f>IF(AND('当年度'!N31=0,'前年度'!N31=0),"",IF('前年度'!N31=0,"皆増 ",IF('当年度'!N31=0,"皆減 ",ROUND('増減額'!N31/'前年度'!N31*100,1))))</f>
        <v>-1</v>
      </c>
      <c r="O31" s="62">
        <f>IF(AND('当年度'!O31=0,'前年度'!O31=0),"",IF('前年度'!O31=0,"皆増 ",IF('当年度'!O31=0,"皆減 ",ROUND('増減額'!O31/'前年度'!O31*100,1))))</f>
      </c>
      <c r="P31" s="62" t="str">
        <f>IF(AND('当年度'!P31=0,'前年度'!P31=0),"",IF('前年度'!P31=0,"皆増 ",IF('当年度'!P31=0,"皆減 ",ROUND('増減額'!P31/'前年度'!P31*100,1))))</f>
        <v>皆減 </v>
      </c>
      <c r="Q31" s="62">
        <f>IF(AND('当年度'!Q31=0,'前年度'!Q31=0),"",IF('前年度'!Q31=0,"皆増 ",IF('当年度'!Q31=0,"皆減 ",ROUND('増減額'!Q31/'前年度'!Q31*100,1))))</f>
        <v>-19.5</v>
      </c>
      <c r="R31" s="63">
        <f>IF(AND('当年度'!R31=0,'前年度'!R31=0),"",IF('前年度'!R31=0,"皆増 ",IF('当年度'!R31=0,"皆減 ",ROUND('増減額'!R31/'前年度'!R31*100,1))))</f>
        <v>1.5</v>
      </c>
    </row>
    <row r="32" spans="1:18" ht="24.75" customHeight="1">
      <c r="A32" s="15"/>
      <c r="B32" s="10" t="s">
        <v>35</v>
      </c>
      <c r="C32" s="61">
        <f>IF(AND('当年度'!C32=0,'前年度'!C32=0),"",IF('前年度'!C32=0,"皆増 ",IF('当年度'!C32=0,"皆減 ",ROUND('増減額'!C32/'前年度'!C32*100,1))))</f>
        <v>-1</v>
      </c>
      <c r="D32" s="62">
        <f>IF(AND('当年度'!D32=0,'前年度'!D32=0),"",IF('前年度'!D32=0,"皆増 ",IF('当年度'!D32=0,"皆減 ",ROUND('増減額'!D32/'前年度'!D32*100,1))))</f>
        <v>-1.5</v>
      </c>
      <c r="E32" s="62">
        <f>IF(AND('当年度'!E32=0,'前年度'!E32=0),"",IF('前年度'!E32=0,"皆増 ",IF('当年度'!E32=0,"皆減 ",ROUND('増減額'!E32/'前年度'!E32*100,1))))</f>
        <v>5.4</v>
      </c>
      <c r="F32" s="62">
        <f>IF(AND('当年度'!F32=0,'前年度'!F32=0),"",IF('前年度'!F32=0,"皆増 ",IF('当年度'!F32=0,"皆減 ",ROUND('増減額'!F32/'前年度'!F32*100,1))))</f>
        <v>-0.4</v>
      </c>
      <c r="G32" s="62">
        <f>IF(AND('当年度'!G32=0,'前年度'!G32=0),"",IF('前年度'!G32=0,"皆増 ",IF('当年度'!G32=0,"皆減 ",ROUND('増減額'!G32/'前年度'!G32*100,1))))</f>
        <v>-1.3</v>
      </c>
      <c r="H32" s="62">
        <f>IF(AND('当年度'!H32=0,'前年度'!H32=0),"",IF('前年度'!H32=0,"皆増 ",IF('当年度'!H32=0,"皆減 ",ROUND('増減額'!H32/'前年度'!H32*100,1))))</f>
        <v>1.7</v>
      </c>
      <c r="I32" s="62">
        <f>IF(AND('当年度'!I32=0,'前年度'!I32=0),"",IF('前年度'!I32=0,"皆増 ",IF('当年度'!I32=0,"皆減 ",ROUND('増減額'!I32/'前年度'!I32*100,1))))</f>
        <v>1.9</v>
      </c>
      <c r="J32" s="62">
        <f>IF(AND('当年度'!J32=0,'前年度'!J32=0),"",IF('前年度'!J32=0,"皆増 ",IF('当年度'!J32=0,"皆減 ",ROUND('増減額'!J32/'前年度'!J32*100,1))))</f>
        <v>12.3</v>
      </c>
      <c r="K32" s="62">
        <f>IF(AND('当年度'!K32=0,'前年度'!K32=0),"",IF('前年度'!K32=0,"皆増 ",IF('当年度'!K32=0,"皆減 ",ROUND('増減額'!K32/'前年度'!K32*100,1))))</f>
        <v>12.7</v>
      </c>
      <c r="L32" s="61">
        <f>IF(AND('当年度'!L32=0,'前年度'!L32=0),"",IF('前年度'!L32=0,"皆増 ",IF('当年度'!L32=0,"皆減 ",ROUND('増減額'!L32/'前年度'!L32*100,1))))</f>
        <v>23</v>
      </c>
      <c r="M32" s="62">
        <f>IF(AND('当年度'!M32=0,'前年度'!M32=0),"",IF('前年度'!M32=0,"皆増 ",IF('当年度'!M32=0,"皆減 ",ROUND('増減額'!M32/'前年度'!M32*100,1))))</f>
        <v>-5.7</v>
      </c>
      <c r="N32" s="62">
        <f>IF(AND('当年度'!N32=0,'前年度'!N32=0),"",IF('前年度'!N32=0,"皆増 ",IF('当年度'!N32=0,"皆減 ",ROUND('増減額'!N32/'前年度'!N32*100,1))))</f>
        <v>-5.8</v>
      </c>
      <c r="O32" s="62">
        <f>IF(AND('当年度'!O32=0,'前年度'!O32=0),"",IF('前年度'!O32=0,"皆増 ",IF('当年度'!O32=0,"皆減 ",ROUND('増減額'!O32/'前年度'!O32*100,1))))</f>
      </c>
      <c r="P32" s="62">
        <f>IF(AND('当年度'!P32=0,'前年度'!P32=0),"",IF('前年度'!P32=0,"皆増 ",IF('当年度'!P32=0,"皆減 ",ROUND('増減額'!P32/'前年度'!P32*100,1))))</f>
        <v>-92.1</v>
      </c>
      <c r="Q32" s="62">
        <f>IF(AND('当年度'!Q32=0,'前年度'!Q32=0),"",IF('前年度'!Q32=0,"皆増 ",IF('当年度'!Q32=0,"皆減 ",ROUND('増減額'!Q32/'前年度'!Q32*100,1))))</f>
        <v>-10.9</v>
      </c>
      <c r="R32" s="63">
        <f>IF(AND('当年度'!R32=0,'前年度'!R32=0),"",IF('前年度'!R32=0,"皆増 ",IF('当年度'!R32=0,"皆減 ",ROUND('増減額'!R32/'前年度'!R32*100,1))))</f>
        <v>-7.3</v>
      </c>
    </row>
    <row r="33" spans="1:18" ht="24.75" customHeight="1">
      <c r="A33" s="15"/>
      <c r="B33" s="10" t="s">
        <v>36</v>
      </c>
      <c r="C33" s="61">
        <f>IF(AND('当年度'!C33=0,'前年度'!C33=0),"",IF('前年度'!C33=0,"皆増 ",IF('当年度'!C33=0,"皆減 ",ROUND('増減額'!C33/'前年度'!C33*100,1))))</f>
        <v>-1.1</v>
      </c>
      <c r="D33" s="62">
        <f>IF(AND('当年度'!D33=0,'前年度'!D33=0),"",IF('前年度'!D33=0,"皆増 ",IF('当年度'!D33=0,"皆減 ",ROUND('増減額'!D33/'前年度'!D33*100,1))))</f>
        <v>-2.7</v>
      </c>
      <c r="E33" s="62">
        <f>IF(AND('当年度'!E33=0,'前年度'!E33=0),"",IF('前年度'!E33=0,"皆増 ",IF('当年度'!E33=0,"皆減 ",ROUND('増減額'!E33/'前年度'!E33*100,1))))</f>
        <v>-7.2</v>
      </c>
      <c r="F33" s="62">
        <f>IF(AND('当年度'!F33=0,'前年度'!F33=0),"",IF('前年度'!F33=0,"皆増 ",IF('当年度'!F33=0,"皆減 ",ROUND('増減額'!F33/'前年度'!F33*100,1))))</f>
        <v>-0.4</v>
      </c>
      <c r="G33" s="62">
        <f>IF(AND('当年度'!G33=0,'前年度'!G33=0),"",IF('前年度'!G33=0,"皆増 ",IF('当年度'!G33=0,"皆減 ",ROUND('増減額'!G33/'前年度'!G33*100,1))))</f>
        <v>-3.5</v>
      </c>
      <c r="H33" s="62">
        <f>IF(AND('当年度'!H33=0,'前年度'!H33=0),"",IF('前年度'!H33=0,"皆増 ",IF('当年度'!H33=0,"皆減 ",ROUND('増減額'!H33/'前年度'!H33*100,1))))</f>
        <v>6.5</v>
      </c>
      <c r="I33" s="62">
        <f>IF(AND('当年度'!I33=0,'前年度'!I33=0),"",IF('前年度'!I33=0,"皆増 ",IF('当年度'!I33=0,"皆減 ",ROUND('増減額'!I33/'前年度'!I33*100,1))))</f>
        <v>-3.8</v>
      </c>
      <c r="J33" s="62">
        <f>IF(AND('当年度'!J33=0,'前年度'!J33=0),"",IF('前年度'!J33=0,"皆増 ",IF('当年度'!J33=0,"皆減 ",ROUND('増減額'!J33/'前年度'!J33*100,1))))</f>
        <v>9.4</v>
      </c>
      <c r="K33" s="62">
        <f>IF(AND('当年度'!K33=0,'前年度'!K33=0),"",IF('前年度'!K33=0,"皆増 ",IF('当年度'!K33=0,"皆減 ",ROUND('増減額'!K33/'前年度'!K33*100,1))))</f>
        <v>9.6</v>
      </c>
      <c r="L33" s="61">
        <f>IF(AND('当年度'!L33=0,'前年度'!L33=0),"",IF('前年度'!L33=0,"皆増 ",IF('当年度'!L33=0,"皆減 ",ROUND('増減額'!L33/'前年度'!L33*100,1))))</f>
        <v>23.5</v>
      </c>
      <c r="M33" s="62">
        <f>IF(AND('当年度'!M33=0,'前年度'!M33=0),"",IF('前年度'!M33=0,"皆増 ",IF('当年度'!M33=0,"皆減 ",ROUND('増減額'!M33/'前年度'!M33*100,1))))</f>
        <v>4.3</v>
      </c>
      <c r="N33" s="62">
        <f>IF(AND('当年度'!N33=0,'前年度'!N33=0),"",IF('前年度'!N33=0,"皆増 ",IF('当年度'!N33=0,"皆減 ",ROUND('増減額'!N33/'前年度'!N33*100,1))))</f>
        <v>0.3</v>
      </c>
      <c r="O33" s="62">
        <f>IF(AND('当年度'!O33=0,'前年度'!O33=0),"",IF('前年度'!O33=0,"皆増 ",IF('当年度'!O33=0,"皆減 ",ROUND('増減額'!O33/'前年度'!O33*100,1))))</f>
      </c>
      <c r="P33" s="62">
        <f>IF(AND('当年度'!P33=0,'前年度'!P33=0),"",IF('前年度'!P33=0,"皆増 ",IF('当年度'!P33=0,"皆減 ",ROUND('増減額'!P33/'前年度'!P33*100,1))))</f>
        <v>-5.2</v>
      </c>
      <c r="Q33" s="62">
        <f>IF(AND('当年度'!Q33=0,'前年度'!Q33=0),"",IF('前年度'!Q33=0,"皆増 ",IF('当年度'!Q33=0,"皆減 ",ROUND('増減額'!Q33/'前年度'!Q33*100,1))))</f>
        <v>0.1</v>
      </c>
      <c r="R33" s="63">
        <f>IF(AND('当年度'!R33=0,'前年度'!R33=0),"",IF('前年度'!R33=0,"皆増 ",IF('当年度'!R33=0,"皆減 ",ROUND('増減額'!R33/'前年度'!R33*100,1))))</f>
        <v>-8</v>
      </c>
    </row>
    <row r="34" spans="1:18" ht="24.75" customHeight="1">
      <c r="A34" s="15"/>
      <c r="B34" s="10" t="s">
        <v>23</v>
      </c>
      <c r="C34" s="61">
        <f>IF(AND('当年度'!C34=0,'前年度'!C34=0),"",IF('前年度'!C34=0,"皆増 ",IF('当年度'!C34=0,"皆減 ",ROUND('増減額'!C34/'前年度'!C34*100,1))))</f>
        <v>0.6</v>
      </c>
      <c r="D34" s="62">
        <f>IF(AND('当年度'!D34=0,'前年度'!D34=0),"",IF('前年度'!D34=0,"皆増 ",IF('当年度'!D34=0,"皆減 ",ROUND('増減額'!D34/'前年度'!D34*100,1))))</f>
        <v>1.8</v>
      </c>
      <c r="E34" s="62">
        <f>IF(AND('当年度'!E34=0,'前年度'!E34=0),"",IF('前年度'!E34=0,"皆増 ",IF('当年度'!E34=0,"皆減 ",ROUND('増減額'!E34/'前年度'!E34*100,1))))</f>
        <v>-0.2</v>
      </c>
      <c r="F34" s="62">
        <f>IF(AND('当年度'!F34=0,'前年度'!F34=0),"",IF('前年度'!F34=0,"皆増 ",IF('当年度'!F34=0,"皆減 ",ROUND('増減額'!F34/'前年度'!F34*100,1))))</f>
        <v>2.2</v>
      </c>
      <c r="G34" s="62">
        <f>IF(AND('当年度'!G34=0,'前年度'!G34=0),"",IF('前年度'!G34=0,"皆増 ",IF('当年度'!G34=0,"皆減 ",ROUND('増減額'!G34/'前年度'!G34*100,1))))</f>
        <v>-0.8</v>
      </c>
      <c r="H34" s="62">
        <f>IF(AND('当年度'!H34=0,'前年度'!H34=0),"",IF('前年度'!H34=0,"皆増 ",IF('当年度'!H34=0,"皆減 ",ROUND('増減額'!H34/'前年度'!H34*100,1))))</f>
        <v>7.4</v>
      </c>
      <c r="I34" s="62">
        <f>IF(AND('当年度'!I34=0,'前年度'!I34=0),"",IF('前年度'!I34=0,"皆増 ",IF('当年度'!I34=0,"皆減 ",ROUND('増減額'!I34/'前年度'!I34*100,1))))</f>
        <v>25.1</v>
      </c>
      <c r="J34" s="62">
        <f>IF(AND('当年度'!J34=0,'前年度'!J34=0),"",IF('前年度'!J34=0,"皆増 ",IF('当年度'!J34=0,"皆減 ",ROUND('増減額'!J34/'前年度'!J34*100,1))))</f>
        <v>2.5</v>
      </c>
      <c r="K34" s="62">
        <f>IF(AND('当年度'!K34=0,'前年度'!K34=0),"",IF('前年度'!K34=0,"皆増 ",IF('当年度'!K34=0,"皆減 ",ROUND('増減額'!K34/'前年度'!K34*100,1))))</f>
        <v>2.2</v>
      </c>
      <c r="L34" s="61">
        <f>IF(AND('当年度'!L34=0,'前年度'!L34=0),"",IF('前年度'!L34=0,"皆増 ",IF('当年度'!L34=0,"皆減 ",ROUND('増減額'!L34/'前年度'!L34*100,1))))</f>
        <v>-3.5</v>
      </c>
      <c r="M34" s="62">
        <f>IF(AND('当年度'!M34=0,'前年度'!M34=0),"",IF('前年度'!M34=0,"皆増 ",IF('当年度'!M34=0,"皆減 ",ROUND('増減額'!M34/'前年度'!M34*100,1))))</f>
        <v>-2.9</v>
      </c>
      <c r="N34" s="62">
        <f>IF(AND('当年度'!N34=0,'前年度'!N34=0),"",IF('前年度'!N34=0,"皆増 ",IF('当年度'!N34=0,"皆減 ",ROUND('増減額'!N34/'前年度'!N34*100,1))))</f>
        <v>9.3</v>
      </c>
      <c r="O34" s="62">
        <f>IF(AND('当年度'!O34=0,'前年度'!O34=0),"",IF('前年度'!O34=0,"皆増 ",IF('当年度'!O34=0,"皆減 ",ROUND('増減額'!O34/'前年度'!O34*100,1))))</f>
      </c>
      <c r="P34" s="62" t="str">
        <f>IF(AND('当年度'!P34=0,'前年度'!P34=0),"",IF('前年度'!P34=0,"皆増 ",IF('当年度'!P34=0,"皆減 ",ROUND('増減額'!P34/'前年度'!P34*100,1))))</f>
        <v>皆増 </v>
      </c>
      <c r="Q34" s="62">
        <f>IF(AND('当年度'!Q34=0,'前年度'!Q34=0),"",IF('前年度'!Q34=0,"皆増 ",IF('当年度'!Q34=0,"皆減 ",ROUND('増減額'!Q34/'前年度'!Q34*100,1))))</f>
        <v>16.3</v>
      </c>
      <c r="R34" s="63">
        <f>IF(AND('当年度'!R34=0,'前年度'!R34=0),"",IF('前年度'!R34=0,"皆増 ",IF('当年度'!R34=0,"皆減 ",ROUND('増減額'!R34/'前年度'!R34*100,1))))</f>
        <v>-3.7</v>
      </c>
    </row>
    <row r="35" spans="1:18" ht="24.75" customHeight="1">
      <c r="A35" s="15"/>
      <c r="B35" s="10" t="s">
        <v>24</v>
      </c>
      <c r="C35" s="61">
        <f>IF(AND('当年度'!C35=0,'前年度'!C35=0),"",IF('前年度'!C35=0,"皆増 ",IF('当年度'!C35=0,"皆減 ",ROUND('増減額'!C35/'前年度'!C35*100,1))))</f>
        <v>4.4</v>
      </c>
      <c r="D35" s="62">
        <f>IF(AND('当年度'!D35=0,'前年度'!D35=0),"",IF('前年度'!D35=0,"皆増 ",IF('当年度'!D35=0,"皆減 ",ROUND('増減額'!D35/'前年度'!D35*100,1))))</f>
        <v>0</v>
      </c>
      <c r="E35" s="62">
        <f>IF(AND('当年度'!E35=0,'前年度'!E35=0),"",IF('前年度'!E35=0,"皆増 ",IF('当年度'!E35=0,"皆減 ",ROUND('増減額'!E35/'前年度'!E35*100,1))))</f>
        <v>-11.3</v>
      </c>
      <c r="F35" s="62">
        <f>IF(AND('当年度'!F35=0,'前年度'!F35=0),"",IF('前年度'!F35=0,"皆増 ",IF('当年度'!F35=0,"皆減 ",ROUND('増減額'!F35/'前年度'!F35*100,1))))</f>
        <v>1.6</v>
      </c>
      <c r="G35" s="62">
        <f>IF(AND('当年度'!G35=0,'前年度'!G35=0),"",IF('前年度'!G35=0,"皆増 ",IF('当年度'!G35=0,"皆減 ",ROUND('増減額'!G35/'前年度'!G35*100,1))))</f>
        <v>1</v>
      </c>
      <c r="H35" s="62">
        <f>IF(AND('当年度'!H35=0,'前年度'!H35=0),"",IF('前年度'!H35=0,"皆増 ",IF('当年度'!H35=0,"皆減 ",ROUND('増減額'!H35/'前年度'!H35*100,1))))</f>
        <v>2.7</v>
      </c>
      <c r="I35" s="62">
        <f>IF(AND('当年度'!I35=0,'前年度'!I35=0),"",IF('前年度'!I35=0,"皆増 ",IF('当年度'!I35=0,"皆減 ",ROUND('増減額'!I35/'前年度'!I35*100,1))))</f>
        <v>2.8</v>
      </c>
      <c r="J35" s="62">
        <f>IF(AND('当年度'!J35=0,'前年度'!J35=0),"",IF('前年度'!J35=0,"皆増 ",IF('当年度'!J35=0,"皆減 ",ROUND('増減額'!J35/'前年度'!J35*100,1))))</f>
        <v>11.3</v>
      </c>
      <c r="K35" s="62">
        <f>IF(AND('当年度'!K35=0,'前年度'!K35=0),"",IF('前年度'!K35=0,"皆増 ",IF('当年度'!K35=0,"皆減 ",ROUND('増減額'!K35/'前年度'!K35*100,1))))</f>
        <v>11.1</v>
      </c>
      <c r="L35" s="61">
        <f>IF(AND('当年度'!L35=0,'前年度'!L35=0),"",IF('前年度'!L35=0,"皆増 ",IF('当年度'!L35=0,"皆減 ",ROUND('増減額'!L35/'前年度'!L35*100,1))))</f>
        <v>26.8</v>
      </c>
      <c r="M35" s="62">
        <f>IF(AND('当年度'!M35=0,'前年度'!M35=0),"",IF('前年度'!M35=0,"皆増 ",IF('当年度'!M35=0,"皆減 ",ROUND('増減額'!M35/'前年度'!M35*100,1))))</f>
        <v>1.9</v>
      </c>
      <c r="N35" s="62">
        <f>IF(AND('当年度'!N35=0,'前年度'!N35=0),"",IF('前年度'!N35=0,"皆増 ",IF('当年度'!N35=0,"皆減 ",ROUND('増減額'!N35/'前年度'!N35*100,1))))</f>
        <v>-2</v>
      </c>
      <c r="O35" s="62">
        <f>IF(AND('当年度'!O35=0,'前年度'!O35=0),"",IF('前年度'!O35=0,"皆増 ",IF('当年度'!O35=0,"皆減 ",ROUND('増減額'!O35/'前年度'!O35*100,1))))</f>
      </c>
      <c r="P35" s="62">
        <f>IF(AND('当年度'!P35=0,'前年度'!P35=0),"",IF('前年度'!P35=0,"皆増 ",IF('当年度'!P35=0,"皆減 ",ROUND('増減額'!P35/'前年度'!P35*100,1))))</f>
        <v>153.2</v>
      </c>
      <c r="Q35" s="62">
        <f>IF(AND('当年度'!Q35=0,'前年度'!Q35=0),"",IF('前年度'!Q35=0,"皆増 ",IF('当年度'!Q35=0,"皆減 ",ROUND('増減額'!Q35/'前年度'!Q35*100,1))))</f>
        <v>32.3</v>
      </c>
      <c r="R35" s="66">
        <f>IF(AND('当年度'!R35=0,'前年度'!R35=0),"",IF('前年度'!R35=0,"皆増 ",IF('当年度'!R35=0,"皆減 ",ROUND('増減額'!R35/'前年度'!R35*100,1))))</f>
        <v>4.4</v>
      </c>
    </row>
    <row r="36" spans="1:18" ht="30" customHeight="1">
      <c r="A36" s="15"/>
      <c r="B36" s="14" t="s">
        <v>25</v>
      </c>
      <c r="C36" s="67">
        <f>IF(AND('当年度'!C36=0,'前年度'!C36=0),"",IF('前年度'!C36=0,"皆増 ",IF('当年度'!C36=0,"皆減 ",ROUND('増減額'!C36/'前年度'!C36*100,1))))</f>
        <v>1.1</v>
      </c>
      <c r="D36" s="67">
        <f>IF(AND('当年度'!D36=0,'前年度'!D36=0),"",IF('前年度'!D36=0,"皆増 ",IF('当年度'!D36=0,"皆減 ",ROUND('増減額'!D36/'前年度'!D36*100,1))))</f>
        <v>-1.3</v>
      </c>
      <c r="E36" s="67">
        <f>IF(AND('当年度'!E36=0,'前年度'!E36=0),"",IF('前年度'!E36=0,"皆増 ",IF('当年度'!E36=0,"皆減 ",ROUND('増減額'!E36/'前年度'!E36*100,1))))</f>
        <v>2.5</v>
      </c>
      <c r="F36" s="67">
        <f>IF(AND('当年度'!F36=0,'前年度'!F36=0),"",IF('前年度'!F36=0,"皆増 ",IF('当年度'!F36=0,"皆減 ",ROUND('増減額'!F36/'前年度'!F36*100,1))))</f>
        <v>-0.2</v>
      </c>
      <c r="G36" s="67">
        <f>IF(AND('当年度'!G36=0,'前年度'!G36=0),"",IF('前年度'!G36=0,"皆増 ",IF('当年度'!G36=0,"皆減 ",ROUND('増減額'!G36/'前年度'!G36*100,1))))</f>
        <v>-0.5</v>
      </c>
      <c r="H36" s="67">
        <f>IF(AND('当年度'!H36=0,'前年度'!H36=0),"",IF('前年度'!H36=0,"皆増 ",IF('当年度'!H36=0,"皆減 ",ROUND('増減額'!H36/'前年度'!H36*100,1))))</f>
        <v>0.5</v>
      </c>
      <c r="I36" s="67">
        <f>IF(AND('当年度'!I36=0,'前年度'!I36=0),"",IF('前年度'!I36=0,"皆増 ",IF('当年度'!I36=0,"皆減 ",ROUND('増減額'!I36/'前年度'!I36*100,1))))</f>
        <v>-2.2</v>
      </c>
      <c r="J36" s="67">
        <f>IF(AND('当年度'!J36=0,'前年度'!J36=0),"",IF('前年度'!J36=0,"皆増 ",IF('当年度'!J36=0,"皆減 ",ROUND('増減額'!J36/'前年度'!J36*100,1))))</f>
        <v>5.5</v>
      </c>
      <c r="K36" s="67">
        <f>IF(AND('当年度'!K36=0,'前年度'!K36=0),"",IF('前年度'!K36=0,"皆増 ",IF('当年度'!K36=0,"皆減 ",ROUND('増減額'!K36/'前年度'!K36*100,1))))</f>
        <v>5.3</v>
      </c>
      <c r="L36" s="67">
        <f>IF(AND('当年度'!L36=0,'前年度'!L36=0),"",IF('前年度'!L36=0,"皆増 ",IF('当年度'!L36=0,"皆減 ",ROUND('増減額'!L36/'前年度'!L36*100,1))))</f>
        <v>17.3</v>
      </c>
      <c r="M36" s="67">
        <f>IF(AND('当年度'!M36=0,'前年度'!M36=0),"",IF('前年度'!M36=0,"皆増 ",IF('当年度'!M36=0,"皆減 ",ROUND('増減額'!M36/'前年度'!M36*100,1))))</f>
        <v>0.6</v>
      </c>
      <c r="N36" s="67">
        <f>IF(AND('当年度'!N36=0,'前年度'!N36=0),"",IF('前年度'!N36=0,"皆増 ",IF('当年度'!N36=0,"皆減 ",ROUND('増減額'!N36/'前年度'!N36*100,1))))</f>
        <v>1.3</v>
      </c>
      <c r="O36" s="67">
        <f>IF(AND('当年度'!O36=0,'前年度'!O36=0),"",IF('前年度'!O36=0,"皆増 ",IF('当年度'!O36=0,"皆減 ",ROUND('増減額'!O36/'前年度'!O36*100,1))))</f>
        <v>-1.3</v>
      </c>
      <c r="P36" s="67">
        <f>IF(AND('当年度'!P36=0,'前年度'!P36=0),"",IF('前年度'!P36=0,"皆増 ",IF('当年度'!P36=0,"皆減 ",ROUND('増減額'!P36/'前年度'!P36*100,1))))</f>
        <v>1.6</v>
      </c>
      <c r="Q36" s="67">
        <f>IF(AND('当年度'!Q36=0,'前年度'!Q36=0),"",IF('前年度'!Q36=0,"皆増 ",IF('当年度'!Q36=0,"皆減 ",ROUND('増減額'!Q36/'前年度'!Q36*100,1))))</f>
        <v>19.5</v>
      </c>
      <c r="R36" s="67">
        <f>IF(AND('当年度'!R36=0,'前年度'!R36=0),"",IF('前年度'!R36=0,"皆増 ",IF('当年度'!R36=0,"皆減 ",ROUND('増減額'!R36/'前年度'!R36*100,1))))</f>
        <v>-3.1</v>
      </c>
    </row>
    <row r="37" spans="1:18" ht="30" customHeight="1">
      <c r="A37" s="15"/>
      <c r="B37" s="14" t="s">
        <v>53</v>
      </c>
      <c r="C37" s="67">
        <f>IF(AND('当年度'!C37=0,'前年度'!C37=0),"",IF('前年度'!C37=0,"皆増 ",IF('当年度'!C37=0,"皆減 ",ROUND('増減額'!C37/'前年度'!C37*100,1))))</f>
        <v>1.9</v>
      </c>
      <c r="D37" s="67">
        <f>IF(AND('当年度'!D37=0,'前年度'!D37=0),"",IF('前年度'!D37=0,"皆増 ",IF('当年度'!D37=0,"皆減 ",ROUND('増減額'!D37/'前年度'!D37*100,1))))</f>
        <v>-0.4</v>
      </c>
      <c r="E37" s="67">
        <f>IF(AND('当年度'!E37=0,'前年度'!E37=0),"",IF('前年度'!E37=0,"皆増 ",IF('当年度'!E37=0,"皆減 ",ROUND('増減額'!E37/'前年度'!E37*100,1))))</f>
        <v>-0.6</v>
      </c>
      <c r="F37" s="67">
        <f>IF(AND('当年度'!F37=0,'前年度'!F37=0),"",IF('前年度'!F37=0,"皆増 ",IF('当年度'!F37=0,"皆減 ",ROUND('増減額'!F37/'前年度'!F37*100,1))))</f>
        <v>0.9</v>
      </c>
      <c r="G37" s="67">
        <f>IF(AND('当年度'!G37=0,'前年度'!G37=0),"",IF('前年度'!G37=0,"皆増 ",IF('当年度'!G37=0,"皆減 ",ROUND('増減額'!G37/'前年度'!G37*100,1))))</f>
        <v>0.1</v>
      </c>
      <c r="H37" s="67">
        <f>IF(AND('当年度'!H37=0,'前年度'!H37=0),"",IF('前年度'!H37=0,"皆増 ",IF('当年度'!H37=0,"皆減 ",ROUND('増減額'!H37/'前年度'!H37*100,1))))</f>
        <v>2.6</v>
      </c>
      <c r="I37" s="67">
        <f>IF(AND('当年度'!I37=0,'前年度'!I37=0),"",IF('前年度'!I37=0,"皆増 ",IF('当年度'!I37=0,"皆減 ",ROUND('増減額'!I37/'前年度'!I37*100,1))))</f>
        <v>4.5</v>
      </c>
      <c r="J37" s="67">
        <f>IF(AND('当年度'!J37=0,'前年度'!J37=0),"",IF('前年度'!J37=0,"皆増 ",IF('当年度'!J37=0,"皆減 ",ROUND('増減額'!J37/'前年度'!J37*100,1))))</f>
        <v>7.2</v>
      </c>
      <c r="K37" s="67">
        <f>IF(AND('当年度'!K37=0,'前年度'!K37=0),"",IF('前年度'!K37=0,"皆増 ",IF('当年度'!K37=0,"皆減 ",ROUND('増減額'!K37/'前年度'!K37*100,1))))</f>
        <v>7</v>
      </c>
      <c r="L37" s="67">
        <f>IF(AND('当年度'!L37=0,'前年度'!L37=0),"",IF('前年度'!L37=0,"皆増 ",IF('当年度'!L37=0,"皆減 ",ROUND('増減額'!L37/'前年度'!L37*100,1))))</f>
        <v>17.8</v>
      </c>
      <c r="M37" s="67">
        <f>IF(AND('当年度'!M37=0,'前年度'!M37=0),"",IF('前年度'!M37=0,"皆増 ",IF('当年度'!M37=0,"皆減 ",ROUND('増減額'!M37/'前年度'!M37*100,1))))</f>
        <v>10.4</v>
      </c>
      <c r="N37" s="67">
        <f>IF(AND('当年度'!N37=0,'前年度'!N37=0),"",IF('前年度'!N37=0,"皆増 ",IF('当年度'!N37=0,"皆減 ",ROUND('増減額'!N37/'前年度'!N37*100,1))))</f>
        <v>-2.2</v>
      </c>
      <c r="O37" s="67">
        <f>IF(AND('当年度'!O37=0,'前年度'!O37=0),"",IF('前年度'!O37=0,"皆増 ",IF('当年度'!O37=0,"皆減 ",ROUND('増減額'!O37/'前年度'!O37*100,1))))</f>
        <v>-1.2</v>
      </c>
      <c r="P37" s="67">
        <f>IF(AND('当年度'!P37=0,'前年度'!P37=0),"",IF('前年度'!P37=0,"皆増 ",IF('当年度'!P37=0,"皆減 ",ROUND('増減額'!P37/'前年度'!P37*100,1))))</f>
        <v>59.9</v>
      </c>
      <c r="Q37" s="67">
        <f>IF(AND('当年度'!Q37=0,'前年度'!Q37=0),"",IF('前年度'!Q37=0,"皆増 ",IF('当年度'!Q37=0,"皆減 ",ROUND('増減額'!Q37/'前年度'!Q37*100,1))))</f>
        <v>13.5</v>
      </c>
      <c r="R37" s="67">
        <f>IF(AND('当年度'!R37=0,'前年度'!R37=0),"",IF('前年度'!R37=0,"皆増 ",IF('当年度'!R37=0,"皆減 ",ROUND('増減額'!R37/'前年度'!R37*100,1))))</f>
        <v>0.1</v>
      </c>
    </row>
    <row r="38" spans="1:18" ht="30" customHeight="1">
      <c r="A38" s="15"/>
      <c r="B38" s="14" t="s">
        <v>26</v>
      </c>
      <c r="C38" s="67">
        <f>IF(AND('当年度'!C38=0,'前年度'!C38=0),"",IF('前年度'!C38=0,"皆増 ",IF('当年度'!C38=0,"皆減 ",ROUND('増減額'!C38/'前年度'!C38*100,1))))</f>
        <v>1.2</v>
      </c>
      <c r="D38" s="67">
        <f>IF(AND('当年度'!D38=0,'前年度'!D38=0),"",IF('前年度'!D38=0,"皆増 ",IF('当年度'!D38=0,"皆減 ",ROUND('増減額'!D38/'前年度'!D38*100,1))))</f>
        <v>-1.2</v>
      </c>
      <c r="E38" s="67">
        <f>IF(AND('当年度'!E38=0,'前年度'!E38=0),"",IF('前年度'!E38=0,"皆増 ",IF('当年度'!E38=0,"皆減 ",ROUND('増減額'!E38/'前年度'!E38*100,1))))</f>
        <v>1.8</v>
      </c>
      <c r="F38" s="67">
        <f>IF(AND('当年度'!F38=0,'前年度'!F38=0),"",IF('前年度'!F38=0,"皆増 ",IF('当年度'!F38=0,"皆減 ",ROUND('増減額'!F38/'前年度'!F38*100,1))))</f>
        <v>0</v>
      </c>
      <c r="G38" s="67">
        <f>IF(AND('当年度'!G38=0,'前年度'!G38=0),"",IF('前年度'!G38=0,"皆増 ",IF('当年度'!G38=0,"皆減 ",ROUND('増減額'!G38/'前年度'!G38*100,1))))</f>
        <v>-0.4</v>
      </c>
      <c r="H38" s="67">
        <f>IF(AND('当年度'!H38=0,'前年度'!H38=0),"",IF('前年度'!H38=0,"皆増 ",IF('当年度'!H38=0,"皆減 ",ROUND('増減額'!H38/'前年度'!H38*100,1))))</f>
        <v>0.8</v>
      </c>
      <c r="I38" s="67">
        <f>IF(AND('当年度'!I38=0,'前年度'!I38=0),"",IF('前年度'!I38=0,"皆増 ",IF('当年度'!I38=0,"皆減 ",ROUND('増減額'!I38/'前年度'!I38*100,1))))</f>
        <v>-1.3</v>
      </c>
      <c r="J38" s="67">
        <f>IF(AND('当年度'!J38=0,'前年度'!J38=0),"",IF('前年度'!J38=0,"皆増 ",IF('当年度'!J38=0,"皆減 ",ROUND('増減額'!J38/'前年度'!J38*100,1))))</f>
        <v>5.6</v>
      </c>
      <c r="K38" s="67">
        <f>IF(AND('当年度'!K38=0,'前年度'!K38=0),"",IF('前年度'!K38=0,"皆増 ",IF('当年度'!K38=0,"皆減 ",ROUND('増減額'!K38/'前年度'!K38*100,1))))</f>
        <v>5.5</v>
      </c>
      <c r="L38" s="67">
        <f>IF(AND('当年度'!L38=0,'前年度'!L38=0),"",IF('前年度'!L38=0,"皆増 ",IF('当年度'!L38=0,"皆減 ",ROUND('増減額'!L38/'前年度'!L38*100,1))))</f>
        <v>17.3</v>
      </c>
      <c r="M38" s="67">
        <f>IF(AND('当年度'!M38=0,'前年度'!M38=0),"",IF('前年度'!M38=0,"皆増 ",IF('当年度'!M38=0,"皆減 ",ROUND('増減額'!M38/'前年度'!M38*100,1))))</f>
        <v>2</v>
      </c>
      <c r="N38" s="67">
        <f>IF(AND('当年度'!N38=0,'前年度'!N38=0),"",IF('前年度'!N38=0,"皆増 ",IF('当年度'!N38=0,"皆減 ",ROUND('増減額'!N38/'前年度'!N38*100,1))))</f>
        <v>1</v>
      </c>
      <c r="O38" s="67">
        <f>IF(AND('当年度'!O38=0,'前年度'!O38=0),"",IF('前年度'!O38=0,"皆増 ",IF('当年度'!O38=0,"皆減 ",ROUND('増減額'!O38/'前年度'!O38*100,1))))</f>
        <v>-1.3</v>
      </c>
      <c r="P38" s="67">
        <f>IF(AND('当年度'!P38=0,'前年度'!P38=0),"",IF('前年度'!P38=0,"皆増 ",IF('当年度'!P38=0,"皆減 ",ROUND('増減額'!P38/'前年度'!P38*100,1))))</f>
        <v>11.5</v>
      </c>
      <c r="Q38" s="67">
        <f>IF(AND('当年度'!Q38=0,'前年度'!Q38=0),"",IF('前年度'!Q38=0,"皆増 ",IF('当年度'!Q38=0,"皆減 ",ROUND('増減額'!Q38/'前年度'!Q38*100,1))))</f>
        <v>19</v>
      </c>
      <c r="R38" s="67">
        <f>IF(AND('当年度'!R38=0,'前年度'!R38=0),"",IF('前年度'!R38=0,"皆増 ",IF('当年度'!R38=0,"皆減 ",ROUND('増減額'!R38/'前年度'!R38*100,1))))</f>
        <v>-2.7</v>
      </c>
    </row>
  </sheetData>
  <sheetProtection/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3" r:id="rId1"/>
  <headerFooter alignWithMargins="0">
    <oddHeader>&amp;L&amp;"ＭＳ ゴシック,標準"&amp;24４－２　義務的経費の状況（対前年度増減率）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view="pageBreakPreview" zoomScale="60" zoomScaleNormal="75" workbookViewId="0" topLeftCell="B1">
      <pane xSplit="1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78" t="s">
        <v>58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27</v>
      </c>
    </row>
    <row r="3" spans="2:19" ht="21" customHeight="1">
      <c r="B3" s="6"/>
      <c r="C3" s="79" t="s">
        <v>37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2:19" ht="21" customHeight="1">
      <c r="B4" s="7"/>
      <c r="C4" s="80"/>
      <c r="D4" s="82" t="s">
        <v>38</v>
      </c>
      <c r="E4" s="17"/>
      <c r="F4" s="17"/>
      <c r="G4" s="17"/>
      <c r="H4" s="17"/>
      <c r="I4" s="25"/>
      <c r="J4" s="86" t="s">
        <v>43</v>
      </c>
      <c r="K4" s="17"/>
      <c r="L4" s="17"/>
      <c r="M4" s="26"/>
      <c r="N4" s="26"/>
      <c r="O4" s="17"/>
      <c r="P4" s="26"/>
      <c r="Q4" s="27"/>
      <c r="R4" s="89" t="s">
        <v>51</v>
      </c>
      <c r="S4" s="19"/>
    </row>
    <row r="5" spans="2:19" ht="21" customHeight="1">
      <c r="B5" s="7"/>
      <c r="C5" s="80"/>
      <c r="D5" s="83"/>
      <c r="E5" s="85" t="s">
        <v>52</v>
      </c>
      <c r="F5" s="86" t="s">
        <v>39</v>
      </c>
      <c r="G5" s="20"/>
      <c r="H5" s="21"/>
      <c r="I5" s="86" t="s">
        <v>42</v>
      </c>
      <c r="J5" s="86"/>
      <c r="K5" s="79" t="s">
        <v>44</v>
      </c>
      <c r="L5" s="20"/>
      <c r="M5" s="31"/>
      <c r="N5" s="32"/>
      <c r="O5" s="30"/>
      <c r="P5" s="87" t="s">
        <v>49</v>
      </c>
      <c r="Q5" s="87" t="s">
        <v>50</v>
      </c>
      <c r="R5" s="89"/>
      <c r="S5" s="19"/>
    </row>
    <row r="6" spans="2:19" ht="24.75" customHeight="1">
      <c r="B6" s="8"/>
      <c r="C6" s="81"/>
      <c r="D6" s="84"/>
      <c r="E6" s="81"/>
      <c r="F6" s="86"/>
      <c r="G6" s="28" t="s">
        <v>40</v>
      </c>
      <c r="H6" s="29" t="s">
        <v>41</v>
      </c>
      <c r="I6" s="86"/>
      <c r="J6" s="86"/>
      <c r="K6" s="81"/>
      <c r="L6" s="22" t="s">
        <v>45</v>
      </c>
      <c r="M6" s="29" t="s">
        <v>46</v>
      </c>
      <c r="N6" s="34" t="s">
        <v>47</v>
      </c>
      <c r="O6" s="33" t="s">
        <v>48</v>
      </c>
      <c r="P6" s="88"/>
      <c r="Q6" s="88"/>
      <c r="R6" s="90"/>
      <c r="S6" s="19"/>
    </row>
    <row r="7" spans="2:18" ht="24.75" customHeight="1">
      <c r="B7" s="9" t="s">
        <v>2</v>
      </c>
      <c r="C7" s="68">
        <f>ROUND('当年度'!C7/'当年度'!$C7*100,1)</f>
        <v>100</v>
      </c>
      <c r="D7" s="69">
        <f>ROUND('当年度'!D7/'当年度'!$C7*100,1)</f>
        <v>37.2</v>
      </c>
      <c r="E7" s="69">
        <f>ROUND('当年度'!E7/'当年度'!$C7*100,1)</f>
        <v>0.6</v>
      </c>
      <c r="F7" s="69">
        <f>ROUND('当年度'!F7/'当年度'!$C7*100,1)</f>
        <v>26.3</v>
      </c>
      <c r="G7" s="69">
        <f>ROUND('当年度'!G7/'当年度'!$C7*100,1)</f>
        <v>17.2</v>
      </c>
      <c r="H7" s="69">
        <f>ROUND('当年度'!H7/'当年度'!$C7*100,1)</f>
        <v>9.1</v>
      </c>
      <c r="I7" s="69">
        <f>ROUND('当年度'!I7/'当年度'!$C7*100,1)</f>
        <v>3.8</v>
      </c>
      <c r="J7" s="69">
        <f>ROUND('当年度'!J7/'当年度'!$C7*100,1)</f>
        <v>44.2</v>
      </c>
      <c r="K7" s="69">
        <f>ROUND('当年度'!K7/'当年度'!$C7*100,1)</f>
        <v>43.5</v>
      </c>
      <c r="L7" s="69">
        <f>ROUND('当年度'!L7/'当年度'!$C7*100,1)</f>
        <v>16.4</v>
      </c>
      <c r="M7" s="70">
        <f>ROUND('当年度'!M7/'当年度'!$C7*100,1)</f>
        <v>0.9</v>
      </c>
      <c r="N7" s="70">
        <f>ROUND('当年度'!N7/'当年度'!$C7*100,1)</f>
        <v>17.1</v>
      </c>
      <c r="O7" s="69">
        <f>ROUND('当年度'!O7/'当年度'!$C7*100,1)</f>
        <v>9.1</v>
      </c>
      <c r="P7" s="69">
        <f>ROUND('当年度'!P7/'当年度'!$C7*100,1)</f>
        <v>0.1</v>
      </c>
      <c r="Q7" s="69">
        <f>ROUND('当年度'!Q7/'当年度'!$C7*100,1)</f>
        <v>0.7</v>
      </c>
      <c r="R7" s="60">
        <f>ROUND('当年度'!R7/'当年度'!$C7*100,1)</f>
        <v>18.6</v>
      </c>
    </row>
    <row r="8" spans="2:18" ht="24.75" customHeight="1">
      <c r="B8" s="13" t="s">
        <v>3</v>
      </c>
      <c r="C8" s="68">
        <f>ROUND('当年度'!C8/'当年度'!$C8*100,1)</f>
        <v>100</v>
      </c>
      <c r="D8" s="69">
        <f>ROUND('当年度'!D8/'当年度'!$C8*100,1)</f>
        <v>32.6</v>
      </c>
      <c r="E8" s="69">
        <f>ROUND('当年度'!E8/'当年度'!$C8*100,1)</f>
        <v>0.7</v>
      </c>
      <c r="F8" s="69">
        <f>ROUND('当年度'!F8/'当年度'!$C8*100,1)</f>
        <v>23.7</v>
      </c>
      <c r="G8" s="69">
        <f>ROUND('当年度'!G8/'当年度'!$C8*100,1)</f>
        <v>15</v>
      </c>
      <c r="H8" s="69">
        <f>ROUND('当年度'!H8/'当年度'!$C8*100,1)</f>
        <v>8.7</v>
      </c>
      <c r="I8" s="69">
        <f>ROUND('当年度'!I8/'当年度'!$C8*100,1)</f>
        <v>2.5</v>
      </c>
      <c r="J8" s="69">
        <f>ROUND('当年度'!J8/'当年度'!$C8*100,1)</f>
        <v>48.5</v>
      </c>
      <c r="K8" s="69">
        <f>ROUND('当年度'!K8/'当年度'!$C8*100,1)</f>
        <v>47.7</v>
      </c>
      <c r="L8" s="71">
        <f>ROUND('当年度'!L8/'当年度'!$C8*100,1)</f>
        <v>13.1</v>
      </c>
      <c r="M8" s="71">
        <f>ROUND('当年度'!M8/'当年度'!$C8*100,1)</f>
        <v>0.8</v>
      </c>
      <c r="N8" s="71">
        <f>ROUND('当年度'!N8/'当年度'!$C8*100,1)</f>
        <v>21.9</v>
      </c>
      <c r="O8" s="71">
        <f>ROUND('当年度'!O8/'当年度'!$C8*100,1)</f>
        <v>11.9</v>
      </c>
      <c r="P8" s="71">
        <f>ROUND('当年度'!P8/'当年度'!$C8*100,1)</f>
        <v>0.1</v>
      </c>
      <c r="Q8" s="71">
        <f>ROUND('当年度'!Q8/'当年度'!$C8*100,1)</f>
        <v>0.6</v>
      </c>
      <c r="R8" s="63">
        <f>ROUND('当年度'!R8/'当年度'!$C8*100,1)</f>
        <v>19</v>
      </c>
    </row>
    <row r="9" spans="2:18" ht="24.75" customHeight="1">
      <c r="B9" s="13" t="s">
        <v>4</v>
      </c>
      <c r="C9" s="68">
        <f>ROUND('当年度'!C9/'当年度'!$C9*100,1)</f>
        <v>100</v>
      </c>
      <c r="D9" s="69">
        <f>ROUND('当年度'!D9/'当年度'!$C9*100,1)</f>
        <v>33.1</v>
      </c>
      <c r="E9" s="69">
        <f>ROUND('当年度'!E9/'当年度'!$C9*100,1)</f>
        <v>0.8</v>
      </c>
      <c r="F9" s="69">
        <f>ROUND('当年度'!F9/'当年度'!$C9*100,1)</f>
        <v>22.9</v>
      </c>
      <c r="G9" s="69">
        <f>ROUND('当年度'!G9/'当年度'!$C9*100,1)</f>
        <v>14.7</v>
      </c>
      <c r="H9" s="69">
        <f>ROUND('当年度'!H9/'当年度'!$C9*100,1)</f>
        <v>8.2</v>
      </c>
      <c r="I9" s="69">
        <f>ROUND('当年度'!I9/'当年度'!$C9*100,1)</f>
        <v>3.4</v>
      </c>
      <c r="J9" s="69">
        <f>ROUND('当年度'!J9/'当年度'!$C9*100,1)</f>
        <v>44.3</v>
      </c>
      <c r="K9" s="69">
        <f>ROUND('当年度'!K9/'当年度'!$C9*100,1)</f>
        <v>42.8</v>
      </c>
      <c r="L9" s="69">
        <f>ROUND('当年度'!L9/'当年度'!$C9*100,1)</f>
        <v>13.5</v>
      </c>
      <c r="M9" s="69">
        <f>ROUND('当年度'!M9/'当年度'!$C9*100,1)</f>
        <v>1.1</v>
      </c>
      <c r="N9" s="69">
        <f>ROUND('当年度'!N9/'当年度'!$C9*100,1)</f>
        <v>19.7</v>
      </c>
      <c r="O9" s="69">
        <f>ROUND('当年度'!O9/'当年度'!$C9*100,1)</f>
        <v>8.5</v>
      </c>
      <c r="P9" s="69">
        <f>ROUND('当年度'!P9/'当年度'!$C9*100,1)</f>
        <v>0.1</v>
      </c>
      <c r="Q9" s="69">
        <f>ROUND('当年度'!Q9/'当年度'!$C9*100,1)</f>
        <v>1.4</v>
      </c>
      <c r="R9" s="63">
        <f>ROUND('当年度'!R9/'当年度'!$C9*100,1)</f>
        <v>22.6</v>
      </c>
    </row>
    <row r="10" spans="2:18" ht="24.75" customHeight="1">
      <c r="B10" s="13" t="s">
        <v>5</v>
      </c>
      <c r="C10" s="68">
        <f>ROUND('当年度'!C10/'当年度'!$C10*100,1)</f>
        <v>100</v>
      </c>
      <c r="D10" s="69">
        <f>ROUND('当年度'!D10/'当年度'!$C10*100,1)</f>
        <v>31.9</v>
      </c>
      <c r="E10" s="69">
        <f>ROUND('当年度'!E10/'当年度'!$C10*100,1)</f>
        <v>0.6</v>
      </c>
      <c r="F10" s="69">
        <f>ROUND('当年度'!F10/'当年度'!$C10*100,1)</f>
        <v>23</v>
      </c>
      <c r="G10" s="69">
        <f>ROUND('当年度'!G10/'当年度'!$C10*100,1)</f>
        <v>15.3</v>
      </c>
      <c r="H10" s="69">
        <f>ROUND('当年度'!H10/'当年度'!$C10*100,1)</f>
        <v>7.7</v>
      </c>
      <c r="I10" s="69">
        <f>ROUND('当年度'!I10/'当年度'!$C10*100,1)</f>
        <v>2.3</v>
      </c>
      <c r="J10" s="69">
        <f>ROUND('当年度'!J10/'当年度'!$C10*100,1)</f>
        <v>51.9</v>
      </c>
      <c r="K10" s="69">
        <f>ROUND('当年度'!K10/'当年度'!$C10*100,1)</f>
        <v>51.2</v>
      </c>
      <c r="L10" s="71">
        <f>ROUND('当年度'!L10/'当年度'!$C10*100,1)</f>
        <v>15.1</v>
      </c>
      <c r="M10" s="71">
        <f>ROUND('当年度'!M10/'当年度'!$C10*100,1)</f>
        <v>0.8</v>
      </c>
      <c r="N10" s="71">
        <f>ROUND('当年度'!N10/'当年度'!$C10*100,1)</f>
        <v>22.2</v>
      </c>
      <c r="O10" s="71">
        <f>ROUND('当年度'!O10/'当年度'!$C10*100,1)</f>
        <v>13.1</v>
      </c>
      <c r="P10" s="71">
        <f>ROUND('当年度'!P10/'当年度'!$C10*100,1)</f>
        <v>0</v>
      </c>
      <c r="Q10" s="71">
        <f>ROUND('当年度'!Q10/'当年度'!$C10*100,1)</f>
        <v>0.6</v>
      </c>
      <c r="R10" s="63">
        <f>ROUND('当年度'!R10/'当年度'!$C10*100,1)</f>
        <v>16.3</v>
      </c>
    </row>
    <row r="11" spans="2:18" ht="24.75" customHeight="1">
      <c r="B11" s="13" t="s">
        <v>6</v>
      </c>
      <c r="C11" s="68">
        <f>ROUND('当年度'!C11/'当年度'!$C11*100,1)</f>
        <v>100</v>
      </c>
      <c r="D11" s="69">
        <f>ROUND('当年度'!D11/'当年度'!$C11*100,1)</f>
        <v>35.9</v>
      </c>
      <c r="E11" s="69">
        <f>ROUND('当年度'!E11/'当年度'!$C11*100,1)</f>
        <v>0.8</v>
      </c>
      <c r="F11" s="69">
        <f>ROUND('当年度'!F11/'当年度'!$C11*100,1)</f>
        <v>25.9</v>
      </c>
      <c r="G11" s="69">
        <f>ROUND('当年度'!G11/'当年度'!$C11*100,1)</f>
        <v>17.3</v>
      </c>
      <c r="H11" s="69">
        <f>ROUND('当年度'!H11/'当年度'!$C11*100,1)</f>
        <v>8.6</v>
      </c>
      <c r="I11" s="69">
        <f>ROUND('当年度'!I11/'当年度'!$C11*100,1)</f>
        <v>2.9</v>
      </c>
      <c r="J11" s="69">
        <f>ROUND('当年度'!J11/'当年度'!$C11*100,1)</f>
        <v>40.9</v>
      </c>
      <c r="K11" s="69">
        <f>ROUND('当年度'!K11/'当年度'!$C11*100,1)</f>
        <v>40.5</v>
      </c>
      <c r="L11" s="71">
        <f>ROUND('当年度'!L11/'当年度'!$C11*100,1)</f>
        <v>14</v>
      </c>
      <c r="M11" s="71">
        <f>ROUND('当年度'!M11/'当年度'!$C11*100,1)</f>
        <v>0.1</v>
      </c>
      <c r="N11" s="71">
        <f>ROUND('当年度'!N11/'当年度'!$C11*100,1)</f>
        <v>19.3</v>
      </c>
      <c r="O11" s="71">
        <f>ROUND('当年度'!O11/'当年度'!$C11*100,1)</f>
        <v>7.1</v>
      </c>
      <c r="P11" s="71">
        <f>ROUND('当年度'!P11/'当年度'!$C11*100,1)</f>
        <v>0</v>
      </c>
      <c r="Q11" s="71">
        <f>ROUND('当年度'!Q11/'当年度'!$C11*100,1)</f>
        <v>0.3</v>
      </c>
      <c r="R11" s="63">
        <f>ROUND('当年度'!R11/'当年度'!$C11*100,1)</f>
        <v>23.2</v>
      </c>
    </row>
    <row r="12" spans="2:18" ht="24.75" customHeight="1">
      <c r="B12" s="13" t="s">
        <v>7</v>
      </c>
      <c r="C12" s="68">
        <f>ROUND('当年度'!C12/'当年度'!$C12*100,1)</f>
        <v>100</v>
      </c>
      <c r="D12" s="69">
        <f>ROUND('当年度'!D12/'当年度'!$C12*100,1)</f>
        <v>37.7</v>
      </c>
      <c r="E12" s="69">
        <f>ROUND('当年度'!E12/'当年度'!$C12*100,1)</f>
        <v>0.8</v>
      </c>
      <c r="F12" s="69">
        <f>ROUND('当年度'!F12/'当年度'!$C12*100,1)</f>
        <v>26.8</v>
      </c>
      <c r="G12" s="69">
        <f>ROUND('当年度'!G12/'当年度'!$C12*100,1)</f>
        <v>17.4</v>
      </c>
      <c r="H12" s="69">
        <f>ROUND('当年度'!H12/'当年度'!$C12*100,1)</f>
        <v>9.4</v>
      </c>
      <c r="I12" s="69">
        <f>ROUND('当年度'!I12/'当年度'!$C12*100,1)</f>
        <v>3.6</v>
      </c>
      <c r="J12" s="69">
        <f>ROUND('当年度'!J12/'当年度'!$C12*100,1)</f>
        <v>48.6</v>
      </c>
      <c r="K12" s="69">
        <f>ROUND('当年度'!K12/'当年度'!$C12*100,1)</f>
        <v>48</v>
      </c>
      <c r="L12" s="71">
        <f>ROUND('当年度'!L12/'当年度'!$C12*100,1)</f>
        <v>12.7</v>
      </c>
      <c r="M12" s="71">
        <f>ROUND('当年度'!M12/'当年度'!$C12*100,1)</f>
        <v>0.4</v>
      </c>
      <c r="N12" s="71">
        <f>ROUND('当年度'!N12/'当年度'!$C12*100,1)</f>
        <v>29.5</v>
      </c>
      <c r="O12" s="71">
        <f>ROUND('当年度'!O12/'当年度'!$C12*100,1)</f>
        <v>5.4</v>
      </c>
      <c r="P12" s="71">
        <f>ROUND('当年度'!P12/'当年度'!$C12*100,1)</f>
        <v>0</v>
      </c>
      <c r="Q12" s="71">
        <f>ROUND('当年度'!Q12/'当年度'!$C12*100,1)</f>
        <v>0.5</v>
      </c>
      <c r="R12" s="63">
        <f>ROUND('当年度'!R12/'当年度'!$C12*100,1)</f>
        <v>13.7</v>
      </c>
    </row>
    <row r="13" spans="2:18" ht="24.75" customHeight="1">
      <c r="B13" s="13" t="s">
        <v>8</v>
      </c>
      <c r="C13" s="68">
        <f>ROUND('当年度'!C13/'当年度'!$C13*100,1)</f>
        <v>100</v>
      </c>
      <c r="D13" s="69">
        <f>ROUND('当年度'!D13/'当年度'!$C13*100,1)</f>
        <v>33.6</v>
      </c>
      <c r="E13" s="69">
        <f>ROUND('当年度'!E13/'当年度'!$C13*100,1)</f>
        <v>1</v>
      </c>
      <c r="F13" s="69">
        <f>ROUND('当年度'!F13/'当年度'!$C13*100,1)</f>
        <v>22.5</v>
      </c>
      <c r="G13" s="69">
        <f>ROUND('当年度'!G13/'当年度'!$C13*100,1)</f>
        <v>14.2</v>
      </c>
      <c r="H13" s="69">
        <f>ROUND('当年度'!H13/'当年度'!$C13*100,1)</f>
        <v>7.8</v>
      </c>
      <c r="I13" s="69">
        <f>ROUND('当年度'!I13/'当年度'!$C13*100,1)</f>
        <v>4.3</v>
      </c>
      <c r="J13" s="69">
        <f>ROUND('当年度'!J13/'当年度'!$C13*100,1)</f>
        <v>45</v>
      </c>
      <c r="K13" s="69">
        <f>ROUND('当年度'!K13/'当年度'!$C13*100,1)</f>
        <v>44.5</v>
      </c>
      <c r="L13" s="71">
        <f>ROUND('当年度'!L13/'当年度'!$C13*100,1)</f>
        <v>15.3</v>
      </c>
      <c r="M13" s="71">
        <f>ROUND('当年度'!M13/'当年度'!$C13*100,1)</f>
        <v>0.8</v>
      </c>
      <c r="N13" s="71">
        <f>ROUND('当年度'!N13/'当年度'!$C13*100,1)</f>
        <v>22.8</v>
      </c>
      <c r="O13" s="71">
        <f>ROUND('当年度'!O13/'当年度'!$C13*100,1)</f>
        <v>5.7</v>
      </c>
      <c r="P13" s="71">
        <f>ROUND('当年度'!P13/'当年度'!$C13*100,1)</f>
        <v>0</v>
      </c>
      <c r="Q13" s="71">
        <f>ROUND('当年度'!Q13/'当年度'!$C13*100,1)</f>
        <v>0.4</v>
      </c>
      <c r="R13" s="63">
        <f>ROUND('当年度'!R13/'当年度'!$C13*100,1)</f>
        <v>21.5</v>
      </c>
    </row>
    <row r="14" spans="2:18" ht="24.75" customHeight="1">
      <c r="B14" s="13" t="s">
        <v>9</v>
      </c>
      <c r="C14" s="68">
        <f>ROUND('当年度'!C14/'当年度'!$C14*100,1)</f>
        <v>100</v>
      </c>
      <c r="D14" s="69">
        <f>ROUND('当年度'!D14/'当年度'!$C14*100,1)</f>
        <v>34</v>
      </c>
      <c r="E14" s="69">
        <f>ROUND('当年度'!E14/'当年度'!$C14*100,1)</f>
        <v>1.5</v>
      </c>
      <c r="F14" s="69">
        <f>ROUND('当年度'!F14/'当年度'!$C14*100,1)</f>
        <v>22.3</v>
      </c>
      <c r="G14" s="69">
        <f>ROUND('当年度'!G14/'当年度'!$C14*100,1)</f>
        <v>15.2</v>
      </c>
      <c r="H14" s="69">
        <f>ROUND('当年度'!H14/'当年度'!$C14*100,1)</f>
        <v>7.1</v>
      </c>
      <c r="I14" s="69">
        <f>ROUND('当年度'!I14/'当年度'!$C14*100,1)</f>
        <v>3.3</v>
      </c>
      <c r="J14" s="69">
        <f>ROUND('当年度'!J14/'当年度'!$C14*100,1)</f>
        <v>41.5</v>
      </c>
      <c r="K14" s="69">
        <f>ROUND('当年度'!K14/'当年度'!$C14*100,1)</f>
        <v>41.2</v>
      </c>
      <c r="L14" s="71">
        <f>ROUND('当年度'!L14/'当年度'!$C14*100,1)</f>
        <v>14.7</v>
      </c>
      <c r="M14" s="71">
        <f>ROUND('当年度'!M14/'当年度'!$C14*100,1)</f>
        <v>2.4</v>
      </c>
      <c r="N14" s="71">
        <f>ROUND('当年度'!N14/'当年度'!$C14*100,1)</f>
        <v>16.3</v>
      </c>
      <c r="O14" s="71">
        <f>ROUND('当年度'!O14/'当年度'!$C14*100,1)</f>
        <v>7.9</v>
      </c>
      <c r="P14" s="71">
        <f>ROUND('当年度'!P14/'当年度'!$C14*100,1)</f>
        <v>0</v>
      </c>
      <c r="Q14" s="71">
        <f>ROUND('当年度'!Q14/'当年度'!$C14*100,1)</f>
        <v>0.3</v>
      </c>
      <c r="R14" s="63">
        <f>ROUND('当年度'!R14/'当年度'!$C14*100,1)</f>
        <v>24.5</v>
      </c>
    </row>
    <row r="15" spans="2:18" ht="24.75" customHeight="1">
      <c r="B15" s="13" t="s">
        <v>10</v>
      </c>
      <c r="C15" s="68">
        <f>ROUND('当年度'!C15/'当年度'!$C15*100,1)</f>
        <v>100</v>
      </c>
      <c r="D15" s="69">
        <f>ROUND('当年度'!D15/'当年度'!$C15*100,1)</f>
        <v>39.5</v>
      </c>
      <c r="E15" s="69">
        <f>ROUND('当年度'!E15/'当年度'!$C15*100,1)</f>
        <v>1.2</v>
      </c>
      <c r="F15" s="69">
        <f>ROUND('当年度'!F15/'当年度'!$C15*100,1)</f>
        <v>27.5</v>
      </c>
      <c r="G15" s="69">
        <f>ROUND('当年度'!G15/'当年度'!$C15*100,1)</f>
        <v>18</v>
      </c>
      <c r="H15" s="69">
        <f>ROUND('当年度'!H15/'当年度'!$C15*100,1)</f>
        <v>9.5</v>
      </c>
      <c r="I15" s="69">
        <f>ROUND('当年度'!I15/'当年度'!$C15*100,1)</f>
        <v>3.6</v>
      </c>
      <c r="J15" s="69">
        <f>ROUND('当年度'!J15/'当年度'!$C15*100,1)</f>
        <v>37.9</v>
      </c>
      <c r="K15" s="69">
        <f>ROUND('当年度'!K15/'当年度'!$C15*100,1)</f>
        <v>37.7</v>
      </c>
      <c r="L15" s="71">
        <f>ROUND('当年度'!L15/'当年度'!$C15*100,1)</f>
        <v>10.7</v>
      </c>
      <c r="M15" s="71">
        <f>ROUND('当年度'!M15/'当年度'!$C15*100,1)</f>
        <v>0.9</v>
      </c>
      <c r="N15" s="71">
        <f>ROUND('当年度'!N15/'当年度'!$C15*100,1)</f>
        <v>21.9</v>
      </c>
      <c r="O15" s="71">
        <f>ROUND('当年度'!O15/'当年度'!$C15*100,1)</f>
        <v>4.2</v>
      </c>
      <c r="P15" s="71">
        <f>ROUND('当年度'!P15/'当年度'!$C15*100,1)</f>
        <v>0</v>
      </c>
      <c r="Q15" s="71">
        <f>ROUND('当年度'!Q15/'当年度'!$C15*100,1)</f>
        <v>0.2</v>
      </c>
      <c r="R15" s="63">
        <f>ROUND('当年度'!R15/'当年度'!$C15*100,1)</f>
        <v>22.6</v>
      </c>
    </row>
    <row r="16" spans="2:18" ht="24.75" customHeight="1">
      <c r="B16" s="13" t="s">
        <v>11</v>
      </c>
      <c r="C16" s="68">
        <f>ROUND('当年度'!C16/'当年度'!$C16*100,1)</f>
        <v>100</v>
      </c>
      <c r="D16" s="69">
        <f>ROUND('当年度'!D16/'当年度'!$C16*100,1)</f>
        <v>47</v>
      </c>
      <c r="E16" s="69">
        <f>ROUND('当年度'!E16/'当年度'!$C16*100,1)</f>
        <v>1.5</v>
      </c>
      <c r="F16" s="69">
        <f>ROUND('当年度'!F16/'当年度'!$C16*100,1)</f>
        <v>31.7</v>
      </c>
      <c r="G16" s="69">
        <f>ROUND('当年度'!G16/'当年度'!$C16*100,1)</f>
        <v>20.8</v>
      </c>
      <c r="H16" s="69">
        <f>ROUND('当年度'!H16/'当年度'!$C16*100,1)</f>
        <v>10.3</v>
      </c>
      <c r="I16" s="69">
        <f>ROUND('当年度'!I16/'当年度'!$C16*100,1)</f>
        <v>5.1</v>
      </c>
      <c r="J16" s="69">
        <f>ROUND('当年度'!J16/'当年度'!$C16*100,1)</f>
        <v>27.3</v>
      </c>
      <c r="K16" s="69">
        <f>ROUND('当年度'!K16/'当年度'!$C16*100,1)</f>
        <v>27</v>
      </c>
      <c r="L16" s="71">
        <f>ROUND('当年度'!L16/'当年度'!$C16*100,1)</f>
        <v>13.4</v>
      </c>
      <c r="M16" s="71">
        <f>ROUND('当年度'!M16/'当年度'!$C16*100,1)</f>
        <v>0.8</v>
      </c>
      <c r="N16" s="71">
        <f>ROUND('当年度'!N16/'当年度'!$C16*100,1)</f>
        <v>9.4</v>
      </c>
      <c r="O16" s="71">
        <f>ROUND('当年度'!O16/'当年度'!$C16*100,1)</f>
        <v>3.4</v>
      </c>
      <c r="P16" s="71">
        <f>ROUND('当年度'!P16/'当年度'!$C16*100,1)</f>
        <v>0.1</v>
      </c>
      <c r="Q16" s="71">
        <f>ROUND('当年度'!Q16/'当年度'!$C16*100,1)</f>
        <v>0.3</v>
      </c>
      <c r="R16" s="63">
        <f>ROUND('当年度'!R16/'当年度'!$C16*100,1)</f>
        <v>25.7</v>
      </c>
    </row>
    <row r="17" spans="2:18" ht="24.75" customHeight="1">
      <c r="B17" s="13" t="s">
        <v>12</v>
      </c>
      <c r="C17" s="68">
        <f>ROUND('当年度'!C17/'当年度'!$C17*100,1)</f>
        <v>100</v>
      </c>
      <c r="D17" s="69">
        <f>ROUND('当年度'!D17/'当年度'!$C17*100,1)</f>
        <v>45.9</v>
      </c>
      <c r="E17" s="69">
        <f>ROUND('当年度'!E17/'当年度'!$C17*100,1)</f>
        <v>1.4</v>
      </c>
      <c r="F17" s="69">
        <f>ROUND('当年度'!F17/'当年度'!$C17*100,1)</f>
        <v>31.4</v>
      </c>
      <c r="G17" s="69">
        <f>ROUND('当年度'!G17/'当年度'!$C17*100,1)</f>
        <v>20.9</v>
      </c>
      <c r="H17" s="69">
        <f>ROUND('当年度'!H17/'当年度'!$C17*100,1)</f>
        <v>10.5</v>
      </c>
      <c r="I17" s="69">
        <f>ROUND('当年度'!I17/'当年度'!$C17*100,1)</f>
        <v>3.7</v>
      </c>
      <c r="J17" s="69">
        <f>ROUND('当年度'!J17/'当年度'!$C17*100,1)</f>
        <v>29.9</v>
      </c>
      <c r="K17" s="69">
        <f>ROUND('当年度'!K17/'当年度'!$C17*100,1)</f>
        <v>29.7</v>
      </c>
      <c r="L17" s="69">
        <f>ROUND('当年度'!L17/'当年度'!$C17*100,1)</f>
        <v>12.2</v>
      </c>
      <c r="M17" s="69">
        <f>ROUND('当年度'!M17/'当年度'!$C17*100,1)</f>
        <v>1</v>
      </c>
      <c r="N17" s="69">
        <f>ROUND('当年度'!N17/'当年度'!$C17*100,1)</f>
        <v>10</v>
      </c>
      <c r="O17" s="69">
        <f>ROUND('当年度'!O17/'当年度'!$C17*100,1)</f>
        <v>6.5</v>
      </c>
      <c r="P17" s="69">
        <f>ROUND('当年度'!P17/'当年度'!$C17*100,1)</f>
        <v>0</v>
      </c>
      <c r="Q17" s="69">
        <f>ROUND('当年度'!Q17/'当年度'!$C17*100,1)</f>
        <v>0.2</v>
      </c>
      <c r="R17" s="63">
        <f>ROUND('当年度'!R17/'当年度'!$C17*100,1)</f>
        <v>24.2</v>
      </c>
    </row>
    <row r="18" spans="2:18" ht="24.75" customHeight="1">
      <c r="B18" s="10" t="s">
        <v>31</v>
      </c>
      <c r="C18" s="72">
        <f>ROUND('当年度'!C18/'当年度'!$C18*100,1)</f>
        <v>100</v>
      </c>
      <c r="D18" s="71">
        <f>ROUND('当年度'!D18/'当年度'!$C18*100,1)</f>
        <v>36.7</v>
      </c>
      <c r="E18" s="71">
        <f>ROUND('当年度'!E18/'当年度'!$C18*100,1)</f>
        <v>2</v>
      </c>
      <c r="F18" s="71">
        <f>ROUND('当年度'!F18/'当年度'!$C18*100,1)</f>
        <v>25</v>
      </c>
      <c r="G18" s="71">
        <f>ROUND('当年度'!G18/'当年度'!$C18*100,1)</f>
        <v>16.7</v>
      </c>
      <c r="H18" s="71">
        <f>ROUND('当年度'!H18/'当年度'!$C18*100,1)</f>
        <v>8.3</v>
      </c>
      <c r="I18" s="71">
        <f>ROUND('当年度'!I18/'当年度'!$C18*100,1)</f>
        <v>3.5</v>
      </c>
      <c r="J18" s="71">
        <f>ROUND('当年度'!J18/'当年度'!$C18*100,1)</f>
        <v>37.6</v>
      </c>
      <c r="K18" s="71">
        <f>ROUND('当年度'!K18/'当年度'!$C18*100,1)</f>
        <v>37.4</v>
      </c>
      <c r="L18" s="71">
        <f>ROUND('当年度'!L18/'当年度'!$C18*100,1)</f>
        <v>14.5</v>
      </c>
      <c r="M18" s="71">
        <f>ROUND('当年度'!M18/'当年度'!$C18*100,1)</f>
        <v>0.1</v>
      </c>
      <c r="N18" s="71">
        <f>ROUND('当年度'!N18/'当年度'!$C18*100,1)</f>
        <v>18.9</v>
      </c>
      <c r="O18" s="71">
        <f>ROUND('当年度'!O18/'当年度'!$C18*100,1)</f>
        <v>3.8</v>
      </c>
      <c r="P18" s="71">
        <f>ROUND('当年度'!P18/'当年度'!$C18*100,1)</f>
        <v>0</v>
      </c>
      <c r="Q18" s="71">
        <f>ROUND('当年度'!Q18/'当年度'!$C18*100,1)</f>
        <v>0.2</v>
      </c>
      <c r="R18" s="63">
        <f>ROUND('当年度'!R18/'当年度'!$C18*100,1)</f>
        <v>25.7</v>
      </c>
    </row>
    <row r="19" spans="2:18" ht="24.75" customHeight="1">
      <c r="B19" s="10" t="s">
        <v>33</v>
      </c>
      <c r="C19" s="72">
        <f>ROUND('当年度'!C19/'当年度'!$C19*100,1)</f>
        <v>100</v>
      </c>
      <c r="D19" s="71">
        <f>ROUND('当年度'!D19/'当年度'!$C19*100,1)</f>
        <v>33.8</v>
      </c>
      <c r="E19" s="71">
        <f>ROUND('当年度'!E19/'当年度'!$C19*100,1)</f>
        <v>0.9</v>
      </c>
      <c r="F19" s="71">
        <f>ROUND('当年度'!F19/'当年度'!$C19*100,1)</f>
        <v>23.1</v>
      </c>
      <c r="G19" s="71">
        <f>ROUND('当年度'!G19/'当年度'!$C19*100,1)</f>
        <v>15.8</v>
      </c>
      <c r="H19" s="71">
        <f>ROUND('当年度'!H19/'当年度'!$C19*100,1)</f>
        <v>7.3</v>
      </c>
      <c r="I19" s="71">
        <f>ROUND('当年度'!I19/'当年度'!$C19*100,1)</f>
        <v>3.8</v>
      </c>
      <c r="J19" s="71">
        <f>ROUND('当年度'!J19/'当年度'!$C19*100,1)</f>
        <v>30.9</v>
      </c>
      <c r="K19" s="71">
        <f>ROUND('当年度'!K19/'当年度'!$C19*100,1)</f>
        <v>30.3</v>
      </c>
      <c r="L19" s="71">
        <f>ROUND('当年度'!L19/'当年度'!$C19*100,1)</f>
        <v>12.8</v>
      </c>
      <c r="M19" s="71">
        <f>ROUND('当年度'!M19/'当年度'!$C19*100,1)</f>
        <v>1.1</v>
      </c>
      <c r="N19" s="71">
        <f>ROUND('当年度'!N19/'当年度'!$C19*100,1)</f>
        <v>9.4</v>
      </c>
      <c r="O19" s="71">
        <f>ROUND('当年度'!O19/'当年度'!$C19*100,1)</f>
        <v>7</v>
      </c>
      <c r="P19" s="71">
        <f>ROUND('当年度'!P19/'当年度'!$C19*100,1)</f>
        <v>0</v>
      </c>
      <c r="Q19" s="71">
        <f>ROUND('当年度'!Q19/'当年度'!$C19*100,1)</f>
        <v>0.6</v>
      </c>
      <c r="R19" s="63">
        <f>ROUND('当年度'!R19/'当年度'!$C19*100,1)</f>
        <v>35.3</v>
      </c>
    </row>
    <row r="20" spans="1:18" ht="24.75" customHeight="1">
      <c r="A20" s="5"/>
      <c r="B20" s="12" t="s">
        <v>34</v>
      </c>
      <c r="C20" s="73">
        <f>ROUND('当年度'!C20/'当年度'!$C20*100,1)</f>
        <v>100</v>
      </c>
      <c r="D20" s="74">
        <f>ROUND('当年度'!D20/'当年度'!$C20*100,1)</f>
        <v>36.9</v>
      </c>
      <c r="E20" s="74">
        <f>ROUND('当年度'!E20/'当年度'!$C20*100,1)</f>
        <v>0.6</v>
      </c>
      <c r="F20" s="74">
        <f>ROUND('当年度'!F20/'当年度'!$C20*100,1)</f>
        <v>25.8</v>
      </c>
      <c r="G20" s="74">
        <f>ROUND('当年度'!G20/'当年度'!$C20*100,1)</f>
        <v>16.6</v>
      </c>
      <c r="H20" s="74">
        <f>ROUND('当年度'!H20/'当年度'!$C20*100,1)</f>
        <v>9.1</v>
      </c>
      <c r="I20" s="74">
        <f>ROUND('当年度'!I20/'当年度'!$C20*100,1)</f>
        <v>1.9</v>
      </c>
      <c r="J20" s="74">
        <f>ROUND('当年度'!J20/'当年度'!$C20*100,1)</f>
        <v>34.1</v>
      </c>
      <c r="K20" s="74">
        <f>ROUND('当年度'!K20/'当年度'!$C20*100,1)</f>
        <v>33.8</v>
      </c>
      <c r="L20" s="74">
        <f>ROUND('当年度'!L20/'当年度'!$C20*100,1)</f>
        <v>10.7</v>
      </c>
      <c r="M20" s="74">
        <f>ROUND('当年度'!M20/'当年度'!$C20*100,1)</f>
        <v>1.2</v>
      </c>
      <c r="N20" s="74">
        <f>ROUND('当年度'!N20/'当年度'!$C20*100,1)</f>
        <v>15.9</v>
      </c>
      <c r="O20" s="74">
        <f>ROUND('当年度'!O20/'当年度'!$C20*100,1)</f>
        <v>6</v>
      </c>
      <c r="P20" s="74">
        <f>ROUND('当年度'!P20/'当年度'!$C20*100,1)</f>
        <v>0</v>
      </c>
      <c r="Q20" s="74">
        <f>ROUND('当年度'!Q20/'当年度'!$C20*100,1)</f>
        <v>0.3</v>
      </c>
      <c r="R20" s="66">
        <f>ROUND('当年度'!R20/'当年度'!$C20*100,1)</f>
        <v>29</v>
      </c>
    </row>
    <row r="21" spans="2:18" ht="24.75" customHeight="1">
      <c r="B21" s="13" t="s">
        <v>13</v>
      </c>
      <c r="C21" s="68">
        <f>ROUND('当年度'!C21/'当年度'!$C21*100,1)</f>
        <v>100</v>
      </c>
      <c r="D21" s="69">
        <f>ROUND('当年度'!D21/'当年度'!$C21*100,1)</f>
        <v>64</v>
      </c>
      <c r="E21" s="69">
        <f>ROUND('当年度'!E21/'当年度'!$C21*100,1)</f>
        <v>2.7</v>
      </c>
      <c r="F21" s="69">
        <f>ROUND('当年度'!F21/'当年度'!$C21*100,1)</f>
        <v>41.9</v>
      </c>
      <c r="G21" s="69">
        <f>ROUND('当年度'!G21/'当年度'!$C21*100,1)</f>
        <v>27.1</v>
      </c>
      <c r="H21" s="69">
        <f>ROUND('当年度'!H21/'当年度'!$C21*100,1)</f>
        <v>12.3</v>
      </c>
      <c r="I21" s="69">
        <f>ROUND('当年度'!I21/'当年度'!$C21*100,1)</f>
        <v>6.2</v>
      </c>
      <c r="J21" s="69">
        <f>ROUND('当年度'!J21/'当年度'!$C21*100,1)</f>
        <v>24.5</v>
      </c>
      <c r="K21" s="69">
        <f>ROUND('当年度'!K21/'当年度'!$C21*100,1)</f>
        <v>24.2</v>
      </c>
      <c r="L21" s="71">
        <f>ROUND('当年度'!L21/'当年度'!$C21*100,1)</f>
        <v>11.6</v>
      </c>
      <c r="M21" s="71">
        <f>ROUND('当年度'!M21/'当年度'!$C21*100,1)</f>
        <v>0.5</v>
      </c>
      <c r="N21" s="71">
        <f>ROUND('当年度'!N21/'当年度'!$C21*100,1)</f>
        <v>12.1</v>
      </c>
      <c r="O21" s="71">
        <f>ROUND('当年度'!O21/'当年度'!$C21*100,1)</f>
        <v>0</v>
      </c>
      <c r="P21" s="71">
        <f>ROUND('当年度'!P21/'当年度'!$C21*100,1)</f>
        <v>0</v>
      </c>
      <c r="Q21" s="71">
        <f>ROUND('当年度'!Q21/'当年度'!$C21*100,1)</f>
        <v>0.3</v>
      </c>
      <c r="R21" s="60">
        <f>ROUND('当年度'!R21/'当年度'!$C21*100,1)</f>
        <v>11.5</v>
      </c>
    </row>
    <row r="22" spans="2:18" ht="24.75" customHeight="1">
      <c r="B22" s="13" t="s">
        <v>14</v>
      </c>
      <c r="C22" s="68">
        <f>ROUND('当年度'!C22/'当年度'!$C22*100,1)</f>
        <v>100</v>
      </c>
      <c r="D22" s="69">
        <f>ROUND('当年度'!D22/'当年度'!$C22*100,1)</f>
        <v>50.1</v>
      </c>
      <c r="E22" s="69">
        <f>ROUND('当年度'!E22/'当年度'!$C22*100,1)</f>
        <v>1.8</v>
      </c>
      <c r="F22" s="69">
        <f>ROUND('当年度'!F22/'当年度'!$C22*100,1)</f>
        <v>34.5</v>
      </c>
      <c r="G22" s="69">
        <f>ROUND('当年度'!G22/'当年度'!$C22*100,1)</f>
        <v>21.5</v>
      </c>
      <c r="H22" s="69">
        <f>ROUND('当年度'!H22/'当年度'!$C22*100,1)</f>
        <v>10.2</v>
      </c>
      <c r="I22" s="69">
        <f>ROUND('当年度'!I22/'当年度'!$C22*100,1)</f>
        <v>3.8</v>
      </c>
      <c r="J22" s="69">
        <f>ROUND('当年度'!J22/'当年度'!$C22*100,1)</f>
        <v>34.8</v>
      </c>
      <c r="K22" s="69">
        <f>ROUND('当年度'!K22/'当年度'!$C22*100,1)</f>
        <v>34.2</v>
      </c>
      <c r="L22" s="71">
        <f>ROUND('当年度'!L22/'当年度'!$C22*100,1)</f>
        <v>20.2</v>
      </c>
      <c r="M22" s="71">
        <f>ROUND('当年度'!M22/'当年度'!$C22*100,1)</f>
        <v>0.2</v>
      </c>
      <c r="N22" s="71">
        <f>ROUND('当年度'!N22/'当年度'!$C22*100,1)</f>
        <v>13.7</v>
      </c>
      <c r="O22" s="71">
        <f>ROUND('当年度'!O22/'当年度'!$C22*100,1)</f>
        <v>0</v>
      </c>
      <c r="P22" s="71">
        <f>ROUND('当年度'!P22/'当年度'!$C22*100,1)</f>
        <v>0.1</v>
      </c>
      <c r="Q22" s="71">
        <f>ROUND('当年度'!Q22/'当年度'!$C22*100,1)</f>
        <v>0.5</v>
      </c>
      <c r="R22" s="63">
        <f>ROUND('当年度'!R22/'当年度'!$C22*100,1)</f>
        <v>15.1</v>
      </c>
    </row>
    <row r="23" spans="2:18" ht="24.75" customHeight="1">
      <c r="B23" s="13" t="s">
        <v>15</v>
      </c>
      <c r="C23" s="68">
        <f>ROUND('当年度'!C23/'当年度'!$C23*100,1)</f>
        <v>100</v>
      </c>
      <c r="D23" s="69">
        <f>ROUND('当年度'!D23/'当年度'!$C23*100,1)</f>
        <v>51.4</v>
      </c>
      <c r="E23" s="69">
        <f>ROUND('当年度'!E23/'当年度'!$C23*100,1)</f>
        <v>1.6</v>
      </c>
      <c r="F23" s="69">
        <f>ROUND('当年度'!F23/'当年度'!$C23*100,1)</f>
        <v>35.8</v>
      </c>
      <c r="G23" s="69">
        <f>ROUND('当年度'!G23/'当年度'!$C23*100,1)</f>
        <v>21.6</v>
      </c>
      <c r="H23" s="69">
        <f>ROUND('当年度'!H23/'当年度'!$C23*100,1)</f>
        <v>12</v>
      </c>
      <c r="I23" s="69">
        <f>ROUND('当年度'!I23/'当年度'!$C23*100,1)</f>
        <v>4.4</v>
      </c>
      <c r="J23" s="69">
        <f>ROUND('当年度'!J23/'当年度'!$C23*100,1)</f>
        <v>38</v>
      </c>
      <c r="K23" s="69">
        <f>ROUND('当年度'!K23/'当年度'!$C23*100,1)</f>
        <v>36.8</v>
      </c>
      <c r="L23" s="71">
        <f>ROUND('当年度'!L23/'当年度'!$C23*100,1)</f>
        <v>15.1</v>
      </c>
      <c r="M23" s="71">
        <f>ROUND('当年度'!M23/'当年度'!$C23*100,1)</f>
        <v>1.2</v>
      </c>
      <c r="N23" s="71">
        <f>ROUND('当年度'!N23/'当年度'!$C23*100,1)</f>
        <v>20.5</v>
      </c>
      <c r="O23" s="71">
        <f>ROUND('当年度'!O23/'当年度'!$C23*100,1)</f>
        <v>0</v>
      </c>
      <c r="P23" s="71">
        <f>ROUND('当年度'!P23/'当年度'!$C23*100,1)</f>
        <v>0.4</v>
      </c>
      <c r="Q23" s="71">
        <f>ROUND('当年度'!Q23/'当年度'!$C23*100,1)</f>
        <v>0.9</v>
      </c>
      <c r="R23" s="63">
        <f>ROUND('当年度'!R23/'当年度'!$C23*100,1)</f>
        <v>10.6</v>
      </c>
    </row>
    <row r="24" spans="2:18" ht="24.75" customHeight="1">
      <c r="B24" s="13" t="s">
        <v>16</v>
      </c>
      <c r="C24" s="68">
        <f>ROUND('当年度'!C24/'当年度'!$C24*100,1)</f>
        <v>100</v>
      </c>
      <c r="D24" s="69">
        <f>ROUND('当年度'!D24/'当年度'!$C24*100,1)</f>
        <v>51.2</v>
      </c>
      <c r="E24" s="69">
        <f>ROUND('当年度'!E24/'当年度'!$C24*100,1)</f>
        <v>2.7</v>
      </c>
      <c r="F24" s="69">
        <f>ROUND('当年度'!F24/'当年度'!$C24*100,1)</f>
        <v>31.6</v>
      </c>
      <c r="G24" s="69">
        <f>ROUND('当年度'!G24/'当年度'!$C24*100,1)</f>
        <v>20.8</v>
      </c>
      <c r="H24" s="69">
        <f>ROUND('当年度'!H24/'当年度'!$C24*100,1)</f>
        <v>10.8</v>
      </c>
      <c r="I24" s="69">
        <f>ROUND('当年度'!I24/'当年度'!$C24*100,1)</f>
        <v>4.7</v>
      </c>
      <c r="J24" s="69">
        <f>ROUND('当年度'!J24/'当年度'!$C24*100,1)</f>
        <v>30.8</v>
      </c>
      <c r="K24" s="69">
        <f>ROUND('当年度'!K24/'当年度'!$C24*100,1)</f>
        <v>29.7</v>
      </c>
      <c r="L24" s="71">
        <f>ROUND('当年度'!L24/'当年度'!$C24*100,1)</f>
        <v>8.1</v>
      </c>
      <c r="M24" s="71">
        <f>ROUND('当年度'!M24/'当年度'!$C24*100,1)</f>
        <v>0.6</v>
      </c>
      <c r="N24" s="71">
        <f>ROUND('当年度'!N24/'当年度'!$C24*100,1)</f>
        <v>21</v>
      </c>
      <c r="O24" s="71">
        <f>ROUND('当年度'!O24/'当年度'!$C24*100,1)</f>
        <v>0</v>
      </c>
      <c r="P24" s="71">
        <f>ROUND('当年度'!P24/'当年度'!$C24*100,1)</f>
        <v>0.9</v>
      </c>
      <c r="Q24" s="71">
        <f>ROUND('当年度'!Q24/'当年度'!$C24*100,1)</f>
        <v>0.2</v>
      </c>
      <c r="R24" s="63">
        <f>ROUND('当年度'!R24/'当年度'!$C24*100,1)</f>
        <v>18.1</v>
      </c>
    </row>
    <row r="25" spans="2:18" ht="24.75" customHeight="1">
      <c r="B25" s="13" t="s">
        <v>17</v>
      </c>
      <c r="C25" s="68">
        <f>ROUND('当年度'!C25/'当年度'!$C25*100,1)</f>
        <v>100</v>
      </c>
      <c r="D25" s="69">
        <f>ROUND('当年度'!D25/'当年度'!$C25*100,1)</f>
        <v>50.3</v>
      </c>
      <c r="E25" s="69">
        <f>ROUND('当年度'!E25/'当年度'!$C25*100,1)</f>
        <v>2.8</v>
      </c>
      <c r="F25" s="69">
        <f>ROUND('当年度'!F25/'当年度'!$C25*100,1)</f>
        <v>32.4</v>
      </c>
      <c r="G25" s="69">
        <f>ROUND('当年度'!G25/'当年度'!$C25*100,1)</f>
        <v>21</v>
      </c>
      <c r="H25" s="69">
        <f>ROUND('当年度'!H25/'当年度'!$C25*100,1)</f>
        <v>11.3</v>
      </c>
      <c r="I25" s="69">
        <f>ROUND('当年度'!I25/'当年度'!$C25*100,1)</f>
        <v>4.3</v>
      </c>
      <c r="J25" s="69">
        <f>ROUND('当年度'!J25/'当年度'!$C25*100,1)</f>
        <v>48.2</v>
      </c>
      <c r="K25" s="69">
        <f>ROUND('当年度'!K25/'当年度'!$C25*100,1)</f>
        <v>47.8</v>
      </c>
      <c r="L25" s="71">
        <f>ROUND('当年度'!L25/'当年度'!$C25*100,1)</f>
        <v>17.2</v>
      </c>
      <c r="M25" s="71">
        <f>ROUND('当年度'!M25/'当年度'!$C25*100,1)</f>
        <v>1.1</v>
      </c>
      <c r="N25" s="71">
        <f>ROUND('当年度'!N25/'当年度'!$C25*100,1)</f>
        <v>29.5</v>
      </c>
      <c r="O25" s="71">
        <f>ROUND('当年度'!O25/'当年度'!$C25*100,1)</f>
        <v>0</v>
      </c>
      <c r="P25" s="71">
        <f>ROUND('当年度'!P25/'当年度'!$C25*100,1)</f>
        <v>0</v>
      </c>
      <c r="Q25" s="71">
        <f>ROUND('当年度'!Q25/'当年度'!$C25*100,1)</f>
        <v>0.4</v>
      </c>
      <c r="R25" s="63">
        <f>ROUND('当年度'!R25/'当年度'!$C25*100,1)</f>
        <v>1.5</v>
      </c>
    </row>
    <row r="26" spans="2:18" ht="24.75" customHeight="1">
      <c r="B26" s="13" t="s">
        <v>18</v>
      </c>
      <c r="C26" s="68">
        <f>ROUND('当年度'!C26/'当年度'!$C26*100,1)</f>
        <v>100</v>
      </c>
      <c r="D26" s="69">
        <f>ROUND('当年度'!D26/'当年度'!$C26*100,1)</f>
        <v>39.9</v>
      </c>
      <c r="E26" s="69">
        <f>ROUND('当年度'!E26/'当年度'!$C26*100,1)</f>
        <v>1.4</v>
      </c>
      <c r="F26" s="69">
        <f>ROUND('当年度'!F26/'当年度'!$C26*100,1)</f>
        <v>26.1</v>
      </c>
      <c r="G26" s="69">
        <f>ROUND('当年度'!G26/'当年度'!$C26*100,1)</f>
        <v>17.7</v>
      </c>
      <c r="H26" s="69">
        <f>ROUND('当年度'!H26/'当年度'!$C26*100,1)</f>
        <v>8.4</v>
      </c>
      <c r="I26" s="69">
        <f>ROUND('当年度'!I26/'当年度'!$C26*100,1)</f>
        <v>4.3</v>
      </c>
      <c r="J26" s="69">
        <f>ROUND('当年度'!J26/'当年度'!$C26*100,1)</f>
        <v>33.7</v>
      </c>
      <c r="K26" s="69">
        <f>ROUND('当年度'!K26/'当年度'!$C26*100,1)</f>
        <v>33.3</v>
      </c>
      <c r="L26" s="69">
        <f>ROUND('当年度'!L26/'当年度'!$C26*100,1)</f>
        <v>12.5</v>
      </c>
      <c r="M26" s="69">
        <f>ROUND('当年度'!M26/'当年度'!$C26*100,1)</f>
        <v>0.8</v>
      </c>
      <c r="N26" s="69">
        <f>ROUND('当年度'!N26/'当年度'!$C26*100,1)</f>
        <v>17.3</v>
      </c>
      <c r="O26" s="69">
        <f>ROUND('当年度'!O26/'当年度'!$C26*100,1)</f>
        <v>2.7</v>
      </c>
      <c r="P26" s="69">
        <f>ROUND('当年度'!P26/'当年度'!$C26*100,1)</f>
        <v>0.1</v>
      </c>
      <c r="Q26" s="69">
        <f>ROUND('当年度'!Q26/'当年度'!$C26*100,1)</f>
        <v>0.3</v>
      </c>
      <c r="R26" s="63">
        <f>ROUND('当年度'!R26/'当年度'!$C26*100,1)</f>
        <v>26.5</v>
      </c>
    </row>
    <row r="27" spans="2:18" ht="24.75" customHeight="1">
      <c r="B27" s="13" t="s">
        <v>19</v>
      </c>
      <c r="C27" s="68">
        <f>ROUND('当年度'!C27/'当年度'!$C27*100,1)</f>
        <v>100</v>
      </c>
      <c r="D27" s="69">
        <f>ROUND('当年度'!D27/'当年度'!$C27*100,1)</f>
        <v>40.1</v>
      </c>
      <c r="E27" s="69">
        <f>ROUND('当年度'!E27/'当年度'!$C27*100,1)</f>
        <v>1.4</v>
      </c>
      <c r="F27" s="69">
        <f>ROUND('当年度'!F27/'当年度'!$C27*100,1)</f>
        <v>27.4</v>
      </c>
      <c r="G27" s="69">
        <f>ROUND('当年度'!G27/'当年度'!$C27*100,1)</f>
        <v>18.7</v>
      </c>
      <c r="H27" s="69">
        <f>ROUND('当年度'!H27/'当年度'!$C27*100,1)</f>
        <v>8.7</v>
      </c>
      <c r="I27" s="69">
        <f>ROUND('当年度'!I27/'当年度'!$C27*100,1)</f>
        <v>3.5</v>
      </c>
      <c r="J27" s="69">
        <f>ROUND('当年度'!J27/'当年度'!$C27*100,1)</f>
        <v>36.1</v>
      </c>
      <c r="K27" s="69">
        <f>ROUND('当年度'!K27/'当年度'!$C27*100,1)</f>
        <v>35.7</v>
      </c>
      <c r="L27" s="71">
        <f>ROUND('当年度'!L27/'当年度'!$C27*100,1)</f>
        <v>18.5</v>
      </c>
      <c r="M27" s="71">
        <f>ROUND('当年度'!M27/'当年度'!$C27*100,1)</f>
        <v>0.4</v>
      </c>
      <c r="N27" s="71">
        <f>ROUND('当年度'!N27/'当年度'!$C27*100,1)</f>
        <v>16.8</v>
      </c>
      <c r="O27" s="71">
        <f>ROUND('当年度'!O27/'当年度'!$C27*100,1)</f>
        <v>0</v>
      </c>
      <c r="P27" s="71">
        <f>ROUND('当年度'!P27/'当年度'!$C27*100,1)</f>
        <v>0</v>
      </c>
      <c r="Q27" s="71">
        <f>ROUND('当年度'!Q27/'当年度'!$C27*100,1)</f>
        <v>0.4</v>
      </c>
      <c r="R27" s="63">
        <f>ROUND('当年度'!R27/'当年度'!$C27*100,1)</f>
        <v>23.8</v>
      </c>
    </row>
    <row r="28" spans="2:18" ht="24.75" customHeight="1">
      <c r="B28" s="13" t="s">
        <v>20</v>
      </c>
      <c r="C28" s="68">
        <f>ROUND('当年度'!C28/'当年度'!$C28*100,1)</f>
        <v>100</v>
      </c>
      <c r="D28" s="69">
        <f>ROUND('当年度'!D28/'当年度'!$C28*100,1)</f>
        <v>47.9</v>
      </c>
      <c r="E28" s="69">
        <f>ROUND('当年度'!E28/'当年度'!$C28*100,1)</f>
        <v>1.2</v>
      </c>
      <c r="F28" s="69">
        <f>ROUND('当年度'!F28/'当年度'!$C28*100,1)</f>
        <v>32.3</v>
      </c>
      <c r="G28" s="69">
        <f>ROUND('当年度'!G28/'当年度'!$C28*100,1)</f>
        <v>19</v>
      </c>
      <c r="H28" s="69">
        <f>ROUND('当年度'!H28/'当年度'!$C28*100,1)</f>
        <v>9.8</v>
      </c>
      <c r="I28" s="69">
        <f>ROUND('当年度'!I28/'当年度'!$C28*100,1)</f>
        <v>4</v>
      </c>
      <c r="J28" s="69">
        <f>ROUND('当年度'!J28/'当年度'!$C28*100,1)</f>
        <v>18.7</v>
      </c>
      <c r="K28" s="69">
        <f>ROUND('当年度'!K28/'当年度'!$C28*100,1)</f>
        <v>18.6</v>
      </c>
      <c r="L28" s="69">
        <f>ROUND('当年度'!L28/'当年度'!$C28*100,1)</f>
        <v>9.5</v>
      </c>
      <c r="M28" s="69">
        <f>ROUND('当年度'!M28/'当年度'!$C28*100,1)</f>
        <v>1.8</v>
      </c>
      <c r="N28" s="69">
        <f>ROUND('当年度'!N28/'当年度'!$C28*100,1)</f>
        <v>7.3</v>
      </c>
      <c r="O28" s="69">
        <f>ROUND('当年度'!O28/'当年度'!$C28*100,1)</f>
        <v>0</v>
      </c>
      <c r="P28" s="69">
        <f>ROUND('当年度'!P28/'当年度'!$C28*100,1)</f>
        <v>0</v>
      </c>
      <c r="Q28" s="69">
        <f>ROUND('当年度'!Q28/'当年度'!$C28*100,1)</f>
        <v>0.1</v>
      </c>
      <c r="R28" s="63">
        <f>ROUND('当年度'!R28/'当年度'!$C28*100,1)</f>
        <v>33.4</v>
      </c>
    </row>
    <row r="29" spans="2:18" ht="24.75" customHeight="1">
      <c r="B29" s="13" t="s">
        <v>21</v>
      </c>
      <c r="C29" s="68">
        <f>ROUND('当年度'!C29/'当年度'!$C29*100,1)</f>
        <v>100</v>
      </c>
      <c r="D29" s="69">
        <f>ROUND('当年度'!D29/'当年度'!$C29*100,1)</f>
        <v>41.1</v>
      </c>
      <c r="E29" s="69">
        <f>ROUND('当年度'!E29/'当年度'!$C29*100,1)</f>
        <v>2.1</v>
      </c>
      <c r="F29" s="69">
        <f>ROUND('当年度'!F29/'当年度'!$C29*100,1)</f>
        <v>25.7</v>
      </c>
      <c r="G29" s="69">
        <f>ROUND('当年度'!G29/'当年度'!$C29*100,1)</f>
        <v>17.7</v>
      </c>
      <c r="H29" s="69">
        <f>ROUND('当年度'!H29/'当年度'!$C29*100,1)</f>
        <v>8</v>
      </c>
      <c r="I29" s="69">
        <f>ROUND('当年度'!I29/'当年度'!$C29*100,1)</f>
        <v>4.5</v>
      </c>
      <c r="J29" s="69">
        <f>ROUND('当年度'!J29/'当年度'!$C29*100,1)</f>
        <v>38.4</v>
      </c>
      <c r="K29" s="69">
        <f>ROUND('当年度'!K29/'当年度'!$C29*100,1)</f>
        <v>37.9</v>
      </c>
      <c r="L29" s="71">
        <f>ROUND('当年度'!L29/'当年度'!$C29*100,1)</f>
        <v>19.7</v>
      </c>
      <c r="M29" s="71">
        <f>ROUND('当年度'!M29/'当年度'!$C29*100,1)</f>
        <v>3.6</v>
      </c>
      <c r="N29" s="71">
        <f>ROUND('当年度'!N29/'当年度'!$C29*100,1)</f>
        <v>14.6</v>
      </c>
      <c r="O29" s="71">
        <f>ROUND('当年度'!O29/'当年度'!$C29*100,1)</f>
        <v>0</v>
      </c>
      <c r="P29" s="71">
        <f>ROUND('当年度'!P29/'当年度'!$C29*100,1)</f>
        <v>0</v>
      </c>
      <c r="Q29" s="71">
        <f>ROUND('当年度'!Q29/'当年度'!$C29*100,1)</f>
        <v>0.5</v>
      </c>
      <c r="R29" s="63">
        <f>ROUND('当年度'!R29/'当年度'!$C29*100,1)</f>
        <v>20.5</v>
      </c>
    </row>
    <row r="30" spans="2:18" ht="24.75" customHeight="1">
      <c r="B30" s="13" t="s">
        <v>22</v>
      </c>
      <c r="C30" s="68">
        <f>ROUND('当年度'!C30/'当年度'!$C30*100,1)</f>
        <v>100</v>
      </c>
      <c r="D30" s="69">
        <f>ROUND('当年度'!D30/'当年度'!$C30*100,1)</f>
        <v>50.7</v>
      </c>
      <c r="E30" s="69">
        <f>ROUND('当年度'!E30/'当年度'!$C30*100,1)</f>
        <v>2.7</v>
      </c>
      <c r="F30" s="69">
        <f>ROUND('当年度'!F30/'当年度'!$C30*100,1)</f>
        <v>31.9</v>
      </c>
      <c r="G30" s="69">
        <f>ROUND('当年度'!G30/'当年度'!$C30*100,1)</f>
        <v>22.3</v>
      </c>
      <c r="H30" s="69">
        <f>ROUND('当年度'!H30/'当年度'!$C30*100,1)</f>
        <v>9.6</v>
      </c>
      <c r="I30" s="69">
        <f>ROUND('当年度'!I30/'当年度'!$C30*100,1)</f>
        <v>4.8</v>
      </c>
      <c r="J30" s="69">
        <f>ROUND('当年度'!J30/'当年度'!$C30*100,1)</f>
        <v>27.3</v>
      </c>
      <c r="K30" s="69">
        <f>ROUND('当年度'!K30/'当年度'!$C30*100,1)</f>
        <v>27</v>
      </c>
      <c r="L30" s="71">
        <f>ROUND('当年度'!L30/'当年度'!$C30*100,1)</f>
        <v>13</v>
      </c>
      <c r="M30" s="71">
        <f>ROUND('当年度'!M30/'当年度'!$C30*100,1)</f>
        <v>0.2</v>
      </c>
      <c r="N30" s="71">
        <f>ROUND('当年度'!N30/'当年度'!$C30*100,1)</f>
        <v>13.7</v>
      </c>
      <c r="O30" s="71">
        <f>ROUND('当年度'!O30/'当年度'!$C30*100,1)</f>
        <v>0</v>
      </c>
      <c r="P30" s="71">
        <f>ROUND('当年度'!P30/'当年度'!$C30*100,1)</f>
        <v>0</v>
      </c>
      <c r="Q30" s="71">
        <f>ROUND('当年度'!Q30/'当年度'!$C30*100,1)</f>
        <v>0.3</v>
      </c>
      <c r="R30" s="63">
        <f>ROUND('当年度'!R30/'当年度'!$C30*100,1)</f>
        <v>22</v>
      </c>
    </row>
    <row r="31" spans="2:18" ht="24.75" customHeight="1">
      <c r="B31" s="13" t="s">
        <v>32</v>
      </c>
      <c r="C31" s="68">
        <f>ROUND('当年度'!C31/'当年度'!$C31*100,1)</f>
        <v>100</v>
      </c>
      <c r="D31" s="69">
        <f>ROUND('当年度'!D31/'当年度'!$C31*100,1)</f>
        <v>41.8</v>
      </c>
      <c r="E31" s="69">
        <f>ROUND('当年度'!E31/'当年度'!$C31*100,1)</f>
        <v>1.7</v>
      </c>
      <c r="F31" s="69">
        <f>ROUND('当年度'!F31/'当年度'!$C31*100,1)</f>
        <v>27.4</v>
      </c>
      <c r="G31" s="69">
        <f>ROUND('当年度'!G31/'当年度'!$C31*100,1)</f>
        <v>18.9</v>
      </c>
      <c r="H31" s="69">
        <f>ROUND('当年度'!H31/'当年度'!$C31*100,1)</f>
        <v>8.6</v>
      </c>
      <c r="I31" s="69">
        <f>ROUND('当年度'!I31/'当年度'!$C31*100,1)</f>
        <v>4.7</v>
      </c>
      <c r="J31" s="69">
        <f>ROUND('当年度'!J31/'当年度'!$C31*100,1)</f>
        <v>18.6</v>
      </c>
      <c r="K31" s="69">
        <f>ROUND('当年度'!K31/'当年度'!$C31*100,1)</f>
        <v>18.6</v>
      </c>
      <c r="L31" s="71">
        <f>ROUND('当年度'!L31/'当年度'!$C31*100,1)</f>
        <v>11.2</v>
      </c>
      <c r="M31" s="71">
        <f>ROUND('当年度'!M31/'当年度'!$C31*100,1)</f>
        <v>0.5</v>
      </c>
      <c r="N31" s="71">
        <f>ROUND('当年度'!N31/'当年度'!$C31*100,1)</f>
        <v>6.8</v>
      </c>
      <c r="O31" s="71">
        <f>ROUND('当年度'!O31/'当年度'!$C31*100,1)</f>
        <v>0</v>
      </c>
      <c r="P31" s="71">
        <f>ROUND('当年度'!P31/'当年度'!$C31*100,1)</f>
        <v>0</v>
      </c>
      <c r="Q31" s="71">
        <f>ROUND('当年度'!Q31/'当年度'!$C31*100,1)</f>
        <v>0.1</v>
      </c>
      <c r="R31" s="63">
        <f>ROUND('当年度'!R31/'当年度'!$C31*100,1)</f>
        <v>39.6</v>
      </c>
    </row>
    <row r="32" spans="2:18" ht="24.75" customHeight="1">
      <c r="B32" s="13" t="s">
        <v>35</v>
      </c>
      <c r="C32" s="68">
        <f>ROUND('当年度'!C32/'当年度'!$C32*100,1)</f>
        <v>100</v>
      </c>
      <c r="D32" s="69">
        <f>ROUND('当年度'!D32/'当年度'!$C32*100,1)</f>
        <v>46.4</v>
      </c>
      <c r="E32" s="69">
        <f>ROUND('当年度'!E32/'当年度'!$C32*100,1)</f>
        <v>1.4</v>
      </c>
      <c r="F32" s="69">
        <f>ROUND('当年度'!F32/'当年度'!$C32*100,1)</f>
        <v>31.2</v>
      </c>
      <c r="G32" s="69">
        <f>ROUND('当年度'!G32/'当年度'!$C32*100,1)</f>
        <v>21.5</v>
      </c>
      <c r="H32" s="69">
        <f>ROUND('当年度'!H32/'当年度'!$C32*100,1)</f>
        <v>9.8</v>
      </c>
      <c r="I32" s="69">
        <f>ROUND('当年度'!I32/'当年度'!$C32*100,1)</f>
        <v>4.4</v>
      </c>
      <c r="J32" s="69">
        <f>ROUND('当年度'!J32/'当年度'!$C32*100,1)</f>
        <v>20.5</v>
      </c>
      <c r="K32" s="69">
        <f>ROUND('当年度'!K32/'当年度'!$C32*100,1)</f>
        <v>20.3</v>
      </c>
      <c r="L32" s="69">
        <f>ROUND('当年度'!L32/'当年度'!$C32*100,1)</f>
        <v>14.2</v>
      </c>
      <c r="M32" s="69">
        <f>ROUND('当年度'!M32/'当年度'!$C32*100,1)</f>
        <v>0.6</v>
      </c>
      <c r="N32" s="69">
        <f>ROUND('当年度'!N32/'当年度'!$C32*100,1)</f>
        <v>5.5</v>
      </c>
      <c r="O32" s="69">
        <f>ROUND('当年度'!O32/'当年度'!$C32*100,1)</f>
        <v>0</v>
      </c>
      <c r="P32" s="69">
        <f>ROUND('当年度'!P32/'当年度'!$C32*100,1)</f>
        <v>0</v>
      </c>
      <c r="Q32" s="69">
        <f>ROUND('当年度'!Q32/'当年度'!$C32*100,1)</f>
        <v>0.2</v>
      </c>
      <c r="R32" s="63">
        <f>ROUND('当年度'!R32/'当年度'!$C32*100,1)</f>
        <v>33</v>
      </c>
    </row>
    <row r="33" spans="2:18" ht="24.75" customHeight="1">
      <c r="B33" s="13" t="s">
        <v>36</v>
      </c>
      <c r="C33" s="68">
        <f>ROUND('当年度'!C33/'当年度'!$C33*100,1)</f>
        <v>100</v>
      </c>
      <c r="D33" s="69">
        <f>ROUND('当年度'!D33/'当年度'!$C33*100,1)</f>
        <v>35.3</v>
      </c>
      <c r="E33" s="69">
        <f>ROUND('当年度'!E33/'当年度'!$C33*100,1)</f>
        <v>1.2</v>
      </c>
      <c r="F33" s="69">
        <f>ROUND('当年度'!F33/'当年度'!$C33*100,1)</f>
        <v>23.6</v>
      </c>
      <c r="G33" s="69">
        <f>ROUND('当年度'!G33/'当年度'!$C33*100,1)</f>
        <v>15.8</v>
      </c>
      <c r="H33" s="69">
        <f>ROUND('当年度'!H33/'当年度'!$C33*100,1)</f>
        <v>7.8</v>
      </c>
      <c r="I33" s="69">
        <f>ROUND('当年度'!I33/'当年度'!$C33*100,1)</f>
        <v>3.4</v>
      </c>
      <c r="J33" s="69">
        <f>ROUND('当年度'!J33/'当年度'!$C33*100,1)</f>
        <v>31.5</v>
      </c>
      <c r="K33" s="69">
        <f>ROUND('当年度'!K33/'当年度'!$C33*100,1)</f>
        <v>31.1</v>
      </c>
      <c r="L33" s="69">
        <f>ROUND('当年度'!L33/'当年度'!$C33*100,1)</f>
        <v>13.6</v>
      </c>
      <c r="M33" s="69">
        <f>ROUND('当年度'!M33/'当年度'!$C33*100,1)</f>
        <v>2</v>
      </c>
      <c r="N33" s="69">
        <f>ROUND('当年度'!N33/'当年度'!$C33*100,1)</f>
        <v>15.5</v>
      </c>
      <c r="O33" s="69">
        <f>ROUND('当年度'!O33/'当年度'!$C33*100,1)</f>
        <v>0</v>
      </c>
      <c r="P33" s="69">
        <f>ROUND('当年度'!P33/'当年度'!$C33*100,1)</f>
        <v>0</v>
      </c>
      <c r="Q33" s="69">
        <f>ROUND('当年度'!Q33/'当年度'!$C33*100,1)</f>
        <v>0.4</v>
      </c>
      <c r="R33" s="63">
        <f>ROUND('当年度'!R33/'当年度'!$C33*100,1)</f>
        <v>33.2</v>
      </c>
    </row>
    <row r="34" spans="2:18" ht="24.75" customHeight="1">
      <c r="B34" s="13" t="s">
        <v>23</v>
      </c>
      <c r="C34" s="68">
        <f>ROUND('当年度'!C34/'当年度'!$C34*100,1)</f>
        <v>100</v>
      </c>
      <c r="D34" s="69">
        <f>ROUND('当年度'!D34/'当年度'!$C34*100,1)</f>
        <v>47.9</v>
      </c>
      <c r="E34" s="69">
        <f>ROUND('当年度'!E34/'当年度'!$C34*100,1)</f>
        <v>2.1</v>
      </c>
      <c r="F34" s="69">
        <f>ROUND('当年度'!F34/'当年度'!$C34*100,1)</f>
        <v>31.2</v>
      </c>
      <c r="G34" s="69">
        <f>ROUND('当年度'!G34/'当年度'!$C34*100,1)</f>
        <v>19.7</v>
      </c>
      <c r="H34" s="69">
        <f>ROUND('当年度'!H34/'当年度'!$C34*100,1)</f>
        <v>10.4</v>
      </c>
      <c r="I34" s="69">
        <f>ROUND('当年度'!I34/'当年度'!$C34*100,1)</f>
        <v>5.1</v>
      </c>
      <c r="J34" s="69">
        <f>ROUND('当年度'!J34/'当年度'!$C34*100,1)</f>
        <v>27.9</v>
      </c>
      <c r="K34" s="69">
        <f>ROUND('当年度'!K34/'当年度'!$C34*100,1)</f>
        <v>27.4</v>
      </c>
      <c r="L34" s="71">
        <f>ROUND('当年度'!L34/'当年度'!$C34*100,1)</f>
        <v>13.7</v>
      </c>
      <c r="M34" s="71">
        <f>ROUND('当年度'!M34/'当年度'!$C34*100,1)</f>
        <v>0.6</v>
      </c>
      <c r="N34" s="71">
        <f>ROUND('当年度'!N34/'当年度'!$C34*100,1)</f>
        <v>13.1</v>
      </c>
      <c r="O34" s="71">
        <f>ROUND('当年度'!O34/'当年度'!$C34*100,1)</f>
        <v>0</v>
      </c>
      <c r="P34" s="71">
        <f>ROUND('当年度'!P34/'当年度'!$C34*100,1)</f>
        <v>0</v>
      </c>
      <c r="Q34" s="71">
        <f>ROUND('当年度'!Q34/'当年度'!$C34*100,1)</f>
        <v>0.5</v>
      </c>
      <c r="R34" s="63">
        <f>ROUND('当年度'!R34/'当年度'!$C34*100,1)</f>
        <v>24.2</v>
      </c>
    </row>
    <row r="35" spans="2:18" ht="24.75" customHeight="1">
      <c r="B35" s="13" t="s">
        <v>24</v>
      </c>
      <c r="C35" s="68">
        <f>ROUND('当年度'!C35/'当年度'!$C35*100,1)</f>
        <v>100</v>
      </c>
      <c r="D35" s="69">
        <f>ROUND('当年度'!D35/'当年度'!$C35*100,1)</f>
        <v>40.7</v>
      </c>
      <c r="E35" s="69">
        <f>ROUND('当年度'!E35/'当年度'!$C35*100,1)</f>
        <v>2.1</v>
      </c>
      <c r="F35" s="69">
        <f>ROUND('当年度'!F35/'当年度'!$C35*100,1)</f>
        <v>25.6</v>
      </c>
      <c r="G35" s="69">
        <f>ROUND('当年度'!G35/'当年度'!$C35*100,1)</f>
        <v>16.5</v>
      </c>
      <c r="H35" s="69">
        <f>ROUND('当年度'!H35/'当年度'!$C35*100,1)</f>
        <v>9</v>
      </c>
      <c r="I35" s="69">
        <f>ROUND('当年度'!I35/'当年度'!$C35*100,1)</f>
        <v>4.1</v>
      </c>
      <c r="J35" s="69">
        <f>ROUND('当年度'!J35/'当年度'!$C35*100,1)</f>
        <v>28.2</v>
      </c>
      <c r="K35" s="69">
        <f>ROUND('当年度'!K35/'当年度'!$C35*100,1)</f>
        <v>27.9</v>
      </c>
      <c r="L35" s="69">
        <f>ROUND('当年度'!L35/'当年度'!$C35*100,1)</f>
        <v>14.3</v>
      </c>
      <c r="M35" s="69">
        <f>ROUND('当年度'!M35/'当年度'!$C35*100,1)</f>
        <v>1.4</v>
      </c>
      <c r="N35" s="69">
        <f>ROUND('当年度'!N35/'当年度'!$C35*100,1)</f>
        <v>12.3</v>
      </c>
      <c r="O35" s="69">
        <f>ROUND('当年度'!O35/'当年度'!$C35*100,1)</f>
        <v>0</v>
      </c>
      <c r="P35" s="69">
        <f>ROUND('当年度'!P35/'当年度'!$C35*100,1)</f>
        <v>0</v>
      </c>
      <c r="Q35" s="69">
        <f>ROUND('当年度'!Q35/'当年度'!$C35*100,1)</f>
        <v>0.3</v>
      </c>
      <c r="R35" s="66">
        <f>ROUND('当年度'!R35/'当年度'!$C35*100,1)</f>
        <v>31</v>
      </c>
    </row>
    <row r="36" spans="2:18" ht="30" customHeight="1">
      <c r="B36" s="14" t="s">
        <v>28</v>
      </c>
      <c r="C36" s="75">
        <f>ROUND('当年度'!C36/'当年度'!$C36*100,1)</f>
        <v>100</v>
      </c>
      <c r="D36" s="75">
        <f>ROUND('当年度'!D36/'当年度'!$C36*100,1)</f>
        <v>35.5</v>
      </c>
      <c r="E36" s="75">
        <f>ROUND('当年度'!E36/'当年度'!$C36*100,1)</f>
        <v>0.8</v>
      </c>
      <c r="F36" s="75">
        <f>ROUND('当年度'!F36/'当年度'!$C36*100,1)</f>
        <v>25</v>
      </c>
      <c r="G36" s="75">
        <f>ROUND('当年度'!G36/'当年度'!$C36*100,1)</f>
        <v>16.3</v>
      </c>
      <c r="H36" s="75">
        <f>ROUND('当年度'!H36/'当年度'!$C36*100,1)</f>
        <v>8.7</v>
      </c>
      <c r="I36" s="75">
        <f>ROUND('当年度'!I36/'当年度'!$C36*100,1)</f>
        <v>3.2</v>
      </c>
      <c r="J36" s="75">
        <f>ROUND('当年度'!J36/'当年度'!$C36*100,1)</f>
        <v>43.7</v>
      </c>
      <c r="K36" s="75">
        <f>ROUND('当年度'!K36/'当年度'!$C36*100,1)</f>
        <v>43</v>
      </c>
      <c r="L36" s="75">
        <f>ROUND('当年度'!L36/'当年度'!$C36*100,1)</f>
        <v>13.8</v>
      </c>
      <c r="M36" s="75">
        <f>ROUND('当年度'!M36/'当年度'!$C36*100,1)</f>
        <v>0.8</v>
      </c>
      <c r="N36" s="75">
        <f>ROUND('当年度'!N36/'当年度'!$C36*100,1)</f>
        <v>20</v>
      </c>
      <c r="O36" s="75">
        <f>ROUND('当年度'!O36/'当年度'!$C36*100,1)</f>
        <v>8.4</v>
      </c>
      <c r="P36" s="75">
        <f>ROUND('当年度'!P36/'当年度'!$C36*100,1)</f>
        <v>0</v>
      </c>
      <c r="Q36" s="75">
        <f>ROUND('当年度'!Q36/'当年度'!$C36*100,1)</f>
        <v>0.6</v>
      </c>
      <c r="R36" s="75">
        <f>ROUND('当年度'!R36/'当年度'!$C36*100,1)</f>
        <v>20.9</v>
      </c>
    </row>
    <row r="37" spans="2:18" ht="30" customHeight="1">
      <c r="B37" s="12" t="s">
        <v>54</v>
      </c>
      <c r="C37" s="76">
        <f>ROUND('当年度'!C37/'当年度'!$C37*100,1)</f>
        <v>100</v>
      </c>
      <c r="D37" s="76">
        <f>ROUND('当年度'!D37/'当年度'!$C37*100,1)</f>
        <v>45.3</v>
      </c>
      <c r="E37" s="76">
        <f>ROUND('当年度'!E37/'当年度'!$C37*100,1)</f>
        <v>1.7</v>
      </c>
      <c r="F37" s="76">
        <f>ROUND('当年度'!F37/'当年度'!$C37*100,1)</f>
        <v>30.1</v>
      </c>
      <c r="G37" s="76">
        <f>ROUND('当年度'!G37/'当年度'!$C37*100,1)</f>
        <v>19.5</v>
      </c>
      <c r="H37" s="76">
        <f>ROUND('当年度'!H37/'当年度'!$C37*100,1)</f>
        <v>9.7</v>
      </c>
      <c r="I37" s="76">
        <f>ROUND('当年度'!I37/'当年度'!$C37*100,1)</f>
        <v>4.2</v>
      </c>
      <c r="J37" s="76">
        <f>ROUND('当年度'!J37/'当年度'!$C37*100,1)</f>
        <v>30.8</v>
      </c>
      <c r="K37" s="76">
        <f>ROUND('当年度'!K37/'当年度'!$C37*100,1)</f>
        <v>30.3</v>
      </c>
      <c r="L37" s="76">
        <f>ROUND('当年度'!L37/'当年度'!$C37*100,1)</f>
        <v>14.5</v>
      </c>
      <c r="M37" s="76">
        <f>ROUND('当年度'!M37/'当年度'!$C37*100,1)</f>
        <v>1.1</v>
      </c>
      <c r="N37" s="76">
        <f>ROUND('当年度'!N37/'当年度'!$C37*100,1)</f>
        <v>14.5</v>
      </c>
      <c r="O37" s="76">
        <f>ROUND('当年度'!O37/'当年度'!$C37*100,1)</f>
        <v>0.2</v>
      </c>
      <c r="P37" s="76">
        <f>ROUND('当年度'!P37/'当年度'!$C37*100,1)</f>
        <v>0.1</v>
      </c>
      <c r="Q37" s="76">
        <f>ROUND('当年度'!Q37/'当年度'!$C37*100,1)</f>
        <v>0.4</v>
      </c>
      <c r="R37" s="76">
        <f>ROUND('当年度'!R37/'当年度'!$C37*100,1)</f>
        <v>23.9</v>
      </c>
    </row>
    <row r="38" spans="2:18" ht="30" customHeight="1">
      <c r="B38" s="12" t="s">
        <v>29</v>
      </c>
      <c r="C38" s="77">
        <f>ROUND('当年度'!C38/'当年度'!$C38*100,1)</f>
        <v>100</v>
      </c>
      <c r="D38" s="76">
        <f>ROUND('当年度'!D38/'当年度'!$C38*100,1)</f>
        <v>36.6</v>
      </c>
      <c r="E38" s="76">
        <f>ROUND('当年度'!E38/'当年度'!$C38*100,1)</f>
        <v>0.9</v>
      </c>
      <c r="F38" s="76">
        <f>ROUND('当年度'!F38/'当年度'!$C38*100,1)</f>
        <v>25.6</v>
      </c>
      <c r="G38" s="76">
        <f>ROUND('当年度'!G38/'当年度'!$C38*100,1)</f>
        <v>16.7</v>
      </c>
      <c r="H38" s="76">
        <f>ROUND('当年度'!H38/'当年度'!$C38*100,1)</f>
        <v>8.8</v>
      </c>
      <c r="I38" s="76">
        <f>ROUND('当年度'!I38/'当年度'!$C38*100,1)</f>
        <v>3.3</v>
      </c>
      <c r="J38" s="76">
        <f>ROUND('当年度'!J38/'当年度'!$C38*100,1)</f>
        <v>42.1</v>
      </c>
      <c r="K38" s="76">
        <f>ROUND('当年度'!K38/'当年度'!$C38*100,1)</f>
        <v>41.5</v>
      </c>
      <c r="L38" s="76">
        <f>ROUND('当年度'!L38/'当年度'!$C38*100,1)</f>
        <v>13.9</v>
      </c>
      <c r="M38" s="76">
        <f>ROUND('当年度'!M38/'当年度'!$C38*100,1)</f>
        <v>0.8</v>
      </c>
      <c r="N38" s="76">
        <f>ROUND('当年度'!N38/'当年度'!$C38*100,1)</f>
        <v>19.3</v>
      </c>
      <c r="O38" s="76">
        <f>ROUND('当年度'!O38/'当年度'!$C38*100,1)</f>
        <v>7.5</v>
      </c>
      <c r="P38" s="76">
        <f>ROUND('当年度'!P38/'当年度'!$C38*100,1)</f>
        <v>0.1</v>
      </c>
      <c r="Q38" s="76">
        <f>ROUND('当年度'!Q38/'当年度'!$C38*100,1)</f>
        <v>0.6</v>
      </c>
      <c r="R38" s="76">
        <f>ROUND('当年度'!R38/'当年度'!$C38*100,1)</f>
        <v>21.2</v>
      </c>
    </row>
    <row r="39" spans="3:11" ht="17.25">
      <c r="C39" s="2" t="s">
        <v>30</v>
      </c>
      <c r="K39" s="2"/>
    </row>
  </sheetData>
  <sheetProtection/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3" r:id="rId1"/>
  <headerFooter alignWithMargins="0">
    <oddHeader>&amp;L&amp;"ＭＳ ゴシック,標準"&amp;24 ４－２ 義務的経費の状況（２８年度構成比）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2017-08-17T08:40:33Z</cp:lastPrinted>
  <dcterms:created xsi:type="dcterms:W3CDTF">1999-09-10T06:42:03Z</dcterms:created>
  <dcterms:modified xsi:type="dcterms:W3CDTF">2017-08-17T08:40:37Z</dcterms:modified>
  <cp:category/>
  <cp:version/>
  <cp:contentType/>
  <cp:contentStatus/>
</cp:coreProperties>
</file>