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VL331\share\調査物\平成２９年度\経営比較分析表の提出について\"/>
    </mc:Choice>
  </mc:AlternateContent>
  <workbookProtection workbookPassword="B319" lockStructure="1"/>
  <bookViews>
    <workbookView xWindow="0" yWindow="0" windowWidth="20490" windowHeight="7710"/>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R6" i="5"/>
  <c r="AL8" i="4" s="1"/>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AT8" i="4"/>
  <c r="W8" i="4"/>
  <c r="P8" i="4"/>
  <c r="I8" i="4"/>
  <c r="B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<sst xmlns="http://schemas.openxmlformats.org/spreadsheetml/2006/main" count="232" uniqueCount="120">
  <si>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</si>
  <si>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</si>
  <si>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</si>
  <si>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</si>
  <si>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</si>
  <si>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</si>
  <si>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</si>
  <si>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</si>
  <si>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</si>
  <si>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</si>
  <si>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</si>
  <si>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</si>
  <si>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</si>
  <si>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</si>
  <si>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</si>
  <si>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</si>
  <si>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</si>
  <si>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</si>
  <si>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</si>
  <si>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</si>
  <si>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</si>
  <si>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</si>
  <si>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</si>
  <si>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</si>
  <si>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</si>
  <si>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</si>
  <si>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</si>
  <si>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</si>
  <si>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</si>
  <si>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</si>
  <si>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</si>
  <si>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</si>
  <si>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</si>
  <si>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</si>
  <si>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</si>
  <si>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</si>
  <si>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</si>
  <si>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</si>
  <si>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</si>
  <si>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</si>
  <si>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</si>
  <si>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</si>
  <si>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</si>
  <si>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</si>
  <si>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</si>
  <si>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</si>
  <si>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</si>
  <si>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</si>
  <si>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</si>
  <si>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</si>
  <si>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</si>
  <si>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</si>
  <si>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</si>
  <si>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</si>
  <si>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</si>
  <si>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</si>
  <si>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</si>
  <si>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</si>
  <si>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</si>
  <si>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</si>
  <si>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</si>
  <si>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</si>
  <si>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</si>
  <si>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</si>
  <si>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</si>
  <si>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</si>
  <si>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</si>
  <si>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</si>
  <si>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</si>
  <si>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</si>
  <si>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</si>
  <si>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</si>
  <si>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</si>
  <si>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</si>
  <si>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</si>
  <si>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</si>
  <si>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</si>
  <si>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</si>
  <si>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</si>
  <si>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</si>
  <si>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</si>
  <si>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</si>
  <si>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</si>
  <si>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</si>
  <si>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</si>
  <si>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</si>
  <si>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</si>
  <si>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</si>
  <si>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</si>
  <si>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</si>
  <si>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</si>
  <si>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</si>
  <si>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</si>
  <si>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</si>
  <si>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</si>
  <si>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</si>
  <si>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</si>
  <si>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</si>
  <si>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</si>
  <si>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</si>
  <si>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</si>
  <si>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</si>
  <si>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</si>
  <si>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</si>
  <si>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</si>
  <si>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三重県　紀北町</t>
  </si>
  <si>
    <t>法適用</t>
  </si>
  <si>
    <t>水道事業</t>
  </si>
  <si>
    <t>末端給水事業</t>
  </si>
  <si>
    <t>A6</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</si>
  <si>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</si>
  <si>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</si>
  <si>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</si>
  <si>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</si>
  <si>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</si>
  <si>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</si>
  <si>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有形固定資産減価償却率および管路経年化率に関しては、明確な数値基準が無いとされているが、類似団体と比較するとやや高い水準にあり、管路を含む有形固定資産の老朽化が進みつつあることを示唆している。
　管路更新率については、類似団体に比べ低くなっている。これは、この数値に反映されていない簡易水道事業分の更新を急いでいることが主な原因であると考えられるが、有収率の向上のためにも、計画的な管路の布設替を行っていく必要がある。</t>
    <rPh sb="1" eb="3">
      <t>ユウケイ</t>
    </rPh>
    <rPh sb="3" eb="5">
      <t>コテイ</t>
    </rPh>
    <rPh sb="5" eb="7">
      <t>シサン</t>
    </rPh>
    <rPh sb="7" eb="9">
      <t>ゲンカ</t>
    </rPh>
    <rPh sb="9" eb="11">
      <t>ショウキャク</t>
    </rPh>
    <rPh sb="11" eb="12">
      <t>リツ</t>
    </rPh>
    <rPh sb="22" eb="23">
      <t>カン</t>
    </rPh>
    <rPh sb="27" eb="29">
      <t>メイカク</t>
    </rPh>
    <rPh sb="30" eb="32">
      <t>スウチ</t>
    </rPh>
    <rPh sb="32" eb="34">
      <t>キジュン</t>
    </rPh>
    <rPh sb="35" eb="36">
      <t>ナ</t>
    </rPh>
    <rPh sb="45" eb="47">
      <t>ルイジ</t>
    </rPh>
    <rPh sb="47" eb="49">
      <t>ダンタイ</t>
    </rPh>
    <rPh sb="50" eb="52">
      <t>ヒカク</t>
    </rPh>
    <rPh sb="57" eb="58">
      <t>タカ</t>
    </rPh>
    <rPh sb="59" eb="61">
      <t>スイジュン</t>
    </rPh>
    <rPh sb="65" eb="67">
      <t>カンロ</t>
    </rPh>
    <rPh sb="68" eb="69">
      <t>フク</t>
    </rPh>
    <rPh sb="70" eb="72">
      <t>ユウケイ</t>
    </rPh>
    <rPh sb="72" eb="74">
      <t>コテイ</t>
    </rPh>
    <rPh sb="74" eb="76">
      <t>シサン</t>
    </rPh>
    <rPh sb="77" eb="80">
      <t>ロウキュウカ</t>
    </rPh>
    <rPh sb="81" eb="82">
      <t>スス</t>
    </rPh>
    <rPh sb="90" eb="92">
      <t>シサ</t>
    </rPh>
    <rPh sb="99" eb="101">
      <t>カンロ</t>
    </rPh>
    <rPh sb="101" eb="103">
      <t>コウシン</t>
    </rPh>
    <rPh sb="103" eb="104">
      <t>リツ</t>
    </rPh>
    <rPh sb="110" eb="112">
      <t>ルイジ</t>
    </rPh>
    <rPh sb="112" eb="114">
      <t>ダンタイ</t>
    </rPh>
    <rPh sb="115" eb="116">
      <t>クラ</t>
    </rPh>
    <rPh sb="117" eb="118">
      <t>ヒク</t>
    </rPh>
    <rPh sb="131" eb="133">
      <t>スウチ</t>
    </rPh>
    <rPh sb="134" eb="136">
      <t>ハンエイ</t>
    </rPh>
    <rPh sb="142" eb="144">
      <t>カンイ</t>
    </rPh>
    <rPh sb="144" eb="146">
      <t>スイドウ</t>
    </rPh>
    <rPh sb="146" eb="148">
      <t>ジギョウ</t>
    </rPh>
    <rPh sb="148" eb="149">
      <t>ブン</t>
    </rPh>
    <rPh sb="150" eb="152">
      <t>コウシン</t>
    </rPh>
    <rPh sb="153" eb="154">
      <t>イソ</t>
    </rPh>
    <rPh sb="161" eb="162">
      <t>オモ</t>
    </rPh>
    <rPh sb="163" eb="165">
      <t>ゲンイン</t>
    </rPh>
    <rPh sb="169" eb="170">
      <t>カンガ</t>
    </rPh>
    <rPh sb="176" eb="178">
      <t>ユウシュウ</t>
    </rPh>
    <rPh sb="178" eb="179">
      <t>リツ</t>
    </rPh>
    <rPh sb="180" eb="182">
      <t>コウジョウ</t>
    </rPh>
    <rPh sb="188" eb="191">
      <t>ケイカクテキ</t>
    </rPh>
    <rPh sb="192" eb="194">
      <t>カンロ</t>
    </rPh>
    <rPh sb="195" eb="197">
      <t>フセツ</t>
    </rPh>
    <rPh sb="197" eb="198">
      <t>ガ</t>
    </rPh>
    <rPh sb="199" eb="200">
      <t>オコナ</t>
    </rPh>
    <rPh sb="204" eb="206">
      <t>ヒツヨウ</t>
    </rPh>
    <phoneticPr fontId="7"/>
  </si>
  <si>
    <t>　経常収支比率に関しては、おおむね100%以上を保っているが、平成26年度に関しては、検針月を奇数月から偶数月に変更した関係から、1か月分の給水収益が減少しているため、100%を下回っているものの、平成27年度からは100%以上となっている。
　累積欠損金比率に関しては、0%となっており、累積欠損金が発生していない状況である。
　また、流動比率に関しては、100%以上を確保しており、短期的な債務に対する支払い能力は確保できている。
　企業債残高対給水収益比率に関しては、明確な数値基準はないとされているが、類似団体平均値と比較すると料金収入の規模に対しては企業債残高がやや多い水準にあるといえる。このため、料金水準または投資規模が適切であるか、検討する必要がある。
　料金回収率に関しては、検針月を変更した平成26年度の特殊事情を除くと、類似団体と同等水準ではあるものの、平成27年度、28年度と100%を上回っているのが現状である。
　給水原価に関しては、明確な数値基準は無いものとされているが、類似団体と比べると低くなっており、一般的には良い傾向である。
　施設利用率についても明確な数値基準は無いとされているが、類似団体と比べて高くなっており、一般的には良い傾向である。
　有収率は類似団体と比べても低くなっており、このことは収益に結びつかない施設の稼働が常態化しており、その分の動力費や修繕費等の経費が嵩んでいることを示唆している。主な原因としては漏水が考えられることから、老朽化した管路の耐震管への布設替を、計画的に進めていくことが極めて重要である。</t>
    <rPh sb="1" eb="3">
      <t>ケイジョウ</t>
    </rPh>
    <rPh sb="3" eb="5">
      <t>シュウシ</t>
    </rPh>
    <rPh sb="5" eb="7">
      <t>ヒリツ</t>
    </rPh>
    <rPh sb="8" eb="9">
      <t>カン</t>
    </rPh>
    <rPh sb="21" eb="23">
      <t>イジョウ</t>
    </rPh>
    <rPh sb="24" eb="25">
      <t>タモ</t>
    </rPh>
    <rPh sb="31" eb="33">
      <t>ヘイセイ</t>
    </rPh>
    <rPh sb="35" eb="37">
      <t>ネンド</t>
    </rPh>
    <rPh sb="38" eb="39">
      <t>カン</t>
    </rPh>
    <rPh sb="43" eb="45">
      <t>ケンシン</t>
    </rPh>
    <rPh sb="45" eb="46">
      <t>ツキ</t>
    </rPh>
    <rPh sb="47" eb="49">
      <t>キスウ</t>
    </rPh>
    <rPh sb="49" eb="50">
      <t>ヅキ</t>
    </rPh>
    <rPh sb="52" eb="54">
      <t>グウスウ</t>
    </rPh>
    <rPh sb="54" eb="55">
      <t>ヅキ</t>
    </rPh>
    <rPh sb="56" eb="58">
      <t>ヘンコウ</t>
    </rPh>
    <rPh sb="60" eb="62">
      <t>カンケイ</t>
    </rPh>
    <rPh sb="67" eb="69">
      <t>ゲツブン</t>
    </rPh>
    <rPh sb="70" eb="72">
      <t>キュウスイ</t>
    </rPh>
    <rPh sb="72" eb="74">
      <t>シュウエキ</t>
    </rPh>
    <rPh sb="75" eb="77">
      <t>ゲンショウ</t>
    </rPh>
    <rPh sb="89" eb="91">
      <t>シタマワ</t>
    </rPh>
    <rPh sb="99" eb="101">
      <t>ヘイセイ</t>
    </rPh>
    <rPh sb="103" eb="105">
      <t>ネンド</t>
    </rPh>
    <rPh sb="112" eb="114">
      <t>イジョウ</t>
    </rPh>
    <rPh sb="123" eb="125">
      <t>ルイセキ</t>
    </rPh>
    <rPh sb="125" eb="127">
      <t>ケッソン</t>
    </rPh>
    <rPh sb="127" eb="128">
      <t>キン</t>
    </rPh>
    <rPh sb="128" eb="130">
      <t>ヒリツ</t>
    </rPh>
    <rPh sb="131" eb="132">
      <t>カン</t>
    </rPh>
    <rPh sb="145" eb="147">
      <t>ルイセキ</t>
    </rPh>
    <rPh sb="147" eb="150">
      <t>ケッソンキン</t>
    </rPh>
    <rPh sb="151" eb="153">
      <t>ハッセイ</t>
    </rPh>
    <rPh sb="158" eb="160">
      <t>ジョウキョウ</t>
    </rPh>
    <rPh sb="169" eb="171">
      <t>リュウドウ</t>
    </rPh>
    <rPh sb="171" eb="173">
      <t>ヒリツ</t>
    </rPh>
    <rPh sb="174" eb="175">
      <t>カン</t>
    </rPh>
    <rPh sb="183" eb="185">
      <t>イジョウ</t>
    </rPh>
    <rPh sb="186" eb="188">
      <t>カクホ</t>
    </rPh>
    <rPh sb="193" eb="196">
      <t>タンキテキ</t>
    </rPh>
    <rPh sb="197" eb="199">
      <t>サイム</t>
    </rPh>
    <rPh sb="200" eb="201">
      <t>タイ</t>
    </rPh>
    <rPh sb="203" eb="205">
      <t>シハラ</t>
    </rPh>
    <rPh sb="206" eb="208">
      <t>ノウリョク</t>
    </rPh>
    <rPh sb="209" eb="211">
      <t>カクホ</t>
    </rPh>
    <rPh sb="219" eb="221">
      <t>キギョウ</t>
    </rPh>
    <rPh sb="221" eb="222">
      <t>サイ</t>
    </rPh>
    <rPh sb="222" eb="224">
      <t>ザンダカ</t>
    </rPh>
    <rPh sb="224" eb="225">
      <t>タイ</t>
    </rPh>
    <rPh sb="225" eb="227">
      <t>キュウスイ</t>
    </rPh>
    <rPh sb="227" eb="229">
      <t>シュウエキ</t>
    </rPh>
    <rPh sb="229" eb="231">
      <t>ヒリツ</t>
    </rPh>
    <rPh sb="232" eb="233">
      <t>カン</t>
    </rPh>
    <rPh sb="237" eb="239">
      <t>メイカク</t>
    </rPh>
    <rPh sb="240" eb="242">
      <t>スウチ</t>
    </rPh>
    <rPh sb="242" eb="244">
      <t>キジュン</t>
    </rPh>
    <rPh sb="255" eb="257">
      <t>ルイジ</t>
    </rPh>
    <rPh sb="257" eb="259">
      <t>ダンタイ</t>
    </rPh>
    <rPh sb="259" eb="262">
      <t>ヘイキンチ</t>
    </rPh>
    <rPh sb="263" eb="265">
      <t>ヒカク</t>
    </rPh>
    <rPh sb="268" eb="270">
      <t>リョウキン</t>
    </rPh>
    <rPh sb="270" eb="272">
      <t>シュウニュウ</t>
    </rPh>
    <rPh sb="273" eb="275">
      <t>キボ</t>
    </rPh>
    <rPh sb="276" eb="277">
      <t>タイ</t>
    </rPh>
    <rPh sb="280" eb="282">
      <t>キギョウ</t>
    </rPh>
    <rPh sb="282" eb="283">
      <t>サイ</t>
    </rPh>
    <rPh sb="283" eb="285">
      <t>ザンダカ</t>
    </rPh>
    <rPh sb="288" eb="289">
      <t>オオ</t>
    </rPh>
    <rPh sb="290" eb="292">
      <t>スイジュン</t>
    </rPh>
    <rPh sb="305" eb="307">
      <t>リョウキン</t>
    </rPh>
    <rPh sb="307" eb="309">
      <t>スイジュン</t>
    </rPh>
    <rPh sb="312" eb="314">
      <t>トウシ</t>
    </rPh>
    <rPh sb="314" eb="316">
      <t>キボ</t>
    </rPh>
    <rPh sb="317" eb="319">
      <t>テキセツ</t>
    </rPh>
    <rPh sb="324" eb="326">
      <t>ケントウ</t>
    </rPh>
    <rPh sb="328" eb="330">
      <t>ヒツヨウ</t>
    </rPh>
    <rPh sb="336" eb="338">
      <t>リョウキン</t>
    </rPh>
    <rPh sb="338" eb="340">
      <t>カイシュウ</t>
    </rPh>
    <rPh sb="340" eb="341">
      <t>リツ</t>
    </rPh>
    <rPh sb="342" eb="343">
      <t>カン</t>
    </rPh>
    <rPh sb="347" eb="349">
      <t>ケンシン</t>
    </rPh>
    <rPh sb="349" eb="350">
      <t>ツキ</t>
    </rPh>
    <rPh sb="351" eb="353">
      <t>ヘンコウ</t>
    </rPh>
    <rPh sb="355" eb="357">
      <t>ヘイセイ</t>
    </rPh>
    <rPh sb="359" eb="361">
      <t>ネンド</t>
    </rPh>
    <rPh sb="362" eb="364">
      <t>トクシュ</t>
    </rPh>
    <rPh sb="364" eb="366">
      <t>ジジョウ</t>
    </rPh>
    <rPh sb="367" eb="368">
      <t>ノゾ</t>
    </rPh>
    <rPh sb="371" eb="373">
      <t>ルイジ</t>
    </rPh>
    <rPh sb="373" eb="375">
      <t>ダンタイ</t>
    </rPh>
    <rPh sb="376" eb="378">
      <t>ドウトウ</t>
    </rPh>
    <rPh sb="378" eb="380">
      <t>スイジュン</t>
    </rPh>
    <rPh sb="388" eb="390">
      <t>ヘイセイ</t>
    </rPh>
    <rPh sb="392" eb="394">
      <t>ネンド</t>
    </rPh>
    <rPh sb="397" eb="399">
      <t>ネンド</t>
    </rPh>
    <rPh sb="413" eb="415">
      <t>ゲンジョウ</t>
    </rPh>
    <rPh sb="421" eb="423">
      <t>キュウスイ</t>
    </rPh>
    <rPh sb="423" eb="425">
      <t>ゲンカ</t>
    </rPh>
    <rPh sb="426" eb="427">
      <t>カン</t>
    </rPh>
    <rPh sb="431" eb="433">
      <t>メイカク</t>
    </rPh>
    <rPh sb="434" eb="436">
      <t>スウチ</t>
    </rPh>
    <rPh sb="436" eb="438">
      <t>キジュン</t>
    </rPh>
    <rPh sb="439" eb="440">
      <t>ナ</t>
    </rPh>
    <rPh sb="451" eb="453">
      <t>ルイジ</t>
    </rPh>
    <rPh sb="453" eb="455">
      <t>ダンタイ</t>
    </rPh>
    <rPh sb="456" eb="457">
      <t>クラヒクケイコウイッパンテキヨケイコウシセツリヨウリツメイカクスウチキジュンナルイジダンタイヒカクタカスウチイッパンテキヨケイコウユウシュウリツルイジダンタイクラヒクジョウキョウシュウエキシセツカドウオオシメドウリョクヒシュウゼンヒケイヒカサケッカロウスイシュゲンインカンガテキセツキボロウキュウカンタイシンカンフセツガオコナロウスイヨクセイキワジュウヨウ</t>
    </rPh>
    <rPh sb="460" eb="461">
      <t>ヒク</t>
    </rPh>
    <rPh sb="468" eb="471">
      <t>イッパンテキ</t>
    </rPh>
    <rPh sb="473" eb="474">
      <t>ヨ</t>
    </rPh>
    <rPh sb="475" eb="477">
      <t>ケイコウ</t>
    </rPh>
    <rPh sb="483" eb="485">
      <t>シセツ</t>
    </rPh>
    <rPh sb="485" eb="488">
      <t>リヨウリツ</t>
    </rPh>
    <rPh sb="493" eb="495">
      <t>メイカク</t>
    </rPh>
    <rPh sb="496" eb="498">
      <t>スウチ</t>
    </rPh>
    <rPh sb="498" eb="500">
      <t>キジュン</t>
    </rPh>
    <rPh sb="501" eb="502">
      <t>ナ</t>
    </rPh>
    <rPh sb="511" eb="513">
      <t>ルイジ</t>
    </rPh>
    <rPh sb="513" eb="515">
      <t>ダンタイ</t>
    </rPh>
    <rPh sb="516" eb="517">
      <t>クラ</t>
    </rPh>
    <rPh sb="519" eb="520">
      <t>タカ</t>
    </rPh>
    <rPh sb="527" eb="530">
      <t>イッパンテキ</t>
    </rPh>
    <rPh sb="532" eb="533">
      <t>ヨ</t>
    </rPh>
    <rPh sb="534" eb="536">
      <t>ケイコウ</t>
    </rPh>
    <rPh sb="542" eb="544">
      <t>ユウシュウ</t>
    </rPh>
    <rPh sb="544" eb="545">
      <t>リツ</t>
    </rPh>
    <rPh sb="546" eb="548">
      <t>ルイジ</t>
    </rPh>
    <rPh sb="548" eb="550">
      <t>ダンタイ</t>
    </rPh>
    <rPh sb="551" eb="552">
      <t>クラ</t>
    </rPh>
    <rPh sb="555" eb="556">
      <t>ヒク</t>
    </rPh>
    <rPh sb="568" eb="570">
      <t>シュウエキ</t>
    </rPh>
    <rPh sb="571" eb="572">
      <t>ムス</t>
    </rPh>
    <rPh sb="577" eb="579">
      <t>シセツ</t>
    </rPh>
    <rPh sb="580" eb="582">
      <t>カドウ</t>
    </rPh>
    <rPh sb="583" eb="586">
      <t>ジョウタイカ</t>
    </rPh>
    <rPh sb="593" eb="594">
      <t>ブン</t>
    </rPh>
    <rPh sb="595" eb="597">
      <t>ドウリョク</t>
    </rPh>
    <rPh sb="597" eb="598">
      <t>ヒ</t>
    </rPh>
    <rPh sb="599" eb="602">
      <t>シュウゼンヒ</t>
    </rPh>
    <rPh sb="602" eb="603">
      <t>トウ</t>
    </rPh>
    <rPh sb="604" eb="606">
      <t>ケイヒ</t>
    </rPh>
    <rPh sb="607" eb="608">
      <t>カサ</t>
    </rPh>
    <rPh sb="615" eb="617">
      <t>シサ</t>
    </rPh>
    <rPh sb="622" eb="623">
      <t>オモ</t>
    </rPh>
    <rPh sb="624" eb="626">
      <t>ゲンイン</t>
    </rPh>
    <rPh sb="630" eb="632">
      <t>ロウスイ</t>
    </rPh>
    <rPh sb="633" eb="634">
      <t>カンガ</t>
    </rPh>
    <rPh sb="643" eb="646">
      <t>ロウキュウカ</t>
    </rPh>
    <rPh sb="648" eb="650">
      <t>カンロ</t>
    </rPh>
    <rPh sb="651" eb="653">
      <t>タイシン</t>
    </rPh>
    <rPh sb="653" eb="654">
      <t>カン</t>
    </rPh>
    <rPh sb="656" eb="658">
      <t>フセツ</t>
    </rPh>
    <rPh sb="658" eb="659">
      <t>ガ</t>
    </rPh>
    <rPh sb="661" eb="664">
      <t>ケイカクテキ</t>
    </rPh>
    <rPh sb="665" eb="666">
      <t>スス</t>
    </rPh>
    <rPh sb="673" eb="674">
      <t>キワ</t>
    </rPh>
    <rPh sb="676" eb="678">
      <t>ジュウヨウ</t>
    </rPh>
    <phoneticPr fontId="7"/>
  </si>
  <si>
    <t>非設置</t>
    <rPh sb="0" eb="1">
      <t>ヒ</t>
    </rPh>
    <rPh sb="1" eb="3">
      <t>セッチ</t>
    </rPh>
    <phoneticPr fontId="4"/>
  </si>
  <si>
    <t>　全体的な総括としては、現状では経営の健全性は確保されていると判断できるが、施設・管路の老朽化が進行しつつあり、有収率についても低い状況となっている。このため、料金水準の見直しも視野に入れつつ、計画的な管路・施設の更新を行っていくようにする必要がある。</t>
    <rPh sb="1" eb="4">
      <t>ゼンタイテキ</t>
    </rPh>
    <rPh sb="5" eb="7">
      <t>ソウカツ</t>
    </rPh>
    <rPh sb="12" eb="14">
      <t>ゲンジョウ</t>
    </rPh>
    <rPh sb="16" eb="18">
      <t>ケイエイ</t>
    </rPh>
    <rPh sb="19" eb="22">
      <t>ケンゼンセイ</t>
    </rPh>
    <rPh sb="23" eb="25">
      <t>カクホ</t>
    </rPh>
    <rPh sb="31" eb="33">
      <t>ハンダン</t>
    </rPh>
    <rPh sb="38" eb="40">
      <t>シセツ</t>
    </rPh>
    <rPh sb="41" eb="43">
      <t>カンロ</t>
    </rPh>
    <rPh sb="44" eb="47">
      <t>ロウキュウカ</t>
    </rPh>
    <rPh sb="48" eb="50">
      <t>シンコウ</t>
    </rPh>
    <rPh sb="56" eb="58">
      <t>ユウシュウ</t>
    </rPh>
    <rPh sb="58" eb="59">
      <t>リツ</t>
    </rPh>
    <rPh sb="64" eb="65">
      <t>ヒク</t>
    </rPh>
    <rPh sb="66" eb="68">
      <t>ジョウキョウ</t>
    </rPh>
    <rPh sb="80" eb="82">
      <t>リョウキン</t>
    </rPh>
    <rPh sb="82" eb="84">
      <t>スイジュン</t>
    </rPh>
    <rPh sb="85" eb="87">
      <t>ミナオ</t>
    </rPh>
    <rPh sb="89" eb="91">
      <t>シヤ</t>
    </rPh>
    <rPh sb="92" eb="93">
      <t>イ</t>
    </rPh>
    <rPh sb="97" eb="100">
      <t>ケイカクテキ</t>
    </rPh>
    <rPh sb="101" eb="103">
      <t>カンロ</t>
    </rPh>
    <rPh sb="104" eb="106">
      <t>シセツ</t>
    </rPh>
    <rPh sb="107" eb="109">
      <t>コウシン</t>
    </rPh>
    <rPh sb="110" eb="111">
      <t>オコナ</t>
    </rPh>
    <rPh sb="120" eb="122">
      <t>ヒツヨウ</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</si>
</sst>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9">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0.11</c:v>
                </c:pt>
                <c:pt idx="1">
                  <c:v>0.12</c:v>
                </c:pt>
                <c:pt idx="2">
                  <c:v>0.18</c:v>
                </c:pt>
                <c:pt idx="3" formatCode="#,##0.00;&quot;△&quot;#,##0.00">
                  <c:v>0</c:v>
                </c:pt>
                <c:pt idx="4" formatCode="#,##0.00;&quot;△&quot;#,##0.00">
                  <c:v>0</c:v>
                </c:pt>
              </c:numCache>
            </c:numRef>
          </c:val>
        </c:ser>
        <c:dLbls>
          <c:showLegendKey val="0"/>
          <c:showVal val="0"/>
          <c:showCatName val="0"/>
          <c:showSerName val="0"/>
          <c:showPercent val="0"/>
          <c:showBubbleSize val="0"/>
        </c:dLbls>
        <c:gapWidth val="150"/>
        <c:axId val="239700464"/>
        <c:axId val="239700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0.67</c:v>
                </c:pt>
                <c:pt idx="2">
                  <c:v>0.66</c:v>
                </c:pt>
                <c:pt idx="3">
                  <c:v>0.99</c:v>
                </c:pt>
                <c:pt idx="4">
                  <c:v>0.71</c:v>
                </c:pt>
              </c:numCache>
            </c:numRef>
          </c:val>
          <c:smooth val="0"/>
        </c:ser>
        <c:dLbls>
          <c:showLegendKey val="0"/>
          <c:showVal val="0"/>
          <c:showCatName val="0"/>
          <c:showSerName val="0"/>
          <c:showPercent val="0"/>
          <c:showBubbleSize val="0"/>
        </c:dLbls>
        <c:marker val="1"/>
        <c:smooth val="0"/>
        <c:axId val="239700464"/>
        <c:axId val="239700856"/>
      </c:lineChart>
      <c:dateAx>
        <c:axId val="239700464"/>
        <c:scaling>
          <c:orientation val="minMax"/>
        </c:scaling>
        <c:delete val="1"/>
        <c:axPos val="b"/>
        <c:numFmt formatCode="ge" sourceLinked="1"/>
        <c:majorTickMark val="none"/>
        <c:minorTickMark val="none"/>
        <c:tickLblPos val="none"/>
        <c:crossAx val="239700856"/>
        <c:crosses val="autoZero"/>
        <c:auto val="1"/>
        <c:lblOffset val="100"/>
        <c:baseTimeUnit val="years"/>
      </c:dateAx>
      <c:valAx>
        <c:axId val="239700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700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79.77</c:v>
                </c:pt>
                <c:pt idx="1">
                  <c:v>80.03</c:v>
                </c:pt>
                <c:pt idx="2">
                  <c:v>68.989999999999995</c:v>
                </c:pt>
                <c:pt idx="3">
                  <c:v>74.349999999999994</c:v>
                </c:pt>
                <c:pt idx="4">
                  <c:v>74.849999999999994</c:v>
                </c:pt>
              </c:numCache>
            </c:numRef>
          </c:val>
        </c:ser>
        <c:dLbls>
          <c:showLegendKey val="0"/>
          <c:showVal val="0"/>
          <c:showCatName val="0"/>
          <c:showSerName val="0"/>
          <c:showPercent val="0"/>
          <c:showBubbleSize val="0"/>
        </c:dLbls>
        <c:gapWidth val="150"/>
        <c:axId val="241114216"/>
        <c:axId val="241114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55.68</c:v>
                </c:pt>
                <c:pt idx="1">
                  <c:v>55.64</c:v>
                </c:pt>
                <c:pt idx="2">
                  <c:v>55.13</c:v>
                </c:pt>
                <c:pt idx="3">
                  <c:v>54.77</c:v>
                </c:pt>
                <c:pt idx="4">
                  <c:v>54.92</c:v>
                </c:pt>
              </c:numCache>
            </c:numRef>
          </c:val>
          <c:smooth val="0"/>
        </c:ser>
        <c:dLbls>
          <c:showLegendKey val="0"/>
          <c:showVal val="0"/>
          <c:showCatName val="0"/>
          <c:showSerName val="0"/>
          <c:showPercent val="0"/>
          <c:showBubbleSize val="0"/>
        </c:dLbls>
        <c:marker val="1"/>
        <c:smooth val="0"/>
        <c:axId val="241114216"/>
        <c:axId val="241114608"/>
      </c:lineChart>
      <c:dateAx>
        <c:axId val="241114216"/>
        <c:scaling>
          <c:orientation val="minMax"/>
        </c:scaling>
        <c:delete val="1"/>
        <c:axPos val="b"/>
        <c:numFmt formatCode="ge" sourceLinked="1"/>
        <c:majorTickMark val="none"/>
        <c:minorTickMark val="none"/>
        <c:tickLblPos val="none"/>
        <c:crossAx val="241114608"/>
        <c:crosses val="autoZero"/>
        <c:auto val="1"/>
        <c:lblOffset val="100"/>
        <c:baseTimeUnit val="years"/>
      </c:dateAx>
      <c:valAx>
        <c:axId val="241114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114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59.54</c:v>
                </c:pt>
                <c:pt idx="1">
                  <c:v>58.1</c:v>
                </c:pt>
                <c:pt idx="2">
                  <c:v>59.66</c:v>
                </c:pt>
                <c:pt idx="3">
                  <c:v>57.68</c:v>
                </c:pt>
                <c:pt idx="4">
                  <c:v>56.26</c:v>
                </c:pt>
              </c:numCache>
            </c:numRef>
          </c:val>
        </c:ser>
        <c:dLbls>
          <c:showLegendKey val="0"/>
          <c:showVal val="0"/>
          <c:showCatName val="0"/>
          <c:showSerName val="0"/>
          <c:showPercent val="0"/>
          <c:showBubbleSize val="0"/>
        </c:dLbls>
        <c:gapWidth val="150"/>
        <c:axId val="241115784"/>
        <c:axId val="241116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83.18</c:v>
                </c:pt>
                <c:pt idx="1">
                  <c:v>83.09</c:v>
                </c:pt>
                <c:pt idx="2">
                  <c:v>83</c:v>
                </c:pt>
                <c:pt idx="3">
                  <c:v>82.89</c:v>
                </c:pt>
                <c:pt idx="4">
                  <c:v>82.66</c:v>
                </c:pt>
              </c:numCache>
            </c:numRef>
          </c:val>
          <c:smooth val="0"/>
        </c:ser>
        <c:dLbls>
          <c:showLegendKey val="0"/>
          <c:showVal val="0"/>
          <c:showCatName val="0"/>
          <c:showSerName val="0"/>
          <c:showPercent val="0"/>
          <c:showBubbleSize val="0"/>
        </c:dLbls>
        <c:marker val="1"/>
        <c:smooth val="0"/>
        <c:axId val="241115784"/>
        <c:axId val="241116176"/>
      </c:lineChart>
      <c:dateAx>
        <c:axId val="241115784"/>
        <c:scaling>
          <c:orientation val="minMax"/>
        </c:scaling>
        <c:delete val="1"/>
        <c:axPos val="b"/>
        <c:numFmt formatCode="ge" sourceLinked="1"/>
        <c:majorTickMark val="none"/>
        <c:minorTickMark val="none"/>
        <c:tickLblPos val="none"/>
        <c:crossAx val="241116176"/>
        <c:crosses val="autoZero"/>
        <c:auto val="1"/>
        <c:lblOffset val="100"/>
        <c:baseTimeUnit val="years"/>
      </c:dateAx>
      <c:valAx>
        <c:axId val="241116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115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103.88</c:v>
                </c:pt>
                <c:pt idx="1">
                  <c:v>102.52</c:v>
                </c:pt>
                <c:pt idx="2">
                  <c:v>95.69</c:v>
                </c:pt>
                <c:pt idx="3">
                  <c:v>104.78</c:v>
                </c:pt>
                <c:pt idx="4">
                  <c:v>106.16</c:v>
                </c:pt>
              </c:numCache>
            </c:numRef>
          </c:val>
        </c:ser>
        <c:dLbls>
          <c:showLegendKey val="0"/>
          <c:showVal val="0"/>
          <c:showCatName val="0"/>
          <c:showSerName val="0"/>
          <c:showPercent val="0"/>
          <c:showBubbleSize val="0"/>
        </c:dLbls>
        <c:gapWidth val="150"/>
        <c:axId val="239702032"/>
        <c:axId val="239702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107.57</c:v>
                </c:pt>
                <c:pt idx="1">
                  <c:v>106.55</c:v>
                </c:pt>
                <c:pt idx="2">
                  <c:v>110.01</c:v>
                </c:pt>
                <c:pt idx="3">
                  <c:v>111.21</c:v>
                </c:pt>
                <c:pt idx="4">
                  <c:v>111.71</c:v>
                </c:pt>
              </c:numCache>
            </c:numRef>
          </c:val>
          <c:smooth val="0"/>
        </c:ser>
        <c:dLbls>
          <c:showLegendKey val="0"/>
          <c:showVal val="0"/>
          <c:showCatName val="0"/>
          <c:showSerName val="0"/>
          <c:showPercent val="0"/>
          <c:showBubbleSize val="0"/>
        </c:dLbls>
        <c:marker val="1"/>
        <c:smooth val="0"/>
        <c:axId val="239702032"/>
        <c:axId val="239702424"/>
      </c:lineChart>
      <c:dateAx>
        <c:axId val="239702032"/>
        <c:scaling>
          <c:orientation val="minMax"/>
        </c:scaling>
        <c:delete val="1"/>
        <c:axPos val="b"/>
        <c:numFmt formatCode="ge" sourceLinked="1"/>
        <c:majorTickMark val="none"/>
        <c:minorTickMark val="none"/>
        <c:tickLblPos val="none"/>
        <c:crossAx val="239702424"/>
        <c:crosses val="autoZero"/>
        <c:auto val="1"/>
        <c:lblOffset val="100"/>
        <c:baseTimeUnit val="years"/>
      </c:dateAx>
      <c:valAx>
        <c:axId val="239702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39702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44.13</c:v>
                </c:pt>
                <c:pt idx="1">
                  <c:v>44.54</c:v>
                </c:pt>
                <c:pt idx="2">
                  <c:v>50.17</c:v>
                </c:pt>
                <c:pt idx="3">
                  <c:v>51.18</c:v>
                </c:pt>
                <c:pt idx="4">
                  <c:v>52.09</c:v>
                </c:pt>
              </c:numCache>
            </c:numRef>
          </c:val>
        </c:ser>
        <c:dLbls>
          <c:showLegendKey val="0"/>
          <c:showVal val="0"/>
          <c:showCatName val="0"/>
          <c:showSerName val="0"/>
          <c:showPercent val="0"/>
          <c:showBubbleSize val="0"/>
        </c:dLbls>
        <c:gapWidth val="150"/>
        <c:axId val="240597864"/>
        <c:axId val="240598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38.07</c:v>
                </c:pt>
                <c:pt idx="1">
                  <c:v>39.06</c:v>
                </c:pt>
                <c:pt idx="2">
                  <c:v>46.66</c:v>
                </c:pt>
                <c:pt idx="3">
                  <c:v>47.46</c:v>
                </c:pt>
                <c:pt idx="4">
                  <c:v>48.49</c:v>
                </c:pt>
              </c:numCache>
            </c:numRef>
          </c:val>
          <c:smooth val="0"/>
        </c:ser>
        <c:dLbls>
          <c:showLegendKey val="0"/>
          <c:showVal val="0"/>
          <c:showCatName val="0"/>
          <c:showSerName val="0"/>
          <c:showPercent val="0"/>
          <c:showBubbleSize val="0"/>
        </c:dLbls>
        <c:marker val="1"/>
        <c:smooth val="0"/>
        <c:axId val="240597864"/>
        <c:axId val="240598256"/>
      </c:lineChart>
      <c:dateAx>
        <c:axId val="240597864"/>
        <c:scaling>
          <c:orientation val="minMax"/>
        </c:scaling>
        <c:delete val="1"/>
        <c:axPos val="b"/>
        <c:numFmt formatCode="ge" sourceLinked="1"/>
        <c:majorTickMark val="none"/>
        <c:minorTickMark val="none"/>
        <c:tickLblPos val="none"/>
        <c:crossAx val="240598256"/>
        <c:crosses val="autoZero"/>
        <c:auto val="1"/>
        <c:lblOffset val="100"/>
        <c:baseTimeUnit val="years"/>
      </c:dateAx>
      <c:valAx>
        <c:axId val="240598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0597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8.89</c:v>
                </c:pt>
                <c:pt idx="1">
                  <c:v>8.8800000000000008</c:v>
                </c:pt>
                <c:pt idx="2">
                  <c:v>13.58</c:v>
                </c:pt>
                <c:pt idx="3" formatCode="#,##0.00;&quot;△&quot;#,##0.00">
                  <c:v>0</c:v>
                </c:pt>
                <c:pt idx="4" formatCode="#,##0.00;&quot;△&quot;#,##0.00">
                  <c:v>0</c:v>
                </c:pt>
              </c:numCache>
            </c:numRef>
          </c:val>
        </c:ser>
        <c:dLbls>
          <c:showLegendKey val="0"/>
          <c:showVal val="0"/>
          <c:showCatName val="0"/>
          <c:showSerName val="0"/>
          <c:showPercent val="0"/>
          <c:showBubbleSize val="0"/>
        </c:dLbls>
        <c:gapWidth val="150"/>
        <c:axId val="240599432"/>
        <c:axId val="240599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7.73</c:v>
                </c:pt>
                <c:pt idx="1">
                  <c:v>8.8699999999999992</c:v>
                </c:pt>
                <c:pt idx="2">
                  <c:v>9.85</c:v>
                </c:pt>
                <c:pt idx="3">
                  <c:v>9.7100000000000009</c:v>
                </c:pt>
                <c:pt idx="4">
                  <c:v>12.79</c:v>
                </c:pt>
              </c:numCache>
            </c:numRef>
          </c:val>
          <c:smooth val="0"/>
        </c:ser>
        <c:dLbls>
          <c:showLegendKey val="0"/>
          <c:showVal val="0"/>
          <c:showCatName val="0"/>
          <c:showSerName val="0"/>
          <c:showPercent val="0"/>
          <c:showBubbleSize val="0"/>
        </c:dLbls>
        <c:marker val="1"/>
        <c:smooth val="0"/>
        <c:axId val="240599432"/>
        <c:axId val="240599824"/>
      </c:lineChart>
      <c:dateAx>
        <c:axId val="240599432"/>
        <c:scaling>
          <c:orientation val="minMax"/>
        </c:scaling>
        <c:delete val="1"/>
        <c:axPos val="b"/>
        <c:numFmt formatCode="ge" sourceLinked="1"/>
        <c:majorTickMark val="none"/>
        <c:minorTickMark val="none"/>
        <c:tickLblPos val="none"/>
        <c:crossAx val="240599824"/>
        <c:crosses val="autoZero"/>
        <c:auto val="1"/>
        <c:lblOffset val="100"/>
        <c:baseTimeUnit val="years"/>
      </c:dateAx>
      <c:valAx>
        <c:axId val="240599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0599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40765016"/>
        <c:axId val="240765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9.34</c:v>
                </c:pt>
                <c:pt idx="1">
                  <c:v>9.56</c:v>
                </c:pt>
                <c:pt idx="2">
                  <c:v>2.8</c:v>
                </c:pt>
                <c:pt idx="3">
                  <c:v>1.93</c:v>
                </c:pt>
                <c:pt idx="4">
                  <c:v>1.72</c:v>
                </c:pt>
              </c:numCache>
            </c:numRef>
          </c:val>
          <c:smooth val="0"/>
        </c:ser>
        <c:dLbls>
          <c:showLegendKey val="0"/>
          <c:showVal val="0"/>
          <c:showCatName val="0"/>
          <c:showSerName val="0"/>
          <c:showPercent val="0"/>
          <c:showBubbleSize val="0"/>
        </c:dLbls>
        <c:marker val="1"/>
        <c:smooth val="0"/>
        <c:axId val="240765016"/>
        <c:axId val="240765408"/>
      </c:lineChart>
      <c:dateAx>
        <c:axId val="240765016"/>
        <c:scaling>
          <c:orientation val="minMax"/>
        </c:scaling>
        <c:delete val="1"/>
        <c:axPos val="b"/>
        <c:numFmt formatCode="ge" sourceLinked="1"/>
        <c:majorTickMark val="none"/>
        <c:minorTickMark val="none"/>
        <c:tickLblPos val="none"/>
        <c:crossAx val="240765408"/>
        <c:crosses val="autoZero"/>
        <c:auto val="1"/>
        <c:lblOffset val="100"/>
        <c:baseTimeUnit val="years"/>
      </c:dateAx>
      <c:valAx>
        <c:axId val="2407654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0765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6781.34</c:v>
                </c:pt>
                <c:pt idx="1">
                  <c:v>8474.3799999999992</c:v>
                </c:pt>
                <c:pt idx="2">
                  <c:v>212.24</c:v>
                </c:pt>
                <c:pt idx="3">
                  <c:v>202.75</c:v>
                </c:pt>
                <c:pt idx="4">
                  <c:v>172.99</c:v>
                </c:pt>
              </c:numCache>
            </c:numRef>
          </c:val>
        </c:ser>
        <c:dLbls>
          <c:showLegendKey val="0"/>
          <c:showVal val="0"/>
          <c:showCatName val="0"/>
          <c:showSerName val="0"/>
          <c:showPercent val="0"/>
          <c:showBubbleSize val="0"/>
        </c:dLbls>
        <c:gapWidth val="150"/>
        <c:axId val="240766584"/>
        <c:axId val="240766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915.5</c:v>
                </c:pt>
                <c:pt idx="1">
                  <c:v>963.24</c:v>
                </c:pt>
                <c:pt idx="2">
                  <c:v>381.53</c:v>
                </c:pt>
                <c:pt idx="3">
                  <c:v>391.54</c:v>
                </c:pt>
                <c:pt idx="4">
                  <c:v>384.34</c:v>
                </c:pt>
              </c:numCache>
            </c:numRef>
          </c:val>
          <c:smooth val="0"/>
        </c:ser>
        <c:dLbls>
          <c:showLegendKey val="0"/>
          <c:showVal val="0"/>
          <c:showCatName val="0"/>
          <c:showSerName val="0"/>
          <c:showPercent val="0"/>
          <c:showBubbleSize val="0"/>
        </c:dLbls>
        <c:marker val="1"/>
        <c:smooth val="0"/>
        <c:axId val="240766584"/>
        <c:axId val="240766976"/>
      </c:lineChart>
      <c:dateAx>
        <c:axId val="240766584"/>
        <c:scaling>
          <c:orientation val="minMax"/>
        </c:scaling>
        <c:delete val="1"/>
        <c:axPos val="b"/>
        <c:numFmt formatCode="ge" sourceLinked="1"/>
        <c:majorTickMark val="none"/>
        <c:minorTickMark val="none"/>
        <c:tickLblPos val="none"/>
        <c:crossAx val="240766976"/>
        <c:crosses val="autoZero"/>
        <c:auto val="1"/>
        <c:lblOffset val="100"/>
        <c:baseTimeUnit val="years"/>
      </c:dateAx>
      <c:valAx>
        <c:axId val="2407669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0766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482.16</c:v>
                </c:pt>
                <c:pt idx="1">
                  <c:v>486.98</c:v>
                </c:pt>
                <c:pt idx="2">
                  <c:v>525.42999999999995</c:v>
                </c:pt>
                <c:pt idx="3">
                  <c:v>478.77</c:v>
                </c:pt>
                <c:pt idx="4">
                  <c:v>487.16</c:v>
                </c:pt>
              </c:numCache>
            </c:numRef>
          </c:val>
        </c:ser>
        <c:dLbls>
          <c:showLegendKey val="0"/>
          <c:showVal val="0"/>
          <c:showCatName val="0"/>
          <c:showSerName val="0"/>
          <c:showPercent val="0"/>
          <c:showBubbleSize val="0"/>
        </c:dLbls>
        <c:gapWidth val="150"/>
        <c:axId val="240768152"/>
        <c:axId val="240768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404.78</c:v>
                </c:pt>
                <c:pt idx="1">
                  <c:v>400.38</c:v>
                </c:pt>
                <c:pt idx="2">
                  <c:v>393.27</c:v>
                </c:pt>
                <c:pt idx="3">
                  <c:v>386.97</c:v>
                </c:pt>
                <c:pt idx="4">
                  <c:v>380.58</c:v>
                </c:pt>
              </c:numCache>
            </c:numRef>
          </c:val>
          <c:smooth val="0"/>
        </c:ser>
        <c:dLbls>
          <c:showLegendKey val="0"/>
          <c:showVal val="0"/>
          <c:showCatName val="0"/>
          <c:showSerName val="0"/>
          <c:showPercent val="0"/>
          <c:showBubbleSize val="0"/>
        </c:dLbls>
        <c:marker val="1"/>
        <c:smooth val="0"/>
        <c:axId val="240768152"/>
        <c:axId val="240768544"/>
      </c:lineChart>
      <c:dateAx>
        <c:axId val="240768152"/>
        <c:scaling>
          <c:orientation val="minMax"/>
        </c:scaling>
        <c:delete val="1"/>
        <c:axPos val="b"/>
        <c:numFmt formatCode="ge" sourceLinked="1"/>
        <c:majorTickMark val="none"/>
        <c:minorTickMark val="none"/>
        <c:tickLblPos val="none"/>
        <c:crossAx val="240768544"/>
        <c:crosses val="autoZero"/>
        <c:auto val="1"/>
        <c:lblOffset val="100"/>
        <c:baseTimeUnit val="years"/>
      </c:dateAx>
      <c:valAx>
        <c:axId val="2407685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0768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99.48</c:v>
                </c:pt>
                <c:pt idx="1">
                  <c:v>98.72</c:v>
                </c:pt>
                <c:pt idx="2">
                  <c:v>90.46</c:v>
                </c:pt>
                <c:pt idx="3">
                  <c:v>101.31</c:v>
                </c:pt>
                <c:pt idx="4">
                  <c:v>103.76</c:v>
                </c:pt>
              </c:numCache>
            </c:numRef>
          </c:val>
        </c:ser>
        <c:dLbls>
          <c:showLegendKey val="0"/>
          <c:showVal val="0"/>
          <c:showCatName val="0"/>
          <c:showSerName val="0"/>
          <c:showPercent val="0"/>
          <c:showBubbleSize val="0"/>
        </c:dLbls>
        <c:gapWidth val="150"/>
        <c:axId val="240850536"/>
        <c:axId val="240850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98.07</c:v>
                </c:pt>
                <c:pt idx="1">
                  <c:v>96.56</c:v>
                </c:pt>
                <c:pt idx="2">
                  <c:v>100.47</c:v>
                </c:pt>
                <c:pt idx="3">
                  <c:v>101.72</c:v>
                </c:pt>
                <c:pt idx="4">
                  <c:v>102.38</c:v>
                </c:pt>
              </c:numCache>
            </c:numRef>
          </c:val>
          <c:smooth val="0"/>
        </c:ser>
        <c:dLbls>
          <c:showLegendKey val="0"/>
          <c:showVal val="0"/>
          <c:showCatName val="0"/>
          <c:showSerName val="0"/>
          <c:showPercent val="0"/>
          <c:showBubbleSize val="0"/>
        </c:dLbls>
        <c:marker val="1"/>
        <c:smooth val="0"/>
        <c:axId val="240850536"/>
        <c:axId val="240850928"/>
      </c:lineChart>
      <c:dateAx>
        <c:axId val="240850536"/>
        <c:scaling>
          <c:orientation val="minMax"/>
        </c:scaling>
        <c:delete val="1"/>
        <c:axPos val="b"/>
        <c:numFmt formatCode="ge" sourceLinked="1"/>
        <c:majorTickMark val="none"/>
        <c:minorTickMark val="none"/>
        <c:tickLblPos val="none"/>
        <c:crossAx val="240850928"/>
        <c:crosses val="autoZero"/>
        <c:auto val="1"/>
        <c:lblOffset val="100"/>
        <c:baseTimeUnit val="years"/>
      </c:dateAx>
      <c:valAx>
        <c:axId val="240850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0850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140.96</c:v>
                </c:pt>
                <c:pt idx="1">
                  <c:v>142.44</c:v>
                </c:pt>
                <c:pt idx="2">
                  <c:v>155.66</c:v>
                </c:pt>
                <c:pt idx="3">
                  <c:v>139.41999999999999</c:v>
                </c:pt>
                <c:pt idx="4">
                  <c:v>136.63999999999999</c:v>
                </c:pt>
              </c:numCache>
            </c:numRef>
          </c:val>
        </c:ser>
        <c:dLbls>
          <c:showLegendKey val="0"/>
          <c:showVal val="0"/>
          <c:showCatName val="0"/>
          <c:showSerName val="0"/>
          <c:showPercent val="0"/>
          <c:showBubbleSize val="0"/>
        </c:dLbls>
        <c:gapWidth val="150"/>
        <c:axId val="240852104"/>
        <c:axId val="240852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172.26</c:v>
                </c:pt>
                <c:pt idx="1">
                  <c:v>177.14</c:v>
                </c:pt>
                <c:pt idx="2">
                  <c:v>169.82</c:v>
                </c:pt>
                <c:pt idx="3">
                  <c:v>168.2</c:v>
                </c:pt>
                <c:pt idx="4">
                  <c:v>168.67</c:v>
                </c:pt>
              </c:numCache>
            </c:numRef>
          </c:val>
          <c:smooth val="0"/>
        </c:ser>
        <c:dLbls>
          <c:showLegendKey val="0"/>
          <c:showVal val="0"/>
          <c:showCatName val="0"/>
          <c:showSerName val="0"/>
          <c:showPercent val="0"/>
          <c:showBubbleSize val="0"/>
        </c:dLbls>
        <c:marker val="1"/>
        <c:smooth val="0"/>
        <c:axId val="240852104"/>
        <c:axId val="240852496"/>
      </c:lineChart>
      <c:dateAx>
        <c:axId val="240852104"/>
        <c:scaling>
          <c:orientation val="minMax"/>
        </c:scaling>
        <c:delete val="1"/>
        <c:axPos val="b"/>
        <c:numFmt formatCode="ge" sourceLinked="1"/>
        <c:majorTickMark val="none"/>
        <c:minorTickMark val="none"/>
        <c:tickLblPos val="none"/>
        <c:crossAx val="240852496"/>
        <c:crosses val="autoZero"/>
        <c:auto val="1"/>
        <c:lblOffset val="100"/>
        <c:baseTimeUnit val="years"/>
      </c:dateAx>
      <c:valAx>
        <c:axId val="24085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0852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K61" zoomScaleNormal="100" workbookViewId="0">
      <selection activeCell="BL66" sqref="BL66:BZ82"/>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8" t="s">
        <v>0</v>
      </c>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c r="BT2" s="88"/>
      <c r="BU2" s="88"/>
      <c r="BV2" s="88"/>
      <c r="BW2" s="88"/>
      <c r="BX2" s="88"/>
      <c r="BY2" s="88"/>
      <c r="BZ2" s="88"/>
    </row>
    <row r="3" spans="1:78" ht="9.75" customHeight="1">
      <c r="A3" s="2"/>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row>
    <row r="4" spans="1:78" ht="9.75" customHeight="1">
      <c r="A4" s="2"/>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BD4" s="88"/>
      <c r="BE4" s="88"/>
      <c r="BF4" s="88"/>
      <c r="BG4" s="88"/>
      <c r="BH4" s="88"/>
      <c r="BI4" s="88"/>
      <c r="BJ4" s="88"/>
      <c r="BK4" s="88"/>
      <c r="BL4" s="88"/>
      <c r="BM4" s="88"/>
      <c r="BN4" s="88"/>
      <c r="BO4" s="88"/>
      <c r="BP4" s="88"/>
      <c r="BQ4" s="88"/>
      <c r="BR4" s="88"/>
      <c r="BS4" s="88"/>
      <c r="BT4" s="88"/>
      <c r="BU4" s="88"/>
      <c r="BV4" s="88"/>
      <c r="BW4" s="88"/>
      <c r="BX4" s="88"/>
      <c r="BY4" s="88"/>
      <c r="BZ4" s="88"/>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9" t="str">
        <f>データ!H6</f>
        <v>三重県　紀北町</v>
      </c>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90"/>
      <c r="AE6" s="90"/>
      <c r="AF6" s="90"/>
      <c r="AG6" s="90"/>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9" t="s">
        <v>1</v>
      </c>
      <c r="C7" s="80"/>
      <c r="D7" s="80"/>
      <c r="E7" s="80"/>
      <c r="F7" s="80"/>
      <c r="G7" s="80"/>
      <c r="H7" s="80"/>
      <c r="I7" s="79" t="s">
        <v>2</v>
      </c>
      <c r="J7" s="80"/>
      <c r="K7" s="80"/>
      <c r="L7" s="80"/>
      <c r="M7" s="80"/>
      <c r="N7" s="80"/>
      <c r="O7" s="81"/>
      <c r="P7" s="82" t="s">
        <v>3</v>
      </c>
      <c r="Q7" s="82"/>
      <c r="R7" s="82"/>
      <c r="S7" s="82"/>
      <c r="T7" s="82"/>
      <c r="U7" s="82"/>
      <c r="V7" s="82"/>
      <c r="W7" s="82" t="s">
        <v>4</v>
      </c>
      <c r="X7" s="82"/>
      <c r="Y7" s="82"/>
      <c r="Z7" s="82"/>
      <c r="AA7" s="82"/>
      <c r="AB7" s="82"/>
      <c r="AC7" s="82"/>
      <c r="AD7" s="82" t="s">
        <v>5</v>
      </c>
      <c r="AE7" s="82"/>
      <c r="AF7" s="82"/>
      <c r="AG7" s="82"/>
      <c r="AH7" s="82"/>
      <c r="AI7" s="82"/>
      <c r="AJ7" s="82"/>
      <c r="AK7" s="5"/>
      <c r="AL7" s="82" t="s">
        <v>6</v>
      </c>
      <c r="AM7" s="82"/>
      <c r="AN7" s="82"/>
      <c r="AO7" s="82"/>
      <c r="AP7" s="82"/>
      <c r="AQ7" s="82"/>
      <c r="AR7" s="82"/>
      <c r="AS7" s="82"/>
      <c r="AT7" s="79" t="s">
        <v>7</v>
      </c>
      <c r="AU7" s="80"/>
      <c r="AV7" s="80"/>
      <c r="AW7" s="80"/>
      <c r="AX7" s="80"/>
      <c r="AY7" s="80"/>
      <c r="AZ7" s="80"/>
      <c r="BA7" s="80"/>
      <c r="BB7" s="82" t="s">
        <v>8</v>
      </c>
      <c r="BC7" s="82"/>
      <c r="BD7" s="82"/>
      <c r="BE7" s="82"/>
      <c r="BF7" s="82"/>
      <c r="BG7" s="82"/>
      <c r="BH7" s="82"/>
      <c r="BI7" s="82"/>
      <c r="BJ7" s="4"/>
      <c r="BK7" s="4"/>
      <c r="BL7" s="6" t="s">
        <v>9</v>
      </c>
      <c r="BM7" s="7"/>
      <c r="BN7" s="7"/>
      <c r="BO7" s="7"/>
      <c r="BP7" s="7"/>
      <c r="BQ7" s="7"/>
      <c r="BR7" s="7"/>
      <c r="BS7" s="7"/>
      <c r="BT7" s="7"/>
      <c r="BU7" s="7"/>
      <c r="BV7" s="7"/>
      <c r="BW7" s="7"/>
      <c r="BX7" s="7"/>
      <c r="BY7" s="8"/>
    </row>
    <row r="8" spans="1:78" ht="18.75" customHeight="1">
      <c r="A8" s="2"/>
      <c r="B8" s="83" t="str">
        <f>データ!$I$6</f>
        <v>法適用</v>
      </c>
      <c r="C8" s="84"/>
      <c r="D8" s="84"/>
      <c r="E8" s="84"/>
      <c r="F8" s="84"/>
      <c r="G8" s="84"/>
      <c r="H8" s="84"/>
      <c r="I8" s="83" t="str">
        <f>データ!$J$6</f>
        <v>水道事業</v>
      </c>
      <c r="J8" s="84"/>
      <c r="K8" s="84"/>
      <c r="L8" s="84"/>
      <c r="M8" s="84"/>
      <c r="N8" s="84"/>
      <c r="O8" s="85"/>
      <c r="P8" s="86" t="str">
        <f>データ!$K$6</f>
        <v>末端給水事業</v>
      </c>
      <c r="Q8" s="86"/>
      <c r="R8" s="86"/>
      <c r="S8" s="86"/>
      <c r="T8" s="86"/>
      <c r="U8" s="86"/>
      <c r="V8" s="86"/>
      <c r="W8" s="86" t="str">
        <f>データ!$L$6</f>
        <v>A6</v>
      </c>
      <c r="X8" s="86"/>
      <c r="Y8" s="86"/>
      <c r="Z8" s="86"/>
      <c r="AA8" s="86"/>
      <c r="AB8" s="86"/>
      <c r="AC8" s="86"/>
      <c r="AD8" s="87" t="s">
        <v>118</v>
      </c>
      <c r="AE8" s="87"/>
      <c r="AF8" s="87"/>
      <c r="AG8" s="87"/>
      <c r="AH8" s="87"/>
      <c r="AI8" s="87"/>
      <c r="AJ8" s="87"/>
      <c r="AK8" s="5"/>
      <c r="AL8" s="74">
        <f>データ!$R$6</f>
        <v>16849</v>
      </c>
      <c r="AM8" s="74"/>
      <c r="AN8" s="74"/>
      <c r="AO8" s="74"/>
      <c r="AP8" s="74"/>
      <c r="AQ8" s="74"/>
      <c r="AR8" s="74"/>
      <c r="AS8" s="74"/>
      <c r="AT8" s="70">
        <f>データ!$S$6</f>
        <v>256.52999999999997</v>
      </c>
      <c r="AU8" s="71"/>
      <c r="AV8" s="71"/>
      <c r="AW8" s="71"/>
      <c r="AX8" s="71"/>
      <c r="AY8" s="71"/>
      <c r="AZ8" s="71"/>
      <c r="BA8" s="71"/>
      <c r="BB8" s="73">
        <f>データ!$T$6</f>
        <v>65.680000000000007</v>
      </c>
      <c r="BC8" s="73"/>
      <c r="BD8" s="73"/>
      <c r="BE8" s="73"/>
      <c r="BF8" s="73"/>
      <c r="BG8" s="73"/>
      <c r="BH8" s="73"/>
      <c r="BI8" s="73"/>
      <c r="BJ8" s="4"/>
      <c r="BK8" s="4"/>
      <c r="BL8" s="77" t="s">
        <v>10</v>
      </c>
      <c r="BM8" s="78"/>
      <c r="BN8" s="9" t="s">
        <v>11</v>
      </c>
      <c r="BO8" s="10"/>
      <c r="BP8" s="10"/>
      <c r="BQ8" s="10"/>
      <c r="BR8" s="10"/>
      <c r="BS8" s="10"/>
      <c r="BT8" s="10"/>
      <c r="BU8" s="10"/>
      <c r="BV8" s="10"/>
      <c r="BW8" s="10"/>
      <c r="BX8" s="10"/>
      <c r="BY8" s="11"/>
    </row>
    <row r="9" spans="1:78" ht="18.75" customHeight="1">
      <c r="A9" s="2"/>
      <c r="B9" s="79" t="s">
        <v>12</v>
      </c>
      <c r="C9" s="80"/>
      <c r="D9" s="80"/>
      <c r="E9" s="80"/>
      <c r="F9" s="80"/>
      <c r="G9" s="80"/>
      <c r="H9" s="80"/>
      <c r="I9" s="79" t="s">
        <v>13</v>
      </c>
      <c r="J9" s="80"/>
      <c r="K9" s="80"/>
      <c r="L9" s="80"/>
      <c r="M9" s="80"/>
      <c r="N9" s="80"/>
      <c r="O9" s="81"/>
      <c r="P9" s="82" t="s">
        <v>14</v>
      </c>
      <c r="Q9" s="82"/>
      <c r="R9" s="82"/>
      <c r="S9" s="82"/>
      <c r="T9" s="82"/>
      <c r="U9" s="82"/>
      <c r="V9" s="82"/>
      <c r="W9" s="82" t="s">
        <v>15</v>
      </c>
      <c r="X9" s="82"/>
      <c r="Y9" s="82"/>
      <c r="Z9" s="82"/>
      <c r="AA9" s="82"/>
      <c r="AB9" s="82"/>
      <c r="AC9" s="82"/>
      <c r="AD9" s="2"/>
      <c r="AE9" s="2"/>
      <c r="AF9" s="2"/>
      <c r="AG9" s="2"/>
      <c r="AH9" s="5"/>
      <c r="AI9" s="5"/>
      <c r="AJ9" s="5"/>
      <c r="AK9" s="5"/>
      <c r="AL9" s="82" t="s">
        <v>16</v>
      </c>
      <c r="AM9" s="82"/>
      <c r="AN9" s="82"/>
      <c r="AO9" s="82"/>
      <c r="AP9" s="82"/>
      <c r="AQ9" s="82"/>
      <c r="AR9" s="82"/>
      <c r="AS9" s="82"/>
      <c r="AT9" s="79" t="s">
        <v>17</v>
      </c>
      <c r="AU9" s="80"/>
      <c r="AV9" s="80"/>
      <c r="AW9" s="80"/>
      <c r="AX9" s="80"/>
      <c r="AY9" s="80"/>
      <c r="AZ9" s="80"/>
      <c r="BA9" s="80"/>
      <c r="BB9" s="82" t="s">
        <v>18</v>
      </c>
      <c r="BC9" s="82"/>
      <c r="BD9" s="82"/>
      <c r="BE9" s="82"/>
      <c r="BF9" s="82"/>
      <c r="BG9" s="82"/>
      <c r="BH9" s="82"/>
      <c r="BI9" s="82"/>
      <c r="BJ9" s="4"/>
      <c r="BK9" s="4"/>
      <c r="BL9" s="68" t="s">
        <v>19</v>
      </c>
      <c r="BM9" s="69"/>
      <c r="BN9" s="12" t="s">
        <v>20</v>
      </c>
      <c r="BO9" s="13"/>
      <c r="BP9" s="13"/>
      <c r="BQ9" s="13"/>
      <c r="BR9" s="13"/>
      <c r="BS9" s="13"/>
      <c r="BT9" s="13"/>
      <c r="BU9" s="13"/>
      <c r="BV9" s="13"/>
      <c r="BW9" s="13"/>
      <c r="BX9" s="13"/>
      <c r="BY9" s="14"/>
    </row>
    <row r="10" spans="1:78" ht="18.75" customHeight="1">
      <c r="A10" s="2"/>
      <c r="B10" s="70" t="str">
        <f>データ!$N$6</f>
        <v>-</v>
      </c>
      <c r="C10" s="71"/>
      <c r="D10" s="71"/>
      <c r="E10" s="71"/>
      <c r="F10" s="71"/>
      <c r="G10" s="71"/>
      <c r="H10" s="71"/>
      <c r="I10" s="70">
        <f>データ!$O$6</f>
        <v>61.02</v>
      </c>
      <c r="J10" s="71"/>
      <c r="K10" s="71"/>
      <c r="L10" s="71"/>
      <c r="M10" s="71"/>
      <c r="N10" s="71"/>
      <c r="O10" s="72"/>
      <c r="P10" s="73">
        <f>データ!$P$6</f>
        <v>99.92</v>
      </c>
      <c r="Q10" s="73"/>
      <c r="R10" s="73"/>
      <c r="S10" s="73"/>
      <c r="T10" s="73"/>
      <c r="U10" s="73"/>
      <c r="V10" s="73"/>
      <c r="W10" s="74">
        <f>データ!$Q$6</f>
        <v>2462</v>
      </c>
      <c r="X10" s="74"/>
      <c r="Y10" s="74"/>
      <c r="Z10" s="74"/>
      <c r="AA10" s="74"/>
      <c r="AB10" s="74"/>
      <c r="AC10" s="74"/>
      <c r="AD10" s="2"/>
      <c r="AE10" s="2"/>
      <c r="AF10" s="2"/>
      <c r="AG10" s="2"/>
      <c r="AH10" s="5"/>
      <c r="AI10" s="5"/>
      <c r="AJ10" s="5"/>
      <c r="AK10" s="5"/>
      <c r="AL10" s="74">
        <f>データ!$U$6</f>
        <v>16671</v>
      </c>
      <c r="AM10" s="74"/>
      <c r="AN10" s="74"/>
      <c r="AO10" s="74"/>
      <c r="AP10" s="74"/>
      <c r="AQ10" s="74"/>
      <c r="AR10" s="74"/>
      <c r="AS10" s="74"/>
      <c r="AT10" s="70">
        <f>データ!$V$6</f>
        <v>35.33</v>
      </c>
      <c r="AU10" s="71"/>
      <c r="AV10" s="71"/>
      <c r="AW10" s="71"/>
      <c r="AX10" s="71"/>
      <c r="AY10" s="71"/>
      <c r="AZ10" s="71"/>
      <c r="BA10" s="71"/>
      <c r="BB10" s="73">
        <f>データ!$W$6</f>
        <v>471.87</v>
      </c>
      <c r="BC10" s="73"/>
      <c r="BD10" s="73"/>
      <c r="BE10" s="73"/>
      <c r="BF10" s="73"/>
      <c r="BG10" s="73"/>
      <c r="BH10" s="73"/>
      <c r="BI10" s="73"/>
      <c r="BJ10" s="2"/>
      <c r="BK10" s="2"/>
      <c r="BL10" s="75" t="s">
        <v>21</v>
      </c>
      <c r="BM10" s="7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65" t="s">
        <v>117</v>
      </c>
      <c r="BM16" s="66"/>
      <c r="BN16" s="66"/>
      <c r="BO16" s="66"/>
      <c r="BP16" s="66"/>
      <c r="BQ16" s="66"/>
      <c r="BR16" s="66"/>
      <c r="BS16" s="66"/>
      <c r="BT16" s="66"/>
      <c r="BU16" s="66"/>
      <c r="BV16" s="66"/>
      <c r="BW16" s="66"/>
      <c r="BX16" s="66"/>
      <c r="BY16" s="66"/>
      <c r="BZ16" s="67"/>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65"/>
      <c r="BM17" s="66"/>
      <c r="BN17" s="66"/>
      <c r="BO17" s="66"/>
      <c r="BP17" s="66"/>
      <c r="BQ17" s="66"/>
      <c r="BR17" s="66"/>
      <c r="BS17" s="66"/>
      <c r="BT17" s="66"/>
      <c r="BU17" s="66"/>
      <c r="BV17" s="66"/>
      <c r="BW17" s="66"/>
      <c r="BX17" s="66"/>
      <c r="BY17" s="66"/>
      <c r="BZ17" s="67"/>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65"/>
      <c r="BM18" s="66"/>
      <c r="BN18" s="66"/>
      <c r="BO18" s="66"/>
      <c r="BP18" s="66"/>
      <c r="BQ18" s="66"/>
      <c r="BR18" s="66"/>
      <c r="BS18" s="66"/>
      <c r="BT18" s="66"/>
      <c r="BU18" s="66"/>
      <c r="BV18" s="66"/>
      <c r="BW18" s="66"/>
      <c r="BX18" s="66"/>
      <c r="BY18" s="66"/>
      <c r="BZ18" s="67"/>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65"/>
      <c r="BM19" s="66"/>
      <c r="BN19" s="66"/>
      <c r="BO19" s="66"/>
      <c r="BP19" s="66"/>
      <c r="BQ19" s="66"/>
      <c r="BR19" s="66"/>
      <c r="BS19" s="66"/>
      <c r="BT19" s="66"/>
      <c r="BU19" s="66"/>
      <c r="BV19" s="66"/>
      <c r="BW19" s="66"/>
      <c r="BX19" s="66"/>
      <c r="BY19" s="66"/>
      <c r="BZ19" s="67"/>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65"/>
      <c r="BM20" s="66"/>
      <c r="BN20" s="66"/>
      <c r="BO20" s="66"/>
      <c r="BP20" s="66"/>
      <c r="BQ20" s="66"/>
      <c r="BR20" s="66"/>
      <c r="BS20" s="66"/>
      <c r="BT20" s="66"/>
      <c r="BU20" s="66"/>
      <c r="BV20" s="66"/>
      <c r="BW20" s="66"/>
      <c r="BX20" s="66"/>
      <c r="BY20" s="66"/>
      <c r="BZ20" s="67"/>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65"/>
      <c r="BM21" s="66"/>
      <c r="BN21" s="66"/>
      <c r="BO21" s="66"/>
      <c r="BP21" s="66"/>
      <c r="BQ21" s="66"/>
      <c r="BR21" s="66"/>
      <c r="BS21" s="66"/>
      <c r="BT21" s="66"/>
      <c r="BU21" s="66"/>
      <c r="BV21" s="66"/>
      <c r="BW21" s="66"/>
      <c r="BX21" s="66"/>
      <c r="BY21" s="66"/>
      <c r="BZ21" s="67"/>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65"/>
      <c r="BM22" s="66"/>
      <c r="BN22" s="66"/>
      <c r="BO22" s="66"/>
      <c r="BP22" s="66"/>
      <c r="BQ22" s="66"/>
      <c r="BR22" s="66"/>
      <c r="BS22" s="66"/>
      <c r="BT22" s="66"/>
      <c r="BU22" s="66"/>
      <c r="BV22" s="66"/>
      <c r="BW22" s="66"/>
      <c r="BX22" s="66"/>
      <c r="BY22" s="66"/>
      <c r="BZ22" s="67"/>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65"/>
      <c r="BM23" s="66"/>
      <c r="BN23" s="66"/>
      <c r="BO23" s="66"/>
      <c r="BP23" s="66"/>
      <c r="BQ23" s="66"/>
      <c r="BR23" s="66"/>
      <c r="BS23" s="66"/>
      <c r="BT23" s="66"/>
      <c r="BU23" s="66"/>
      <c r="BV23" s="66"/>
      <c r="BW23" s="66"/>
      <c r="BX23" s="66"/>
      <c r="BY23" s="66"/>
      <c r="BZ23" s="67"/>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65"/>
      <c r="BM24" s="66"/>
      <c r="BN24" s="66"/>
      <c r="BO24" s="66"/>
      <c r="BP24" s="66"/>
      <c r="BQ24" s="66"/>
      <c r="BR24" s="66"/>
      <c r="BS24" s="66"/>
      <c r="BT24" s="66"/>
      <c r="BU24" s="66"/>
      <c r="BV24" s="66"/>
      <c r="BW24" s="66"/>
      <c r="BX24" s="66"/>
      <c r="BY24" s="66"/>
      <c r="BZ24" s="67"/>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65"/>
      <c r="BM25" s="66"/>
      <c r="BN25" s="66"/>
      <c r="BO25" s="66"/>
      <c r="BP25" s="66"/>
      <c r="BQ25" s="66"/>
      <c r="BR25" s="66"/>
      <c r="BS25" s="66"/>
      <c r="BT25" s="66"/>
      <c r="BU25" s="66"/>
      <c r="BV25" s="66"/>
      <c r="BW25" s="66"/>
      <c r="BX25" s="66"/>
      <c r="BY25" s="66"/>
      <c r="BZ25" s="67"/>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65"/>
      <c r="BM26" s="66"/>
      <c r="BN26" s="66"/>
      <c r="BO26" s="66"/>
      <c r="BP26" s="66"/>
      <c r="BQ26" s="66"/>
      <c r="BR26" s="66"/>
      <c r="BS26" s="66"/>
      <c r="BT26" s="66"/>
      <c r="BU26" s="66"/>
      <c r="BV26" s="66"/>
      <c r="BW26" s="66"/>
      <c r="BX26" s="66"/>
      <c r="BY26" s="66"/>
      <c r="BZ26" s="67"/>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65"/>
      <c r="BM27" s="66"/>
      <c r="BN27" s="66"/>
      <c r="BO27" s="66"/>
      <c r="BP27" s="66"/>
      <c r="BQ27" s="66"/>
      <c r="BR27" s="66"/>
      <c r="BS27" s="66"/>
      <c r="BT27" s="66"/>
      <c r="BU27" s="66"/>
      <c r="BV27" s="66"/>
      <c r="BW27" s="66"/>
      <c r="BX27" s="66"/>
      <c r="BY27" s="66"/>
      <c r="BZ27" s="67"/>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65"/>
      <c r="BM28" s="66"/>
      <c r="BN28" s="66"/>
      <c r="BO28" s="66"/>
      <c r="BP28" s="66"/>
      <c r="BQ28" s="66"/>
      <c r="BR28" s="66"/>
      <c r="BS28" s="66"/>
      <c r="BT28" s="66"/>
      <c r="BU28" s="66"/>
      <c r="BV28" s="66"/>
      <c r="BW28" s="66"/>
      <c r="BX28" s="66"/>
      <c r="BY28" s="66"/>
      <c r="BZ28" s="67"/>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65"/>
      <c r="BM29" s="66"/>
      <c r="BN29" s="66"/>
      <c r="BO29" s="66"/>
      <c r="BP29" s="66"/>
      <c r="BQ29" s="66"/>
      <c r="BR29" s="66"/>
      <c r="BS29" s="66"/>
      <c r="BT29" s="66"/>
      <c r="BU29" s="66"/>
      <c r="BV29" s="66"/>
      <c r="BW29" s="66"/>
      <c r="BX29" s="66"/>
      <c r="BY29" s="66"/>
      <c r="BZ29" s="67"/>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65"/>
      <c r="BM30" s="66"/>
      <c r="BN30" s="66"/>
      <c r="BO30" s="66"/>
      <c r="BP30" s="66"/>
      <c r="BQ30" s="66"/>
      <c r="BR30" s="66"/>
      <c r="BS30" s="66"/>
      <c r="BT30" s="66"/>
      <c r="BU30" s="66"/>
      <c r="BV30" s="66"/>
      <c r="BW30" s="66"/>
      <c r="BX30" s="66"/>
      <c r="BY30" s="66"/>
      <c r="BZ30" s="67"/>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65"/>
      <c r="BM31" s="66"/>
      <c r="BN31" s="66"/>
      <c r="BO31" s="66"/>
      <c r="BP31" s="66"/>
      <c r="BQ31" s="66"/>
      <c r="BR31" s="66"/>
      <c r="BS31" s="66"/>
      <c r="BT31" s="66"/>
      <c r="BU31" s="66"/>
      <c r="BV31" s="66"/>
      <c r="BW31" s="66"/>
      <c r="BX31" s="66"/>
      <c r="BY31" s="66"/>
      <c r="BZ31" s="67"/>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65"/>
      <c r="BM32" s="66"/>
      <c r="BN32" s="66"/>
      <c r="BO32" s="66"/>
      <c r="BP32" s="66"/>
      <c r="BQ32" s="66"/>
      <c r="BR32" s="66"/>
      <c r="BS32" s="66"/>
      <c r="BT32" s="66"/>
      <c r="BU32" s="66"/>
      <c r="BV32" s="66"/>
      <c r="BW32" s="66"/>
      <c r="BX32" s="66"/>
      <c r="BY32" s="66"/>
      <c r="BZ32" s="67"/>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65"/>
      <c r="BM33" s="66"/>
      <c r="BN33" s="66"/>
      <c r="BO33" s="66"/>
      <c r="BP33" s="66"/>
      <c r="BQ33" s="66"/>
      <c r="BR33" s="66"/>
      <c r="BS33" s="66"/>
      <c r="BT33" s="66"/>
      <c r="BU33" s="66"/>
      <c r="BV33" s="66"/>
      <c r="BW33" s="66"/>
      <c r="BX33" s="66"/>
      <c r="BY33" s="66"/>
      <c r="BZ33" s="67"/>
    </row>
    <row r="34" spans="1:78" ht="13.5" customHeight="1">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65"/>
      <c r="BM34" s="66"/>
      <c r="BN34" s="66"/>
      <c r="BO34" s="66"/>
      <c r="BP34" s="66"/>
      <c r="BQ34" s="66"/>
      <c r="BR34" s="66"/>
      <c r="BS34" s="66"/>
      <c r="BT34" s="66"/>
      <c r="BU34" s="66"/>
      <c r="BV34" s="66"/>
      <c r="BW34" s="66"/>
      <c r="BX34" s="66"/>
      <c r="BY34" s="66"/>
      <c r="BZ34" s="67"/>
    </row>
    <row r="35" spans="1:78" ht="13.5" customHeight="1">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65"/>
      <c r="BM35" s="66"/>
      <c r="BN35" s="66"/>
      <c r="BO35" s="66"/>
      <c r="BP35" s="66"/>
      <c r="BQ35" s="66"/>
      <c r="BR35" s="66"/>
      <c r="BS35" s="66"/>
      <c r="BT35" s="66"/>
      <c r="BU35" s="66"/>
      <c r="BV35" s="66"/>
      <c r="BW35" s="66"/>
      <c r="BX35" s="66"/>
      <c r="BY35" s="66"/>
      <c r="BZ35" s="67"/>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65"/>
      <c r="BM36" s="66"/>
      <c r="BN36" s="66"/>
      <c r="BO36" s="66"/>
      <c r="BP36" s="66"/>
      <c r="BQ36" s="66"/>
      <c r="BR36" s="66"/>
      <c r="BS36" s="66"/>
      <c r="BT36" s="66"/>
      <c r="BU36" s="66"/>
      <c r="BV36" s="66"/>
      <c r="BW36" s="66"/>
      <c r="BX36" s="66"/>
      <c r="BY36" s="66"/>
      <c r="BZ36" s="67"/>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65"/>
      <c r="BM37" s="66"/>
      <c r="BN37" s="66"/>
      <c r="BO37" s="66"/>
      <c r="BP37" s="66"/>
      <c r="BQ37" s="66"/>
      <c r="BR37" s="66"/>
      <c r="BS37" s="66"/>
      <c r="BT37" s="66"/>
      <c r="BU37" s="66"/>
      <c r="BV37" s="66"/>
      <c r="BW37" s="66"/>
      <c r="BX37" s="66"/>
      <c r="BY37" s="66"/>
      <c r="BZ37" s="67"/>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65"/>
      <c r="BM38" s="66"/>
      <c r="BN38" s="66"/>
      <c r="BO38" s="66"/>
      <c r="BP38" s="66"/>
      <c r="BQ38" s="66"/>
      <c r="BR38" s="66"/>
      <c r="BS38" s="66"/>
      <c r="BT38" s="66"/>
      <c r="BU38" s="66"/>
      <c r="BV38" s="66"/>
      <c r="BW38" s="66"/>
      <c r="BX38" s="66"/>
      <c r="BY38" s="66"/>
      <c r="BZ38" s="67"/>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65"/>
      <c r="BM39" s="66"/>
      <c r="BN39" s="66"/>
      <c r="BO39" s="66"/>
      <c r="BP39" s="66"/>
      <c r="BQ39" s="66"/>
      <c r="BR39" s="66"/>
      <c r="BS39" s="66"/>
      <c r="BT39" s="66"/>
      <c r="BU39" s="66"/>
      <c r="BV39" s="66"/>
      <c r="BW39" s="66"/>
      <c r="BX39" s="66"/>
      <c r="BY39" s="66"/>
      <c r="BZ39" s="67"/>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65"/>
      <c r="BM40" s="66"/>
      <c r="BN40" s="66"/>
      <c r="BO40" s="66"/>
      <c r="BP40" s="66"/>
      <c r="BQ40" s="66"/>
      <c r="BR40" s="66"/>
      <c r="BS40" s="66"/>
      <c r="BT40" s="66"/>
      <c r="BU40" s="66"/>
      <c r="BV40" s="66"/>
      <c r="BW40" s="66"/>
      <c r="BX40" s="66"/>
      <c r="BY40" s="66"/>
      <c r="BZ40" s="67"/>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65"/>
      <c r="BM41" s="66"/>
      <c r="BN41" s="66"/>
      <c r="BO41" s="66"/>
      <c r="BP41" s="66"/>
      <c r="BQ41" s="66"/>
      <c r="BR41" s="66"/>
      <c r="BS41" s="66"/>
      <c r="BT41" s="66"/>
      <c r="BU41" s="66"/>
      <c r="BV41" s="66"/>
      <c r="BW41" s="66"/>
      <c r="BX41" s="66"/>
      <c r="BY41" s="66"/>
      <c r="BZ41" s="67"/>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65"/>
      <c r="BM42" s="66"/>
      <c r="BN42" s="66"/>
      <c r="BO42" s="66"/>
      <c r="BP42" s="66"/>
      <c r="BQ42" s="66"/>
      <c r="BR42" s="66"/>
      <c r="BS42" s="66"/>
      <c r="BT42" s="66"/>
      <c r="BU42" s="66"/>
      <c r="BV42" s="66"/>
      <c r="BW42" s="66"/>
      <c r="BX42" s="66"/>
      <c r="BY42" s="66"/>
      <c r="BZ42" s="67"/>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65"/>
      <c r="BM43" s="66"/>
      <c r="BN43" s="66"/>
      <c r="BO43" s="66"/>
      <c r="BP43" s="66"/>
      <c r="BQ43" s="66"/>
      <c r="BR43" s="66"/>
      <c r="BS43" s="66"/>
      <c r="BT43" s="66"/>
      <c r="BU43" s="66"/>
      <c r="BV43" s="66"/>
      <c r="BW43" s="66"/>
      <c r="BX43" s="66"/>
      <c r="BY43" s="66"/>
      <c r="BZ43" s="67"/>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65"/>
      <c r="BM44" s="66"/>
      <c r="BN44" s="66"/>
      <c r="BO44" s="66"/>
      <c r="BP44" s="66"/>
      <c r="BQ44" s="66"/>
      <c r="BR44" s="66"/>
      <c r="BS44" s="66"/>
      <c r="BT44" s="66"/>
      <c r="BU44" s="66"/>
      <c r="BV44" s="66"/>
      <c r="BW44" s="66"/>
      <c r="BX44" s="66"/>
      <c r="BY44" s="66"/>
      <c r="BZ44" s="67"/>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116</v>
      </c>
      <c r="BM47" s="51"/>
      <c r="BN47" s="51"/>
      <c r="BO47" s="51"/>
      <c r="BP47" s="51"/>
      <c r="BQ47" s="51"/>
      <c r="BR47" s="51"/>
      <c r="BS47" s="51"/>
      <c r="BT47" s="51"/>
      <c r="BU47" s="51"/>
      <c r="BV47" s="51"/>
      <c r="BW47" s="51"/>
      <c r="BX47" s="51"/>
      <c r="BY47" s="51"/>
      <c r="BZ47" s="52"/>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119</v>
      </c>
      <c r="BM66" s="51"/>
      <c r="BN66" s="51"/>
      <c r="BO66" s="51"/>
      <c r="BP66" s="51"/>
      <c r="BQ66" s="51"/>
      <c r="BR66" s="51"/>
      <c r="BS66" s="51"/>
      <c r="BT66" s="51"/>
      <c r="BU66" s="51"/>
      <c r="BV66" s="51"/>
      <c r="BW66" s="51"/>
      <c r="BX66" s="51"/>
      <c r="BY66" s="51"/>
      <c r="BZ66" s="52"/>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92" t="s">
        <v>62</v>
      </c>
      <c r="I3" s="93"/>
      <c r="J3" s="93"/>
      <c r="K3" s="93"/>
      <c r="L3" s="93"/>
      <c r="M3" s="93"/>
      <c r="N3" s="93"/>
      <c r="O3" s="93"/>
      <c r="P3" s="93"/>
      <c r="Q3" s="93"/>
      <c r="R3" s="93"/>
      <c r="S3" s="93"/>
      <c r="T3" s="93"/>
      <c r="U3" s="93"/>
      <c r="V3" s="93"/>
      <c r="W3" s="94"/>
      <c r="X3" s="98" t="s">
        <v>63</v>
      </c>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c r="CA3" s="91"/>
      <c r="CB3" s="91"/>
      <c r="CC3" s="91"/>
      <c r="CD3" s="91"/>
      <c r="CE3" s="91"/>
      <c r="CF3" s="91"/>
      <c r="CG3" s="91"/>
      <c r="CH3" s="91"/>
      <c r="CI3" s="91"/>
      <c r="CJ3" s="91"/>
      <c r="CK3" s="91"/>
      <c r="CL3" s="91"/>
      <c r="CM3" s="91"/>
      <c r="CN3" s="91"/>
      <c r="CO3" s="91"/>
      <c r="CP3" s="91"/>
      <c r="CQ3" s="91"/>
      <c r="CR3" s="91"/>
      <c r="CS3" s="91"/>
      <c r="CT3" s="91"/>
      <c r="CU3" s="91"/>
      <c r="CV3" s="91"/>
      <c r="CW3" s="91"/>
      <c r="CX3" s="91"/>
      <c r="CY3" s="91"/>
      <c r="CZ3" s="91"/>
      <c r="DA3" s="91"/>
      <c r="DB3" s="91"/>
      <c r="DC3" s="91"/>
      <c r="DD3" s="91"/>
      <c r="DE3" s="91"/>
      <c r="DF3" s="91"/>
      <c r="DG3" s="91"/>
      <c r="DH3" s="91" t="s">
        <v>64</v>
      </c>
      <c r="DI3" s="91"/>
      <c r="DJ3" s="91"/>
      <c r="DK3" s="91"/>
      <c r="DL3" s="91"/>
      <c r="DM3" s="91"/>
      <c r="DN3" s="91"/>
      <c r="DO3" s="91"/>
      <c r="DP3" s="91"/>
      <c r="DQ3" s="91"/>
      <c r="DR3" s="91"/>
      <c r="DS3" s="91"/>
      <c r="DT3" s="91"/>
      <c r="DU3" s="91"/>
      <c r="DV3" s="91"/>
      <c r="DW3" s="91"/>
      <c r="DX3" s="91"/>
      <c r="DY3" s="91"/>
      <c r="DZ3" s="91"/>
      <c r="EA3" s="91"/>
      <c r="EB3" s="91"/>
      <c r="EC3" s="91"/>
      <c r="ED3" s="91"/>
      <c r="EE3" s="91"/>
      <c r="EF3" s="91"/>
      <c r="EG3" s="91"/>
      <c r="EH3" s="91"/>
      <c r="EI3" s="91"/>
      <c r="EJ3" s="91"/>
      <c r="EK3" s="91"/>
      <c r="EL3" s="91"/>
      <c r="EM3" s="91"/>
      <c r="EN3" s="91"/>
    </row>
    <row r="4" spans="1:144">
      <c r="A4" s="29" t="s">
        <v>65</v>
      </c>
      <c r="B4" s="31"/>
      <c r="C4" s="31"/>
      <c r="D4" s="31"/>
      <c r="E4" s="31"/>
      <c r="F4" s="31"/>
      <c r="G4" s="31"/>
      <c r="H4" s="95"/>
      <c r="I4" s="96"/>
      <c r="J4" s="96"/>
      <c r="K4" s="96"/>
      <c r="L4" s="96"/>
      <c r="M4" s="96"/>
      <c r="N4" s="96"/>
      <c r="O4" s="96"/>
      <c r="P4" s="96"/>
      <c r="Q4" s="96"/>
      <c r="R4" s="96"/>
      <c r="S4" s="96"/>
      <c r="T4" s="96"/>
      <c r="U4" s="96"/>
      <c r="V4" s="96"/>
      <c r="W4" s="97"/>
      <c r="X4" s="91" t="s">
        <v>66</v>
      </c>
      <c r="Y4" s="91"/>
      <c r="Z4" s="91"/>
      <c r="AA4" s="91"/>
      <c r="AB4" s="91"/>
      <c r="AC4" s="91"/>
      <c r="AD4" s="91"/>
      <c r="AE4" s="91"/>
      <c r="AF4" s="91"/>
      <c r="AG4" s="91"/>
      <c r="AH4" s="91"/>
      <c r="AI4" s="91" t="s">
        <v>67</v>
      </c>
      <c r="AJ4" s="91"/>
      <c r="AK4" s="91"/>
      <c r="AL4" s="91"/>
      <c r="AM4" s="91"/>
      <c r="AN4" s="91"/>
      <c r="AO4" s="91"/>
      <c r="AP4" s="91"/>
      <c r="AQ4" s="91"/>
      <c r="AR4" s="91"/>
      <c r="AS4" s="91"/>
      <c r="AT4" s="91" t="s">
        <v>68</v>
      </c>
      <c r="AU4" s="91"/>
      <c r="AV4" s="91"/>
      <c r="AW4" s="91"/>
      <c r="AX4" s="91"/>
      <c r="AY4" s="91"/>
      <c r="AZ4" s="91"/>
      <c r="BA4" s="91"/>
      <c r="BB4" s="91"/>
      <c r="BC4" s="91"/>
      <c r="BD4" s="91"/>
      <c r="BE4" s="91" t="s">
        <v>69</v>
      </c>
      <c r="BF4" s="91"/>
      <c r="BG4" s="91"/>
      <c r="BH4" s="91"/>
      <c r="BI4" s="91"/>
      <c r="BJ4" s="91"/>
      <c r="BK4" s="91"/>
      <c r="BL4" s="91"/>
      <c r="BM4" s="91"/>
      <c r="BN4" s="91"/>
      <c r="BO4" s="91"/>
      <c r="BP4" s="91" t="s">
        <v>70</v>
      </c>
      <c r="BQ4" s="91"/>
      <c r="BR4" s="91"/>
      <c r="BS4" s="91"/>
      <c r="BT4" s="91"/>
      <c r="BU4" s="91"/>
      <c r="BV4" s="91"/>
      <c r="BW4" s="91"/>
      <c r="BX4" s="91"/>
      <c r="BY4" s="91"/>
      <c r="BZ4" s="91"/>
      <c r="CA4" s="91" t="s">
        <v>71</v>
      </c>
      <c r="CB4" s="91"/>
      <c r="CC4" s="91"/>
      <c r="CD4" s="91"/>
      <c r="CE4" s="91"/>
      <c r="CF4" s="91"/>
      <c r="CG4" s="91"/>
      <c r="CH4" s="91"/>
      <c r="CI4" s="91"/>
      <c r="CJ4" s="91"/>
      <c r="CK4" s="91"/>
      <c r="CL4" s="91" t="s">
        <v>72</v>
      </c>
      <c r="CM4" s="91"/>
      <c r="CN4" s="91"/>
      <c r="CO4" s="91"/>
      <c r="CP4" s="91"/>
      <c r="CQ4" s="91"/>
      <c r="CR4" s="91"/>
      <c r="CS4" s="91"/>
      <c r="CT4" s="91"/>
      <c r="CU4" s="91"/>
      <c r="CV4" s="91"/>
      <c r="CW4" s="91" t="s">
        <v>73</v>
      </c>
      <c r="CX4" s="91"/>
      <c r="CY4" s="91"/>
      <c r="CZ4" s="91"/>
      <c r="DA4" s="91"/>
      <c r="DB4" s="91"/>
      <c r="DC4" s="91"/>
      <c r="DD4" s="91"/>
      <c r="DE4" s="91"/>
      <c r="DF4" s="91"/>
      <c r="DG4" s="91"/>
      <c r="DH4" s="91" t="s">
        <v>74</v>
      </c>
      <c r="DI4" s="91"/>
      <c r="DJ4" s="91"/>
      <c r="DK4" s="91"/>
      <c r="DL4" s="91"/>
      <c r="DM4" s="91"/>
      <c r="DN4" s="91"/>
      <c r="DO4" s="91"/>
      <c r="DP4" s="91"/>
      <c r="DQ4" s="91"/>
      <c r="DR4" s="91"/>
      <c r="DS4" s="91" t="s">
        <v>75</v>
      </c>
      <c r="DT4" s="91"/>
      <c r="DU4" s="91"/>
      <c r="DV4" s="91"/>
      <c r="DW4" s="91"/>
      <c r="DX4" s="91"/>
      <c r="DY4" s="91"/>
      <c r="DZ4" s="91"/>
      <c r="EA4" s="91"/>
      <c r="EB4" s="91"/>
      <c r="EC4" s="91"/>
      <c r="ED4" s="91" t="s">
        <v>76</v>
      </c>
      <c r="EE4" s="91"/>
      <c r="EF4" s="91"/>
      <c r="EG4" s="91"/>
      <c r="EH4" s="91"/>
      <c r="EI4" s="91"/>
      <c r="EJ4" s="91"/>
      <c r="EK4" s="91"/>
      <c r="EL4" s="91"/>
      <c r="EM4" s="91"/>
      <c r="EN4" s="91"/>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245437</v>
      </c>
      <c r="D6" s="34">
        <f t="shared" si="3"/>
        <v>46</v>
      </c>
      <c r="E6" s="34">
        <f t="shared" si="3"/>
        <v>1</v>
      </c>
      <c r="F6" s="34">
        <f t="shared" si="3"/>
        <v>0</v>
      </c>
      <c r="G6" s="34">
        <f t="shared" si="3"/>
        <v>1</v>
      </c>
      <c r="H6" s="34" t="str">
        <f t="shared" si="3"/>
        <v>三重県　紀北町</v>
      </c>
      <c r="I6" s="34" t="str">
        <f t="shared" si="3"/>
        <v>法適用</v>
      </c>
      <c r="J6" s="34" t="str">
        <f t="shared" si="3"/>
        <v>水道事業</v>
      </c>
      <c r="K6" s="34" t="str">
        <f t="shared" si="3"/>
        <v>末端給水事業</v>
      </c>
      <c r="L6" s="34" t="str">
        <f t="shared" si="3"/>
        <v>A6</v>
      </c>
      <c r="M6" s="34">
        <f t="shared" si="3"/>
        <v>0</v>
      </c>
      <c r="N6" s="35" t="str">
        <f t="shared" si="3"/>
        <v>-</v>
      </c>
      <c r="O6" s="35">
        <f t="shared" si="3"/>
        <v>61.02</v>
      </c>
      <c r="P6" s="35">
        <f t="shared" si="3"/>
        <v>99.92</v>
      </c>
      <c r="Q6" s="35">
        <f t="shared" si="3"/>
        <v>2462</v>
      </c>
      <c r="R6" s="35">
        <f t="shared" si="3"/>
        <v>16849</v>
      </c>
      <c r="S6" s="35">
        <f t="shared" si="3"/>
        <v>256.52999999999997</v>
      </c>
      <c r="T6" s="35">
        <f t="shared" si="3"/>
        <v>65.680000000000007</v>
      </c>
      <c r="U6" s="35">
        <f t="shared" si="3"/>
        <v>16671</v>
      </c>
      <c r="V6" s="35">
        <f t="shared" si="3"/>
        <v>35.33</v>
      </c>
      <c r="W6" s="35">
        <f t="shared" si="3"/>
        <v>471.87</v>
      </c>
      <c r="X6" s="36">
        <f>IF(X7="",NA(),X7)</f>
        <v>103.88</v>
      </c>
      <c r="Y6" s="36">
        <f t="shared" ref="Y6:AG6" si="4">IF(Y7="",NA(),Y7)</f>
        <v>102.52</v>
      </c>
      <c r="Z6" s="36">
        <f t="shared" si="4"/>
        <v>95.69</v>
      </c>
      <c r="AA6" s="36">
        <f t="shared" si="4"/>
        <v>104.78</v>
      </c>
      <c r="AB6" s="36">
        <f t="shared" si="4"/>
        <v>106.16</v>
      </c>
      <c r="AC6" s="36">
        <f t="shared" si="4"/>
        <v>107.57</v>
      </c>
      <c r="AD6" s="36">
        <f t="shared" si="4"/>
        <v>106.55</v>
      </c>
      <c r="AE6" s="36">
        <f t="shared" si="4"/>
        <v>110.01</v>
      </c>
      <c r="AF6" s="36">
        <f t="shared" si="4"/>
        <v>111.21</v>
      </c>
      <c r="AG6" s="36">
        <f t="shared" si="4"/>
        <v>111.71</v>
      </c>
      <c r="AH6" s="35" t="str">
        <f>IF(AH7="","",IF(AH7="-","【-】","【"&amp;SUBSTITUTE(TEXT(AH7,"#,##0.00"),"-","△")&amp;"】"))</f>
        <v>【114.35】</v>
      </c>
      <c r="AI6" s="35">
        <f>IF(AI7="",NA(),AI7)</f>
        <v>0</v>
      </c>
      <c r="AJ6" s="35">
        <f t="shared" ref="AJ6:AR6" si="5">IF(AJ7="",NA(),AJ7)</f>
        <v>0</v>
      </c>
      <c r="AK6" s="35">
        <f t="shared" si="5"/>
        <v>0</v>
      </c>
      <c r="AL6" s="35">
        <f t="shared" si="5"/>
        <v>0</v>
      </c>
      <c r="AM6" s="35">
        <f t="shared" si="5"/>
        <v>0</v>
      </c>
      <c r="AN6" s="36">
        <f t="shared" si="5"/>
        <v>9.34</v>
      </c>
      <c r="AO6" s="36">
        <f t="shared" si="5"/>
        <v>9.56</v>
      </c>
      <c r="AP6" s="36">
        <f t="shared" si="5"/>
        <v>2.8</v>
      </c>
      <c r="AQ6" s="36">
        <f t="shared" si="5"/>
        <v>1.93</v>
      </c>
      <c r="AR6" s="36">
        <f t="shared" si="5"/>
        <v>1.72</v>
      </c>
      <c r="AS6" s="35" t="str">
        <f>IF(AS7="","",IF(AS7="-","【-】","【"&amp;SUBSTITUTE(TEXT(AS7,"#,##0.00"),"-","△")&amp;"】"))</f>
        <v>【0.79】</v>
      </c>
      <c r="AT6" s="36">
        <f>IF(AT7="",NA(),AT7)</f>
        <v>6781.34</v>
      </c>
      <c r="AU6" s="36">
        <f t="shared" ref="AU6:BC6" si="6">IF(AU7="",NA(),AU7)</f>
        <v>8474.3799999999992</v>
      </c>
      <c r="AV6" s="36">
        <f t="shared" si="6"/>
        <v>212.24</v>
      </c>
      <c r="AW6" s="36">
        <f t="shared" si="6"/>
        <v>202.75</v>
      </c>
      <c r="AX6" s="36">
        <f t="shared" si="6"/>
        <v>172.99</v>
      </c>
      <c r="AY6" s="36">
        <f t="shared" si="6"/>
        <v>915.5</v>
      </c>
      <c r="AZ6" s="36">
        <f t="shared" si="6"/>
        <v>963.24</v>
      </c>
      <c r="BA6" s="36">
        <f t="shared" si="6"/>
        <v>381.53</v>
      </c>
      <c r="BB6" s="36">
        <f t="shared" si="6"/>
        <v>391.54</v>
      </c>
      <c r="BC6" s="36">
        <f t="shared" si="6"/>
        <v>384.34</v>
      </c>
      <c r="BD6" s="35" t="str">
        <f>IF(BD7="","",IF(BD7="-","【-】","【"&amp;SUBSTITUTE(TEXT(BD7,"#,##0.00"),"-","△")&amp;"】"))</f>
        <v>【262.87】</v>
      </c>
      <c r="BE6" s="36">
        <f>IF(BE7="",NA(),BE7)</f>
        <v>482.16</v>
      </c>
      <c r="BF6" s="36">
        <f t="shared" ref="BF6:BN6" si="7">IF(BF7="",NA(),BF7)</f>
        <v>486.98</v>
      </c>
      <c r="BG6" s="36">
        <f t="shared" si="7"/>
        <v>525.42999999999995</v>
      </c>
      <c r="BH6" s="36">
        <f t="shared" si="7"/>
        <v>478.77</v>
      </c>
      <c r="BI6" s="36">
        <f t="shared" si="7"/>
        <v>487.16</v>
      </c>
      <c r="BJ6" s="36">
        <f t="shared" si="7"/>
        <v>404.78</v>
      </c>
      <c r="BK6" s="36">
        <f t="shared" si="7"/>
        <v>400.38</v>
      </c>
      <c r="BL6" s="36">
        <f t="shared" si="7"/>
        <v>393.27</v>
      </c>
      <c r="BM6" s="36">
        <f t="shared" si="7"/>
        <v>386.97</v>
      </c>
      <c r="BN6" s="36">
        <f t="shared" si="7"/>
        <v>380.58</v>
      </c>
      <c r="BO6" s="35" t="str">
        <f>IF(BO7="","",IF(BO7="-","【-】","【"&amp;SUBSTITUTE(TEXT(BO7,"#,##0.00"),"-","△")&amp;"】"))</f>
        <v>【270.87】</v>
      </c>
      <c r="BP6" s="36">
        <f>IF(BP7="",NA(),BP7)</f>
        <v>99.48</v>
      </c>
      <c r="BQ6" s="36">
        <f t="shared" ref="BQ6:BY6" si="8">IF(BQ7="",NA(),BQ7)</f>
        <v>98.72</v>
      </c>
      <c r="BR6" s="36">
        <f t="shared" si="8"/>
        <v>90.46</v>
      </c>
      <c r="BS6" s="36">
        <f t="shared" si="8"/>
        <v>101.31</v>
      </c>
      <c r="BT6" s="36">
        <f t="shared" si="8"/>
        <v>103.76</v>
      </c>
      <c r="BU6" s="36">
        <f t="shared" si="8"/>
        <v>98.07</v>
      </c>
      <c r="BV6" s="36">
        <f t="shared" si="8"/>
        <v>96.56</v>
      </c>
      <c r="BW6" s="36">
        <f t="shared" si="8"/>
        <v>100.47</v>
      </c>
      <c r="BX6" s="36">
        <f t="shared" si="8"/>
        <v>101.72</v>
      </c>
      <c r="BY6" s="36">
        <f t="shared" si="8"/>
        <v>102.38</v>
      </c>
      <c r="BZ6" s="35" t="str">
        <f>IF(BZ7="","",IF(BZ7="-","【-】","【"&amp;SUBSTITUTE(TEXT(BZ7,"#,##0.00"),"-","△")&amp;"】"))</f>
        <v>【105.59】</v>
      </c>
      <c r="CA6" s="36">
        <f>IF(CA7="",NA(),CA7)</f>
        <v>140.96</v>
      </c>
      <c r="CB6" s="36">
        <f t="shared" ref="CB6:CJ6" si="9">IF(CB7="",NA(),CB7)</f>
        <v>142.44</v>
      </c>
      <c r="CC6" s="36">
        <f t="shared" si="9"/>
        <v>155.66</v>
      </c>
      <c r="CD6" s="36">
        <f t="shared" si="9"/>
        <v>139.41999999999999</v>
      </c>
      <c r="CE6" s="36">
        <f t="shared" si="9"/>
        <v>136.63999999999999</v>
      </c>
      <c r="CF6" s="36">
        <f t="shared" si="9"/>
        <v>172.26</v>
      </c>
      <c r="CG6" s="36">
        <f t="shared" si="9"/>
        <v>177.14</v>
      </c>
      <c r="CH6" s="36">
        <f t="shared" si="9"/>
        <v>169.82</v>
      </c>
      <c r="CI6" s="36">
        <f t="shared" si="9"/>
        <v>168.2</v>
      </c>
      <c r="CJ6" s="36">
        <f t="shared" si="9"/>
        <v>168.67</v>
      </c>
      <c r="CK6" s="35" t="str">
        <f>IF(CK7="","",IF(CK7="-","【-】","【"&amp;SUBSTITUTE(TEXT(CK7,"#,##0.00"),"-","△")&amp;"】"))</f>
        <v>【163.27】</v>
      </c>
      <c r="CL6" s="36">
        <f>IF(CL7="",NA(),CL7)</f>
        <v>79.77</v>
      </c>
      <c r="CM6" s="36">
        <f t="shared" ref="CM6:CU6" si="10">IF(CM7="",NA(),CM7)</f>
        <v>80.03</v>
      </c>
      <c r="CN6" s="36">
        <f t="shared" si="10"/>
        <v>68.989999999999995</v>
      </c>
      <c r="CO6" s="36">
        <f t="shared" si="10"/>
        <v>74.349999999999994</v>
      </c>
      <c r="CP6" s="36">
        <f t="shared" si="10"/>
        <v>74.849999999999994</v>
      </c>
      <c r="CQ6" s="36">
        <f t="shared" si="10"/>
        <v>55.68</v>
      </c>
      <c r="CR6" s="36">
        <f t="shared" si="10"/>
        <v>55.64</v>
      </c>
      <c r="CS6" s="36">
        <f t="shared" si="10"/>
        <v>55.13</v>
      </c>
      <c r="CT6" s="36">
        <f t="shared" si="10"/>
        <v>54.77</v>
      </c>
      <c r="CU6" s="36">
        <f t="shared" si="10"/>
        <v>54.92</v>
      </c>
      <c r="CV6" s="35" t="str">
        <f>IF(CV7="","",IF(CV7="-","【-】","【"&amp;SUBSTITUTE(TEXT(CV7,"#,##0.00"),"-","△")&amp;"】"))</f>
        <v>【59.94】</v>
      </c>
      <c r="CW6" s="36">
        <f>IF(CW7="",NA(),CW7)</f>
        <v>59.54</v>
      </c>
      <c r="CX6" s="36">
        <f t="shared" ref="CX6:DF6" si="11">IF(CX7="",NA(),CX7)</f>
        <v>58.1</v>
      </c>
      <c r="CY6" s="36">
        <f t="shared" si="11"/>
        <v>59.66</v>
      </c>
      <c r="CZ6" s="36">
        <f t="shared" si="11"/>
        <v>57.68</v>
      </c>
      <c r="DA6" s="36">
        <f t="shared" si="11"/>
        <v>56.26</v>
      </c>
      <c r="DB6" s="36">
        <f t="shared" si="11"/>
        <v>83.18</v>
      </c>
      <c r="DC6" s="36">
        <f t="shared" si="11"/>
        <v>83.09</v>
      </c>
      <c r="DD6" s="36">
        <f t="shared" si="11"/>
        <v>83</v>
      </c>
      <c r="DE6" s="36">
        <f t="shared" si="11"/>
        <v>82.89</v>
      </c>
      <c r="DF6" s="36">
        <f t="shared" si="11"/>
        <v>82.66</v>
      </c>
      <c r="DG6" s="35" t="str">
        <f>IF(DG7="","",IF(DG7="-","【-】","【"&amp;SUBSTITUTE(TEXT(DG7,"#,##0.00"),"-","△")&amp;"】"))</f>
        <v>【90.22】</v>
      </c>
      <c r="DH6" s="36">
        <f>IF(DH7="",NA(),DH7)</f>
        <v>44.13</v>
      </c>
      <c r="DI6" s="36">
        <f t="shared" ref="DI6:DQ6" si="12">IF(DI7="",NA(),DI7)</f>
        <v>44.54</v>
      </c>
      <c r="DJ6" s="36">
        <f t="shared" si="12"/>
        <v>50.17</v>
      </c>
      <c r="DK6" s="36">
        <f t="shared" si="12"/>
        <v>51.18</v>
      </c>
      <c r="DL6" s="36">
        <f t="shared" si="12"/>
        <v>52.09</v>
      </c>
      <c r="DM6" s="36">
        <f t="shared" si="12"/>
        <v>38.07</v>
      </c>
      <c r="DN6" s="36">
        <f t="shared" si="12"/>
        <v>39.06</v>
      </c>
      <c r="DO6" s="36">
        <f t="shared" si="12"/>
        <v>46.66</v>
      </c>
      <c r="DP6" s="36">
        <f t="shared" si="12"/>
        <v>47.46</v>
      </c>
      <c r="DQ6" s="36">
        <f t="shared" si="12"/>
        <v>48.49</v>
      </c>
      <c r="DR6" s="35" t="str">
        <f>IF(DR7="","",IF(DR7="-","【-】","【"&amp;SUBSTITUTE(TEXT(DR7,"#,##0.00"),"-","△")&amp;"】"))</f>
        <v>【47.91】</v>
      </c>
      <c r="DS6" s="36">
        <f>IF(DS7="",NA(),DS7)</f>
        <v>8.89</v>
      </c>
      <c r="DT6" s="36">
        <f t="shared" ref="DT6:EB6" si="13">IF(DT7="",NA(),DT7)</f>
        <v>8.8800000000000008</v>
      </c>
      <c r="DU6" s="36">
        <f t="shared" si="13"/>
        <v>13.58</v>
      </c>
      <c r="DV6" s="35">
        <f t="shared" si="13"/>
        <v>0</v>
      </c>
      <c r="DW6" s="35">
        <f t="shared" si="13"/>
        <v>0</v>
      </c>
      <c r="DX6" s="36">
        <f t="shared" si="13"/>
        <v>7.73</v>
      </c>
      <c r="DY6" s="36">
        <f t="shared" si="13"/>
        <v>8.8699999999999992</v>
      </c>
      <c r="DZ6" s="36">
        <f t="shared" si="13"/>
        <v>9.85</v>
      </c>
      <c r="EA6" s="36">
        <f t="shared" si="13"/>
        <v>9.7100000000000009</v>
      </c>
      <c r="EB6" s="36">
        <f t="shared" si="13"/>
        <v>12.79</v>
      </c>
      <c r="EC6" s="35" t="str">
        <f>IF(EC7="","",IF(EC7="-","【-】","【"&amp;SUBSTITUTE(TEXT(EC7,"#,##0.00"),"-","△")&amp;"】"))</f>
        <v>【15.00】</v>
      </c>
      <c r="ED6" s="36">
        <f>IF(ED7="",NA(),ED7)</f>
        <v>0.11</v>
      </c>
      <c r="EE6" s="36">
        <f t="shared" ref="EE6:EM6" si="14">IF(EE7="",NA(),EE7)</f>
        <v>0.12</v>
      </c>
      <c r="EF6" s="36">
        <f t="shared" si="14"/>
        <v>0.18</v>
      </c>
      <c r="EG6" s="35">
        <f t="shared" si="14"/>
        <v>0</v>
      </c>
      <c r="EH6" s="35">
        <f t="shared" si="14"/>
        <v>0</v>
      </c>
      <c r="EI6" s="36">
        <f t="shared" si="14"/>
        <v>0.67</v>
      </c>
      <c r="EJ6" s="36">
        <f t="shared" si="14"/>
        <v>0.67</v>
      </c>
      <c r="EK6" s="36">
        <f t="shared" si="14"/>
        <v>0.66</v>
      </c>
      <c r="EL6" s="36">
        <f t="shared" si="14"/>
        <v>0.99</v>
      </c>
      <c r="EM6" s="36">
        <f t="shared" si="14"/>
        <v>0.71</v>
      </c>
      <c r="EN6" s="35" t="str">
        <f>IF(EN7="","",IF(EN7="-","【-】","【"&amp;SUBSTITUTE(TEXT(EN7,"#,##0.00"),"-","△")&amp;"】"))</f>
        <v>【0.76】</v>
      </c>
    </row>
    <row r="7" spans="1:144" s="37" customFormat="1">
      <c r="A7" s="29"/>
      <c r="B7" s="38">
        <v>2016</v>
      </c>
      <c r="C7" s="38">
        <v>245437</v>
      </c>
      <c r="D7" s="38">
        <v>46</v>
      </c>
      <c r="E7" s="38">
        <v>1</v>
      </c>
      <c r="F7" s="38">
        <v>0</v>
      </c>
      <c r="G7" s="38">
        <v>1</v>
      </c>
      <c r="H7" s="38" t="s">
        <v>105</v>
      </c>
      <c r="I7" s="38" t="s">
        <v>106</v>
      </c>
      <c r="J7" s="38" t="s">
        <v>107</v>
      </c>
      <c r="K7" s="38" t="s">
        <v>108</v>
      </c>
      <c r="L7" s="38" t="s">
        <v>109</v>
      </c>
      <c r="M7" s="38"/>
      <c r="N7" s="39" t="s">
        <v>110</v>
      </c>
      <c r="O7" s="39">
        <v>61.02</v>
      </c>
      <c r="P7" s="39">
        <v>99.92</v>
      </c>
      <c r="Q7" s="39">
        <v>2462</v>
      </c>
      <c r="R7" s="39">
        <v>16849</v>
      </c>
      <c r="S7" s="39">
        <v>256.52999999999997</v>
      </c>
      <c r="T7" s="39">
        <v>65.680000000000007</v>
      </c>
      <c r="U7" s="39">
        <v>16671</v>
      </c>
      <c r="V7" s="39">
        <v>35.33</v>
      </c>
      <c r="W7" s="39">
        <v>471.87</v>
      </c>
      <c r="X7" s="39">
        <v>103.88</v>
      </c>
      <c r="Y7" s="39">
        <v>102.52</v>
      </c>
      <c r="Z7" s="39">
        <v>95.69</v>
      </c>
      <c r="AA7" s="39">
        <v>104.78</v>
      </c>
      <c r="AB7" s="39">
        <v>106.16</v>
      </c>
      <c r="AC7" s="39">
        <v>107.57</v>
      </c>
      <c r="AD7" s="39">
        <v>106.55</v>
      </c>
      <c r="AE7" s="39">
        <v>110.01</v>
      </c>
      <c r="AF7" s="39">
        <v>111.21</v>
      </c>
      <c r="AG7" s="39">
        <v>111.71</v>
      </c>
      <c r="AH7" s="39">
        <v>114.35</v>
      </c>
      <c r="AI7" s="39">
        <v>0</v>
      </c>
      <c r="AJ7" s="39">
        <v>0</v>
      </c>
      <c r="AK7" s="39">
        <v>0</v>
      </c>
      <c r="AL7" s="39">
        <v>0</v>
      </c>
      <c r="AM7" s="39">
        <v>0</v>
      </c>
      <c r="AN7" s="39">
        <v>9.34</v>
      </c>
      <c r="AO7" s="39">
        <v>9.56</v>
      </c>
      <c r="AP7" s="39">
        <v>2.8</v>
      </c>
      <c r="AQ7" s="39">
        <v>1.93</v>
      </c>
      <c r="AR7" s="39">
        <v>1.72</v>
      </c>
      <c r="AS7" s="39">
        <v>0.79</v>
      </c>
      <c r="AT7" s="39">
        <v>6781.34</v>
      </c>
      <c r="AU7" s="39">
        <v>8474.3799999999992</v>
      </c>
      <c r="AV7" s="39">
        <v>212.24</v>
      </c>
      <c r="AW7" s="39">
        <v>202.75</v>
      </c>
      <c r="AX7" s="39">
        <v>172.99</v>
      </c>
      <c r="AY7" s="39">
        <v>915.5</v>
      </c>
      <c r="AZ7" s="39">
        <v>963.24</v>
      </c>
      <c r="BA7" s="39">
        <v>381.53</v>
      </c>
      <c r="BB7" s="39">
        <v>391.54</v>
      </c>
      <c r="BC7" s="39">
        <v>384.34</v>
      </c>
      <c r="BD7" s="39">
        <v>262.87</v>
      </c>
      <c r="BE7" s="39">
        <v>482.16</v>
      </c>
      <c r="BF7" s="39">
        <v>486.98</v>
      </c>
      <c r="BG7" s="39">
        <v>525.42999999999995</v>
      </c>
      <c r="BH7" s="39">
        <v>478.77</v>
      </c>
      <c r="BI7" s="39">
        <v>487.16</v>
      </c>
      <c r="BJ7" s="39">
        <v>404.78</v>
      </c>
      <c r="BK7" s="39">
        <v>400.38</v>
      </c>
      <c r="BL7" s="39">
        <v>393.27</v>
      </c>
      <c r="BM7" s="39">
        <v>386.97</v>
      </c>
      <c r="BN7" s="39">
        <v>380.58</v>
      </c>
      <c r="BO7" s="39">
        <v>270.87</v>
      </c>
      <c r="BP7" s="39">
        <v>99.48</v>
      </c>
      <c r="BQ7" s="39">
        <v>98.72</v>
      </c>
      <c r="BR7" s="39">
        <v>90.46</v>
      </c>
      <c r="BS7" s="39">
        <v>101.31</v>
      </c>
      <c r="BT7" s="39">
        <v>103.76</v>
      </c>
      <c r="BU7" s="39">
        <v>98.07</v>
      </c>
      <c r="BV7" s="39">
        <v>96.56</v>
      </c>
      <c r="BW7" s="39">
        <v>100.47</v>
      </c>
      <c r="BX7" s="39">
        <v>101.72</v>
      </c>
      <c r="BY7" s="39">
        <v>102.38</v>
      </c>
      <c r="BZ7" s="39">
        <v>105.59</v>
      </c>
      <c r="CA7" s="39">
        <v>140.96</v>
      </c>
      <c r="CB7" s="39">
        <v>142.44</v>
      </c>
      <c r="CC7" s="39">
        <v>155.66</v>
      </c>
      <c r="CD7" s="39">
        <v>139.41999999999999</v>
      </c>
      <c r="CE7" s="39">
        <v>136.63999999999999</v>
      </c>
      <c r="CF7" s="39">
        <v>172.26</v>
      </c>
      <c r="CG7" s="39">
        <v>177.14</v>
      </c>
      <c r="CH7" s="39">
        <v>169.82</v>
      </c>
      <c r="CI7" s="39">
        <v>168.2</v>
      </c>
      <c r="CJ7" s="39">
        <v>168.67</v>
      </c>
      <c r="CK7" s="39">
        <v>163.27000000000001</v>
      </c>
      <c r="CL7" s="39">
        <v>79.77</v>
      </c>
      <c r="CM7" s="39">
        <v>80.03</v>
      </c>
      <c r="CN7" s="39">
        <v>68.989999999999995</v>
      </c>
      <c r="CO7" s="39">
        <v>74.349999999999994</v>
      </c>
      <c r="CP7" s="39">
        <v>74.849999999999994</v>
      </c>
      <c r="CQ7" s="39">
        <v>55.68</v>
      </c>
      <c r="CR7" s="39">
        <v>55.64</v>
      </c>
      <c r="CS7" s="39">
        <v>55.13</v>
      </c>
      <c r="CT7" s="39">
        <v>54.77</v>
      </c>
      <c r="CU7" s="39">
        <v>54.92</v>
      </c>
      <c r="CV7" s="39">
        <v>59.94</v>
      </c>
      <c r="CW7" s="39">
        <v>59.54</v>
      </c>
      <c r="CX7" s="39">
        <v>58.1</v>
      </c>
      <c r="CY7" s="39">
        <v>59.66</v>
      </c>
      <c r="CZ7" s="39">
        <v>57.68</v>
      </c>
      <c r="DA7" s="39">
        <v>56.26</v>
      </c>
      <c r="DB7" s="39">
        <v>83.18</v>
      </c>
      <c r="DC7" s="39">
        <v>83.09</v>
      </c>
      <c r="DD7" s="39">
        <v>83</v>
      </c>
      <c r="DE7" s="39">
        <v>82.89</v>
      </c>
      <c r="DF7" s="39">
        <v>82.66</v>
      </c>
      <c r="DG7" s="39">
        <v>90.22</v>
      </c>
      <c r="DH7" s="39">
        <v>44.13</v>
      </c>
      <c r="DI7" s="39">
        <v>44.54</v>
      </c>
      <c r="DJ7" s="39">
        <v>50.17</v>
      </c>
      <c r="DK7" s="39">
        <v>51.18</v>
      </c>
      <c r="DL7" s="39">
        <v>52.09</v>
      </c>
      <c r="DM7" s="39">
        <v>38.07</v>
      </c>
      <c r="DN7" s="39">
        <v>39.06</v>
      </c>
      <c r="DO7" s="39">
        <v>46.66</v>
      </c>
      <c r="DP7" s="39">
        <v>47.46</v>
      </c>
      <c r="DQ7" s="39">
        <v>48.49</v>
      </c>
      <c r="DR7" s="39">
        <v>47.91</v>
      </c>
      <c r="DS7" s="39">
        <v>8.89</v>
      </c>
      <c r="DT7" s="39">
        <v>8.8800000000000008</v>
      </c>
      <c r="DU7" s="39">
        <v>13.58</v>
      </c>
      <c r="DV7" s="39">
        <v>0</v>
      </c>
      <c r="DW7" s="39">
        <v>0</v>
      </c>
      <c r="DX7" s="39">
        <v>7.73</v>
      </c>
      <c r="DY7" s="39">
        <v>8.8699999999999992</v>
      </c>
      <c r="DZ7" s="39">
        <v>9.85</v>
      </c>
      <c r="EA7" s="39">
        <v>9.7100000000000009</v>
      </c>
      <c r="EB7" s="39">
        <v>12.79</v>
      </c>
      <c r="EC7" s="39">
        <v>15</v>
      </c>
      <c r="ED7" s="39">
        <v>0.11</v>
      </c>
      <c r="EE7" s="39">
        <v>0.12</v>
      </c>
      <c r="EF7" s="39">
        <v>0.18</v>
      </c>
      <c r="EG7" s="39">
        <v>0</v>
      </c>
      <c r="EH7" s="39">
        <v>0</v>
      </c>
      <c r="EI7" s="39">
        <v>0.67</v>
      </c>
      <c r="EJ7" s="39">
        <v>0.67</v>
      </c>
      <c r="EK7" s="39">
        <v>0.66</v>
      </c>
      <c r="EL7" s="39">
        <v>0.99</v>
      </c>
      <c r="EM7" s="39">
        <v>0.71</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suidou1</cp:lastModifiedBy>
  <cp:lastPrinted>2018-02-02T07:28:24Z</cp:lastPrinted>
  <dcterms:created xsi:type="dcterms:W3CDTF">2017-12-25T01:30:55Z</dcterms:created>
  <dcterms:modified xsi:type="dcterms:W3CDTF">2018-02-16T06:57:31Z</dcterms:modified>
  <cp:category/>
</cp:coreProperties>
</file>