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tabRatio="8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alcMode="manual"/>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s="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<sst xmlns="http://schemas.openxmlformats.org/spreadsheetml/2006/main" count="1125" uniqueCount="574">
  <si>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</si>
  <si>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</si>
  <si>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</si>
  <si>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</si>
  <si>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</si>
  <si>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</si>
  <si>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</si>
  <si>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</si>
  <si>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</si>
  <si>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</si>
  <si>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</si>
  <si>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</si>
  <si>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</si>
  <si>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</si>
  <si>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</si>
  <si>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</si>
  <si>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</si>
  <si>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</si>
  <si>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</si>
  <si>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</si>
  <si>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</si>
  <si>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</si>
  <si>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</si>
  <si>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</si>
  <si>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</si>
  <si>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</si>
  <si>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</si>
  <si>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</si>
  <si>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</si>
  <si>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</si>
  <si>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</si>
  <si>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</si>
  <si>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</si>
  <si>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</si>
  <si>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</si>
  <si>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</si>
  <si>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</si>
  <si>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</si>
  <si>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</si>
  <si>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</si>
  <si>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</si>
  <si>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</si>
  <si>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</si>
  <si>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</si>
  <si>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</si>
  <si>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</si>
  <si>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</si>
  <si>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</si>
  <si>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</si>
  <si>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</si>
  <si>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</si>
  <si>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</si>
  <si>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</si>
  <si>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</si>
  <si>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</si>
  <si>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</si>
  <si>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</si>
  <si>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</si>
  <si>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</si>
  <si>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</si>
  <si>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</si>
  <si>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</si>
  <si>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</si>
  <si>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</si>
  <si>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</si>
  <si>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</si>
  <si>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</si>
  <si>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</si>
  <si>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</si>
  <si>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</si>
  <si>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</si>
  <si>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</si>
  <si>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</si>
  <si>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</si>
  <si>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</si>
  <si>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</si>
  <si>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</si>
  <si>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</si>
  <si>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</si>
  <si>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</si>
  <si>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</si>
  <si>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</si>
  <si>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</si>
  <si>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</si>
  <si>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</si>
  <si>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</si>
  <si>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</si>
  <si>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</si>
  <si>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</si>
  <si>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</si>
  <si>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</si>
  <si>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</si>
  <si>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</si>
  <si>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</si>
  <si>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</si>
  <si>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</si>
  <si>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</si>
  <si>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</si>
  <si>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</si>
  <si>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</si>
  <si>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</si>
  <si>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</si>
  <si>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</si>
  <si>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</si>
  <si>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</si>
  <si>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</si>
  <si>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</si>
  <si>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</si>
  <si>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</si>
  <si>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</si>
  <si>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</si>
  <si>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</si>
  <si>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</si>
  <si>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</si>
  <si>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</si>
  <si>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</si>
  <si>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</si>
  <si>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</si>
  <si>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</si>
  <si>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</si>
  <si>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</si>
  <si>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</si>
  <si>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</si>
  <si>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</si>
  <si>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</si>
  <si>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</si>
  <si>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</si>
  <si>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</si>
  <si>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</si>
  <si>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</si>
  <si>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</si>
  <si>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</si>
  <si>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</si>
  <si>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</si>
  <si>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</si>
  <si>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</si>
  <si>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</si>
  <si>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</si>
  <si>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</si>
  <si>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</si>
  <si>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</si>
  <si>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</si>
  <si>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</si>
  <si>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</si>
  <si>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</si>
  <si>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</si>
  <si>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</si>
  <si>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</si>
  <si>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</si>
  <si>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</si>
  <si>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</si>
  <si>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</si>
  <si>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</si>
  <si>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</si>
  <si>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</si>
  <si>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</si>
  <si>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</si>
  <si>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</si>
  <si>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</si>
  <si>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</si>
  <si>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</si>
  <si>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</si>
  <si>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</si>
  <si>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</si>
  <si>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</si>
  <si>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</si>
  <si>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</si>
  <si>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</si>
  <si>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</si>
  <si>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</si>
  <si>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</si>
  <si>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</si>
  <si>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</si>
  <si>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</si>
  <si>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</si>
  <si>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</si>
  <si>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</si>
  <si>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</si>
  <si>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</si>
  <si>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</si>
  <si>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</si>
  <si>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</si>
  <si>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</si>
  <si>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</si>
  <si>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</si>
  <si>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</si>
  <si>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</si>
  <si>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</si>
  <si>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</si>
  <si>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</si>
  <si>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</si>
  <si>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</si>
  <si>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</si>
  <si>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</si>
  <si>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</si>
  <si>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</si>
  <si>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</si>
  <si>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三重県熊野市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</si>
  <si>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</si>
  <si>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</si>
  <si>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</si>
  <si>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</si>
  <si>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</si>
  <si>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</si>
  <si>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</si>
  <si>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</si>
  <si>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</si>
  <si>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</si>
  <si>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</si>
  <si>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</si>
  <si>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</si>
  <si>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</si>
  <si>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</si>
  <si>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</si>
  <si>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</si>
  <si>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</si>
  <si>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</si>
  <si>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</si>
  <si>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</si>
  <si>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</si>
  <si>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</si>
  <si>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</si>
  <si>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</si>
  <si>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</si>
  <si>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</si>
  <si>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</si>
  <si>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</si>
  <si>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</si>
  <si>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</si>
  <si>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</si>
  <si>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</si>
  <si>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</si>
  <si>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</si>
  <si>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</si>
  <si>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</si>
  <si>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</si>
  <si>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</si>
  <si>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</si>
  <si>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</si>
  <si>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</si>
  <si>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</si>
  <si>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</si>
  <si>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</si>
  <si>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</si>
  <si>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</si>
  <si>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</si>
  <si>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</si>
  <si>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</si>
  <si>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</si>
  <si>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</si>
  <si>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</si>
  <si>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</si>
  <si>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</si>
  <si>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</si>
  <si>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</si>
  <si>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</si>
  <si>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</si>
  <si>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</si>
  <si>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</si>
  <si>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</si>
  <si>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</si>
  <si>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</si>
  <si>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</si>
  <si>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</si>
  <si>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</si>
  <si>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</si>
  <si>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</si>
  <si>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</si>
  <si>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</si>
  <si>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</si>
  <si>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</si>
  <si>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</si>
  <si>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</si>
  <si>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</si>
  <si>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</si>
  <si>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</si>
  <si>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</si>
  <si>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</si>
  <si>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</si>
  <si>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</si>
  <si>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</si>
  <si>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</si>
  <si>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</si>
  <si>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</si>
  <si>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</si>
  <si>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</si>
  <si>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</si>
  <si>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</si>
  <si>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</si>
  <si>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</si>
  <si>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</si>
  <si>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</si>
  <si>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</si>
  <si>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</si>
  <si>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</si>
  <si>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</si>
  <si>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</si>
  <si>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</si>
  <si>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</si>
  <si>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</si>
  <si>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</si>
  <si>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</si>
  <si>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</si>
  <si>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</si>
  <si>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</si>
  <si>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</si>
  <si>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</si>
  <si>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</si>
  <si>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</si>
  <si>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</si>
  <si>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</si>
  <si>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</si>
  <si>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</si>
  <si>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</si>
  <si>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</si>
  <si>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</si>
  <si>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</si>
  <si>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</si>
  <si>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</si>
  <si>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</si>
  <si>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</si>
  <si>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</si>
  <si>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</si>
  <si>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</si>
  <si>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</si>
  <si>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</si>
  <si>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</si>
  <si>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</si>
  <si>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</si>
  <si>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</si>
  <si>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</si>
  <si>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</si>
  <si>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</si>
  <si>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</si>
  <si>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</si>
  <si>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</si>
  <si>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</si>
  <si>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</si>
  <si>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</si>
  <si>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</si>
  <si>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</si>
  <si>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</si>
  <si>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</si>
  <si>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</si>
  <si>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</si>
  <si>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</si>
  <si>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三重県熊野市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</si>
  <si>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</si>
  <si>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</si>
  <si>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</si>
  <si>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</si>
  <si>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</si>
  <si>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</si>
  <si>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</si>
  <si>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</si>
  <si>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</si>
  <si>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</si>
  <si>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</si>
  <si>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</si>
  <si>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</si>
  <si>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</si>
  <si>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</si>
  <si>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</si>
  <si>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</si>
  <si>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</si>
  <si>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</si>
  <si>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</si>
  <si>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市有林整備事業特別会計</t>
    <phoneticPr fontId="5"/>
  </si>
  <si>
    <t>紀和診療所事業特別会計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</si>
  <si>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</si>
  <si>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</si>
  <si>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</si>
  <si>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</si>
  <si>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</si>
  <si>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</si>
  <si>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</si>
  <si>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</si>
  <si>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</si>
  <si>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</si>
  <si>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</si>
  <si>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</si>
  <si>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</si>
  <si>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</si>
  <si>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</si>
  <si>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</si>
  <si>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</si>
  <si>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紀和地区水道事業特別会計</t>
    <phoneticPr fontId="5"/>
  </si>
  <si>
    <t>法非適用企業</t>
    <phoneticPr fontId="5"/>
  </si>
  <si>
    <t>青年の家事業特別会計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</si>
  <si>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</si>
  <si>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</si>
  <si>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</si>
  <si>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</si>
  <si>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</si>
  <si>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</si>
  <si>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</si>
  <si>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</si>
  <si>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</si>
  <si>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</si>
  <si>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</si>
  <si>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</si>
  <si>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</si>
  <si>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</si>
  <si>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</si>
  <si>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</si>
  <si>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</si>
  <si>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</si>
  <si>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</si>
  <si>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</si>
  <si>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</si>
  <si>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</si>
  <si>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</si>
  <si>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</si>
  <si>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</si>
  <si>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</si>
  <si>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</si>
  <si>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</si>
  <si>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</si>
  <si>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</si>
  <si>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</si>
  <si>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</si>
  <si>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</si>
  <si>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</si>
  <si>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</si>
  <si>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</si>
  <si>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</si>
  <si>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</si>
  <si>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</si>
  <si>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</si>
  <si>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</si>
  <si>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</si>
  <si>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</si>
  <si>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</si>
  <si>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</si>
  <si>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</si>
  <si>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</si>
  <si>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</si>
  <si>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</si>
  <si>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</si>
  <si>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</si>
  <si>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</si>
  <si>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</si>
  <si>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</si>
  <si>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</si>
  <si>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</si>
  <si>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</si>
  <si>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</si>
  <si>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</si>
  <si>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</si>
  <si>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</si>
  <si>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</si>
  <si>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</si>
  <si>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</si>
  <si>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</si>
  <si>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</si>
  <si>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</si>
  <si>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</si>
  <si>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</si>
  <si>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</si>
  <si>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</si>
  <si>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</si>
  <si>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</si>
  <si>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</si>
  <si>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</si>
  <si>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</si>
  <si>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</si>
  <si>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</si>
  <si>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</si>
  <si>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</si>
  <si>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</si>
  <si>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</si>
  <si>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</si>
  <si>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</si>
  <si>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</si>
  <si>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</si>
  <si>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</si>
  <si>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</si>
  <si>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</si>
  <si>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</si>
  <si>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</si>
  <si>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</si>
  <si>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</si>
  <si>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</si>
  <si>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</si>
  <si>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</si>
  <si>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</si>
  <si>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</si>
  <si>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</si>
  <si>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</si>
  <si>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</si>
  <si>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</si>
  <si>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</si>
  <si>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</si>
  <si>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</si>
  <si>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</si>
  <si>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</si>
  <si>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</si>
  <si>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</si>
  <si>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</si>
  <si>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</si>
  <si>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</si>
  <si>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</si>
  <si>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</si>
  <si>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</si>
  <si>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</si>
  <si>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</si>
  <si>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</si>
  <si>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</si>
  <si>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</si>
  <si>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</si>
  <si>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</si>
  <si>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</si>
  <si>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</si>
  <si>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</si>
  <si>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</si>
  <si>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</si>
  <si>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</si>
  <si>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</si>
  <si>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</si>
  <si>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</si>
  <si>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</si>
  <si>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</si>
  <si>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</si>
  <si>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</si>
  <si>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2.31</t>
  </si>
  <si>
    <t>一般会計</t>
  </si>
  <si>
    <t>水道事業会計</t>
  </si>
  <si>
    <t>国民健康保険事業特別会計</t>
  </si>
  <si>
    <t>紀和診療所事業特別会計</t>
  </si>
  <si>
    <t>後期高齢者医療事業特別会計</t>
  </si>
  <si>
    <t>青年の家事業特別会計</t>
  </si>
  <si>
    <t>紀和地区水道事業特別会計</t>
  </si>
  <si>
    <t>市有林整備事業特別会計</t>
  </si>
  <si>
    <t>その他会計（赤字）</t>
  </si>
  <si>
    <t>その他会計（黒字）</t>
  </si>
  <si>
    <t>-</t>
    <phoneticPr fontId="2"/>
  </si>
  <si>
    <t>-</t>
    <phoneticPr fontId="2"/>
  </si>
  <si>
    <t>南牟婁清掃施設組合 一般会計</t>
    <rPh sb="0" eb="3">
      <t>ミナミムロ</t>
    </rPh>
    <rPh sb="3" eb="5">
      <t>セイソウ</t>
    </rPh>
    <rPh sb="5" eb="7">
      <t>シセツ</t>
    </rPh>
    <rPh sb="7" eb="9">
      <t>クミアイ</t>
    </rPh>
    <rPh sb="10" eb="12">
      <t>イッパン</t>
    </rPh>
    <rPh sb="12" eb="14">
      <t>カイケイ</t>
    </rPh>
    <phoneticPr fontId="2"/>
  </si>
  <si>
    <t>紀南病院組合 病院事業会計</t>
    <rPh sb="0" eb="1">
      <t>キ</t>
    </rPh>
    <rPh sb="1" eb="2">
      <t>ナン</t>
    </rPh>
    <rPh sb="2" eb="4">
      <t>ビョウイン</t>
    </rPh>
    <rPh sb="4" eb="6">
      <t>クミアイ</t>
    </rPh>
    <rPh sb="7" eb="9">
      <t>ビョウイン</t>
    </rPh>
    <rPh sb="9" eb="11">
      <t>ジギョウ</t>
    </rPh>
    <rPh sb="11" eb="13">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</si>
  <si>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</si>
  <si>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</si>
  <si>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</si>
  <si>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紀南社会福祉施設組合 一般会計</t>
    <rPh sb="0" eb="1">
      <t>キ</t>
    </rPh>
    <rPh sb="1" eb="2">
      <t>ナン</t>
    </rPh>
    <rPh sb="2" eb="4">
      <t>シャカイ</t>
    </rPh>
    <rPh sb="4" eb="6">
      <t>フクシ</t>
    </rPh>
    <rPh sb="6" eb="8">
      <t>シセツ</t>
    </rPh>
    <rPh sb="8" eb="10">
      <t>クミアイ</t>
    </rPh>
    <rPh sb="11" eb="13">
      <t>イッパン</t>
    </rPh>
    <rPh sb="13" eb="15">
      <t>カイケイ</t>
    </rPh>
    <phoneticPr fontId="2"/>
  </si>
  <si>
    <t>紀南社会福祉施設組合 指定訪問介護特別会計</t>
    <rPh sb="0" eb="1">
      <t>キ</t>
    </rPh>
    <rPh sb="1" eb="2">
      <t>ナン</t>
    </rPh>
    <rPh sb="2" eb="4">
      <t>シャカイ</t>
    </rPh>
    <rPh sb="4" eb="6">
      <t>フクシ</t>
    </rPh>
    <rPh sb="6" eb="8">
      <t>シセツ</t>
    </rPh>
    <rPh sb="8" eb="10">
      <t>クミアイ</t>
    </rPh>
    <rPh sb="11" eb="13">
      <t>シテイ</t>
    </rPh>
    <rPh sb="13" eb="15">
      <t>ホウモン</t>
    </rPh>
    <rPh sb="15" eb="17">
      <t>カイゴ</t>
    </rPh>
    <rPh sb="17" eb="19">
      <t>トクベツ</t>
    </rPh>
    <rPh sb="19" eb="21">
      <t>カイケイ</t>
    </rPh>
    <phoneticPr fontId="2"/>
  </si>
  <si>
    <t>紀南特別養護老人ホーム組合 一般会計</t>
    <rPh sb="0" eb="1">
      <t>キ</t>
    </rPh>
    <rPh sb="1" eb="2">
      <t>ナン</t>
    </rPh>
    <rPh sb="2" eb="4">
      <t>トクベツ</t>
    </rPh>
    <rPh sb="4" eb="6">
      <t>ヨウゴ</t>
    </rPh>
    <rPh sb="6" eb="8">
      <t>ロウジン</t>
    </rPh>
    <rPh sb="11" eb="13">
      <t>クミアイ</t>
    </rPh>
    <rPh sb="14" eb="16">
      <t>イッパン</t>
    </rPh>
    <rPh sb="16" eb="18">
      <t>カイケイ</t>
    </rPh>
    <phoneticPr fontId="2"/>
  </si>
  <si>
    <t>紀南特別養護老人ホーム組合 地域密着型介護老人福祉事業特別会計</t>
    <rPh sb="0" eb="1">
      <t>キ</t>
    </rPh>
    <rPh sb="1" eb="2">
      <t>ナン</t>
    </rPh>
    <rPh sb="2" eb="4">
      <t>トクベツ</t>
    </rPh>
    <rPh sb="4" eb="6">
      <t>ヨウゴ</t>
    </rPh>
    <rPh sb="6" eb="8">
      <t>ロウジン</t>
    </rPh>
    <rPh sb="11" eb="13">
      <t>クミアイ</t>
    </rPh>
    <rPh sb="14" eb="16">
      <t>チイキ</t>
    </rPh>
    <rPh sb="16" eb="19">
      <t>ミッチャクガタ</t>
    </rPh>
    <rPh sb="19" eb="21">
      <t>カイゴ</t>
    </rPh>
    <rPh sb="21" eb="23">
      <t>ロウジン</t>
    </rPh>
    <rPh sb="23" eb="25">
      <t>フクシ</t>
    </rPh>
    <rPh sb="25" eb="27">
      <t>ジギョウ</t>
    </rPh>
    <rPh sb="27" eb="29">
      <t>トクベツ</t>
    </rPh>
    <rPh sb="29" eb="31">
      <t>カイケイ</t>
    </rPh>
    <phoneticPr fontId="2"/>
  </si>
  <si>
    <t>紀南介護保険広域連合 一般会計</t>
    <rPh sb="0" eb="1">
      <t>キ</t>
    </rPh>
    <rPh sb="1" eb="2">
      <t>ナン</t>
    </rPh>
    <rPh sb="2" eb="4">
      <t>カイゴ</t>
    </rPh>
    <rPh sb="4" eb="6">
      <t>ホケン</t>
    </rPh>
    <rPh sb="6" eb="8">
      <t>コウイキ</t>
    </rPh>
    <rPh sb="8" eb="10">
      <t>レンゴウ</t>
    </rPh>
    <rPh sb="11" eb="13">
      <t>イッパン</t>
    </rPh>
    <rPh sb="13" eb="15">
      <t>カイケイ</t>
    </rPh>
    <phoneticPr fontId="2"/>
  </si>
  <si>
    <t>紀南介護保険広域連合 介護保険事業特別会計</t>
    <rPh sb="0" eb="1">
      <t>キ</t>
    </rPh>
    <rPh sb="1" eb="2">
      <t>ナン</t>
    </rPh>
    <rPh sb="2" eb="4">
      <t>カイゴ</t>
    </rPh>
    <rPh sb="4" eb="6">
      <t>ホケン</t>
    </rPh>
    <rPh sb="6" eb="8">
      <t>コウイキ</t>
    </rPh>
    <rPh sb="8" eb="10">
      <t>レンゴウ</t>
    </rPh>
    <rPh sb="11" eb="13">
      <t>カイゴ</t>
    </rPh>
    <rPh sb="13" eb="15">
      <t>ホケン</t>
    </rPh>
    <rPh sb="15" eb="17">
      <t>ジギョウ</t>
    </rPh>
    <rPh sb="17" eb="19">
      <t>トクベツ</t>
    </rPh>
    <rPh sb="19" eb="21">
      <t>カイケイ</t>
    </rPh>
    <phoneticPr fontId="2"/>
  </si>
  <si>
    <t>東紀州農業共済事務組合 農業共済事業会計</t>
    <rPh sb="0" eb="1">
      <t>ヒガシ</t>
    </rPh>
    <rPh sb="1" eb="3">
      <t>キシュウ</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</si>
  <si>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</si>
  <si>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</si>
  <si>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</si>
  <si>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</si>
  <si>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〇</t>
    <phoneticPr fontId="2"/>
  </si>
  <si>
    <t>熊野市土地開発公社</t>
    <rPh sb="0" eb="3">
      <t>クマノシ</t>
    </rPh>
    <rPh sb="3" eb="5">
      <t>トチ</t>
    </rPh>
    <rPh sb="5" eb="7">
      <t>カイハツ</t>
    </rPh>
    <rPh sb="7" eb="9">
      <t>コウシャ</t>
    </rPh>
    <phoneticPr fontId="2"/>
  </si>
  <si>
    <t>熊野市ふるさと振興公社</t>
    <rPh sb="0" eb="3">
      <t>クマノシ</t>
    </rPh>
    <rPh sb="7" eb="9">
      <t>シンコウ</t>
    </rPh>
    <rPh sb="9" eb="11">
      <t>コウシャ</t>
    </rPh>
    <phoneticPr fontId="2"/>
  </si>
  <si>
    <t>熊野市観光公社</t>
    <rPh sb="0" eb="3">
      <t>クマノシ</t>
    </rPh>
    <rPh sb="3" eb="5">
      <t>カンコウ</t>
    </rPh>
    <rPh sb="5" eb="7">
      <t>コウシャ</t>
    </rPh>
    <phoneticPr fontId="2"/>
  </si>
  <si>
    <t>-</t>
    <phoneticPr fontId="2"/>
  </si>
  <si>
    <t>-</t>
    <phoneticPr fontId="2"/>
  </si>
  <si>
    <t>▲0</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</si>
  <si>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</si>
  <si>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</si>
  <si>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</si>
  <si>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</si>
  <si>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</si>
  <si>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</si>
  <si>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</si>
  <si>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</si>
  <si>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</si>
  <si>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</si>
  <si>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</si>
  <si>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人件費等の経常経費の節減や地方債の繰上償還等に取り組んできた結果、充当可能な財源等が将来負担額を上回っており、今後も現在と将来の負担のバランスを考えた財政運営に努めていく。
実質公債費比率について、起債対象事業の適切な選択と地方債の繰上償還により元利償還金の抑制を図ってきたが、H23紀伊半島大水害による災害復旧事業債の発行額が増加したこと等により、実質公債費比率の分子の値は増加傾向にあり、今後も、引き続き起債対象事業の適切な選択等により、発行額の抑制を行っていく。</t>
    <phoneticPr fontId="2"/>
  </si>
  <si>
    <t>有形固定資産減価償却率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</si>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</sst>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extLst>
            <c:ext xmlns:c16="http://schemas.microsoft.com/office/drawing/2014/chart" uri="{C3380CC4-5D6E-409C-BE32-E72D297353CC}">
              <c16:uniqueId val="{00000000-8FE0-4F50-8698-A066ACA693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126241</c:v>
                </c:pt>
                <c:pt idx="1">
                  <c:v>149421</c:v>
                </c:pt>
                <c:pt idx="2">
                  <c:v>158788</c:v>
                </c:pt>
                <c:pt idx="3">
                  <c:v>151186</c:v>
                </c:pt>
                <c:pt idx="4">
                  <c:v>105948</c:v>
                </c:pt>
              </c:numCache>
            </c:numRef>
          </c:val>
          <c:smooth val="0"/>
          <c:extLst>
            <c:ext xmlns:c16="http://schemas.microsoft.com/office/drawing/2014/chart" uri="{C3380CC4-5D6E-409C-BE32-E72D297353CC}">
              <c16:uniqueId val="{00000001-8FE0-4F50-8698-A066ACA69348}"/>
            </c:ext>
          </c:extLst>
        </c:ser>
        <c:dLbls>
          <c:showLegendKey val="0"/>
          <c:showVal val="0"/>
          <c:showCatName val="0"/>
          <c:showSerName val="0"/>
          <c:showPercent val="0"/>
          <c:showBubbleSize val="0"/>
        </c:dLbls>
        <c:marker val="1"/>
        <c:smooth val="0"/>
        <c:axId val="105333504"/>
        <c:axId val="105335424"/>
      </c:lineChart>
      <c:catAx>
        <c:axId val="105333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35424"/>
        <c:crosses val="autoZero"/>
        <c:auto val="1"/>
        <c:lblAlgn val="ctr"/>
        <c:lblOffset val="100"/>
        <c:tickLblSkip val="1"/>
        <c:tickMarkSkip val="1"/>
        <c:noMultiLvlLbl val="0"/>
      </c:catAx>
      <c:valAx>
        <c:axId val="1053354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3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8.5399999999999991</c:v>
                </c:pt>
                <c:pt idx="1">
                  <c:v>7.28</c:v>
                </c:pt>
                <c:pt idx="2">
                  <c:v>7.1</c:v>
                </c:pt>
                <c:pt idx="3">
                  <c:v>7.81</c:v>
                </c:pt>
                <c:pt idx="4">
                  <c:v>7.61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46.51</c:v>
                </c:pt>
                <c:pt idx="1">
                  <c:v>46.7</c:v>
                </c:pt>
                <c:pt idx="2">
                  <c:v>46.56</c:v>
                </c:pt>
                <c:pt idx="3">
                  <c:v>48.26</c:v>
                </c:pt>
                <c:pt idx="4">
                  <c:v>50.31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380352"/>
        <c:axId val="11138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7.77</c:v>
                </c:pt>
                <c:pt idx="1">
                  <c:v>0.93</c:v>
                </c:pt>
                <c:pt idx="2">
                  <c:v>4.08</c:v>
                </c:pt>
                <c:pt idx="3">
                  <c:v>5.6</c:v>
                </c:pt>
                <c:pt idx="4">
                  <c:v>-2.31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380352"/>
        <c:axId val="111386624"/>
      </c:lineChart>
      <c:catAx>
        <c:axId val="1113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386624"/>
        <c:crosses val="autoZero"/>
        <c:auto val="1"/>
        <c:lblAlgn val="ctr"/>
        <c:lblOffset val="100"/>
        <c:tickLblSkip val="1"/>
        <c:tickMarkSkip val="1"/>
        <c:noMultiLvlLbl val="0"/>
      </c:catAx>
      <c:valAx>
        <c:axId val="11138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市有林整備事業特別会計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0.02</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紀和地区水道事業特別会計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青年の家事業特別会計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0.03</c:v>
                </c:pt>
                <c:pt idx="4">
                  <c:v>#N/A</c:v>
                </c:pt>
                <c:pt idx="5">
                  <c:v>0.05</c:v>
                </c:pt>
                <c:pt idx="6">
                  <c:v>#N/A</c:v>
                </c:pt>
                <c:pt idx="7">
                  <c:v>0.05</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紀和診療所事業特別会計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0.1</c:v>
                </c:pt>
                <c:pt idx="4">
                  <c:v>#N/A</c:v>
                </c:pt>
                <c:pt idx="5">
                  <c:v>0.14000000000000001</c:v>
                </c:pt>
                <c:pt idx="6">
                  <c:v>#N/A</c:v>
                </c:pt>
                <c:pt idx="7">
                  <c:v>7.0000000000000007E-2</c:v>
                </c:pt>
                <c:pt idx="8">
                  <c:v>#N/A</c:v>
                </c:pt>
                <c:pt idx="9">
                  <c:v>0.06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4.04</c:v>
                </c:pt>
                <c:pt idx="2">
                  <c:v>#N/A</c:v>
                </c:pt>
                <c:pt idx="3">
                  <c:v>1.57</c:v>
                </c:pt>
                <c:pt idx="4">
                  <c:v>#N/A</c:v>
                </c:pt>
                <c:pt idx="5">
                  <c:v>1.78</c:v>
                </c:pt>
                <c:pt idx="6">
                  <c:v>#N/A</c:v>
                </c:pt>
                <c:pt idx="7">
                  <c:v>3.47</c:v>
                </c:pt>
                <c:pt idx="8">
                  <c:v>#N/A</c:v>
                </c:pt>
                <c:pt idx="9">
                  <c:v>1.95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2.82</c:v>
                </c:pt>
                <c:pt idx="2">
                  <c:v>#N/A</c:v>
                </c:pt>
                <c:pt idx="3">
                  <c:v>3.33</c:v>
                </c:pt>
                <c:pt idx="4">
                  <c:v>#N/A</c:v>
                </c:pt>
                <c:pt idx="5">
                  <c:v>1.25</c:v>
                </c:pt>
                <c:pt idx="6">
                  <c:v>#N/A</c:v>
                </c:pt>
                <c:pt idx="7">
                  <c:v>2.14</c:v>
                </c:pt>
                <c:pt idx="8">
                  <c:v>#N/A</c:v>
                </c:pt>
                <c:pt idx="9">
                  <c:v>2.08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c:v>
                </c:pt>
                <c:pt idx="2">
                  <c:v>#N/A</c:v>
                </c:pt>
                <c:pt idx="3">
                  <c:v>7.16</c:v>
                </c:pt>
                <c:pt idx="4">
                  <c:v>#N/A</c:v>
                </c:pt>
                <c:pt idx="5">
                  <c:v>6.96</c:v>
                </c:pt>
                <c:pt idx="6">
                  <c:v>#N/A</c:v>
                </c:pt>
                <c:pt idx="7">
                  <c:v>7.73</c:v>
                </c:pt>
                <c:pt idx="8">
                  <c:v>#N/A</c:v>
                </c:pt>
                <c:pt idx="9">
                  <c:v>7.55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164224"/>
        <c:axId val="112166016"/>
      </c:barChart>
      <c:catAx>
        <c:axId val="1121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66016"/>
        <c:crosses val="autoZero"/>
        <c:auto val="1"/>
        <c:lblAlgn val="ctr"/>
        <c:lblOffset val="100"/>
        <c:tickLblSkip val="1"/>
        <c:tickMarkSkip val="1"/>
        <c:noMultiLvlLbl val="0"/>
      </c:catAx>
      <c:valAx>
        <c:axId val="11216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6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1017</c:v>
                </c:pt>
                <c:pt idx="5">
                  <c:v>1047</c:v>
                </c:pt>
                <c:pt idx="8">
                  <c:v>1125</c:v>
                </c:pt>
                <c:pt idx="11">
                  <c:v>1251</c:v>
                </c:pt>
                <c:pt idx="14">
                  <c:v>1336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82</c:v>
                </c:pt>
                <c:pt idx="3">
                  <c:v>79</c:v>
                </c:pt>
                <c:pt idx="6">
                  <c:v>94</c:v>
                </c:pt>
                <c:pt idx="9">
                  <c:v>103</c:v>
                </c:pt>
                <c:pt idx="12">
                  <c:v>101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95</c:v>
                </c:pt>
                <c:pt idx="3">
                  <c:v>72</c:v>
                </c:pt>
                <c:pt idx="6">
                  <c:v>122</c:v>
                </c:pt>
                <c:pt idx="9">
                  <c:v>177</c:v>
                </c:pt>
                <c:pt idx="12">
                  <c:v>182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c:v>
                </c:pt>
                <c:pt idx="3">
                  <c:v>9</c:v>
                </c:pt>
                <c:pt idx="6">
                  <c:v>9</c:v>
                </c:pt>
                <c:pt idx="9">
                  <c:v>10</c:v>
                </c:pt>
                <c:pt idx="12">
                  <c:v>10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1094</c:v>
                </c:pt>
                <c:pt idx="3">
                  <c:v>1081</c:v>
                </c:pt>
                <c:pt idx="6">
                  <c:v>1091</c:v>
                </c:pt>
                <c:pt idx="9">
                  <c:v>1174</c:v>
                </c:pt>
                <c:pt idx="12">
                  <c:v>1267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3275136"/>
        <c:axId val="111715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262</c:v>
                </c:pt>
                <c:pt idx="2">
                  <c:v>#N/A</c:v>
                </c:pt>
                <c:pt idx="3">
                  <c:v>#N/A</c:v>
                </c:pt>
                <c:pt idx="4">
                  <c:v>194</c:v>
                </c:pt>
                <c:pt idx="5">
                  <c:v>#N/A</c:v>
                </c:pt>
                <c:pt idx="6">
                  <c:v>#N/A</c:v>
                </c:pt>
                <c:pt idx="7">
                  <c:v>191</c:v>
                </c:pt>
                <c:pt idx="8">
                  <c:v>#N/A</c:v>
                </c:pt>
                <c:pt idx="9">
                  <c:v>#N/A</c:v>
                </c:pt>
                <c:pt idx="10">
                  <c:v>213</c:v>
                </c:pt>
                <c:pt idx="11">
                  <c:v>#N/A</c:v>
                </c:pt>
                <c:pt idx="12">
                  <c:v>#N/A</c:v>
                </c:pt>
                <c:pt idx="13">
                  <c:v>224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3275136"/>
        <c:axId val="111715072"/>
      </c:lineChart>
      <c:catAx>
        <c:axId val="1032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15072"/>
        <c:crosses val="autoZero"/>
        <c:auto val="1"/>
        <c:lblAlgn val="ctr"/>
        <c:lblOffset val="100"/>
        <c:tickLblSkip val="1"/>
        <c:tickMarkSkip val="1"/>
        <c:noMultiLvlLbl val="0"/>
      </c:catAx>
      <c:valAx>
        <c:axId val="11171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11841</c:v>
                </c:pt>
                <c:pt idx="5">
                  <c:v>12765</c:v>
                </c:pt>
                <c:pt idx="8">
                  <c:v>13217</c:v>
                </c:pt>
                <c:pt idx="11">
                  <c:v>14028</c:v>
                </c:pt>
                <c:pt idx="14">
                  <c:v>13799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c:v>
                </c:pt>
                <c:pt idx="5">
                  <c:v>31</c:v>
                </c:pt>
                <c:pt idx="8">
                  <c:v>28</c:v>
                </c:pt>
                <c:pt idx="11">
                  <c:v>66</c:v>
                </c:pt>
                <c:pt idx="14">
                  <c:v>194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4203</c:v>
                </c:pt>
                <c:pt idx="5">
                  <c:v>4473</c:v>
                </c:pt>
                <c:pt idx="8">
                  <c:v>4458</c:v>
                </c:pt>
                <c:pt idx="11">
                  <c:v>4596</c:v>
                </c:pt>
                <c:pt idx="14">
                  <c:v>5268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2653</c:v>
                </c:pt>
                <c:pt idx="3">
                  <c:v>2504</c:v>
                </c:pt>
                <c:pt idx="6">
                  <c:v>2389</c:v>
                </c:pt>
                <c:pt idx="9">
                  <c:v>2389</c:v>
                </c:pt>
                <c:pt idx="12">
                  <c:v>2394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772</c:v>
                </c:pt>
                <c:pt idx="3">
                  <c:v>827</c:v>
                </c:pt>
                <c:pt idx="6">
                  <c:v>927</c:v>
                </c:pt>
                <c:pt idx="9">
                  <c:v>1139</c:v>
                </c:pt>
                <c:pt idx="12">
                  <c:v>1096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1184</c:v>
                </c:pt>
                <c:pt idx="3">
                  <c:v>1080</c:v>
                </c:pt>
                <c:pt idx="6">
                  <c:v>999</c:v>
                </c:pt>
                <c:pt idx="9">
                  <c:v>1116</c:v>
                </c:pt>
                <c:pt idx="12">
                  <c:v>1362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13282</c:v>
                </c:pt>
                <c:pt idx="3">
                  <c:v>13488</c:v>
                </c:pt>
                <c:pt idx="6">
                  <c:v>13226</c:v>
                </c:pt>
                <c:pt idx="9">
                  <c:v>13694</c:v>
                </c:pt>
                <c:pt idx="12">
                  <c:v>13845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525312"/>
        <c:axId val="11252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1813</c:v>
                </c:pt>
                <c:pt idx="2">
                  <c:v>#N/A</c:v>
                </c:pt>
                <c:pt idx="3">
                  <c:v>#N/A</c:v>
                </c:pt>
                <c:pt idx="4">
                  <c:v>629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525312"/>
        <c:axId val="112526848"/>
      </c:lineChart>
      <c:catAx>
        <c:axId val="1125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526848"/>
        <c:crosses val="autoZero"/>
        <c:auto val="1"/>
        <c:lblAlgn val="ctr"/>
        <c:lblOffset val="100"/>
        <c:tickLblSkip val="1"/>
        <c:tickMarkSkip val="1"/>
        <c:noMultiLvlLbl val="0"/>
      </c:catAx>
      <c:valAx>
        <c:axId val="11252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{F36C1F71-01E1-414D-B24F-70E3FF22818A}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682-461D-A9F2-1D0747EA7A7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{E1C8D7F1-DAA6-47FE-8639-0BFE6180E59F}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682-461D-A9F2-1D0747EA7A7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{03EE3423-27F0-4DB8-9E1A-22C025227B04}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682-461D-A9F2-1D0747EA7A7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{AEE46B97-9F72-48FC-B4C0-05A9E77911E4}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682-461D-A9F2-1D0747EA7A7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{273B659E-B67B-43E0-ADE7-D26A3916DA4B}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682-461D-A9F2-1D0747EA7A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682-461D-A9F2-1D0747EA7A7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{5833A435-1DF0-4DF4-8A7A-EECD3C1087A6}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682-461D-A9F2-1D0747EA7A7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{0C9E5799-9085-47FA-8B11-F40D8A70D49A}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682-461D-A9F2-1D0747EA7A7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{9AAEF794-900A-4B14-B98B-AF4989A4D106}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682-461D-A9F2-1D0747EA7A7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{D7FB60AB-987B-437E-A095-4A4D4B82BFA4}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682-461D-A9F2-1D0747EA7A7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{A257E32D-6F7C-42E4-86FD-DB95817147CD}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682-461D-A9F2-1D0747EA7A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682-461D-A9F2-1D0747EA7A7F}"/>
            </c:ext>
          </c:extLst>
        </c:ser>
        <c:dLbls>
          <c:showLegendKey val="0"/>
          <c:showVal val="0"/>
          <c:showCatName val="0"/>
          <c:showSerName val="0"/>
          <c:showPercent val="0"/>
          <c:showBubbleSize val="0"/>
        </c:dLbls>
        <c:axId val="72665344"/>
        <c:axId val="72683904"/>
      </c:scatterChart>
      <c:valAx>
        <c:axId val="72665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83904"/>
        <c:crosses val="autoZero"/>
        <c:crossBetween val="midCat"/>
      </c:valAx>
      <c:valAx>
        <c:axId val="72683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65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{35851A66-74B7-4842-B9E8-54C9BB3CF1BC}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FA0-4501-AC1E-69281FCA06C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{E53C76F3-4B24-4B8C-A691-76158CF0B2B5}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FA0-4501-AC1E-69281FCA06C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{5413E65B-A4CB-4542-8612-2DD39E3AEDD7}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FA0-4501-AC1E-69281FCA06C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{DB26D422-5479-4F50-9917-05ADA43F4C26}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FA0-4501-AC1E-69281FCA06C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{CA32E93F-74F4-4C2F-9798-D41D88D3F62E}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FA0-4501-AC1E-69281FCA0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4.4000000000000004</c:v>
                </c:pt>
                <c:pt idx="2">
                  <c:v>3.6</c:v>
                </c:pt>
                <c:pt idx="3">
                  <c:v>3.3</c:v>
                </c:pt>
                <c:pt idx="4">
                  <c:v>3.6</c:v>
                </c:pt>
              </c:numCache>
            </c:numRef>
          </c:xVal>
          <c:yVal>
            <c:numRef>
              <c:f>公会計指標分析・財政指標組合せ分析表!$K$73:$O$73</c:f>
              <c:numCache>
                <c:formatCode>#,##0.0;"▲ "#,##0.0</c:formatCode>
                <c:ptCount val="5"/>
                <c:pt idx="0">
                  <c:v>30.3</c:v>
                </c:pt>
                <c:pt idx="1">
                  <c:v>10.6</c:v>
                </c:pt>
              </c:numCache>
            </c:numRef>
          </c:yVal>
          <c:smooth val="0"/>
          <c:extLst>
            <c:ext xmlns:c16="http://schemas.microsoft.com/office/drawing/2014/chart" uri="{C3380CC4-5D6E-409C-BE32-E72D297353CC}">
              <c16:uniqueId val="{00000005-6FA0-4501-AC1E-69281FCA06C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{897DA45F-E0ED-4185-BEEE-0E6F36FABDA5}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FA0-4501-AC1E-69281FCA06C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{2955A0D9-53E4-4C78-8662-72E1A39359FD}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FA0-4501-AC1E-69281FCA06C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{DD85EAA1-4C77-447D-A084-051AB2E793ED}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FA0-4501-AC1E-69281FCA06C6}"/>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{2F0C907E-5E7B-4569-80F0-F1EAC3CBF0BA}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FA0-4501-AC1E-69281FCA06C6}"/>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{9E8EED29-B817-457F-B350-760621E08966}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FA0-4501-AC1E-69281FCA0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c:ext xmlns:c16="http://schemas.microsoft.com/office/drawing/2014/chart" uri="{C3380CC4-5D6E-409C-BE32-E72D297353CC}">
              <c16:uniqueId val="{0000000B-6FA0-4501-AC1E-69281FCA06C6}"/>
            </c:ext>
          </c:extLst>
        </c:ser>
        <c:dLbls>
          <c:showLegendKey val="0"/>
          <c:showVal val="0"/>
          <c:showCatName val="0"/>
          <c:showSerName val="0"/>
          <c:showPercent val="0"/>
          <c:showBubbleSize val="0"/>
        </c:dLbls>
        <c:axId val="72509312"/>
        <c:axId val="72712192"/>
      </c:scatterChart>
      <c:valAx>
        <c:axId val="72509312"/>
        <c:scaling>
          <c:orientation val="minMax"/>
          <c:max val="13.5"/>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12192"/>
        <c:crosses val="autoZero"/>
        <c:crossBetween val="midCat"/>
      </c:valAx>
      <c:valAx>
        <c:axId val="72712192"/>
        <c:scaling>
          <c:orientation val="minMax"/>
          <c:max val="8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09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起債対象事業の適切な選択と地方債の繰上償還等により、元利償還金の抑制を図ってきたが、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年度の紀伊半島大水害による災害復旧事業債の発行額が増加した等の影響により、実質公債費比率の分子の値は増加傾向にある。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今後も、起債対象事業の適切な選択等、発行額の抑制を継続的に行っていく。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一般会計等に係る地方債の現在高が増加傾向にあり、公営企業債等繰入見込額、組合等負担等見込額も増加しているが、充当可能基金等の増加により、将来負担比率の分子の値は減少傾向にある。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今後も、現在と将来の負担のバランスを考えた財政運営に努めていく。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17,670
17,590
373.35
12,751,582
12,182,078
541,983
7,119,761
13,844,509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17,670
17,590
373.35
12,751,582
12,182,078
541,983
7,119,761
13,844,509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17,670
17,590
373.35
12,751,582
12,182,078
541,983
7,119,761
13,844,509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17,670
17,590
373.35
12,751,582
12,182,078
541,983
7,119,761
13,844,509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H28.10.1</a:t>
          </a:r>
          <a:r>
            <a:rPr kumimoji="1" lang="ja-JP" altLang="en-US" sz="1300">
              <a:latin typeface="ＭＳ Ｐゴシック"/>
            </a:rPr>
            <a:t>現在：全国</a:t>
          </a:r>
          <a:r>
            <a:rPr kumimoji="1" lang="en-US" altLang="ja-JP" sz="1300">
              <a:latin typeface="ＭＳ Ｐゴシック"/>
            </a:rPr>
            <a:t>27.3</a:t>
          </a:r>
          <a:r>
            <a:rPr kumimoji="1" lang="ja-JP" altLang="en-US" sz="1300">
              <a:latin typeface="ＭＳ Ｐゴシック"/>
            </a:rPr>
            <a:t>％に対し熊野市</a:t>
          </a:r>
          <a:r>
            <a:rPr kumimoji="1" lang="en-US" altLang="ja-JP" sz="1300">
              <a:latin typeface="ＭＳ Ｐゴシック"/>
            </a:rPr>
            <a:t>41.27</a:t>
          </a:r>
          <a:r>
            <a:rPr kumimoji="1" lang="ja-JP" altLang="en-US" sz="1300">
              <a:latin typeface="ＭＳ Ｐゴシック"/>
            </a:rPr>
            <a:t>％）等により、市税が減少しており、前年と同様に類似団体平均を下回っている。</a:t>
          </a:r>
          <a:endParaRPr kumimoji="1" lang="en-US" altLang="ja-JP" sz="1300">
            <a:latin typeface="ＭＳ Ｐゴシック"/>
          </a:endParaRPr>
        </a:p>
        <a:p>
          <a:r>
            <a:rPr kumimoji="1" lang="ja-JP" altLang="en-US" sz="1300">
              <a:latin typeface="ＭＳ Ｐゴシック"/>
            </a:rPr>
            <a:t>　その傾向は今後も続くと見込まれ、市税の滞納整理の強化等により、自主財源の確保に努めていく。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69" name="直線コネクタ 68"/>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42</xdr:row>
      <xdr:rowOff>163285</xdr:rowOff>
    </xdr:to>
    <xdr:cxnSp macro="">
      <xdr:nvCxnSpPr>
        <xdr:cNvPr id="78" name="直線コネクタ 77"/>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0" name="テキスト ボックス 79"/>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89"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5" name="テキスト ボックス 94"/>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7" name="テキスト ボックス 96"/>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前年度と同様に類似団体平均を下回っており、これまでに行った職員数、物件費の各課配分枠の縮小、地方債の繰上償還等といった経常的経費の削減効果が表れている。</a:t>
          </a:r>
          <a:endParaRPr kumimoji="1" lang="en-US" altLang="ja-JP" sz="1300">
            <a:latin typeface="ＭＳ Ｐゴシック"/>
          </a:endParaRPr>
        </a:p>
        <a:p>
          <a:r>
            <a:rPr kumimoji="1" lang="ja-JP" altLang="en-US" sz="1300">
              <a:latin typeface="ＭＳ Ｐゴシック"/>
            </a:rPr>
            <a:t>　引き続き、事務事業の見直しを進め、経常的経費の削減に努めていく。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60</xdr:row>
      <xdr:rowOff>35052</xdr:rowOff>
    </xdr:to>
    <xdr:cxnSp macro="">
      <xdr:nvCxnSpPr>
        <xdr:cNvPr id="130" name="直線コネクタ 129"/>
        <xdr:cNvCxnSpPr/>
      </xdr:nvCxnSpPr>
      <xdr:spPr>
        <a:xfrm flipV="1">
          <a:off x="4114800" y="102930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35052</xdr:rowOff>
    </xdr:from>
    <xdr:to>
      <xdr:col>6</xdr:col>
      <xdr:colOff>0</xdr:colOff>
      <xdr:row>60</xdr:row>
      <xdr:rowOff>131572</xdr:rowOff>
    </xdr:to>
    <xdr:cxnSp macro="">
      <xdr:nvCxnSpPr>
        <xdr:cNvPr id="133" name="直線コネクタ 132"/>
        <xdr:cNvCxnSpPr/>
      </xdr:nvCxnSpPr>
      <xdr:spPr>
        <a:xfrm flipV="1">
          <a:off x="3225800" y="103220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131572</xdr:rowOff>
    </xdr:to>
    <xdr:cxnSp macro="">
      <xdr:nvCxnSpPr>
        <xdr:cNvPr id="136" name="直線コネクタ 135"/>
        <xdr:cNvCxnSpPr/>
      </xdr:nvCxnSpPr>
      <xdr:spPr>
        <a:xfrm>
          <a:off x="2336800" y="1037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8" name="テキスト ボックス 137"/>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61722</xdr:rowOff>
    </xdr:from>
    <xdr:to>
      <xdr:col>3</xdr:col>
      <xdr:colOff>279400</xdr:colOff>
      <xdr:row>60</xdr:row>
      <xdr:rowOff>92964</xdr:rowOff>
    </xdr:to>
    <xdr:cxnSp macro="">
      <xdr:nvCxnSpPr>
        <xdr:cNvPr id="139" name="直線コネクタ 138"/>
        <xdr:cNvCxnSpPr/>
      </xdr:nvCxnSpPr>
      <xdr:spPr>
        <a:xfrm>
          <a:off x="1447800" y="1017727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126746</xdr:rowOff>
    </xdr:from>
    <xdr:to>
      <xdr:col>7</xdr:col>
      <xdr:colOff>203200</xdr:colOff>
      <xdr:row>60</xdr:row>
      <xdr:rowOff>56896</xdr:rowOff>
    </xdr:to>
    <xdr:sp macro="" textlink="">
      <xdr:nvSpPr>
        <xdr:cNvPr id="149" name="円/楕円 148"/>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143273</xdr:rowOff>
    </xdr:from>
    <xdr:ext cx="762000" cy="259045"/>
    <xdr:sp macro="" textlink="">
      <xdr:nvSpPr>
        <xdr:cNvPr id="150" name="財政構造の弾力性該当値テキスト"/>
        <xdr:cNvSpPr txBox="1"/>
      </xdr:nvSpPr>
      <xdr:spPr>
        <a:xfrm>
          <a:off x="5041900" y="100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155702</xdr:rowOff>
    </xdr:from>
    <xdr:to>
      <xdr:col>6</xdr:col>
      <xdr:colOff>50800</xdr:colOff>
      <xdr:row>60</xdr:row>
      <xdr:rowOff>85852</xdr:rowOff>
    </xdr:to>
    <xdr:sp macro="" textlink="">
      <xdr:nvSpPr>
        <xdr:cNvPr id="151" name="円/楕円 150"/>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96029</xdr:rowOff>
    </xdr:from>
    <xdr:ext cx="736600" cy="259045"/>
    <xdr:sp macro="" textlink="">
      <xdr:nvSpPr>
        <xdr:cNvPr id="152" name="テキスト ボックス 151"/>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3" name="円/楕円 152"/>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4" name="テキスト ボックス 153"/>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5" name="円/楕円 154"/>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6" name="テキスト ボックス 155"/>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10922</xdr:rowOff>
    </xdr:from>
    <xdr:to>
      <xdr:col>2</xdr:col>
      <xdr:colOff>127000</xdr:colOff>
      <xdr:row>59</xdr:row>
      <xdr:rowOff>112522</xdr:rowOff>
    </xdr:to>
    <xdr:sp macro="" textlink="">
      <xdr:nvSpPr>
        <xdr:cNvPr id="157" name="円/楕円 156"/>
        <xdr:cNvSpPr/>
      </xdr:nvSpPr>
      <xdr:spPr>
        <a:xfrm>
          <a:off x="1397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122699</xdr:rowOff>
    </xdr:from>
    <xdr:ext cx="762000" cy="259045"/>
    <xdr:sp macro="" textlink="">
      <xdr:nvSpPr>
        <xdr:cNvPr id="158" name="テキスト ボックス 157"/>
        <xdr:cNvSpPr txBox="1"/>
      </xdr:nvSpPr>
      <xdr:spPr>
        <a:xfrm>
          <a:off x="1066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[245,399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前年度と同様に類似団体平均を上回っており、主な要因としては、職員数は減少しているものの、合併により市域が大きく拡大したことや、隣接する南牟婁郡の消防受託などがあげられる。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157609</xdr:rowOff>
    </xdr:from>
    <xdr:to>
      <xdr:col>7</xdr:col>
      <xdr:colOff>152400</xdr:colOff>
      <xdr:row>85</xdr:row>
      <xdr:rowOff>9545</xdr:rowOff>
    </xdr:to>
    <xdr:cxnSp macro="">
      <xdr:nvCxnSpPr>
        <xdr:cNvPr id="191" name="直線コネクタ 190"/>
        <xdr:cNvCxnSpPr/>
      </xdr:nvCxnSpPr>
      <xdr:spPr>
        <a:xfrm>
          <a:off x="4114800" y="14559409"/>
          <a:ext cx="8382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135139</xdr:rowOff>
    </xdr:from>
    <xdr:to>
      <xdr:col>6</xdr:col>
      <xdr:colOff>0</xdr:colOff>
      <xdr:row>84</xdr:row>
      <xdr:rowOff>157609</xdr:rowOff>
    </xdr:to>
    <xdr:cxnSp macro="">
      <xdr:nvCxnSpPr>
        <xdr:cNvPr id="194" name="直線コネクタ 193"/>
        <xdr:cNvCxnSpPr/>
      </xdr:nvCxnSpPr>
      <xdr:spPr>
        <a:xfrm>
          <a:off x="3225800" y="14536939"/>
          <a:ext cx="889000" cy="2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87250</xdr:rowOff>
    </xdr:from>
    <xdr:to>
      <xdr:col>4</xdr:col>
      <xdr:colOff>482600</xdr:colOff>
      <xdr:row>84</xdr:row>
      <xdr:rowOff>135139</xdr:rowOff>
    </xdr:to>
    <xdr:cxnSp macro="">
      <xdr:nvCxnSpPr>
        <xdr:cNvPr id="197" name="直線コネクタ 196"/>
        <xdr:cNvCxnSpPr/>
      </xdr:nvCxnSpPr>
      <xdr:spPr>
        <a:xfrm>
          <a:off x="2336800" y="14489050"/>
          <a:ext cx="889000" cy="4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134897</xdr:rowOff>
    </xdr:from>
    <xdr:ext cx="762000" cy="259045"/>
    <xdr:sp macro="" textlink="">
      <xdr:nvSpPr>
        <xdr:cNvPr id="199" name="テキスト ボックス 198"/>
        <xdr:cNvSpPr txBox="1"/>
      </xdr:nvSpPr>
      <xdr:spPr>
        <a:xfrm>
          <a:off x="2844800" y="13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65765</xdr:rowOff>
    </xdr:from>
    <xdr:to>
      <xdr:col>3</xdr:col>
      <xdr:colOff>279400</xdr:colOff>
      <xdr:row>84</xdr:row>
      <xdr:rowOff>87250</xdr:rowOff>
    </xdr:to>
    <xdr:cxnSp macro="">
      <xdr:nvCxnSpPr>
        <xdr:cNvPr id="200" name="直線コネクタ 199"/>
        <xdr:cNvCxnSpPr/>
      </xdr:nvCxnSpPr>
      <xdr:spPr>
        <a:xfrm>
          <a:off x="1447800" y="14467565"/>
          <a:ext cx="889000" cy="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112157</xdr:rowOff>
    </xdr:from>
    <xdr:ext cx="762000" cy="259045"/>
    <xdr:sp macro="" textlink="">
      <xdr:nvSpPr>
        <xdr:cNvPr id="202" name="テキスト ボックス 201"/>
        <xdr:cNvSpPr txBox="1"/>
      </xdr:nvSpPr>
      <xdr:spPr>
        <a:xfrm>
          <a:off x="1955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121133</xdr:rowOff>
    </xdr:from>
    <xdr:ext cx="762000" cy="259045"/>
    <xdr:sp macro="" textlink="">
      <xdr:nvSpPr>
        <xdr:cNvPr id="204" name="テキスト ボックス 203"/>
        <xdr:cNvSpPr txBox="1"/>
      </xdr:nvSpPr>
      <xdr:spPr>
        <a:xfrm>
          <a:off x="1066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130195</xdr:rowOff>
    </xdr:from>
    <xdr:to>
      <xdr:col>7</xdr:col>
      <xdr:colOff>203200</xdr:colOff>
      <xdr:row>85</xdr:row>
      <xdr:rowOff>60345</xdr:rowOff>
    </xdr:to>
    <xdr:sp macro="" textlink="">
      <xdr:nvSpPr>
        <xdr:cNvPr id="210" name="円/楕円 209"/>
        <xdr:cNvSpPr/>
      </xdr:nvSpPr>
      <xdr:spPr>
        <a:xfrm>
          <a:off x="4902200" y="145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102272</xdr:rowOff>
    </xdr:from>
    <xdr:ext cx="762000" cy="259045"/>
    <xdr:sp macro="" textlink="">
      <xdr:nvSpPr>
        <xdr:cNvPr id="211" name="人件費・物件費等の状況該当値テキスト"/>
        <xdr:cNvSpPr txBox="1"/>
      </xdr:nvSpPr>
      <xdr:spPr>
        <a:xfrm>
          <a:off x="5041900" y="1450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245,399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106809</xdr:rowOff>
    </xdr:from>
    <xdr:to>
      <xdr:col>6</xdr:col>
      <xdr:colOff>50800</xdr:colOff>
      <xdr:row>85</xdr:row>
      <xdr:rowOff>36959</xdr:rowOff>
    </xdr:to>
    <xdr:sp macro="" textlink="">
      <xdr:nvSpPr>
        <xdr:cNvPr id="212" name="円/楕円 211"/>
        <xdr:cNvSpPr/>
      </xdr:nvSpPr>
      <xdr:spPr>
        <a:xfrm>
          <a:off x="4064000" y="145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21736</xdr:rowOff>
    </xdr:from>
    <xdr:ext cx="736600" cy="259045"/>
    <xdr:sp macro="" textlink="">
      <xdr:nvSpPr>
        <xdr:cNvPr id="213" name="テキスト ボックス 212"/>
        <xdr:cNvSpPr txBox="1"/>
      </xdr:nvSpPr>
      <xdr:spPr>
        <a:xfrm>
          <a:off x="3733800" y="1459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240,553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84339</xdr:rowOff>
    </xdr:from>
    <xdr:to>
      <xdr:col>4</xdr:col>
      <xdr:colOff>533400</xdr:colOff>
      <xdr:row>85</xdr:row>
      <xdr:rowOff>14489</xdr:rowOff>
    </xdr:to>
    <xdr:sp macro="" textlink="">
      <xdr:nvSpPr>
        <xdr:cNvPr id="214" name="円/楕円 213"/>
        <xdr:cNvSpPr/>
      </xdr:nvSpPr>
      <xdr:spPr>
        <a:xfrm>
          <a:off x="3175000" y="14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170716</xdr:rowOff>
    </xdr:from>
    <xdr:ext cx="762000" cy="259045"/>
    <xdr:sp macro="" textlink="">
      <xdr:nvSpPr>
        <xdr:cNvPr id="215" name="テキスト ボックス 214"/>
        <xdr:cNvSpPr txBox="1"/>
      </xdr:nvSpPr>
      <xdr:spPr>
        <a:xfrm>
          <a:off x="2844800" y="1457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235,897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36450</xdr:rowOff>
    </xdr:from>
    <xdr:to>
      <xdr:col>3</xdr:col>
      <xdr:colOff>330200</xdr:colOff>
      <xdr:row>84</xdr:row>
      <xdr:rowOff>138050</xdr:rowOff>
    </xdr:to>
    <xdr:sp macro="" textlink="">
      <xdr:nvSpPr>
        <xdr:cNvPr id="216" name="円/楕円 215"/>
        <xdr:cNvSpPr/>
      </xdr:nvSpPr>
      <xdr:spPr>
        <a:xfrm>
          <a:off x="2286000" y="144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122827</xdr:rowOff>
    </xdr:from>
    <xdr:ext cx="762000" cy="259045"/>
    <xdr:sp macro="" textlink="">
      <xdr:nvSpPr>
        <xdr:cNvPr id="217" name="テキスト ボックス 216"/>
        <xdr:cNvSpPr txBox="1"/>
      </xdr:nvSpPr>
      <xdr:spPr>
        <a:xfrm>
          <a:off x="1955800" y="145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225,974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14965</xdr:rowOff>
    </xdr:from>
    <xdr:to>
      <xdr:col>2</xdr:col>
      <xdr:colOff>127000</xdr:colOff>
      <xdr:row>84</xdr:row>
      <xdr:rowOff>116565</xdr:rowOff>
    </xdr:to>
    <xdr:sp macro="" textlink="">
      <xdr:nvSpPr>
        <xdr:cNvPr id="218" name="円/楕円 217"/>
        <xdr:cNvSpPr/>
      </xdr:nvSpPr>
      <xdr:spPr>
        <a:xfrm>
          <a:off x="1397000" y="144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101342</xdr:rowOff>
    </xdr:from>
    <xdr:ext cx="762000" cy="259045"/>
    <xdr:sp macro="" textlink="">
      <xdr:nvSpPr>
        <xdr:cNvPr id="219" name="テキスト ボックス 218"/>
        <xdr:cNvSpPr txBox="1"/>
      </xdr:nvSpPr>
      <xdr:spPr>
        <a:xfrm>
          <a:off x="1066800" y="1450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前年度と同様に類似団体平均を上回っている。国準拠を基本とした給与制度運営を行っている。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93557</xdr:rowOff>
    </xdr:to>
    <xdr:cxnSp macro="">
      <xdr:nvCxnSpPr>
        <xdr:cNvPr id="248" name="直線コネクタ 247"/>
        <xdr:cNvCxnSpPr/>
      </xdr:nvCxnSpPr>
      <xdr:spPr>
        <a:xfrm flipV="1">
          <a:off x="17018000" y="14025880"/>
          <a:ext cx="0" cy="812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65634</xdr:rowOff>
    </xdr:from>
    <xdr:ext cx="762000" cy="259045"/>
    <xdr:sp macro="" textlink="">
      <xdr:nvSpPr>
        <xdr:cNvPr id="249" name="給与水準   （国との比較）最小値テキスト"/>
        <xdr:cNvSpPr txBox="1"/>
      </xdr:nvSpPr>
      <xdr:spPr>
        <a:xfrm>
          <a:off x="17106900" y="148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93557</xdr:rowOff>
    </xdr:from>
    <xdr:to>
      <xdr:col>24</xdr:col>
      <xdr:colOff>647700</xdr:colOff>
      <xdr:row>86</xdr:row>
      <xdr:rowOff>93557</xdr:rowOff>
    </xdr:to>
    <xdr:cxnSp macro="">
      <xdr:nvCxnSpPr>
        <xdr:cNvPr id="250" name="直線コネクタ 249"/>
        <xdr:cNvCxnSpPr/>
      </xdr:nvCxnSpPr>
      <xdr:spPr>
        <a:xfrm>
          <a:off x="16929100" y="148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1"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2" name="直線コネクタ 251"/>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55880</xdr:rowOff>
    </xdr:to>
    <xdr:cxnSp macro="">
      <xdr:nvCxnSpPr>
        <xdr:cNvPr id="253" name="直線コネクタ 252"/>
        <xdr:cNvCxnSpPr/>
      </xdr:nvCxnSpPr>
      <xdr:spPr>
        <a:xfrm flipV="1">
          <a:off x="16179800" y="1460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4"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5" name="フローチャート : 判断 254"/>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55880</xdr:rowOff>
    </xdr:to>
    <xdr:cxnSp macro="">
      <xdr:nvCxnSpPr>
        <xdr:cNvPr id="256" name="直線コネクタ 255"/>
        <xdr:cNvCxnSpPr/>
      </xdr:nvCxnSpPr>
      <xdr:spPr>
        <a:xfrm>
          <a:off x="15290800" y="1457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7" name="フローチャート : 判断 256"/>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8" name="テキスト ボックス 257"/>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85</xdr:row>
      <xdr:rowOff>39793</xdr:rowOff>
    </xdr:to>
    <xdr:cxnSp macro="">
      <xdr:nvCxnSpPr>
        <xdr:cNvPr id="259" name="直線コネクタ 258"/>
        <xdr:cNvCxnSpPr/>
      </xdr:nvCxnSpPr>
      <xdr:spPr>
        <a:xfrm flipV="1">
          <a:off x="14401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0" name="フローチャート : 判断 25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1" name="テキスト ボックス 26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89</xdr:row>
      <xdr:rowOff>29634</xdr:rowOff>
    </xdr:to>
    <xdr:cxnSp macro="">
      <xdr:nvCxnSpPr>
        <xdr:cNvPr id="262" name="直線コネクタ 261"/>
        <xdr:cNvCxnSpPr/>
      </xdr:nvCxnSpPr>
      <xdr:spPr>
        <a:xfrm flipV="1">
          <a:off x="13512800" y="14613043"/>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3" name="フローチャート : 判断 262"/>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4" name="テキスト ボックス 263"/>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5" name="フローチャート : 判断 264"/>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6" name="テキスト ボックス 265"/>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2" name="円/楕円 27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3"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4" name="円/楕円 273"/>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5" name="テキスト ボックス 274"/>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6" name="円/楕円 275"/>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77" name="テキスト ボックス 276"/>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78" name="円/楕円 277"/>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79" name="テキスト ボックス 278"/>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0" name="円/楕円 279"/>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1" name="テキスト ボックス 28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前年度と同様に類似団体平均を上回っており、主な要因として、職員数は減少しているものの、合併により市域が大きく拡大したことや、隣接する南牟婁郡の消防受託などがあげられる。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8128</xdr:rowOff>
    </xdr:from>
    <xdr:to>
      <xdr:col>24</xdr:col>
      <xdr:colOff>558800</xdr:colOff>
      <xdr:row>63</xdr:row>
      <xdr:rowOff>12471</xdr:rowOff>
    </xdr:to>
    <xdr:cxnSp macro="">
      <xdr:nvCxnSpPr>
        <xdr:cNvPr id="313" name="直線コネクタ 312"/>
        <xdr:cNvCxnSpPr/>
      </xdr:nvCxnSpPr>
      <xdr:spPr>
        <a:xfrm>
          <a:off x="16179800" y="1080947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4"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6680</xdr:rowOff>
    </xdr:from>
    <xdr:to>
      <xdr:col>23</xdr:col>
      <xdr:colOff>406400</xdr:colOff>
      <xdr:row>63</xdr:row>
      <xdr:rowOff>8128</xdr:rowOff>
    </xdr:to>
    <xdr:cxnSp macro="">
      <xdr:nvCxnSpPr>
        <xdr:cNvPr id="316" name="直線コネクタ 315"/>
        <xdr:cNvCxnSpPr/>
      </xdr:nvCxnSpPr>
      <xdr:spPr>
        <a:xfrm>
          <a:off x="15290800" y="1080803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18" name="テキスト ボックス 317"/>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168961</xdr:rowOff>
    </xdr:from>
    <xdr:to>
      <xdr:col>22</xdr:col>
      <xdr:colOff>203200</xdr:colOff>
      <xdr:row>63</xdr:row>
      <xdr:rowOff>6680</xdr:rowOff>
    </xdr:to>
    <xdr:cxnSp macro="">
      <xdr:nvCxnSpPr>
        <xdr:cNvPr id="319" name="直線コネクタ 318"/>
        <xdr:cNvCxnSpPr/>
      </xdr:nvCxnSpPr>
      <xdr:spPr>
        <a:xfrm>
          <a:off x="14401800" y="10798861"/>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126788</xdr:rowOff>
    </xdr:from>
    <xdr:ext cx="762000" cy="259045"/>
    <xdr:sp macro="" textlink="">
      <xdr:nvSpPr>
        <xdr:cNvPr id="321" name="テキスト ボックス 320"/>
        <xdr:cNvSpPr txBox="1"/>
      </xdr:nvSpPr>
      <xdr:spPr>
        <a:xfrm>
          <a:off x="14909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168961</xdr:rowOff>
    </xdr:from>
    <xdr:to>
      <xdr:col>21</xdr:col>
      <xdr:colOff>0</xdr:colOff>
      <xdr:row>63</xdr:row>
      <xdr:rowOff>9576</xdr:rowOff>
    </xdr:to>
    <xdr:cxnSp macro="">
      <xdr:nvCxnSpPr>
        <xdr:cNvPr id="322" name="直線コネクタ 321"/>
        <xdr:cNvCxnSpPr/>
      </xdr:nvCxnSpPr>
      <xdr:spPr>
        <a:xfrm flipV="1">
          <a:off x="13512800" y="107988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125341</xdr:rowOff>
    </xdr:from>
    <xdr:ext cx="762000" cy="259045"/>
    <xdr:sp macro="" textlink="">
      <xdr:nvSpPr>
        <xdr:cNvPr id="324" name="テキスト ボックス 323"/>
        <xdr:cNvSpPr txBox="1"/>
      </xdr:nvSpPr>
      <xdr:spPr>
        <a:xfrm>
          <a:off x="14020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127271</xdr:rowOff>
    </xdr:from>
    <xdr:ext cx="762000" cy="259045"/>
    <xdr:sp macro="" textlink="">
      <xdr:nvSpPr>
        <xdr:cNvPr id="326" name="テキスト ボックス 325"/>
        <xdr:cNvSpPr txBox="1"/>
      </xdr:nvSpPr>
      <xdr:spPr>
        <a:xfrm>
          <a:off x="13131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133121</xdr:rowOff>
    </xdr:from>
    <xdr:to>
      <xdr:col>24</xdr:col>
      <xdr:colOff>609600</xdr:colOff>
      <xdr:row>63</xdr:row>
      <xdr:rowOff>63271</xdr:rowOff>
    </xdr:to>
    <xdr:sp macro="" textlink="">
      <xdr:nvSpPr>
        <xdr:cNvPr id="332" name="円/楕円 331"/>
        <xdr:cNvSpPr/>
      </xdr:nvSpPr>
      <xdr:spPr>
        <a:xfrm>
          <a:off x="16967200" y="107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105198</xdr:rowOff>
    </xdr:from>
    <xdr:ext cx="762000" cy="259045"/>
    <xdr:sp macro="" textlink="">
      <xdr:nvSpPr>
        <xdr:cNvPr id="333" name="定員管理の状況該当値テキスト"/>
        <xdr:cNvSpPr txBox="1"/>
      </xdr:nvSpPr>
      <xdr:spPr>
        <a:xfrm>
          <a:off x="17106900" y="1073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128778</xdr:rowOff>
    </xdr:from>
    <xdr:to>
      <xdr:col>23</xdr:col>
      <xdr:colOff>457200</xdr:colOff>
      <xdr:row>63</xdr:row>
      <xdr:rowOff>58928</xdr:rowOff>
    </xdr:to>
    <xdr:sp macro="" textlink="">
      <xdr:nvSpPr>
        <xdr:cNvPr id="334" name="円/楕円 333"/>
        <xdr:cNvSpPr/>
      </xdr:nvSpPr>
      <xdr:spPr>
        <a:xfrm>
          <a:off x="16129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43705</xdr:rowOff>
    </xdr:from>
    <xdr:ext cx="736600" cy="259045"/>
    <xdr:sp macro="" textlink="">
      <xdr:nvSpPr>
        <xdr:cNvPr id="335" name="テキスト ボックス 334"/>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127330</xdr:rowOff>
    </xdr:from>
    <xdr:to>
      <xdr:col>22</xdr:col>
      <xdr:colOff>254000</xdr:colOff>
      <xdr:row>63</xdr:row>
      <xdr:rowOff>57480</xdr:rowOff>
    </xdr:to>
    <xdr:sp macro="" textlink="">
      <xdr:nvSpPr>
        <xdr:cNvPr id="336" name="円/楕円 335"/>
        <xdr:cNvSpPr/>
      </xdr:nvSpPr>
      <xdr:spPr>
        <a:xfrm>
          <a:off x="15240000" y="107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42257</xdr:rowOff>
    </xdr:from>
    <xdr:ext cx="762000" cy="259045"/>
    <xdr:sp macro="" textlink="">
      <xdr:nvSpPr>
        <xdr:cNvPr id="337" name="テキスト ボックス 336"/>
        <xdr:cNvSpPr txBox="1"/>
      </xdr:nvSpPr>
      <xdr:spPr>
        <a:xfrm>
          <a:off x="14909800" y="1084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118161</xdr:rowOff>
    </xdr:from>
    <xdr:to>
      <xdr:col>21</xdr:col>
      <xdr:colOff>50800</xdr:colOff>
      <xdr:row>63</xdr:row>
      <xdr:rowOff>48311</xdr:rowOff>
    </xdr:to>
    <xdr:sp macro="" textlink="">
      <xdr:nvSpPr>
        <xdr:cNvPr id="338" name="円/楕円 337"/>
        <xdr:cNvSpPr/>
      </xdr:nvSpPr>
      <xdr:spPr>
        <a:xfrm>
          <a:off x="14351000" y="107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33088</xdr:rowOff>
    </xdr:from>
    <xdr:ext cx="762000" cy="259045"/>
    <xdr:sp macro="" textlink="">
      <xdr:nvSpPr>
        <xdr:cNvPr id="339" name="テキスト ボックス 338"/>
        <xdr:cNvSpPr txBox="1"/>
      </xdr:nvSpPr>
      <xdr:spPr>
        <a:xfrm>
          <a:off x="14020800" y="1083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130226</xdr:rowOff>
    </xdr:from>
    <xdr:to>
      <xdr:col>19</xdr:col>
      <xdr:colOff>533400</xdr:colOff>
      <xdr:row>63</xdr:row>
      <xdr:rowOff>60376</xdr:rowOff>
    </xdr:to>
    <xdr:sp macro="" textlink="">
      <xdr:nvSpPr>
        <xdr:cNvPr id="340" name="円/楕円 339"/>
        <xdr:cNvSpPr/>
      </xdr:nvSpPr>
      <xdr:spPr>
        <a:xfrm>
          <a:off x="13462000" y="107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45153</xdr:rowOff>
    </xdr:from>
    <xdr:ext cx="762000" cy="259045"/>
    <xdr:sp macro="" textlink="">
      <xdr:nvSpPr>
        <xdr:cNvPr id="341" name="テキスト ボックス 340"/>
        <xdr:cNvSpPr txBox="1"/>
      </xdr:nvSpPr>
      <xdr:spPr>
        <a:xfrm>
          <a:off x="13131800" y="1084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前年と同様に類似団体平均を下回っており、今後も起債対象事業の適切な選択と発行の抑制を継続的に行っていく。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102447</xdr:rowOff>
    </xdr:from>
    <xdr:to>
      <xdr:col>24</xdr:col>
      <xdr:colOff>558800</xdr:colOff>
      <xdr:row>37</xdr:row>
      <xdr:rowOff>126577</xdr:rowOff>
    </xdr:to>
    <xdr:cxnSp macro="">
      <xdr:nvCxnSpPr>
        <xdr:cNvPr id="375" name="直線コネクタ 374"/>
        <xdr:cNvCxnSpPr/>
      </xdr:nvCxnSpPr>
      <xdr:spPr>
        <a:xfrm>
          <a:off x="16179800" y="64460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102447</xdr:rowOff>
    </xdr:from>
    <xdr:to>
      <xdr:col>23</xdr:col>
      <xdr:colOff>406400</xdr:colOff>
      <xdr:row>37</xdr:row>
      <xdr:rowOff>126577</xdr:rowOff>
    </xdr:to>
    <xdr:cxnSp macro="">
      <xdr:nvCxnSpPr>
        <xdr:cNvPr id="378" name="直線コネクタ 377"/>
        <xdr:cNvCxnSpPr/>
      </xdr:nvCxnSpPr>
      <xdr:spPr>
        <a:xfrm flipV="1">
          <a:off x="15290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0" name="テキスト ボックス 379"/>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126577</xdr:rowOff>
    </xdr:from>
    <xdr:to>
      <xdr:col>22</xdr:col>
      <xdr:colOff>203200</xdr:colOff>
      <xdr:row>38</xdr:row>
      <xdr:rowOff>19473</xdr:rowOff>
    </xdr:to>
    <xdr:cxnSp macro="">
      <xdr:nvCxnSpPr>
        <xdr:cNvPr id="381" name="直線コネクタ 380"/>
        <xdr:cNvCxnSpPr/>
      </xdr:nvCxnSpPr>
      <xdr:spPr>
        <a:xfrm flipV="1">
          <a:off x="14401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3" name="テキスト ボックス 38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19473</xdr:rowOff>
    </xdr:from>
    <xdr:to>
      <xdr:col>21</xdr:col>
      <xdr:colOff>0</xdr:colOff>
      <xdr:row>38</xdr:row>
      <xdr:rowOff>107950</xdr:rowOff>
    </xdr:to>
    <xdr:cxnSp macro="">
      <xdr:nvCxnSpPr>
        <xdr:cNvPr id="384" name="直線コネクタ 383"/>
        <xdr:cNvCxnSpPr/>
      </xdr:nvCxnSpPr>
      <xdr:spPr>
        <a:xfrm flipV="1">
          <a:off x="13512800" y="65345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6" name="テキスト ボックス 38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75777</xdr:rowOff>
    </xdr:from>
    <xdr:to>
      <xdr:col>24</xdr:col>
      <xdr:colOff>609600</xdr:colOff>
      <xdr:row>38</xdr:row>
      <xdr:rowOff>5927</xdr:rowOff>
    </xdr:to>
    <xdr:sp macro="" textlink="">
      <xdr:nvSpPr>
        <xdr:cNvPr id="394" name="円/楕円 393"/>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92304</xdr:rowOff>
    </xdr:from>
    <xdr:ext cx="762000" cy="259045"/>
    <xdr:sp macro="" textlink="">
      <xdr:nvSpPr>
        <xdr:cNvPr id="395" name="公債費負担の状況該当値テキスト"/>
        <xdr:cNvSpPr txBox="1"/>
      </xdr:nvSpPr>
      <xdr:spPr>
        <a:xfrm>
          <a:off x="17106900" y="62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51647</xdr:rowOff>
    </xdr:from>
    <xdr:to>
      <xdr:col>23</xdr:col>
      <xdr:colOff>457200</xdr:colOff>
      <xdr:row>37</xdr:row>
      <xdr:rowOff>153247</xdr:rowOff>
    </xdr:to>
    <xdr:sp macro="" textlink="">
      <xdr:nvSpPr>
        <xdr:cNvPr id="396" name="円/楕円 395"/>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163424</xdr:rowOff>
    </xdr:from>
    <xdr:ext cx="736600" cy="259045"/>
    <xdr:sp macro="" textlink="">
      <xdr:nvSpPr>
        <xdr:cNvPr id="397" name="テキスト ボックス 396"/>
        <xdr:cNvSpPr txBox="1"/>
      </xdr:nvSpPr>
      <xdr:spPr>
        <a:xfrm>
          <a:off x="15798800" y="616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75777</xdr:rowOff>
    </xdr:from>
    <xdr:to>
      <xdr:col>22</xdr:col>
      <xdr:colOff>254000</xdr:colOff>
      <xdr:row>38</xdr:row>
      <xdr:rowOff>5927</xdr:rowOff>
    </xdr:to>
    <xdr:sp macro="" textlink="">
      <xdr:nvSpPr>
        <xdr:cNvPr id="398" name="円/楕円 397"/>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16104</xdr:rowOff>
    </xdr:from>
    <xdr:ext cx="762000" cy="259045"/>
    <xdr:sp macro="" textlink="">
      <xdr:nvSpPr>
        <xdr:cNvPr id="399" name="テキスト ボックス 398"/>
        <xdr:cNvSpPr txBox="1"/>
      </xdr:nvSpPr>
      <xdr:spPr>
        <a:xfrm>
          <a:off x="14909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140123</xdr:rowOff>
    </xdr:from>
    <xdr:to>
      <xdr:col>21</xdr:col>
      <xdr:colOff>50800</xdr:colOff>
      <xdr:row>38</xdr:row>
      <xdr:rowOff>70273</xdr:rowOff>
    </xdr:to>
    <xdr:sp macro="" textlink="">
      <xdr:nvSpPr>
        <xdr:cNvPr id="400" name="円/楕円 399"/>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80450</xdr:rowOff>
    </xdr:from>
    <xdr:ext cx="762000" cy="259045"/>
    <xdr:sp macro="" textlink="">
      <xdr:nvSpPr>
        <xdr:cNvPr id="401" name="テキスト ボックス 400"/>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402" name="円/楕円 401"/>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168927</xdr:rowOff>
    </xdr:from>
    <xdr:ext cx="762000" cy="259045"/>
    <xdr:sp macro="" textlink="">
      <xdr:nvSpPr>
        <xdr:cNvPr id="403" name="テキスト ボックス 402"/>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これまでに人件費等の経常的経費の節減や地方債の繰上償還等に取り組んできた結果、充当可能な財源等が将来負担額を上回り、将来負担比率が「</a:t>
          </a:r>
          <a:r>
            <a:rPr kumimoji="1" lang="en-US" altLang="ja-JP" sz="1300">
              <a:latin typeface="ＭＳ Ｐゴシック"/>
            </a:rPr>
            <a:t>-</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今後も、現在と将来の負担のバランスを考えた財政運営に努めていく。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112466</xdr:rowOff>
    </xdr:from>
    <xdr:to>
      <xdr:col>21</xdr:col>
      <xdr:colOff>0</xdr:colOff>
      <xdr:row>16</xdr:row>
      <xdr:rowOff>33655</xdr:rowOff>
    </xdr:to>
    <xdr:cxnSp macro="">
      <xdr:nvCxnSpPr>
        <xdr:cNvPr id="437" name="直線コネクタ 436"/>
        <xdr:cNvCxnSpPr/>
      </xdr:nvCxnSpPr>
      <xdr:spPr>
        <a:xfrm flipV="1">
          <a:off x="13512800" y="2512766"/>
          <a:ext cx="889000" cy="2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38"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0" name="フローチャート : 判断 439"/>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1" name="テキスト ボックス 440"/>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48825</xdr:rowOff>
    </xdr:from>
    <xdr:to>
      <xdr:col>22</xdr:col>
      <xdr:colOff>254000</xdr:colOff>
      <xdr:row>18</xdr:row>
      <xdr:rowOff>150425</xdr:rowOff>
    </xdr:to>
    <xdr:sp macro="" textlink="">
      <xdr:nvSpPr>
        <xdr:cNvPr id="442" name="フローチャート : 判断 441"/>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3" name="テキスト ボックス 442"/>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109150</xdr:rowOff>
    </xdr:from>
    <xdr:to>
      <xdr:col>21</xdr:col>
      <xdr:colOff>50800</xdr:colOff>
      <xdr:row>19</xdr:row>
      <xdr:rowOff>39300</xdr:rowOff>
    </xdr:to>
    <xdr:sp macro="" textlink="">
      <xdr:nvSpPr>
        <xdr:cNvPr id="444" name="フローチャート : 判断 443"/>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24077</xdr:rowOff>
    </xdr:from>
    <xdr:ext cx="762000" cy="259045"/>
    <xdr:sp macro="" textlink="">
      <xdr:nvSpPr>
        <xdr:cNvPr id="445" name="テキスト ボックス 444"/>
        <xdr:cNvSpPr txBox="1"/>
      </xdr:nvSpPr>
      <xdr:spPr>
        <a:xfrm>
          <a:off x="14020800" y="32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6" name="フローチャート : 判断 445"/>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47" name="テキスト ボックス 446"/>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61666</xdr:rowOff>
    </xdr:from>
    <xdr:to>
      <xdr:col>21</xdr:col>
      <xdr:colOff>50800</xdr:colOff>
      <xdr:row>14</xdr:row>
      <xdr:rowOff>163266</xdr:rowOff>
    </xdr:to>
    <xdr:sp macro="" textlink="">
      <xdr:nvSpPr>
        <xdr:cNvPr id="453" name="円/楕円 452"/>
        <xdr:cNvSpPr/>
      </xdr:nvSpPr>
      <xdr:spPr>
        <a:xfrm>
          <a:off x="143510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1993</xdr:rowOff>
    </xdr:from>
    <xdr:ext cx="762000" cy="259045"/>
    <xdr:sp macro="" textlink="">
      <xdr:nvSpPr>
        <xdr:cNvPr id="454" name="テキスト ボックス 453"/>
        <xdr:cNvSpPr txBox="1"/>
      </xdr:nvSpPr>
      <xdr:spPr>
        <a:xfrm>
          <a:off x="14020800" y="223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154305</xdr:rowOff>
    </xdr:from>
    <xdr:to>
      <xdr:col>19</xdr:col>
      <xdr:colOff>533400</xdr:colOff>
      <xdr:row>16</xdr:row>
      <xdr:rowOff>84455</xdr:rowOff>
    </xdr:to>
    <xdr:sp macro="" textlink="">
      <xdr:nvSpPr>
        <xdr:cNvPr id="455" name="円/楕円 454"/>
        <xdr:cNvSpPr/>
      </xdr:nvSpPr>
      <xdr:spPr>
        <a:xfrm>
          <a:off x="13462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94632</xdr:rowOff>
    </xdr:from>
    <xdr:ext cx="762000" cy="259045"/>
    <xdr:sp macro="" textlink="">
      <xdr:nvSpPr>
        <xdr:cNvPr id="456" name="テキスト ボックス 455"/>
        <xdr:cNvSpPr txBox="1"/>
      </xdr:nvSpPr>
      <xdr:spPr>
        <a:xfrm>
          <a:off x="13131800" y="24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17,670
17,590
373.35
12,751,582
12,182,078
541,983
7,119,761
13,844,509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職員数の減などにより、対前年△</a:t>
          </a:r>
          <a:r>
            <a:rPr kumimoji="1" lang="en-US" altLang="ja-JP" sz="1300" baseline="0">
              <a:latin typeface="ＭＳ Ｐゴシック"/>
            </a:rPr>
            <a:t>0.8</a:t>
          </a:r>
          <a:r>
            <a:rPr kumimoji="1" lang="ja-JP" altLang="en-US" sz="1300" baseline="0">
              <a:latin typeface="ＭＳ Ｐゴシック"/>
            </a:rPr>
            <a:t>％となっているが、類似団体平均を上回る結果となっている。</a:t>
          </a:r>
          <a:endParaRPr kumimoji="1" lang="en-US" altLang="ja-JP" sz="1300" baseline="0">
            <a:latin typeface="ＭＳ Ｐゴシック"/>
          </a:endParaRPr>
        </a:p>
        <a:p>
          <a:r>
            <a:rPr kumimoji="1" lang="ja-JP" altLang="en-US" sz="1300" baseline="0">
              <a:latin typeface="ＭＳ Ｐゴシック"/>
            </a:rPr>
            <a:t>　主な要因として、合併により市域が大きく拡大したことや隣接する南牟婁郡の消防受託などがあげられ、市民サービスを維持するためには、現行の職員体制を維持することが必要と考えている。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131572</xdr:rowOff>
    </xdr:to>
    <xdr:cxnSp macro="">
      <xdr:nvCxnSpPr>
        <xdr:cNvPr id="64" name="直線コネクタ 63"/>
        <xdr:cNvCxnSpPr/>
      </xdr:nvCxnSpPr>
      <xdr:spPr>
        <a:xfrm flipV="1">
          <a:off x="3987800" y="62306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37</xdr:row>
      <xdr:rowOff>115570</xdr:rowOff>
    </xdr:to>
    <xdr:cxnSp macro="">
      <xdr:nvCxnSpPr>
        <xdr:cNvPr id="67" name="直線コネクタ 66"/>
        <xdr:cNvCxnSpPr/>
      </xdr:nvCxnSpPr>
      <xdr:spPr>
        <a:xfrm flipV="1">
          <a:off x="3098800" y="63037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62992</xdr:rowOff>
    </xdr:to>
    <xdr:cxnSp macro="">
      <xdr:nvCxnSpPr>
        <xdr:cNvPr id="70" name="直線コネクタ 69"/>
        <xdr:cNvCxnSpPr/>
      </xdr:nvCxnSpPr>
      <xdr:spPr>
        <a:xfrm flipV="1">
          <a:off x="2209800" y="64592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62992</xdr:rowOff>
    </xdr:to>
    <xdr:cxnSp macro="">
      <xdr:nvCxnSpPr>
        <xdr:cNvPr id="73" name="直線コネクタ 72"/>
        <xdr:cNvCxnSpPr/>
      </xdr:nvCxnSpPr>
      <xdr:spPr>
        <a:xfrm>
          <a:off x="1320800" y="64135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77" name="テキスト ボックス 76"/>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4"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5" name="円/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86" name="テキスト ボックス 85"/>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7" name="円/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9" name="円/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年度は前年度と比べ微増となっている。類似団体平均は上回っており、今後も各課への物件費配分枠の調整等を行い、総額の抑制に努めていく。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115570</xdr:rowOff>
    </xdr:from>
    <xdr:to>
      <xdr:col>24</xdr:col>
      <xdr:colOff>31750</xdr:colOff>
      <xdr:row>19</xdr:row>
      <xdr:rowOff>123190</xdr:rowOff>
    </xdr:to>
    <xdr:cxnSp macro="">
      <xdr:nvCxnSpPr>
        <xdr:cNvPr id="124" name="直線コネクタ 123"/>
        <xdr:cNvCxnSpPr/>
      </xdr:nvCxnSpPr>
      <xdr:spPr>
        <a:xfrm>
          <a:off x="15671800" y="3373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115570</xdr:rowOff>
    </xdr:from>
    <xdr:to>
      <xdr:col>22</xdr:col>
      <xdr:colOff>565150</xdr:colOff>
      <xdr:row>19</xdr:row>
      <xdr:rowOff>168910</xdr:rowOff>
    </xdr:to>
    <xdr:cxnSp macro="">
      <xdr:nvCxnSpPr>
        <xdr:cNvPr id="127" name="直線コネクタ 126"/>
        <xdr:cNvCxnSpPr/>
      </xdr:nvCxnSpPr>
      <xdr:spPr>
        <a:xfrm flipV="1">
          <a:off x="14782800" y="3373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130810</xdr:rowOff>
    </xdr:from>
    <xdr:to>
      <xdr:col>21</xdr:col>
      <xdr:colOff>361950</xdr:colOff>
      <xdr:row>19</xdr:row>
      <xdr:rowOff>168910</xdr:rowOff>
    </xdr:to>
    <xdr:cxnSp macro="">
      <xdr:nvCxnSpPr>
        <xdr:cNvPr id="130" name="直線コネクタ 129"/>
        <xdr:cNvCxnSpPr/>
      </xdr:nvCxnSpPr>
      <xdr:spPr>
        <a:xfrm>
          <a:off x="13893800" y="3388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24130</xdr:rowOff>
    </xdr:from>
    <xdr:to>
      <xdr:col>20</xdr:col>
      <xdr:colOff>158750</xdr:colOff>
      <xdr:row>19</xdr:row>
      <xdr:rowOff>130810</xdr:rowOff>
    </xdr:to>
    <xdr:cxnSp macro="">
      <xdr:nvCxnSpPr>
        <xdr:cNvPr id="133" name="直線コネクタ 132"/>
        <xdr:cNvCxnSpPr/>
      </xdr:nvCxnSpPr>
      <xdr:spPr>
        <a:xfrm>
          <a:off x="13004800" y="3281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72390</xdr:rowOff>
    </xdr:from>
    <xdr:to>
      <xdr:col>24</xdr:col>
      <xdr:colOff>82550</xdr:colOff>
      <xdr:row>20</xdr:row>
      <xdr:rowOff>2540</xdr:rowOff>
    </xdr:to>
    <xdr:sp macro="" textlink="">
      <xdr:nvSpPr>
        <xdr:cNvPr id="143" name="円/楕円 142"/>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44467</xdr:rowOff>
    </xdr:from>
    <xdr:ext cx="762000" cy="259045"/>
    <xdr:sp macro="" textlink="">
      <xdr:nvSpPr>
        <xdr:cNvPr id="144" name="物件費該当値テキスト"/>
        <xdr:cNvSpPr txBox="1"/>
      </xdr:nvSpPr>
      <xdr:spPr>
        <a:xfrm>
          <a:off x="165989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64770</xdr:rowOff>
    </xdr:from>
    <xdr:to>
      <xdr:col>22</xdr:col>
      <xdr:colOff>615950</xdr:colOff>
      <xdr:row>19</xdr:row>
      <xdr:rowOff>166370</xdr:rowOff>
    </xdr:to>
    <xdr:sp macro="" textlink="">
      <xdr:nvSpPr>
        <xdr:cNvPr id="145" name="円/楕円 144"/>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151147</xdr:rowOff>
    </xdr:from>
    <xdr:ext cx="736600" cy="259045"/>
    <xdr:sp macro="" textlink="">
      <xdr:nvSpPr>
        <xdr:cNvPr id="146" name="テキスト ボックス 145"/>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118110</xdr:rowOff>
    </xdr:from>
    <xdr:to>
      <xdr:col>21</xdr:col>
      <xdr:colOff>412750</xdr:colOff>
      <xdr:row>20</xdr:row>
      <xdr:rowOff>48260</xdr:rowOff>
    </xdr:to>
    <xdr:sp macro="" textlink="">
      <xdr:nvSpPr>
        <xdr:cNvPr id="147" name="円/楕円 146"/>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33037</xdr:rowOff>
    </xdr:from>
    <xdr:ext cx="762000" cy="259045"/>
    <xdr:sp macro="" textlink="">
      <xdr:nvSpPr>
        <xdr:cNvPr id="148" name="テキスト ボックス 147"/>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80010</xdr:rowOff>
    </xdr:from>
    <xdr:to>
      <xdr:col>20</xdr:col>
      <xdr:colOff>209550</xdr:colOff>
      <xdr:row>20</xdr:row>
      <xdr:rowOff>10160</xdr:rowOff>
    </xdr:to>
    <xdr:sp macro="" textlink="">
      <xdr:nvSpPr>
        <xdr:cNvPr id="149" name="円/楕円 148"/>
        <xdr:cNvSpPr/>
      </xdr:nvSpPr>
      <xdr:spPr>
        <a:xfrm>
          <a:off x="13843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166387</xdr:rowOff>
    </xdr:from>
    <xdr:ext cx="762000" cy="259045"/>
    <xdr:sp macro="" textlink="">
      <xdr:nvSpPr>
        <xdr:cNvPr id="150" name="テキスト ボックス 149"/>
        <xdr:cNvSpPr txBox="1"/>
      </xdr:nvSpPr>
      <xdr:spPr>
        <a:xfrm>
          <a:off x="13512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144780</xdr:rowOff>
    </xdr:from>
    <xdr:to>
      <xdr:col>19</xdr:col>
      <xdr:colOff>6350</xdr:colOff>
      <xdr:row>19</xdr:row>
      <xdr:rowOff>74930</xdr:rowOff>
    </xdr:to>
    <xdr:sp macro="" textlink="">
      <xdr:nvSpPr>
        <xdr:cNvPr id="151" name="円/楕円 150"/>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59707</xdr:rowOff>
    </xdr:from>
    <xdr:ext cx="762000" cy="259045"/>
    <xdr:sp macro="" textlink="">
      <xdr:nvSpPr>
        <xdr:cNvPr id="152" name="テキスト ボックス 151"/>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前年度と比べ、年金生活者等支援臨時福祉給付金や子どものための教育・保育給付費負担金が増となり、</a:t>
          </a:r>
          <a:r>
            <a:rPr kumimoji="1" lang="en-US" altLang="ja-JP" sz="1300">
              <a:latin typeface="ＭＳ Ｐゴシック"/>
            </a:rPr>
            <a:t>1.0</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少子高齢化により、児童手当は減少傾向にあり、前年度と同様に類似団体平均と比べ、低い割合で推移している。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136525</xdr:rowOff>
    </xdr:from>
    <xdr:to>
      <xdr:col>7</xdr:col>
      <xdr:colOff>15875</xdr:colOff>
      <xdr:row>54</xdr:row>
      <xdr:rowOff>60325</xdr:rowOff>
    </xdr:to>
    <xdr:cxnSp macro="">
      <xdr:nvCxnSpPr>
        <xdr:cNvPr id="189" name="直線コネクタ 188"/>
        <xdr:cNvCxnSpPr/>
      </xdr:nvCxnSpPr>
      <xdr:spPr>
        <a:xfrm>
          <a:off x="3987800" y="92233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136525</xdr:rowOff>
    </xdr:from>
    <xdr:to>
      <xdr:col>5</xdr:col>
      <xdr:colOff>549275</xdr:colOff>
      <xdr:row>54</xdr:row>
      <xdr:rowOff>22225</xdr:rowOff>
    </xdr:to>
    <xdr:cxnSp macro="">
      <xdr:nvCxnSpPr>
        <xdr:cNvPr id="192" name="直線コネクタ 191"/>
        <xdr:cNvCxnSpPr/>
      </xdr:nvCxnSpPr>
      <xdr:spPr>
        <a:xfrm flipV="1">
          <a:off x="3098800" y="9223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22225</xdr:rowOff>
    </xdr:to>
    <xdr:cxnSp macro="">
      <xdr:nvCxnSpPr>
        <xdr:cNvPr id="195" name="直線コネクタ 194"/>
        <xdr:cNvCxnSpPr/>
      </xdr:nvCxnSpPr>
      <xdr:spPr>
        <a:xfrm>
          <a:off x="2209800" y="9232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7" name="テキスト ボックス 196"/>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136525</xdr:rowOff>
    </xdr:from>
    <xdr:to>
      <xdr:col>3</xdr:col>
      <xdr:colOff>142875</xdr:colOff>
      <xdr:row>53</xdr:row>
      <xdr:rowOff>146050</xdr:rowOff>
    </xdr:to>
    <xdr:cxnSp macro="">
      <xdr:nvCxnSpPr>
        <xdr:cNvPr id="198" name="直線コネクタ 197"/>
        <xdr:cNvCxnSpPr/>
      </xdr:nvCxnSpPr>
      <xdr:spPr>
        <a:xfrm>
          <a:off x="1320800" y="9223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9525</xdr:rowOff>
    </xdr:from>
    <xdr:to>
      <xdr:col>7</xdr:col>
      <xdr:colOff>66675</xdr:colOff>
      <xdr:row>54</xdr:row>
      <xdr:rowOff>111125</xdr:rowOff>
    </xdr:to>
    <xdr:sp macro="" textlink="">
      <xdr:nvSpPr>
        <xdr:cNvPr id="208" name="円/楕円 207"/>
        <xdr:cNvSpPr/>
      </xdr:nvSpPr>
      <xdr:spPr>
        <a:xfrm>
          <a:off x="47752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26052</xdr:rowOff>
    </xdr:from>
    <xdr:ext cx="762000" cy="259045"/>
    <xdr:sp macro="" textlink="">
      <xdr:nvSpPr>
        <xdr:cNvPr id="209" name="扶助費該当値テキスト"/>
        <xdr:cNvSpPr txBox="1"/>
      </xdr:nvSpPr>
      <xdr:spPr>
        <a:xfrm>
          <a:off x="49149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85725</xdr:rowOff>
    </xdr:from>
    <xdr:to>
      <xdr:col>5</xdr:col>
      <xdr:colOff>600075</xdr:colOff>
      <xdr:row>54</xdr:row>
      <xdr:rowOff>15875</xdr:rowOff>
    </xdr:to>
    <xdr:sp macro="" textlink="">
      <xdr:nvSpPr>
        <xdr:cNvPr id="210" name="円/楕円 209"/>
        <xdr:cNvSpPr/>
      </xdr:nvSpPr>
      <xdr:spPr>
        <a:xfrm>
          <a:off x="3937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26052</xdr:rowOff>
    </xdr:from>
    <xdr:ext cx="736600" cy="259045"/>
    <xdr:sp macro="" textlink="">
      <xdr:nvSpPr>
        <xdr:cNvPr id="211" name="テキスト ボックス 210"/>
        <xdr:cNvSpPr txBox="1"/>
      </xdr:nvSpPr>
      <xdr:spPr>
        <a:xfrm>
          <a:off x="3606800" y="894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142875</xdr:rowOff>
    </xdr:from>
    <xdr:to>
      <xdr:col>4</xdr:col>
      <xdr:colOff>396875</xdr:colOff>
      <xdr:row>54</xdr:row>
      <xdr:rowOff>73025</xdr:rowOff>
    </xdr:to>
    <xdr:sp macro="" textlink="">
      <xdr:nvSpPr>
        <xdr:cNvPr id="212" name="円/楕円 211"/>
        <xdr:cNvSpPr/>
      </xdr:nvSpPr>
      <xdr:spPr>
        <a:xfrm>
          <a:off x="3048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83202</xdr:rowOff>
    </xdr:from>
    <xdr:ext cx="762000" cy="259045"/>
    <xdr:sp macro="" textlink="">
      <xdr:nvSpPr>
        <xdr:cNvPr id="213" name="テキスト ボックス 212"/>
        <xdr:cNvSpPr txBox="1"/>
      </xdr:nvSpPr>
      <xdr:spPr>
        <a:xfrm>
          <a:off x="2717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4" name="円/楕円 213"/>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5" name="テキスト ボックス 214"/>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85725</xdr:rowOff>
    </xdr:from>
    <xdr:to>
      <xdr:col>1</xdr:col>
      <xdr:colOff>676275</xdr:colOff>
      <xdr:row>54</xdr:row>
      <xdr:rowOff>15875</xdr:rowOff>
    </xdr:to>
    <xdr:sp macro="" textlink="">
      <xdr:nvSpPr>
        <xdr:cNvPr id="216" name="円/楕円 215"/>
        <xdr:cNvSpPr/>
      </xdr:nvSpPr>
      <xdr:spPr>
        <a:xfrm>
          <a:off x="1270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26052</xdr:rowOff>
    </xdr:from>
    <xdr:ext cx="762000" cy="259045"/>
    <xdr:sp macro="" textlink="">
      <xdr:nvSpPr>
        <xdr:cNvPr id="217" name="テキスト ボックス 216"/>
        <xdr:cNvSpPr txBox="1"/>
      </xdr:nvSpPr>
      <xdr:spPr>
        <a:xfrm>
          <a:off x="939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簡易水道事業や観光施設事業等への繰出金はあるものの、類似団体平均は下回っている。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149860</xdr:rowOff>
    </xdr:to>
    <xdr:cxnSp macro="">
      <xdr:nvCxnSpPr>
        <xdr:cNvPr id="250" name="直線コネクタ 249"/>
        <xdr:cNvCxnSpPr/>
      </xdr:nvCxnSpPr>
      <xdr:spPr>
        <a:xfrm flipV="1">
          <a:off x="15671800" y="968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1270</xdr:rowOff>
    </xdr:to>
    <xdr:cxnSp macro="">
      <xdr:nvCxnSpPr>
        <xdr:cNvPr id="253" name="直線コネクタ 252"/>
        <xdr:cNvCxnSpPr/>
      </xdr:nvCxnSpPr>
      <xdr:spPr>
        <a:xfrm flipV="1">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1270</xdr:rowOff>
    </xdr:to>
    <xdr:cxnSp macro="">
      <xdr:nvCxnSpPr>
        <xdr:cNvPr id="256" name="直線コネクタ 255"/>
        <xdr:cNvCxnSpPr/>
      </xdr:nvCxnSpPr>
      <xdr:spPr>
        <a:xfrm>
          <a:off x="13893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8" name="テキスト ボックス 257"/>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1270</xdr:rowOff>
    </xdr:to>
    <xdr:cxnSp macro="">
      <xdr:nvCxnSpPr>
        <xdr:cNvPr id="259" name="直線コネクタ 258"/>
        <xdr:cNvCxnSpPr/>
      </xdr:nvCxnSpPr>
      <xdr:spPr>
        <a:xfrm flipV="1">
          <a:off x="13004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61" name="テキスト ボックス 26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9" name="円/楕円 268"/>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0"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1" name="円/楕円 270"/>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2" name="テキスト ボックス 271"/>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3" name="円/楕円 272"/>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4" name="テキスト ボックス 273"/>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5" name="円/楕円 274"/>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6" name="テキスト ボックス 27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7" name="円/楕円 276"/>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78" name="テキスト ボックス 27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真に効果的な補助金のみとすることで、総額の抑制に努めており、類似団体平均を下回っている。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46990</xdr:rowOff>
    </xdr:to>
    <xdr:cxnSp macro="">
      <xdr:nvCxnSpPr>
        <xdr:cNvPr id="308" name="直線コネクタ 307"/>
        <xdr:cNvCxnSpPr/>
      </xdr:nvCxnSpPr>
      <xdr:spPr>
        <a:xfrm flipV="1">
          <a:off x="15671800" y="60111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14986</xdr:rowOff>
    </xdr:from>
    <xdr:to>
      <xdr:col>22</xdr:col>
      <xdr:colOff>565150</xdr:colOff>
      <xdr:row>35</xdr:row>
      <xdr:rowOff>46990</xdr:rowOff>
    </xdr:to>
    <xdr:cxnSp macro="">
      <xdr:nvCxnSpPr>
        <xdr:cNvPr id="311" name="直線コネクタ 310"/>
        <xdr:cNvCxnSpPr/>
      </xdr:nvCxnSpPr>
      <xdr:spPr>
        <a:xfrm>
          <a:off x="14782800" y="6015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14986</xdr:rowOff>
    </xdr:to>
    <xdr:cxnSp macro="">
      <xdr:nvCxnSpPr>
        <xdr:cNvPr id="314" name="直線コネクタ 313"/>
        <xdr:cNvCxnSpPr/>
      </xdr:nvCxnSpPr>
      <xdr:spPr>
        <a:xfrm>
          <a:off x="13893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136144</xdr:rowOff>
    </xdr:from>
    <xdr:to>
      <xdr:col>20</xdr:col>
      <xdr:colOff>158750</xdr:colOff>
      <xdr:row>34</xdr:row>
      <xdr:rowOff>159004</xdr:rowOff>
    </xdr:to>
    <xdr:cxnSp macro="">
      <xdr:nvCxnSpPr>
        <xdr:cNvPr id="317" name="直線コネクタ 316"/>
        <xdr:cNvCxnSpPr/>
      </xdr:nvCxnSpPr>
      <xdr:spPr>
        <a:xfrm>
          <a:off x="13004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19" name="テキスト ボックス 318"/>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7" name="円/楕円 326"/>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28"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9" name="円/楕円 328"/>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30" name="テキスト ボックス 329"/>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31" name="円/楕円 330"/>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32" name="テキスト ボックス 331"/>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3" name="円/楕円 332"/>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4" name="テキスト ボックス 333"/>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85344</xdr:rowOff>
    </xdr:from>
    <xdr:to>
      <xdr:col>19</xdr:col>
      <xdr:colOff>6350</xdr:colOff>
      <xdr:row>35</xdr:row>
      <xdr:rowOff>15494</xdr:rowOff>
    </xdr:to>
    <xdr:sp macro="" textlink="">
      <xdr:nvSpPr>
        <xdr:cNvPr id="335" name="円/楕円 334"/>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25671</xdr:rowOff>
    </xdr:from>
    <xdr:ext cx="762000" cy="259045"/>
    <xdr:sp macro="" textlink="">
      <xdr:nvSpPr>
        <xdr:cNvPr id="336" name="テキスト ボックス 335"/>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の紀伊半島大水害による災害復旧事業や高速道路開通に関連し大型建設事業を進めてきたとこで、地方債残高は増加しており、今後、公債費負担が大きくなることを踏まえ、今後は適切な事業の選択により地方債の発行を抑制し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111761</xdr:rowOff>
    </xdr:to>
    <xdr:cxnSp macro="">
      <xdr:nvCxnSpPr>
        <xdr:cNvPr id="369" name="直線コネクタ 368"/>
        <xdr:cNvCxnSpPr/>
      </xdr:nvCxnSpPr>
      <xdr:spPr>
        <a:xfrm>
          <a:off x="3987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xdr:rowOff>
    </xdr:from>
    <xdr:to>
      <xdr:col>5</xdr:col>
      <xdr:colOff>549275</xdr:colOff>
      <xdr:row>76</xdr:row>
      <xdr:rowOff>50800</xdr:rowOff>
    </xdr:to>
    <xdr:cxnSp macro="">
      <xdr:nvCxnSpPr>
        <xdr:cNvPr id="372" name="直線コネクタ 371"/>
        <xdr:cNvCxnSpPr/>
      </xdr:nvCxnSpPr>
      <xdr:spPr>
        <a:xfrm>
          <a:off x="3098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5080</xdr:rowOff>
    </xdr:to>
    <xdr:cxnSp macro="">
      <xdr:nvCxnSpPr>
        <xdr:cNvPr id="375" name="直線コネクタ 374"/>
        <xdr:cNvCxnSpPr/>
      </xdr:nvCxnSpPr>
      <xdr:spPr>
        <a:xfrm>
          <a:off x="2209800" y="13020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75</xdr:row>
      <xdr:rowOff>161289</xdr:rowOff>
    </xdr:to>
    <xdr:cxnSp macro="">
      <xdr:nvCxnSpPr>
        <xdr:cNvPr id="378" name="直線コネクタ 377"/>
        <xdr:cNvCxnSpPr/>
      </xdr:nvCxnSpPr>
      <xdr:spPr>
        <a:xfrm>
          <a:off x="1320800" y="12966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88" name="円/楕円 387"/>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33038</xdr:rowOff>
    </xdr:from>
    <xdr:ext cx="762000" cy="259045"/>
    <xdr:sp macro="" textlink="">
      <xdr:nvSpPr>
        <xdr:cNvPr id="389" name="公債費該当値テキスト"/>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90" name="円/楕円 389"/>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86377</xdr:rowOff>
    </xdr:from>
    <xdr:ext cx="736600" cy="259045"/>
    <xdr:sp macro="" textlink="">
      <xdr:nvSpPr>
        <xdr:cNvPr id="391" name="テキスト ボックス 390"/>
        <xdr:cNvSpPr txBox="1"/>
      </xdr:nvSpPr>
      <xdr:spPr>
        <a:xfrm>
          <a:off x="3606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125730</xdr:rowOff>
    </xdr:from>
    <xdr:to>
      <xdr:col>4</xdr:col>
      <xdr:colOff>396875</xdr:colOff>
      <xdr:row>76</xdr:row>
      <xdr:rowOff>55880</xdr:rowOff>
    </xdr:to>
    <xdr:sp macro="" textlink="">
      <xdr:nvSpPr>
        <xdr:cNvPr id="392" name="円/楕円 391"/>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66057</xdr:rowOff>
    </xdr:from>
    <xdr:ext cx="762000" cy="259045"/>
    <xdr:sp macro="" textlink="">
      <xdr:nvSpPr>
        <xdr:cNvPr id="393" name="テキスト ボックス 392"/>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4" name="円/楕円 393"/>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95" name="テキスト ボックス 394"/>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57150</xdr:rowOff>
    </xdr:from>
    <xdr:to>
      <xdr:col>1</xdr:col>
      <xdr:colOff>676275</xdr:colOff>
      <xdr:row>75</xdr:row>
      <xdr:rowOff>158750</xdr:rowOff>
    </xdr:to>
    <xdr:sp macro="" textlink="">
      <xdr:nvSpPr>
        <xdr:cNvPr id="396" name="円/楕円 395"/>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168927</xdr:rowOff>
    </xdr:from>
    <xdr:ext cx="762000" cy="259045"/>
    <xdr:sp macro="" textlink="">
      <xdr:nvSpPr>
        <xdr:cNvPr id="397" name="テキスト ボックス 396"/>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a:t>
          </a:r>
          <a:r>
            <a:rPr kumimoji="1" lang="en-US" altLang="ja-JP" sz="1300">
              <a:latin typeface="ＭＳ Ｐゴシック"/>
            </a:rPr>
            <a:t>65</a:t>
          </a:r>
          <a:r>
            <a:rPr kumimoji="1" lang="ja-JP" altLang="en-US" sz="1300">
              <a:latin typeface="ＭＳ Ｐゴシック"/>
            </a:rPr>
            <a:t>％から</a:t>
          </a:r>
          <a:r>
            <a:rPr kumimoji="1" lang="en-US" altLang="ja-JP" sz="1300">
              <a:latin typeface="ＭＳ Ｐゴシック"/>
            </a:rPr>
            <a:t>70</a:t>
          </a:r>
          <a:r>
            <a:rPr kumimoji="1" lang="ja-JP" altLang="en-US" sz="1300">
              <a:latin typeface="ＭＳ Ｐゴシック"/>
            </a:rPr>
            <a:t>％の間で推移しており、</a:t>
          </a:r>
          <a:r>
            <a:rPr kumimoji="1" lang="en-US" altLang="ja-JP" sz="1300">
              <a:latin typeface="ＭＳ Ｐゴシック"/>
            </a:rPr>
            <a:t>28</a:t>
          </a:r>
          <a:r>
            <a:rPr kumimoji="1" lang="ja-JP" altLang="en-US" sz="1300">
              <a:latin typeface="ＭＳ Ｐゴシック"/>
            </a:rPr>
            <a:t>年度は類似団体平均を</a:t>
          </a:r>
          <a:r>
            <a:rPr kumimoji="1" lang="en-US" altLang="ja-JP" sz="1300">
              <a:latin typeface="ＭＳ Ｐゴシック"/>
            </a:rPr>
            <a:t>7.9</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類似団体平均を上回っている項目として「人件費」と「物件費」があるが、「人件費」は別記の理由により、「物件費」は総額抑制に引き続き努めていく必要がある。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76</xdr:row>
      <xdr:rowOff>153670</xdr:rowOff>
    </xdr:to>
    <xdr:cxnSp macro="">
      <xdr:nvCxnSpPr>
        <xdr:cNvPr id="430" name="直線コネクタ 429"/>
        <xdr:cNvCxnSpPr/>
      </xdr:nvCxnSpPr>
      <xdr:spPr>
        <a:xfrm flipV="1">
          <a:off x="15671800" y="131305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81280</xdr:rowOff>
    </xdr:to>
    <xdr:cxnSp macro="">
      <xdr:nvCxnSpPr>
        <xdr:cNvPr id="433" name="直線コネクタ 432"/>
        <xdr:cNvCxnSpPr/>
      </xdr:nvCxnSpPr>
      <xdr:spPr>
        <a:xfrm flipV="1">
          <a:off x="14782800" y="131838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81280</xdr:rowOff>
    </xdr:to>
    <xdr:cxnSp macro="">
      <xdr:nvCxnSpPr>
        <xdr:cNvPr id="436" name="直線コネクタ 435"/>
        <xdr:cNvCxnSpPr/>
      </xdr:nvCxnSpPr>
      <xdr:spPr>
        <a:xfrm>
          <a:off x="13893800" y="13260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8" name="テキスト ボックス 437"/>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77</xdr:row>
      <xdr:rowOff>58420</xdr:rowOff>
    </xdr:to>
    <xdr:cxnSp macro="">
      <xdr:nvCxnSpPr>
        <xdr:cNvPr id="439" name="直線コネクタ 438"/>
        <xdr:cNvCxnSpPr/>
      </xdr:nvCxnSpPr>
      <xdr:spPr>
        <a:xfrm>
          <a:off x="13004800" y="131267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3" name="テキスト ボックス 442"/>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9" name="円/楕円 448"/>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50"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51" name="円/楕円 450"/>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43197</xdr:rowOff>
    </xdr:from>
    <xdr:ext cx="736600" cy="259045"/>
    <xdr:sp macro="" textlink="">
      <xdr:nvSpPr>
        <xdr:cNvPr id="452" name="テキスト ボックス 451"/>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3" name="円/楕円 452"/>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54" name="テキスト ボックス 453"/>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5" name="円/楕円 454"/>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56" name="テキスト ボックス 455"/>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57" name="円/楕円 456"/>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157497</xdr:rowOff>
    </xdr:from>
    <xdr:ext cx="762000" cy="259045"/>
    <xdr:sp macro="" textlink="">
      <xdr:nvSpPr>
        <xdr:cNvPr id="458" name="テキスト ボックス 457"/>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三重県熊野市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70201</xdr:rowOff>
    </xdr:from>
    <xdr:to>
      <xdr:col>4</xdr:col>
      <xdr:colOff>1117600</xdr:colOff>
      <xdr:row>15</xdr:row>
      <xdr:rowOff>80085</xdr:rowOff>
    </xdr:to>
    <xdr:cxnSp macro="">
      <xdr:nvCxnSpPr>
        <xdr:cNvPr id="47" name="直線コネクタ 46"/>
        <xdr:cNvCxnSpPr/>
      </xdr:nvCxnSpPr>
      <xdr:spPr bwMode="auto">
        <a:xfrm flipV="1">
          <a:off x="5003800" y="2689576"/>
          <a:ext cx="647700" cy="9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165588</xdr:rowOff>
    </xdr:from>
    <xdr:ext cx="762000" cy="259045"/>
    <xdr:sp macro="" textlink="">
      <xdr:nvSpPr>
        <xdr:cNvPr id="48" name="人口1人当たり決算額の推移平均値テキスト130"/>
        <xdr:cNvSpPr txBox="1"/>
      </xdr:nvSpPr>
      <xdr:spPr>
        <a:xfrm>
          <a:off x="5740400" y="2956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80085</xdr:rowOff>
    </xdr:from>
    <xdr:to>
      <xdr:col>4</xdr:col>
      <xdr:colOff>469900</xdr:colOff>
      <xdr:row>15</xdr:row>
      <xdr:rowOff>97441</xdr:rowOff>
    </xdr:to>
    <xdr:cxnSp macro="">
      <xdr:nvCxnSpPr>
        <xdr:cNvPr id="50" name="直線コネクタ 49"/>
        <xdr:cNvCxnSpPr/>
      </xdr:nvCxnSpPr>
      <xdr:spPr bwMode="auto">
        <a:xfrm flipV="1">
          <a:off x="4305300" y="2699460"/>
          <a:ext cx="698500" cy="1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97441</xdr:rowOff>
    </xdr:from>
    <xdr:to>
      <xdr:col>3</xdr:col>
      <xdr:colOff>904875</xdr:colOff>
      <xdr:row>15</xdr:row>
      <xdr:rowOff>127072</xdr:rowOff>
    </xdr:to>
    <xdr:cxnSp macro="">
      <xdr:nvCxnSpPr>
        <xdr:cNvPr id="53" name="直線コネクタ 52"/>
        <xdr:cNvCxnSpPr/>
      </xdr:nvCxnSpPr>
      <xdr:spPr bwMode="auto">
        <a:xfrm flipV="1">
          <a:off x="3606800" y="2716816"/>
          <a:ext cx="698500" cy="2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105032</xdr:rowOff>
    </xdr:from>
    <xdr:ext cx="762000" cy="259045"/>
    <xdr:sp macro="" textlink="">
      <xdr:nvSpPr>
        <xdr:cNvPr id="55" name="テキスト ボックス 54"/>
        <xdr:cNvSpPr txBox="1"/>
      </xdr:nvSpPr>
      <xdr:spPr>
        <a:xfrm>
          <a:off x="3924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112880</xdr:rowOff>
    </xdr:from>
    <xdr:to>
      <xdr:col>3</xdr:col>
      <xdr:colOff>206375</xdr:colOff>
      <xdr:row>15</xdr:row>
      <xdr:rowOff>127072</xdr:rowOff>
    </xdr:to>
    <xdr:cxnSp macro="">
      <xdr:nvCxnSpPr>
        <xdr:cNvPr id="56" name="直線コネクタ 55"/>
        <xdr:cNvCxnSpPr/>
      </xdr:nvCxnSpPr>
      <xdr:spPr bwMode="auto">
        <a:xfrm>
          <a:off x="2908300" y="2732255"/>
          <a:ext cx="698500" cy="1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118634</xdr:rowOff>
    </xdr:from>
    <xdr:ext cx="762000" cy="259045"/>
    <xdr:sp macro="" textlink="">
      <xdr:nvSpPr>
        <xdr:cNvPr id="58" name="テキスト ボックス 57"/>
        <xdr:cNvSpPr txBox="1"/>
      </xdr:nvSpPr>
      <xdr:spPr>
        <a:xfrm>
          <a:off x="32258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111813</xdr:rowOff>
    </xdr:from>
    <xdr:ext cx="762000" cy="259045"/>
    <xdr:sp macro="" textlink="">
      <xdr:nvSpPr>
        <xdr:cNvPr id="60" name="テキスト ボックス 59"/>
        <xdr:cNvSpPr txBox="1"/>
      </xdr:nvSpPr>
      <xdr:spPr>
        <a:xfrm>
          <a:off x="25273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19401</xdr:rowOff>
    </xdr:from>
    <xdr:to>
      <xdr:col>5</xdr:col>
      <xdr:colOff>34925</xdr:colOff>
      <xdr:row>15</xdr:row>
      <xdr:rowOff>121001</xdr:rowOff>
    </xdr:to>
    <xdr:sp macro="" textlink="">
      <xdr:nvSpPr>
        <xdr:cNvPr id="66" name="円/楕円 65"/>
        <xdr:cNvSpPr/>
      </xdr:nvSpPr>
      <xdr:spPr bwMode="auto">
        <a:xfrm>
          <a:off x="5600700" y="26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35928</xdr:rowOff>
    </xdr:from>
    <xdr:ext cx="762000" cy="259045"/>
    <xdr:sp macro="" textlink="">
      <xdr:nvSpPr>
        <xdr:cNvPr id="67" name="人口1人当たり決算額の推移該当値テキスト130"/>
        <xdr:cNvSpPr txBox="1"/>
      </xdr:nvSpPr>
      <xdr:spPr>
        <a:xfrm>
          <a:off x="5740400" y="248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172,840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29285</xdr:rowOff>
    </xdr:from>
    <xdr:to>
      <xdr:col>4</xdr:col>
      <xdr:colOff>520700</xdr:colOff>
      <xdr:row>15</xdr:row>
      <xdr:rowOff>130885</xdr:rowOff>
    </xdr:to>
    <xdr:sp macro="" textlink="">
      <xdr:nvSpPr>
        <xdr:cNvPr id="68" name="円/楕円 67"/>
        <xdr:cNvSpPr/>
      </xdr:nvSpPr>
      <xdr:spPr bwMode="auto">
        <a:xfrm>
          <a:off x="4953000" y="264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141062</xdr:rowOff>
    </xdr:from>
    <xdr:ext cx="736600" cy="259045"/>
    <xdr:sp macro="" textlink="">
      <xdr:nvSpPr>
        <xdr:cNvPr id="69" name="テキスト ボックス 68"/>
        <xdr:cNvSpPr txBox="1"/>
      </xdr:nvSpPr>
      <xdr:spPr>
        <a:xfrm>
          <a:off x="4622800" y="241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170,678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46641</xdr:rowOff>
    </xdr:from>
    <xdr:to>
      <xdr:col>3</xdr:col>
      <xdr:colOff>955675</xdr:colOff>
      <xdr:row>15</xdr:row>
      <xdr:rowOff>148241</xdr:rowOff>
    </xdr:to>
    <xdr:sp macro="" textlink="">
      <xdr:nvSpPr>
        <xdr:cNvPr id="70" name="円/楕円 69"/>
        <xdr:cNvSpPr/>
      </xdr:nvSpPr>
      <xdr:spPr bwMode="auto">
        <a:xfrm>
          <a:off x="4254500" y="266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158418</xdr:rowOff>
    </xdr:from>
    <xdr:ext cx="762000" cy="259045"/>
    <xdr:sp macro="" textlink="">
      <xdr:nvSpPr>
        <xdr:cNvPr id="71" name="テキスト ボックス 70"/>
        <xdr:cNvSpPr txBox="1"/>
      </xdr:nvSpPr>
      <xdr:spPr>
        <a:xfrm>
          <a:off x="3924300" y="24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76272</xdr:rowOff>
    </xdr:from>
    <xdr:to>
      <xdr:col>3</xdr:col>
      <xdr:colOff>257175</xdr:colOff>
      <xdr:row>16</xdr:row>
      <xdr:rowOff>6422</xdr:rowOff>
    </xdr:to>
    <xdr:sp macro="" textlink="">
      <xdr:nvSpPr>
        <xdr:cNvPr id="72" name="円/楕円 71"/>
        <xdr:cNvSpPr/>
      </xdr:nvSpPr>
      <xdr:spPr bwMode="auto">
        <a:xfrm>
          <a:off x="3556000" y="269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16599</xdr:rowOff>
    </xdr:from>
    <xdr:ext cx="762000" cy="259045"/>
    <xdr:sp macro="" textlink="">
      <xdr:nvSpPr>
        <xdr:cNvPr id="73" name="テキスト ボックス 72"/>
        <xdr:cNvSpPr txBox="1"/>
      </xdr:nvSpPr>
      <xdr:spPr>
        <a:xfrm>
          <a:off x="3225800" y="246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160,401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62080</xdr:rowOff>
    </xdr:from>
    <xdr:to>
      <xdr:col>2</xdr:col>
      <xdr:colOff>692150</xdr:colOff>
      <xdr:row>15</xdr:row>
      <xdr:rowOff>163680</xdr:rowOff>
    </xdr:to>
    <xdr:sp macro="" textlink="">
      <xdr:nvSpPr>
        <xdr:cNvPr id="74" name="円/楕円 73"/>
        <xdr:cNvSpPr/>
      </xdr:nvSpPr>
      <xdr:spPr bwMode="auto">
        <a:xfrm>
          <a:off x="2857500" y="268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2407</xdr:rowOff>
    </xdr:from>
    <xdr:ext cx="762000" cy="259045"/>
    <xdr:sp macro="" textlink="">
      <xdr:nvSpPr>
        <xdr:cNvPr id="75" name="テキスト ボックス 74"/>
        <xdr:cNvSpPr txBox="1"/>
      </xdr:nvSpPr>
      <xdr:spPr>
        <a:xfrm>
          <a:off x="2527300" y="245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63815</xdr:rowOff>
    </xdr:from>
    <xdr:to>
      <xdr:col>4</xdr:col>
      <xdr:colOff>1117600</xdr:colOff>
      <xdr:row>37</xdr:row>
      <xdr:rowOff>85349</xdr:rowOff>
    </xdr:to>
    <xdr:cxnSp macro="">
      <xdr:nvCxnSpPr>
        <xdr:cNvPr id="107" name="直線コネクタ 106"/>
        <xdr:cNvCxnSpPr/>
      </xdr:nvCxnSpPr>
      <xdr:spPr bwMode="auto">
        <a:xfrm flipV="1">
          <a:off x="5003800" y="7188515"/>
          <a:ext cx="6477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85349</xdr:rowOff>
    </xdr:from>
    <xdr:to>
      <xdr:col>4</xdr:col>
      <xdr:colOff>469900</xdr:colOff>
      <xdr:row>37</xdr:row>
      <xdr:rowOff>117170</xdr:rowOff>
    </xdr:to>
    <xdr:cxnSp macro="">
      <xdr:nvCxnSpPr>
        <xdr:cNvPr id="110" name="直線コネクタ 109"/>
        <xdr:cNvCxnSpPr/>
      </xdr:nvCxnSpPr>
      <xdr:spPr bwMode="auto">
        <a:xfrm flipV="1">
          <a:off x="4305300" y="7210049"/>
          <a:ext cx="698500" cy="3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117170</xdr:rowOff>
    </xdr:from>
    <xdr:to>
      <xdr:col>3</xdr:col>
      <xdr:colOff>904875</xdr:colOff>
      <xdr:row>37</xdr:row>
      <xdr:rowOff>118130</xdr:rowOff>
    </xdr:to>
    <xdr:cxnSp macro="">
      <xdr:nvCxnSpPr>
        <xdr:cNvPr id="113" name="直線コネクタ 112"/>
        <xdr:cNvCxnSpPr/>
      </xdr:nvCxnSpPr>
      <xdr:spPr bwMode="auto">
        <a:xfrm flipV="1">
          <a:off x="3606800" y="7241870"/>
          <a:ext cx="698500" cy="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36588</xdr:rowOff>
    </xdr:from>
    <xdr:to>
      <xdr:col>3</xdr:col>
      <xdr:colOff>206375</xdr:colOff>
      <xdr:row>37</xdr:row>
      <xdr:rowOff>118130</xdr:rowOff>
    </xdr:to>
    <xdr:cxnSp macro="">
      <xdr:nvCxnSpPr>
        <xdr:cNvPr id="116" name="直線コネクタ 115"/>
        <xdr:cNvCxnSpPr/>
      </xdr:nvCxnSpPr>
      <xdr:spPr bwMode="auto">
        <a:xfrm>
          <a:off x="2908300" y="7161288"/>
          <a:ext cx="698500" cy="81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13015</xdr:rowOff>
    </xdr:from>
    <xdr:to>
      <xdr:col>5</xdr:col>
      <xdr:colOff>34925</xdr:colOff>
      <xdr:row>37</xdr:row>
      <xdr:rowOff>114615</xdr:rowOff>
    </xdr:to>
    <xdr:sp macro="" textlink="">
      <xdr:nvSpPr>
        <xdr:cNvPr id="126" name="円/楕円 125"/>
        <xdr:cNvSpPr/>
      </xdr:nvSpPr>
      <xdr:spPr bwMode="auto">
        <a:xfrm>
          <a:off x="5600700" y="713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156542</xdr:rowOff>
    </xdr:from>
    <xdr:ext cx="762000" cy="259045"/>
    <xdr:sp macro="" textlink="">
      <xdr:nvSpPr>
        <xdr:cNvPr id="127" name="人口1人当たり決算額の推移該当値テキスト445"/>
        <xdr:cNvSpPr txBox="1"/>
      </xdr:nvSpPr>
      <xdr:spPr>
        <a:xfrm>
          <a:off x="5740400" y="710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34549</xdr:rowOff>
    </xdr:from>
    <xdr:to>
      <xdr:col>4</xdr:col>
      <xdr:colOff>520700</xdr:colOff>
      <xdr:row>37</xdr:row>
      <xdr:rowOff>136149</xdr:rowOff>
    </xdr:to>
    <xdr:sp macro="" textlink="">
      <xdr:nvSpPr>
        <xdr:cNvPr id="128" name="円/楕円 127"/>
        <xdr:cNvSpPr/>
      </xdr:nvSpPr>
      <xdr:spPr bwMode="auto">
        <a:xfrm>
          <a:off x="4953000" y="7159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120926</xdr:rowOff>
    </xdr:from>
    <xdr:ext cx="736600" cy="259045"/>
    <xdr:sp macro="" textlink="">
      <xdr:nvSpPr>
        <xdr:cNvPr id="129" name="テキスト ボックス 128"/>
        <xdr:cNvSpPr txBox="1"/>
      </xdr:nvSpPr>
      <xdr:spPr>
        <a:xfrm>
          <a:off x="4622800" y="724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66370</xdr:rowOff>
    </xdr:from>
    <xdr:to>
      <xdr:col>3</xdr:col>
      <xdr:colOff>955675</xdr:colOff>
      <xdr:row>37</xdr:row>
      <xdr:rowOff>167970</xdr:rowOff>
    </xdr:to>
    <xdr:sp macro="" textlink="">
      <xdr:nvSpPr>
        <xdr:cNvPr id="130" name="円/楕円 129"/>
        <xdr:cNvSpPr/>
      </xdr:nvSpPr>
      <xdr:spPr bwMode="auto">
        <a:xfrm>
          <a:off x="4254500" y="719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152747</xdr:rowOff>
    </xdr:from>
    <xdr:ext cx="762000" cy="259045"/>
    <xdr:sp macro="" textlink="">
      <xdr:nvSpPr>
        <xdr:cNvPr id="131" name="テキスト ボックス 130"/>
        <xdr:cNvSpPr txBox="1"/>
      </xdr:nvSpPr>
      <xdr:spPr>
        <a:xfrm>
          <a:off x="3924300" y="727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67330</xdr:rowOff>
    </xdr:from>
    <xdr:to>
      <xdr:col>3</xdr:col>
      <xdr:colOff>257175</xdr:colOff>
      <xdr:row>37</xdr:row>
      <xdr:rowOff>168930</xdr:rowOff>
    </xdr:to>
    <xdr:sp macro="" textlink="">
      <xdr:nvSpPr>
        <xdr:cNvPr id="132" name="円/楕円 131"/>
        <xdr:cNvSpPr/>
      </xdr:nvSpPr>
      <xdr:spPr bwMode="auto">
        <a:xfrm>
          <a:off x="3556000" y="719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153707</xdr:rowOff>
    </xdr:from>
    <xdr:ext cx="762000" cy="259045"/>
    <xdr:sp macro="" textlink="">
      <xdr:nvSpPr>
        <xdr:cNvPr id="133" name="テキスト ボックス 132"/>
        <xdr:cNvSpPr txBox="1"/>
      </xdr:nvSpPr>
      <xdr:spPr>
        <a:xfrm>
          <a:off x="3225800" y="727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157238</xdr:rowOff>
    </xdr:from>
    <xdr:to>
      <xdr:col>2</xdr:col>
      <xdr:colOff>692150</xdr:colOff>
      <xdr:row>37</xdr:row>
      <xdr:rowOff>87388</xdr:rowOff>
    </xdr:to>
    <xdr:sp macro="" textlink="">
      <xdr:nvSpPr>
        <xdr:cNvPr id="134" name="円/楕円 133"/>
        <xdr:cNvSpPr/>
      </xdr:nvSpPr>
      <xdr:spPr bwMode="auto">
        <a:xfrm>
          <a:off x="2857500" y="711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72165</xdr:rowOff>
    </xdr:from>
    <xdr:ext cx="762000" cy="259045"/>
    <xdr:sp macro="" textlink="">
      <xdr:nvSpPr>
        <xdr:cNvPr id="135" name="テキスト ボックス 134"/>
        <xdr:cNvSpPr txBox="1"/>
      </xdr:nvSpPr>
      <xdr:spPr>
        <a:xfrm>
          <a:off x="2527300" y="719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17,670
17,590
373.35
12,751,582
12,182,078
541,983
7,119,761
13,844,509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7629</xdr:rowOff>
    </xdr:from>
    <xdr:to>
      <xdr:col>6</xdr:col>
      <xdr:colOff>511175</xdr:colOff>
      <xdr:row>35</xdr:row>
      <xdr:rowOff>12292</xdr:rowOff>
    </xdr:to>
    <xdr:cxnSp macro="">
      <xdr:nvCxnSpPr>
        <xdr:cNvPr id="58" name="直線コネクタ 57"/>
        <xdr:cNvCxnSpPr/>
      </xdr:nvCxnSpPr>
      <xdr:spPr>
        <a:xfrm flipV="1">
          <a:off x="3797300" y="6008379"/>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12292</xdr:rowOff>
    </xdr:from>
    <xdr:to>
      <xdr:col>5</xdr:col>
      <xdr:colOff>358775</xdr:colOff>
      <xdr:row>35</xdr:row>
      <xdr:rowOff>34937</xdr:rowOff>
    </xdr:to>
    <xdr:cxnSp macro="">
      <xdr:nvCxnSpPr>
        <xdr:cNvPr id="61" name="直線コネクタ 60"/>
        <xdr:cNvCxnSpPr/>
      </xdr:nvCxnSpPr>
      <xdr:spPr>
        <a:xfrm flipV="1">
          <a:off x="2908300" y="6013042"/>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1296</xdr:rowOff>
    </xdr:from>
    <xdr:to>
      <xdr:col>4</xdr:col>
      <xdr:colOff>155575</xdr:colOff>
      <xdr:row>35</xdr:row>
      <xdr:rowOff>34937</xdr:rowOff>
    </xdr:to>
    <xdr:cxnSp macro="">
      <xdr:nvCxnSpPr>
        <xdr:cNvPr id="64" name="直線コネクタ 63"/>
        <xdr:cNvCxnSpPr/>
      </xdr:nvCxnSpPr>
      <xdr:spPr>
        <a:xfrm>
          <a:off x="2019300" y="6002046"/>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139345</xdr:rowOff>
    </xdr:from>
    <xdr:ext cx="534377" cy="259045"/>
    <xdr:sp macro="" textlink="">
      <xdr:nvSpPr>
        <xdr:cNvPr id="66" name="テキスト ボックス 65"/>
        <xdr:cNvSpPr txBox="1"/>
      </xdr:nvSpPr>
      <xdr:spPr>
        <a:xfrm>
          <a:off x="2641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1296</xdr:rowOff>
    </xdr:from>
    <xdr:to>
      <xdr:col>2</xdr:col>
      <xdr:colOff>638175</xdr:colOff>
      <xdr:row>35</xdr:row>
      <xdr:rowOff>31705</xdr:rowOff>
    </xdr:to>
    <xdr:cxnSp macro="">
      <xdr:nvCxnSpPr>
        <xdr:cNvPr id="67" name="直線コネクタ 66"/>
        <xdr:cNvCxnSpPr/>
      </xdr:nvCxnSpPr>
      <xdr:spPr>
        <a:xfrm flipV="1">
          <a:off x="1130300" y="6002046"/>
          <a:ext cx="889000" cy="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144274</xdr:rowOff>
    </xdr:from>
    <xdr:ext cx="534377" cy="259045"/>
    <xdr:sp macro="" textlink="">
      <xdr:nvSpPr>
        <xdr:cNvPr id="69" name="テキスト ボックス 68"/>
        <xdr:cNvSpPr txBox="1"/>
      </xdr:nvSpPr>
      <xdr:spPr>
        <a:xfrm>
          <a:off x="1752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136506</xdr:rowOff>
    </xdr:from>
    <xdr:ext cx="534377" cy="259045"/>
    <xdr:sp macro="" textlink="">
      <xdr:nvSpPr>
        <xdr:cNvPr id="71" name="テキスト ボックス 70"/>
        <xdr:cNvSpPr txBox="1"/>
      </xdr:nvSpPr>
      <xdr:spPr>
        <a:xfrm>
          <a:off x="863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128279</xdr:rowOff>
    </xdr:from>
    <xdr:to>
      <xdr:col>6</xdr:col>
      <xdr:colOff>561975</xdr:colOff>
      <xdr:row>35</xdr:row>
      <xdr:rowOff>58429</xdr:rowOff>
    </xdr:to>
    <xdr:sp macro="" textlink="">
      <xdr:nvSpPr>
        <xdr:cNvPr id="77" name="円/楕円 76"/>
        <xdr:cNvSpPr/>
      </xdr:nvSpPr>
      <xdr:spPr>
        <a:xfrm>
          <a:off x="4584700" y="59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151156</xdr:rowOff>
    </xdr:from>
    <xdr:ext cx="599010" cy="259045"/>
    <xdr:sp macro="" textlink="">
      <xdr:nvSpPr>
        <xdr:cNvPr id="78" name="人件費該当値テキスト"/>
        <xdr:cNvSpPr txBox="1"/>
      </xdr:nvSpPr>
      <xdr:spPr>
        <a:xfrm>
          <a:off x="4686300" y="58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141,387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132942</xdr:rowOff>
    </xdr:from>
    <xdr:to>
      <xdr:col>5</xdr:col>
      <xdr:colOff>409575</xdr:colOff>
      <xdr:row>35</xdr:row>
      <xdr:rowOff>63092</xdr:rowOff>
    </xdr:to>
    <xdr:sp macro="" textlink="">
      <xdr:nvSpPr>
        <xdr:cNvPr id="79" name="円/楕円 78"/>
        <xdr:cNvSpPr/>
      </xdr:nvSpPr>
      <xdr:spPr>
        <a:xfrm>
          <a:off x="3746500" y="59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79619</xdr:rowOff>
    </xdr:from>
    <xdr:ext cx="599010" cy="259045"/>
    <xdr:sp macro="" textlink="">
      <xdr:nvSpPr>
        <xdr:cNvPr id="80" name="テキスト ボックス 79"/>
        <xdr:cNvSpPr txBox="1"/>
      </xdr:nvSpPr>
      <xdr:spPr>
        <a:xfrm>
          <a:off x="3497794" y="573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155587</xdr:rowOff>
    </xdr:from>
    <xdr:to>
      <xdr:col>4</xdr:col>
      <xdr:colOff>206375</xdr:colOff>
      <xdr:row>35</xdr:row>
      <xdr:rowOff>85737</xdr:rowOff>
    </xdr:to>
    <xdr:sp macro="" textlink="">
      <xdr:nvSpPr>
        <xdr:cNvPr id="81" name="円/楕円 80"/>
        <xdr:cNvSpPr/>
      </xdr:nvSpPr>
      <xdr:spPr>
        <a:xfrm>
          <a:off x="2857500" y="5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102264</xdr:rowOff>
    </xdr:from>
    <xdr:ext cx="599010" cy="259045"/>
    <xdr:sp macro="" textlink="">
      <xdr:nvSpPr>
        <xdr:cNvPr id="82" name="テキスト ボックス 81"/>
        <xdr:cNvSpPr txBox="1"/>
      </xdr:nvSpPr>
      <xdr:spPr>
        <a:xfrm>
          <a:off x="2608794" y="576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121946</xdr:rowOff>
    </xdr:from>
    <xdr:to>
      <xdr:col>3</xdr:col>
      <xdr:colOff>3175</xdr:colOff>
      <xdr:row>35</xdr:row>
      <xdr:rowOff>52096</xdr:rowOff>
    </xdr:to>
    <xdr:sp macro="" textlink="">
      <xdr:nvSpPr>
        <xdr:cNvPr id="83" name="円/楕円 82"/>
        <xdr:cNvSpPr/>
      </xdr:nvSpPr>
      <xdr:spPr>
        <a:xfrm>
          <a:off x="1968500" y="59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68623</xdr:rowOff>
    </xdr:from>
    <xdr:ext cx="599010" cy="259045"/>
    <xdr:sp macro="" textlink="">
      <xdr:nvSpPr>
        <xdr:cNvPr id="84" name="テキスト ボックス 83"/>
        <xdr:cNvSpPr txBox="1"/>
      </xdr:nvSpPr>
      <xdr:spPr>
        <a:xfrm>
          <a:off x="1719794" y="572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142,772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152355</xdr:rowOff>
    </xdr:from>
    <xdr:to>
      <xdr:col>1</xdr:col>
      <xdr:colOff>485775</xdr:colOff>
      <xdr:row>35</xdr:row>
      <xdr:rowOff>82505</xdr:rowOff>
    </xdr:to>
    <xdr:sp macro="" textlink="">
      <xdr:nvSpPr>
        <xdr:cNvPr id="85" name="円/楕円 84"/>
        <xdr:cNvSpPr/>
      </xdr:nvSpPr>
      <xdr:spPr>
        <a:xfrm>
          <a:off x="1079500" y="59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99032</xdr:rowOff>
    </xdr:from>
    <xdr:ext cx="599010" cy="259045"/>
    <xdr:sp macro="" textlink="">
      <xdr:nvSpPr>
        <xdr:cNvPr id="86" name="テキスト ボックス 85"/>
        <xdr:cNvSpPr txBox="1"/>
      </xdr:nvSpPr>
      <xdr:spPr>
        <a:xfrm>
          <a:off x="830794" y="57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141021</xdr:rowOff>
    </xdr:from>
    <xdr:to>
      <xdr:col>6</xdr:col>
      <xdr:colOff>511175</xdr:colOff>
      <xdr:row>54</xdr:row>
      <xdr:rowOff>23711</xdr:rowOff>
    </xdr:to>
    <xdr:cxnSp macro="">
      <xdr:nvCxnSpPr>
        <xdr:cNvPr id="116" name="直線コネクタ 115"/>
        <xdr:cNvCxnSpPr/>
      </xdr:nvCxnSpPr>
      <xdr:spPr>
        <a:xfrm flipV="1">
          <a:off x="3797300" y="9227871"/>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23711</xdr:rowOff>
    </xdr:from>
    <xdr:to>
      <xdr:col>5</xdr:col>
      <xdr:colOff>358775</xdr:colOff>
      <xdr:row>54</xdr:row>
      <xdr:rowOff>49936</xdr:rowOff>
    </xdr:to>
    <xdr:cxnSp macro="">
      <xdr:nvCxnSpPr>
        <xdr:cNvPr id="119" name="直線コネクタ 118"/>
        <xdr:cNvCxnSpPr/>
      </xdr:nvCxnSpPr>
      <xdr:spPr>
        <a:xfrm flipV="1">
          <a:off x="2908300" y="9282011"/>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49936</xdr:rowOff>
    </xdr:from>
    <xdr:to>
      <xdr:col>4</xdr:col>
      <xdr:colOff>155575</xdr:colOff>
      <xdr:row>54</xdr:row>
      <xdr:rowOff>104673</xdr:rowOff>
    </xdr:to>
    <xdr:cxnSp macro="">
      <xdr:nvCxnSpPr>
        <xdr:cNvPr id="122" name="直線コネクタ 121"/>
        <xdr:cNvCxnSpPr/>
      </xdr:nvCxnSpPr>
      <xdr:spPr>
        <a:xfrm flipV="1">
          <a:off x="2019300" y="9308236"/>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4" name="テキスト ボックス 123"/>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104673</xdr:rowOff>
    </xdr:from>
    <xdr:to>
      <xdr:col>2</xdr:col>
      <xdr:colOff>638175</xdr:colOff>
      <xdr:row>55</xdr:row>
      <xdr:rowOff>35217</xdr:rowOff>
    </xdr:to>
    <xdr:cxnSp macro="">
      <xdr:nvCxnSpPr>
        <xdr:cNvPr id="125" name="直線コネクタ 124"/>
        <xdr:cNvCxnSpPr/>
      </xdr:nvCxnSpPr>
      <xdr:spPr>
        <a:xfrm flipV="1">
          <a:off x="1130300" y="9362973"/>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27" name="テキスト ボックス 126"/>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29" name="テキスト ボックス 128"/>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90221</xdr:rowOff>
    </xdr:from>
    <xdr:to>
      <xdr:col>6</xdr:col>
      <xdr:colOff>561975</xdr:colOff>
      <xdr:row>54</xdr:row>
      <xdr:rowOff>20371</xdr:rowOff>
    </xdr:to>
    <xdr:sp macro="" textlink="">
      <xdr:nvSpPr>
        <xdr:cNvPr id="135" name="円/楕円 134"/>
        <xdr:cNvSpPr/>
      </xdr:nvSpPr>
      <xdr:spPr>
        <a:xfrm>
          <a:off x="4584700" y="91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113098</xdr:rowOff>
    </xdr:from>
    <xdr:ext cx="599010" cy="259045"/>
    <xdr:sp macro="" textlink="">
      <xdr:nvSpPr>
        <xdr:cNvPr id="136" name="物件費該当値テキスト"/>
        <xdr:cNvSpPr txBox="1"/>
      </xdr:nvSpPr>
      <xdr:spPr>
        <a:xfrm>
          <a:off x="4686300" y="902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103,396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144361</xdr:rowOff>
    </xdr:from>
    <xdr:to>
      <xdr:col>5</xdr:col>
      <xdr:colOff>409575</xdr:colOff>
      <xdr:row>54</xdr:row>
      <xdr:rowOff>74511</xdr:rowOff>
    </xdr:to>
    <xdr:sp macro="" textlink="">
      <xdr:nvSpPr>
        <xdr:cNvPr id="137" name="円/楕円 136"/>
        <xdr:cNvSpPr/>
      </xdr:nvSpPr>
      <xdr:spPr>
        <a:xfrm>
          <a:off x="3746500" y="92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91038</xdr:rowOff>
    </xdr:from>
    <xdr:ext cx="534377" cy="259045"/>
    <xdr:sp macro="" textlink="">
      <xdr:nvSpPr>
        <xdr:cNvPr id="138" name="テキスト ボックス 137"/>
        <xdr:cNvSpPr txBox="1"/>
      </xdr:nvSpPr>
      <xdr:spPr>
        <a:xfrm>
          <a:off x="3530111" y="900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99,133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170586</xdr:rowOff>
    </xdr:from>
    <xdr:to>
      <xdr:col>4</xdr:col>
      <xdr:colOff>206375</xdr:colOff>
      <xdr:row>54</xdr:row>
      <xdr:rowOff>100736</xdr:rowOff>
    </xdr:to>
    <xdr:sp macro="" textlink="">
      <xdr:nvSpPr>
        <xdr:cNvPr id="139" name="円/楕円 138"/>
        <xdr:cNvSpPr/>
      </xdr:nvSpPr>
      <xdr:spPr>
        <a:xfrm>
          <a:off x="2857500" y="9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117263</xdr:rowOff>
    </xdr:from>
    <xdr:ext cx="534377" cy="259045"/>
    <xdr:sp macro="" textlink="">
      <xdr:nvSpPr>
        <xdr:cNvPr id="140" name="テキスト ボックス 139"/>
        <xdr:cNvSpPr txBox="1"/>
      </xdr:nvSpPr>
      <xdr:spPr>
        <a:xfrm>
          <a:off x="2641111" y="90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53873</xdr:rowOff>
    </xdr:from>
    <xdr:to>
      <xdr:col>3</xdr:col>
      <xdr:colOff>3175</xdr:colOff>
      <xdr:row>54</xdr:row>
      <xdr:rowOff>155473</xdr:rowOff>
    </xdr:to>
    <xdr:sp macro="" textlink="">
      <xdr:nvSpPr>
        <xdr:cNvPr id="141" name="円/楕円 140"/>
        <xdr:cNvSpPr/>
      </xdr:nvSpPr>
      <xdr:spPr>
        <a:xfrm>
          <a:off x="1968500" y="93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550</xdr:rowOff>
    </xdr:from>
    <xdr:ext cx="534377" cy="259045"/>
    <xdr:sp macro="" textlink="">
      <xdr:nvSpPr>
        <xdr:cNvPr id="142" name="テキスト ボックス 141"/>
        <xdr:cNvSpPr txBox="1"/>
      </xdr:nvSpPr>
      <xdr:spPr>
        <a:xfrm>
          <a:off x="1752111" y="90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155867</xdr:rowOff>
    </xdr:from>
    <xdr:to>
      <xdr:col>1</xdr:col>
      <xdr:colOff>485775</xdr:colOff>
      <xdr:row>55</xdr:row>
      <xdr:rowOff>86017</xdr:rowOff>
    </xdr:to>
    <xdr:sp macro="" textlink="">
      <xdr:nvSpPr>
        <xdr:cNvPr id="143" name="円/楕円 142"/>
        <xdr:cNvSpPr/>
      </xdr:nvSpPr>
      <xdr:spPr>
        <a:xfrm>
          <a:off x="1079500" y="94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102544</xdr:rowOff>
    </xdr:from>
    <xdr:ext cx="534377" cy="259045"/>
    <xdr:sp macro="" textlink="">
      <xdr:nvSpPr>
        <xdr:cNvPr id="144" name="テキスト ボックス 143"/>
        <xdr:cNvSpPr txBox="1"/>
      </xdr:nvSpPr>
      <xdr:spPr>
        <a:xfrm>
          <a:off x="863111" y="91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148524</xdr:rowOff>
    </xdr:from>
    <xdr:to>
      <xdr:col>6</xdr:col>
      <xdr:colOff>511175</xdr:colOff>
      <xdr:row>76</xdr:row>
      <xdr:rowOff>151039</xdr:rowOff>
    </xdr:to>
    <xdr:cxnSp macro="">
      <xdr:nvCxnSpPr>
        <xdr:cNvPr id="171" name="直線コネクタ 170"/>
        <xdr:cNvCxnSpPr/>
      </xdr:nvCxnSpPr>
      <xdr:spPr>
        <a:xfrm>
          <a:off x="3797300" y="1317872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148524</xdr:rowOff>
    </xdr:from>
    <xdr:to>
      <xdr:col>5</xdr:col>
      <xdr:colOff>358775</xdr:colOff>
      <xdr:row>76</xdr:row>
      <xdr:rowOff>156570</xdr:rowOff>
    </xdr:to>
    <xdr:cxnSp macro="">
      <xdr:nvCxnSpPr>
        <xdr:cNvPr id="174" name="直線コネクタ 173"/>
        <xdr:cNvCxnSpPr/>
      </xdr:nvCxnSpPr>
      <xdr:spPr>
        <a:xfrm flipV="1">
          <a:off x="2908300" y="13178724"/>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6" name="テキスト ボックス 175"/>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156570</xdr:rowOff>
    </xdr:from>
    <xdr:to>
      <xdr:col>4</xdr:col>
      <xdr:colOff>155575</xdr:colOff>
      <xdr:row>77</xdr:row>
      <xdr:rowOff>4186</xdr:rowOff>
    </xdr:to>
    <xdr:cxnSp macro="">
      <xdr:nvCxnSpPr>
        <xdr:cNvPr id="177" name="直線コネクタ 176"/>
        <xdr:cNvCxnSpPr/>
      </xdr:nvCxnSpPr>
      <xdr:spPr>
        <a:xfrm flipV="1">
          <a:off x="2019300" y="13186770"/>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42043</xdr:rowOff>
    </xdr:from>
    <xdr:ext cx="469744" cy="259045"/>
    <xdr:sp macro="" textlink="">
      <xdr:nvSpPr>
        <xdr:cNvPr id="179" name="テキスト ボックス 178"/>
        <xdr:cNvSpPr txBox="1"/>
      </xdr:nvSpPr>
      <xdr:spPr>
        <a:xfrm>
          <a:off x="2673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4186</xdr:rowOff>
    </xdr:from>
    <xdr:to>
      <xdr:col>2</xdr:col>
      <xdr:colOff>638175</xdr:colOff>
      <xdr:row>77</xdr:row>
      <xdr:rowOff>20554</xdr:rowOff>
    </xdr:to>
    <xdr:cxnSp macro="">
      <xdr:nvCxnSpPr>
        <xdr:cNvPr id="180" name="直線コネクタ 179"/>
        <xdr:cNvCxnSpPr/>
      </xdr:nvCxnSpPr>
      <xdr:spPr>
        <a:xfrm flipV="1">
          <a:off x="1130300" y="13205836"/>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77294</xdr:rowOff>
    </xdr:from>
    <xdr:ext cx="469744" cy="259045"/>
    <xdr:sp macro="" textlink="">
      <xdr:nvSpPr>
        <xdr:cNvPr id="182" name="テキスト ボックス 181"/>
        <xdr:cNvSpPr txBox="1"/>
      </xdr:nvSpPr>
      <xdr:spPr>
        <a:xfrm>
          <a:off x="1784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73637</xdr:rowOff>
    </xdr:from>
    <xdr:ext cx="469744" cy="259045"/>
    <xdr:sp macro="" textlink="">
      <xdr:nvSpPr>
        <xdr:cNvPr id="184" name="テキスト ボックス 183"/>
        <xdr:cNvSpPr txBox="1"/>
      </xdr:nvSpPr>
      <xdr:spPr>
        <a:xfrm>
          <a:off x="895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100239</xdr:rowOff>
    </xdr:from>
    <xdr:to>
      <xdr:col>6</xdr:col>
      <xdr:colOff>561975</xdr:colOff>
      <xdr:row>77</xdr:row>
      <xdr:rowOff>30389</xdr:rowOff>
    </xdr:to>
    <xdr:sp macro="" textlink="">
      <xdr:nvSpPr>
        <xdr:cNvPr id="190" name="円/楕円 189"/>
        <xdr:cNvSpPr/>
      </xdr:nvSpPr>
      <xdr:spPr>
        <a:xfrm>
          <a:off x="4584700" y="131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123116</xdr:rowOff>
    </xdr:from>
    <xdr:ext cx="469744" cy="259045"/>
    <xdr:sp macro="" textlink="">
      <xdr:nvSpPr>
        <xdr:cNvPr id="191" name="維持補修費該当値テキスト"/>
        <xdr:cNvSpPr txBox="1"/>
      </xdr:nvSpPr>
      <xdr:spPr>
        <a:xfrm>
          <a:off x="4686300" y="1298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97724</xdr:rowOff>
    </xdr:from>
    <xdr:to>
      <xdr:col>5</xdr:col>
      <xdr:colOff>409575</xdr:colOff>
      <xdr:row>77</xdr:row>
      <xdr:rowOff>27874</xdr:rowOff>
    </xdr:to>
    <xdr:sp macro="" textlink="">
      <xdr:nvSpPr>
        <xdr:cNvPr id="192" name="円/楕円 191"/>
        <xdr:cNvSpPr/>
      </xdr:nvSpPr>
      <xdr:spPr>
        <a:xfrm>
          <a:off x="3746500" y="131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44401</xdr:rowOff>
    </xdr:from>
    <xdr:ext cx="469744" cy="259045"/>
    <xdr:sp macro="" textlink="">
      <xdr:nvSpPr>
        <xdr:cNvPr id="193" name="テキスト ボックス 192"/>
        <xdr:cNvSpPr txBox="1"/>
      </xdr:nvSpPr>
      <xdr:spPr>
        <a:xfrm>
          <a:off x="3562427" y="129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105770</xdr:rowOff>
    </xdr:from>
    <xdr:to>
      <xdr:col>4</xdr:col>
      <xdr:colOff>206375</xdr:colOff>
      <xdr:row>77</xdr:row>
      <xdr:rowOff>35920</xdr:rowOff>
    </xdr:to>
    <xdr:sp macro="" textlink="">
      <xdr:nvSpPr>
        <xdr:cNvPr id="194" name="円/楕円 193"/>
        <xdr:cNvSpPr/>
      </xdr:nvSpPr>
      <xdr:spPr>
        <a:xfrm>
          <a:off x="2857500" y="131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52448</xdr:rowOff>
    </xdr:from>
    <xdr:ext cx="469744" cy="259045"/>
    <xdr:sp macro="" textlink="">
      <xdr:nvSpPr>
        <xdr:cNvPr id="195" name="テキスト ボックス 194"/>
        <xdr:cNvSpPr txBox="1"/>
      </xdr:nvSpPr>
      <xdr:spPr>
        <a:xfrm>
          <a:off x="2673427" y="1291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124836</xdr:rowOff>
    </xdr:from>
    <xdr:to>
      <xdr:col>3</xdr:col>
      <xdr:colOff>3175</xdr:colOff>
      <xdr:row>77</xdr:row>
      <xdr:rowOff>54986</xdr:rowOff>
    </xdr:to>
    <xdr:sp macro="" textlink="">
      <xdr:nvSpPr>
        <xdr:cNvPr id="196" name="円/楕円 195"/>
        <xdr:cNvSpPr/>
      </xdr:nvSpPr>
      <xdr:spPr>
        <a:xfrm>
          <a:off x="1968500" y="1315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71513</xdr:rowOff>
    </xdr:from>
    <xdr:ext cx="469744" cy="259045"/>
    <xdr:sp macro="" textlink="">
      <xdr:nvSpPr>
        <xdr:cNvPr id="197" name="テキスト ボックス 196"/>
        <xdr:cNvSpPr txBox="1"/>
      </xdr:nvSpPr>
      <xdr:spPr>
        <a:xfrm>
          <a:off x="1784427" y="1293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141204</xdr:rowOff>
    </xdr:from>
    <xdr:to>
      <xdr:col>1</xdr:col>
      <xdr:colOff>485775</xdr:colOff>
      <xdr:row>77</xdr:row>
      <xdr:rowOff>71354</xdr:rowOff>
    </xdr:to>
    <xdr:sp macro="" textlink="">
      <xdr:nvSpPr>
        <xdr:cNvPr id="198" name="円/楕円 197"/>
        <xdr:cNvSpPr/>
      </xdr:nvSpPr>
      <xdr:spPr>
        <a:xfrm>
          <a:off x="1079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87881</xdr:rowOff>
    </xdr:from>
    <xdr:ext cx="469744" cy="259045"/>
    <xdr:sp macro="" textlink="">
      <xdr:nvSpPr>
        <xdr:cNvPr id="199" name="テキスト ボックス 198"/>
        <xdr:cNvSpPr txBox="1"/>
      </xdr:nvSpPr>
      <xdr:spPr>
        <a:xfrm>
          <a:off x="895427" y="129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98799</xdr:rowOff>
    </xdr:from>
    <xdr:to>
      <xdr:col>6</xdr:col>
      <xdr:colOff>511175</xdr:colOff>
      <xdr:row>97</xdr:row>
      <xdr:rowOff>86299</xdr:rowOff>
    </xdr:to>
    <xdr:cxnSp macro="">
      <xdr:nvCxnSpPr>
        <xdr:cNvPr id="227" name="直線コネクタ 226"/>
        <xdr:cNvCxnSpPr/>
      </xdr:nvCxnSpPr>
      <xdr:spPr>
        <a:xfrm flipV="1">
          <a:off x="3797300" y="16557999"/>
          <a:ext cx="838200" cy="1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73151</xdr:rowOff>
    </xdr:from>
    <xdr:to>
      <xdr:col>5</xdr:col>
      <xdr:colOff>358775</xdr:colOff>
      <xdr:row>97</xdr:row>
      <xdr:rowOff>86299</xdr:rowOff>
    </xdr:to>
    <xdr:cxnSp macro="">
      <xdr:nvCxnSpPr>
        <xdr:cNvPr id="230" name="直線コネクタ 229"/>
        <xdr:cNvCxnSpPr/>
      </xdr:nvCxnSpPr>
      <xdr:spPr>
        <a:xfrm>
          <a:off x="2908300" y="16703801"/>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73151</xdr:rowOff>
    </xdr:from>
    <xdr:to>
      <xdr:col>4</xdr:col>
      <xdr:colOff>155575</xdr:colOff>
      <xdr:row>97</xdr:row>
      <xdr:rowOff>134040</xdr:rowOff>
    </xdr:to>
    <xdr:cxnSp macro="">
      <xdr:nvCxnSpPr>
        <xdr:cNvPr id="233" name="直線コネクタ 232"/>
        <xdr:cNvCxnSpPr/>
      </xdr:nvCxnSpPr>
      <xdr:spPr>
        <a:xfrm flipV="1">
          <a:off x="2019300" y="16703801"/>
          <a:ext cx="889000" cy="6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123076</xdr:rowOff>
    </xdr:from>
    <xdr:to>
      <xdr:col>2</xdr:col>
      <xdr:colOff>638175</xdr:colOff>
      <xdr:row>97</xdr:row>
      <xdr:rowOff>134040</xdr:rowOff>
    </xdr:to>
    <xdr:cxnSp macro="">
      <xdr:nvCxnSpPr>
        <xdr:cNvPr id="236" name="直線コネクタ 235"/>
        <xdr:cNvCxnSpPr/>
      </xdr:nvCxnSpPr>
      <xdr:spPr>
        <a:xfrm>
          <a:off x="1130300" y="16753726"/>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47999</xdr:rowOff>
    </xdr:from>
    <xdr:to>
      <xdr:col>6</xdr:col>
      <xdr:colOff>561975</xdr:colOff>
      <xdr:row>96</xdr:row>
      <xdr:rowOff>149599</xdr:rowOff>
    </xdr:to>
    <xdr:sp macro="" textlink="">
      <xdr:nvSpPr>
        <xdr:cNvPr id="246" name="円/楕円 245"/>
        <xdr:cNvSpPr/>
      </xdr:nvSpPr>
      <xdr:spPr>
        <a:xfrm>
          <a:off x="4584700" y="165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26426</xdr:rowOff>
    </xdr:from>
    <xdr:ext cx="534377" cy="259045"/>
    <xdr:sp macro="" textlink="">
      <xdr:nvSpPr>
        <xdr:cNvPr id="247" name="扶助費該当値テキスト"/>
        <xdr:cNvSpPr txBox="1"/>
      </xdr:nvSpPr>
      <xdr:spPr>
        <a:xfrm>
          <a:off x="4686300" y="1648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35499</xdr:rowOff>
    </xdr:from>
    <xdr:to>
      <xdr:col>5</xdr:col>
      <xdr:colOff>409575</xdr:colOff>
      <xdr:row>97</xdr:row>
      <xdr:rowOff>137099</xdr:rowOff>
    </xdr:to>
    <xdr:sp macro="" textlink="">
      <xdr:nvSpPr>
        <xdr:cNvPr id="248" name="円/楕円 247"/>
        <xdr:cNvSpPr/>
      </xdr:nvSpPr>
      <xdr:spPr>
        <a:xfrm>
          <a:off x="3746500" y="1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128226</xdr:rowOff>
    </xdr:from>
    <xdr:ext cx="534377" cy="259045"/>
    <xdr:sp macro="" textlink="">
      <xdr:nvSpPr>
        <xdr:cNvPr id="249" name="テキスト ボックス 248"/>
        <xdr:cNvSpPr txBox="1"/>
      </xdr:nvSpPr>
      <xdr:spPr>
        <a:xfrm>
          <a:off x="3530111" y="16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22351</xdr:rowOff>
    </xdr:from>
    <xdr:to>
      <xdr:col>4</xdr:col>
      <xdr:colOff>206375</xdr:colOff>
      <xdr:row>97</xdr:row>
      <xdr:rowOff>123951</xdr:rowOff>
    </xdr:to>
    <xdr:sp macro="" textlink="">
      <xdr:nvSpPr>
        <xdr:cNvPr id="250" name="円/楕円 249"/>
        <xdr:cNvSpPr/>
      </xdr:nvSpPr>
      <xdr:spPr>
        <a:xfrm>
          <a:off x="2857500" y="166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115078</xdr:rowOff>
    </xdr:from>
    <xdr:ext cx="534377" cy="259045"/>
    <xdr:sp macro="" textlink="">
      <xdr:nvSpPr>
        <xdr:cNvPr id="251" name="テキスト ボックス 250"/>
        <xdr:cNvSpPr txBox="1"/>
      </xdr:nvSpPr>
      <xdr:spPr>
        <a:xfrm>
          <a:off x="2641111" y="167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83240</xdr:rowOff>
    </xdr:from>
    <xdr:to>
      <xdr:col>3</xdr:col>
      <xdr:colOff>3175</xdr:colOff>
      <xdr:row>98</xdr:row>
      <xdr:rowOff>13390</xdr:rowOff>
    </xdr:to>
    <xdr:sp macro="" textlink="">
      <xdr:nvSpPr>
        <xdr:cNvPr id="252" name="円/楕円 251"/>
        <xdr:cNvSpPr/>
      </xdr:nvSpPr>
      <xdr:spPr>
        <a:xfrm>
          <a:off x="1968500" y="16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4517</xdr:rowOff>
    </xdr:from>
    <xdr:ext cx="534377" cy="259045"/>
    <xdr:sp macro="" textlink="">
      <xdr:nvSpPr>
        <xdr:cNvPr id="253" name="テキスト ボックス 252"/>
        <xdr:cNvSpPr txBox="1"/>
      </xdr:nvSpPr>
      <xdr:spPr>
        <a:xfrm>
          <a:off x="1752111" y="168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72276</xdr:rowOff>
    </xdr:from>
    <xdr:to>
      <xdr:col>1</xdr:col>
      <xdr:colOff>485775</xdr:colOff>
      <xdr:row>98</xdr:row>
      <xdr:rowOff>2426</xdr:rowOff>
    </xdr:to>
    <xdr:sp macro="" textlink="">
      <xdr:nvSpPr>
        <xdr:cNvPr id="254" name="円/楕円 253"/>
        <xdr:cNvSpPr/>
      </xdr:nvSpPr>
      <xdr:spPr>
        <a:xfrm>
          <a:off x="1079500" y="167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165003</xdr:rowOff>
    </xdr:from>
    <xdr:ext cx="534377" cy="259045"/>
    <xdr:sp macro="" textlink="">
      <xdr:nvSpPr>
        <xdr:cNvPr id="255" name="テキスト ボックス 254"/>
        <xdr:cNvSpPr txBox="1"/>
      </xdr:nvSpPr>
      <xdr:spPr>
        <a:xfrm>
          <a:off x="863111" y="167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124134</xdr:rowOff>
    </xdr:from>
    <xdr:to>
      <xdr:col>15</xdr:col>
      <xdr:colOff>180975</xdr:colOff>
      <xdr:row>37</xdr:row>
      <xdr:rowOff>150781</xdr:rowOff>
    </xdr:to>
    <xdr:cxnSp macro="">
      <xdr:nvCxnSpPr>
        <xdr:cNvPr id="287" name="直線コネクタ 286"/>
        <xdr:cNvCxnSpPr/>
      </xdr:nvCxnSpPr>
      <xdr:spPr>
        <a:xfrm>
          <a:off x="9639300" y="6467784"/>
          <a:ext cx="8382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124134</xdr:rowOff>
    </xdr:from>
    <xdr:to>
      <xdr:col>14</xdr:col>
      <xdr:colOff>28575</xdr:colOff>
      <xdr:row>38</xdr:row>
      <xdr:rowOff>23419</xdr:rowOff>
    </xdr:to>
    <xdr:cxnSp macro="">
      <xdr:nvCxnSpPr>
        <xdr:cNvPr id="290" name="直線コネクタ 289"/>
        <xdr:cNvCxnSpPr/>
      </xdr:nvCxnSpPr>
      <xdr:spPr>
        <a:xfrm flipV="1">
          <a:off x="8750300" y="6467784"/>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3287</xdr:rowOff>
    </xdr:from>
    <xdr:ext cx="534377" cy="259045"/>
    <xdr:sp macro="" textlink="">
      <xdr:nvSpPr>
        <xdr:cNvPr id="292" name="テキスト ボックス 291"/>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23419</xdr:rowOff>
    </xdr:from>
    <xdr:to>
      <xdr:col>12</xdr:col>
      <xdr:colOff>511175</xdr:colOff>
      <xdr:row>38</xdr:row>
      <xdr:rowOff>67201</xdr:rowOff>
    </xdr:to>
    <xdr:cxnSp macro="">
      <xdr:nvCxnSpPr>
        <xdr:cNvPr id="293" name="直線コネクタ 292"/>
        <xdr:cNvCxnSpPr/>
      </xdr:nvCxnSpPr>
      <xdr:spPr>
        <a:xfrm flipV="1">
          <a:off x="7861300" y="6538519"/>
          <a:ext cx="889000" cy="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67201</xdr:rowOff>
    </xdr:from>
    <xdr:to>
      <xdr:col>11</xdr:col>
      <xdr:colOff>307975</xdr:colOff>
      <xdr:row>38</xdr:row>
      <xdr:rowOff>90148</xdr:rowOff>
    </xdr:to>
    <xdr:cxnSp macro="">
      <xdr:nvCxnSpPr>
        <xdr:cNvPr id="296" name="直線コネクタ 295"/>
        <xdr:cNvCxnSpPr/>
      </xdr:nvCxnSpPr>
      <xdr:spPr>
        <a:xfrm flipV="1">
          <a:off x="6972300" y="6582301"/>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99981</xdr:rowOff>
    </xdr:from>
    <xdr:to>
      <xdr:col>15</xdr:col>
      <xdr:colOff>231775</xdr:colOff>
      <xdr:row>38</xdr:row>
      <xdr:rowOff>30131</xdr:rowOff>
    </xdr:to>
    <xdr:sp macro="" textlink="">
      <xdr:nvSpPr>
        <xdr:cNvPr id="306" name="円/楕円 305"/>
        <xdr:cNvSpPr/>
      </xdr:nvSpPr>
      <xdr:spPr>
        <a:xfrm>
          <a:off x="10426700" y="6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122858</xdr:rowOff>
    </xdr:from>
    <xdr:ext cx="534377" cy="259045"/>
    <xdr:sp macro="" textlink="">
      <xdr:nvSpPr>
        <xdr:cNvPr id="307" name="補助費等該当値テキスト"/>
        <xdr:cNvSpPr txBox="1"/>
      </xdr:nvSpPr>
      <xdr:spPr>
        <a:xfrm>
          <a:off x="10528300" y="62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73334</xdr:rowOff>
    </xdr:from>
    <xdr:to>
      <xdr:col>14</xdr:col>
      <xdr:colOff>79375</xdr:colOff>
      <xdr:row>38</xdr:row>
      <xdr:rowOff>3484</xdr:rowOff>
    </xdr:to>
    <xdr:sp macro="" textlink="">
      <xdr:nvSpPr>
        <xdr:cNvPr id="308" name="円/楕円 307"/>
        <xdr:cNvSpPr/>
      </xdr:nvSpPr>
      <xdr:spPr>
        <a:xfrm>
          <a:off x="9588500" y="6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20011</xdr:rowOff>
    </xdr:from>
    <xdr:ext cx="534377" cy="259045"/>
    <xdr:sp macro="" textlink="">
      <xdr:nvSpPr>
        <xdr:cNvPr id="309" name="テキスト ボックス 308"/>
        <xdr:cNvSpPr txBox="1"/>
      </xdr:nvSpPr>
      <xdr:spPr>
        <a:xfrm>
          <a:off x="9372111" y="61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144069</xdr:rowOff>
    </xdr:from>
    <xdr:to>
      <xdr:col>12</xdr:col>
      <xdr:colOff>561975</xdr:colOff>
      <xdr:row>38</xdr:row>
      <xdr:rowOff>74219</xdr:rowOff>
    </xdr:to>
    <xdr:sp macro="" textlink="">
      <xdr:nvSpPr>
        <xdr:cNvPr id="310" name="円/楕円 309"/>
        <xdr:cNvSpPr/>
      </xdr:nvSpPr>
      <xdr:spPr>
        <a:xfrm>
          <a:off x="8699500" y="64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65346</xdr:rowOff>
    </xdr:from>
    <xdr:ext cx="534377" cy="259045"/>
    <xdr:sp macro="" textlink="">
      <xdr:nvSpPr>
        <xdr:cNvPr id="311" name="テキスト ボックス 310"/>
        <xdr:cNvSpPr txBox="1"/>
      </xdr:nvSpPr>
      <xdr:spPr>
        <a:xfrm>
          <a:off x="8483111" y="65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16401</xdr:rowOff>
    </xdr:from>
    <xdr:to>
      <xdr:col>11</xdr:col>
      <xdr:colOff>358775</xdr:colOff>
      <xdr:row>38</xdr:row>
      <xdr:rowOff>118001</xdr:rowOff>
    </xdr:to>
    <xdr:sp macro="" textlink="">
      <xdr:nvSpPr>
        <xdr:cNvPr id="312" name="円/楕円 311"/>
        <xdr:cNvSpPr/>
      </xdr:nvSpPr>
      <xdr:spPr>
        <a:xfrm>
          <a:off x="7810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109128</xdr:rowOff>
    </xdr:from>
    <xdr:ext cx="534377" cy="259045"/>
    <xdr:sp macro="" textlink="">
      <xdr:nvSpPr>
        <xdr:cNvPr id="313" name="テキスト ボックス 312"/>
        <xdr:cNvSpPr txBox="1"/>
      </xdr:nvSpPr>
      <xdr:spPr>
        <a:xfrm>
          <a:off x="7594111"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39348</xdr:rowOff>
    </xdr:from>
    <xdr:to>
      <xdr:col>10</xdr:col>
      <xdr:colOff>155575</xdr:colOff>
      <xdr:row>38</xdr:row>
      <xdr:rowOff>140948</xdr:rowOff>
    </xdr:to>
    <xdr:sp macro="" textlink="">
      <xdr:nvSpPr>
        <xdr:cNvPr id="314" name="円/楕円 313"/>
        <xdr:cNvSpPr/>
      </xdr:nvSpPr>
      <xdr:spPr>
        <a:xfrm>
          <a:off x="6921500" y="6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132075</xdr:rowOff>
    </xdr:from>
    <xdr:ext cx="534377" cy="259045"/>
    <xdr:sp macro="" textlink="">
      <xdr:nvSpPr>
        <xdr:cNvPr id="315" name="テキスト ボックス 314"/>
        <xdr:cNvSpPr txBox="1"/>
      </xdr:nvSpPr>
      <xdr:spPr>
        <a:xfrm>
          <a:off x="6705111" y="664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119498</xdr:rowOff>
    </xdr:from>
    <xdr:to>
      <xdr:col>15</xdr:col>
      <xdr:colOff>180975</xdr:colOff>
      <xdr:row>57</xdr:row>
      <xdr:rowOff>95783</xdr:rowOff>
    </xdr:to>
    <xdr:cxnSp macro="">
      <xdr:nvCxnSpPr>
        <xdr:cNvPr id="346" name="直線コネクタ 345"/>
        <xdr:cNvCxnSpPr/>
      </xdr:nvCxnSpPr>
      <xdr:spPr>
        <a:xfrm>
          <a:off x="9639300" y="9720698"/>
          <a:ext cx="838200" cy="14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94673</xdr:rowOff>
    </xdr:from>
    <xdr:to>
      <xdr:col>14</xdr:col>
      <xdr:colOff>28575</xdr:colOff>
      <xdr:row>56</xdr:row>
      <xdr:rowOff>119498</xdr:rowOff>
    </xdr:to>
    <xdr:cxnSp macro="">
      <xdr:nvCxnSpPr>
        <xdr:cNvPr id="349" name="直線コネクタ 348"/>
        <xdr:cNvCxnSpPr/>
      </xdr:nvCxnSpPr>
      <xdr:spPr>
        <a:xfrm>
          <a:off x="8750300" y="9695873"/>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51" name="テキスト ボックス 350"/>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94673</xdr:rowOff>
    </xdr:from>
    <xdr:to>
      <xdr:col>12</xdr:col>
      <xdr:colOff>511175</xdr:colOff>
      <xdr:row>56</xdr:row>
      <xdr:rowOff>125262</xdr:rowOff>
    </xdr:to>
    <xdr:cxnSp macro="">
      <xdr:nvCxnSpPr>
        <xdr:cNvPr id="352" name="直線コネクタ 351"/>
        <xdr:cNvCxnSpPr/>
      </xdr:nvCxnSpPr>
      <xdr:spPr>
        <a:xfrm flipV="1">
          <a:off x="7861300" y="9695873"/>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135534</xdr:rowOff>
    </xdr:from>
    <xdr:ext cx="599010" cy="259045"/>
    <xdr:sp macro="" textlink="">
      <xdr:nvSpPr>
        <xdr:cNvPr id="354" name="テキスト ボックス 353"/>
        <xdr:cNvSpPr txBox="1"/>
      </xdr:nvSpPr>
      <xdr:spPr>
        <a:xfrm>
          <a:off x="8450794" y="990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125262</xdr:rowOff>
    </xdr:from>
    <xdr:to>
      <xdr:col>11</xdr:col>
      <xdr:colOff>307975</xdr:colOff>
      <xdr:row>57</xdr:row>
      <xdr:rowOff>29511</xdr:rowOff>
    </xdr:to>
    <xdr:cxnSp macro="">
      <xdr:nvCxnSpPr>
        <xdr:cNvPr id="355" name="直線コネクタ 354"/>
        <xdr:cNvCxnSpPr/>
      </xdr:nvCxnSpPr>
      <xdr:spPr>
        <a:xfrm flipV="1">
          <a:off x="6972300" y="9726462"/>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15203</xdr:rowOff>
    </xdr:from>
    <xdr:ext cx="534377" cy="259045"/>
    <xdr:sp macro="" textlink="">
      <xdr:nvSpPr>
        <xdr:cNvPr id="357" name="テキスト ボックス 356"/>
        <xdr:cNvSpPr txBox="1"/>
      </xdr:nvSpPr>
      <xdr:spPr>
        <a:xfrm>
          <a:off x="7594111" y="99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65012</xdr:rowOff>
    </xdr:from>
    <xdr:ext cx="534377" cy="259045"/>
    <xdr:sp macro="" textlink="">
      <xdr:nvSpPr>
        <xdr:cNvPr id="359" name="テキスト ボックス 358"/>
        <xdr:cNvSpPr txBox="1"/>
      </xdr:nvSpPr>
      <xdr:spPr>
        <a:xfrm>
          <a:off x="6705111" y="100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44983</xdr:rowOff>
    </xdr:from>
    <xdr:to>
      <xdr:col>15</xdr:col>
      <xdr:colOff>231775</xdr:colOff>
      <xdr:row>57</xdr:row>
      <xdr:rowOff>146583</xdr:rowOff>
    </xdr:to>
    <xdr:sp macro="" textlink="">
      <xdr:nvSpPr>
        <xdr:cNvPr id="365" name="円/楕円 364"/>
        <xdr:cNvSpPr/>
      </xdr:nvSpPr>
      <xdr:spPr>
        <a:xfrm>
          <a:off x="10426700" y="98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67860</xdr:rowOff>
    </xdr:from>
    <xdr:ext cx="599010" cy="259045"/>
    <xdr:sp macro="" textlink="">
      <xdr:nvSpPr>
        <xdr:cNvPr id="366" name="普通建設事業費該当値テキスト"/>
        <xdr:cNvSpPr txBox="1"/>
      </xdr:nvSpPr>
      <xdr:spPr>
        <a:xfrm>
          <a:off x="10528300" y="966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68698</xdr:rowOff>
    </xdr:from>
    <xdr:to>
      <xdr:col>14</xdr:col>
      <xdr:colOff>79375</xdr:colOff>
      <xdr:row>56</xdr:row>
      <xdr:rowOff>170298</xdr:rowOff>
    </xdr:to>
    <xdr:sp macro="" textlink="">
      <xdr:nvSpPr>
        <xdr:cNvPr id="367" name="円/楕円 366"/>
        <xdr:cNvSpPr/>
      </xdr:nvSpPr>
      <xdr:spPr>
        <a:xfrm>
          <a:off x="9588500" y="96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15375</xdr:rowOff>
    </xdr:from>
    <xdr:ext cx="599010" cy="259045"/>
    <xdr:sp macro="" textlink="">
      <xdr:nvSpPr>
        <xdr:cNvPr id="368" name="テキスト ボックス 367"/>
        <xdr:cNvSpPr txBox="1"/>
      </xdr:nvSpPr>
      <xdr:spPr>
        <a:xfrm>
          <a:off x="9339794" y="944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43873</xdr:rowOff>
    </xdr:from>
    <xdr:to>
      <xdr:col>12</xdr:col>
      <xdr:colOff>561975</xdr:colOff>
      <xdr:row>56</xdr:row>
      <xdr:rowOff>145473</xdr:rowOff>
    </xdr:to>
    <xdr:sp macro="" textlink="">
      <xdr:nvSpPr>
        <xdr:cNvPr id="369" name="円/楕円 368"/>
        <xdr:cNvSpPr/>
      </xdr:nvSpPr>
      <xdr:spPr>
        <a:xfrm>
          <a:off x="8699500" y="96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162000</xdr:rowOff>
    </xdr:from>
    <xdr:ext cx="599010" cy="259045"/>
    <xdr:sp macro="" textlink="">
      <xdr:nvSpPr>
        <xdr:cNvPr id="370" name="テキスト ボックス 369"/>
        <xdr:cNvSpPr txBox="1"/>
      </xdr:nvSpPr>
      <xdr:spPr>
        <a:xfrm>
          <a:off x="8450794" y="942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74462</xdr:rowOff>
    </xdr:from>
    <xdr:to>
      <xdr:col>11</xdr:col>
      <xdr:colOff>358775</xdr:colOff>
      <xdr:row>57</xdr:row>
      <xdr:rowOff>4612</xdr:rowOff>
    </xdr:to>
    <xdr:sp macro="" textlink="">
      <xdr:nvSpPr>
        <xdr:cNvPr id="371" name="円/楕円 370"/>
        <xdr:cNvSpPr/>
      </xdr:nvSpPr>
      <xdr:spPr>
        <a:xfrm>
          <a:off x="7810500" y="967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21139</xdr:rowOff>
    </xdr:from>
    <xdr:ext cx="599010" cy="259045"/>
    <xdr:sp macro="" textlink="">
      <xdr:nvSpPr>
        <xdr:cNvPr id="372" name="テキスト ボックス 371"/>
        <xdr:cNvSpPr txBox="1"/>
      </xdr:nvSpPr>
      <xdr:spPr>
        <a:xfrm>
          <a:off x="7561794" y="945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149,421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150161</xdr:rowOff>
    </xdr:from>
    <xdr:to>
      <xdr:col>10</xdr:col>
      <xdr:colOff>155575</xdr:colOff>
      <xdr:row>57</xdr:row>
      <xdr:rowOff>80311</xdr:rowOff>
    </xdr:to>
    <xdr:sp macro="" textlink="">
      <xdr:nvSpPr>
        <xdr:cNvPr id="373" name="円/楕円 372"/>
        <xdr:cNvSpPr/>
      </xdr:nvSpPr>
      <xdr:spPr>
        <a:xfrm>
          <a:off x="6921500" y="97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96838</xdr:rowOff>
    </xdr:from>
    <xdr:ext cx="599010" cy="259045"/>
    <xdr:sp macro="" textlink="">
      <xdr:nvSpPr>
        <xdr:cNvPr id="374" name="テキスト ボックス 373"/>
        <xdr:cNvSpPr txBox="1"/>
      </xdr:nvSpPr>
      <xdr:spPr>
        <a:xfrm>
          <a:off x="6672794" y="9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108138</xdr:rowOff>
    </xdr:from>
    <xdr:to>
      <xdr:col>15</xdr:col>
      <xdr:colOff>180975</xdr:colOff>
      <xdr:row>78</xdr:row>
      <xdr:rowOff>30711</xdr:rowOff>
    </xdr:to>
    <xdr:cxnSp macro="">
      <xdr:nvCxnSpPr>
        <xdr:cNvPr id="403" name="直線コネクタ 402"/>
        <xdr:cNvCxnSpPr/>
      </xdr:nvCxnSpPr>
      <xdr:spPr>
        <a:xfrm>
          <a:off x="9639300" y="13138338"/>
          <a:ext cx="838200" cy="26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108138</xdr:rowOff>
    </xdr:from>
    <xdr:to>
      <xdr:col>14</xdr:col>
      <xdr:colOff>28575</xdr:colOff>
      <xdr:row>76</xdr:row>
      <xdr:rowOff>171067</xdr:rowOff>
    </xdr:to>
    <xdr:cxnSp macro="">
      <xdr:nvCxnSpPr>
        <xdr:cNvPr id="406" name="直線コネクタ 405"/>
        <xdr:cNvCxnSpPr/>
      </xdr:nvCxnSpPr>
      <xdr:spPr>
        <a:xfrm flipV="1">
          <a:off x="8750300" y="13138338"/>
          <a:ext cx="889000" cy="6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149623</xdr:rowOff>
    </xdr:from>
    <xdr:ext cx="534377" cy="259045"/>
    <xdr:sp macro="" textlink="">
      <xdr:nvSpPr>
        <xdr:cNvPr id="408" name="テキスト ボックス 407"/>
        <xdr:cNvSpPr txBox="1"/>
      </xdr:nvSpPr>
      <xdr:spPr>
        <a:xfrm>
          <a:off x="9372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59135</xdr:rowOff>
    </xdr:from>
    <xdr:ext cx="534377" cy="259045"/>
    <xdr:sp macro="" textlink="">
      <xdr:nvSpPr>
        <xdr:cNvPr id="410" name="テキスト ボックス 409"/>
        <xdr:cNvSpPr txBox="1"/>
      </xdr:nvSpPr>
      <xdr:spPr>
        <a:xfrm>
          <a:off x="8483111" y="134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151361</xdr:rowOff>
    </xdr:from>
    <xdr:to>
      <xdr:col>15</xdr:col>
      <xdr:colOff>231775</xdr:colOff>
      <xdr:row>78</xdr:row>
      <xdr:rowOff>81511</xdr:rowOff>
    </xdr:to>
    <xdr:sp macro="" textlink="">
      <xdr:nvSpPr>
        <xdr:cNvPr id="416" name="円/楕円 415"/>
        <xdr:cNvSpPr/>
      </xdr:nvSpPr>
      <xdr:spPr>
        <a:xfrm>
          <a:off x="10426700" y="133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2788</xdr:rowOff>
    </xdr:from>
    <xdr:ext cx="534377" cy="259045"/>
    <xdr:sp macro="" textlink="">
      <xdr:nvSpPr>
        <xdr:cNvPr id="417" name="普通建設事業費 （ うち新規整備　）該当値テキスト"/>
        <xdr:cNvSpPr txBox="1"/>
      </xdr:nvSpPr>
      <xdr:spPr>
        <a:xfrm>
          <a:off x="10528300" y="132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57338</xdr:rowOff>
    </xdr:from>
    <xdr:to>
      <xdr:col>14</xdr:col>
      <xdr:colOff>79375</xdr:colOff>
      <xdr:row>76</xdr:row>
      <xdr:rowOff>158938</xdr:rowOff>
    </xdr:to>
    <xdr:sp macro="" textlink="">
      <xdr:nvSpPr>
        <xdr:cNvPr id="418" name="円/楕円 417"/>
        <xdr:cNvSpPr/>
      </xdr:nvSpPr>
      <xdr:spPr>
        <a:xfrm>
          <a:off x="9588500" y="130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4015</xdr:rowOff>
    </xdr:from>
    <xdr:ext cx="599010" cy="259045"/>
    <xdr:sp macro="" textlink="">
      <xdr:nvSpPr>
        <xdr:cNvPr id="419" name="テキスト ボックス 418"/>
        <xdr:cNvSpPr txBox="1"/>
      </xdr:nvSpPr>
      <xdr:spPr>
        <a:xfrm>
          <a:off x="9339794" y="1286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120267</xdr:rowOff>
    </xdr:from>
    <xdr:to>
      <xdr:col>12</xdr:col>
      <xdr:colOff>561975</xdr:colOff>
      <xdr:row>77</xdr:row>
      <xdr:rowOff>50417</xdr:rowOff>
    </xdr:to>
    <xdr:sp macro="" textlink="">
      <xdr:nvSpPr>
        <xdr:cNvPr id="420" name="円/楕円 419"/>
        <xdr:cNvSpPr/>
      </xdr:nvSpPr>
      <xdr:spPr>
        <a:xfrm>
          <a:off x="8699500" y="131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66945</xdr:rowOff>
    </xdr:from>
    <xdr:ext cx="599010" cy="259045"/>
    <xdr:sp macro="" textlink="">
      <xdr:nvSpPr>
        <xdr:cNvPr id="421" name="テキスト ボックス 420"/>
        <xdr:cNvSpPr txBox="1"/>
      </xdr:nvSpPr>
      <xdr:spPr>
        <a:xfrm>
          <a:off x="8450794" y="1292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86336</xdr:rowOff>
    </xdr:from>
    <xdr:to>
      <xdr:col>15</xdr:col>
      <xdr:colOff>180975</xdr:colOff>
      <xdr:row>97</xdr:row>
      <xdr:rowOff>111353</xdr:rowOff>
    </xdr:to>
    <xdr:cxnSp macro="">
      <xdr:nvCxnSpPr>
        <xdr:cNvPr id="454" name="直線コネクタ 453"/>
        <xdr:cNvCxnSpPr/>
      </xdr:nvCxnSpPr>
      <xdr:spPr>
        <a:xfrm flipV="1">
          <a:off x="9639300" y="16374086"/>
          <a:ext cx="838200" cy="3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153316</xdr:rowOff>
    </xdr:from>
    <xdr:to>
      <xdr:col>14</xdr:col>
      <xdr:colOff>28575</xdr:colOff>
      <xdr:row>97</xdr:row>
      <xdr:rowOff>111353</xdr:rowOff>
    </xdr:to>
    <xdr:cxnSp macro="">
      <xdr:nvCxnSpPr>
        <xdr:cNvPr id="457" name="直線コネクタ 456"/>
        <xdr:cNvCxnSpPr/>
      </xdr:nvCxnSpPr>
      <xdr:spPr>
        <a:xfrm>
          <a:off x="8750300" y="16612516"/>
          <a:ext cx="889000" cy="12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149877</xdr:rowOff>
    </xdr:from>
    <xdr:ext cx="534377" cy="259045"/>
    <xdr:sp macro="" textlink="">
      <xdr:nvSpPr>
        <xdr:cNvPr id="459" name="テキスト ボックス 458"/>
        <xdr:cNvSpPr txBox="1"/>
      </xdr:nvSpPr>
      <xdr:spPr>
        <a:xfrm>
          <a:off x="9372111" y="16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35536</xdr:rowOff>
    </xdr:from>
    <xdr:to>
      <xdr:col>15</xdr:col>
      <xdr:colOff>231775</xdr:colOff>
      <xdr:row>95</xdr:row>
      <xdr:rowOff>137136</xdr:rowOff>
    </xdr:to>
    <xdr:sp macro="" textlink="">
      <xdr:nvSpPr>
        <xdr:cNvPr id="467" name="円/楕円 466"/>
        <xdr:cNvSpPr/>
      </xdr:nvSpPr>
      <xdr:spPr>
        <a:xfrm>
          <a:off x="10426700" y="163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58413</xdr:rowOff>
    </xdr:from>
    <xdr:ext cx="534377" cy="259045"/>
    <xdr:sp macro="" textlink="">
      <xdr:nvSpPr>
        <xdr:cNvPr id="468" name="普通建設事業費 （ うち更新整備　）該当値テキスト"/>
        <xdr:cNvSpPr txBox="1"/>
      </xdr:nvSpPr>
      <xdr:spPr>
        <a:xfrm>
          <a:off x="10528300" y="1617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60553</xdr:rowOff>
    </xdr:from>
    <xdr:to>
      <xdr:col>14</xdr:col>
      <xdr:colOff>79375</xdr:colOff>
      <xdr:row>97</xdr:row>
      <xdr:rowOff>162153</xdr:rowOff>
    </xdr:to>
    <xdr:sp macro="" textlink="">
      <xdr:nvSpPr>
        <xdr:cNvPr id="469" name="円/楕円 468"/>
        <xdr:cNvSpPr/>
      </xdr:nvSpPr>
      <xdr:spPr>
        <a:xfrm>
          <a:off x="95885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153280</xdr:rowOff>
    </xdr:from>
    <xdr:ext cx="534377" cy="259045"/>
    <xdr:sp macro="" textlink="">
      <xdr:nvSpPr>
        <xdr:cNvPr id="470" name="テキスト ボックス 469"/>
        <xdr:cNvSpPr txBox="1"/>
      </xdr:nvSpPr>
      <xdr:spPr>
        <a:xfrm>
          <a:off x="9372111" y="167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102516</xdr:rowOff>
    </xdr:from>
    <xdr:to>
      <xdr:col>12</xdr:col>
      <xdr:colOff>561975</xdr:colOff>
      <xdr:row>97</xdr:row>
      <xdr:rowOff>32666</xdr:rowOff>
    </xdr:to>
    <xdr:sp macro="" textlink="">
      <xdr:nvSpPr>
        <xdr:cNvPr id="471" name="円/楕円 470"/>
        <xdr:cNvSpPr/>
      </xdr:nvSpPr>
      <xdr:spPr>
        <a:xfrm>
          <a:off x="8699500" y="165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23793</xdr:rowOff>
    </xdr:from>
    <xdr:ext cx="534377" cy="259045"/>
    <xdr:sp macro="" textlink="">
      <xdr:nvSpPr>
        <xdr:cNvPr id="472" name="テキスト ボックス 471"/>
        <xdr:cNvSpPr txBox="1"/>
      </xdr:nvSpPr>
      <xdr:spPr>
        <a:xfrm>
          <a:off x="8483111" y="166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78092</xdr:rowOff>
    </xdr:from>
    <xdr:to>
      <xdr:col>23</xdr:col>
      <xdr:colOff>517525</xdr:colOff>
      <xdr:row>38</xdr:row>
      <xdr:rowOff>144599</xdr:rowOff>
    </xdr:to>
    <xdr:cxnSp macro="">
      <xdr:nvCxnSpPr>
        <xdr:cNvPr id="503" name="直線コネクタ 502"/>
        <xdr:cNvCxnSpPr/>
      </xdr:nvCxnSpPr>
      <xdr:spPr>
        <a:xfrm>
          <a:off x="15481300" y="6593192"/>
          <a:ext cx="838200" cy="6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126208</xdr:rowOff>
    </xdr:from>
    <xdr:ext cx="469744" cy="259045"/>
    <xdr:sp macro="" textlink="">
      <xdr:nvSpPr>
        <xdr:cNvPr id="504" name="災害復旧事業費平均値テキスト"/>
        <xdr:cNvSpPr txBox="1"/>
      </xdr:nvSpPr>
      <xdr:spPr>
        <a:xfrm>
          <a:off x="16370300" y="664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132956</xdr:rowOff>
    </xdr:from>
    <xdr:to>
      <xdr:col>22</xdr:col>
      <xdr:colOff>365125</xdr:colOff>
      <xdr:row>38</xdr:row>
      <xdr:rowOff>78092</xdr:rowOff>
    </xdr:to>
    <xdr:cxnSp macro="">
      <xdr:nvCxnSpPr>
        <xdr:cNvPr id="506" name="直線コネクタ 505"/>
        <xdr:cNvCxnSpPr/>
      </xdr:nvCxnSpPr>
      <xdr:spPr>
        <a:xfrm>
          <a:off x="14592300" y="647660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84945</xdr:rowOff>
    </xdr:from>
    <xdr:ext cx="469744" cy="259045"/>
    <xdr:sp macro="" textlink="">
      <xdr:nvSpPr>
        <xdr:cNvPr id="508" name="テキスト ボックス 507"/>
        <xdr:cNvSpPr txBox="1"/>
      </xdr:nvSpPr>
      <xdr:spPr>
        <a:xfrm>
          <a:off x="15246427"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68295</xdr:rowOff>
    </xdr:from>
    <xdr:to>
      <xdr:col>21</xdr:col>
      <xdr:colOff>161925</xdr:colOff>
      <xdr:row>37</xdr:row>
      <xdr:rowOff>132956</xdr:rowOff>
    </xdr:to>
    <xdr:cxnSp macro="">
      <xdr:nvCxnSpPr>
        <xdr:cNvPr id="509" name="直線コネクタ 508"/>
        <xdr:cNvCxnSpPr/>
      </xdr:nvCxnSpPr>
      <xdr:spPr>
        <a:xfrm>
          <a:off x="13703300" y="5897595"/>
          <a:ext cx="889000" cy="5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8365</xdr:rowOff>
    </xdr:from>
    <xdr:ext cx="469744" cy="259045"/>
    <xdr:sp macro="" textlink="">
      <xdr:nvSpPr>
        <xdr:cNvPr id="511" name="テキスト ボックス 510"/>
        <xdr:cNvSpPr txBox="1"/>
      </xdr:nvSpPr>
      <xdr:spPr>
        <a:xfrm>
          <a:off x="14357427" y="66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71986</xdr:rowOff>
    </xdr:from>
    <xdr:to>
      <xdr:col>19</xdr:col>
      <xdr:colOff>644525</xdr:colOff>
      <xdr:row>34</xdr:row>
      <xdr:rowOff>68295</xdr:rowOff>
    </xdr:to>
    <xdr:cxnSp macro="">
      <xdr:nvCxnSpPr>
        <xdr:cNvPr id="512" name="直線コネクタ 511"/>
        <xdr:cNvCxnSpPr/>
      </xdr:nvCxnSpPr>
      <xdr:spPr>
        <a:xfrm>
          <a:off x="12814300" y="5558386"/>
          <a:ext cx="889000" cy="3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11663</xdr:rowOff>
    </xdr:from>
    <xdr:ext cx="469744" cy="259045"/>
    <xdr:sp macro="" textlink="">
      <xdr:nvSpPr>
        <xdr:cNvPr id="514" name="テキスト ボックス 513"/>
        <xdr:cNvSpPr txBox="1"/>
      </xdr:nvSpPr>
      <xdr:spPr>
        <a:xfrm>
          <a:off x="13468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129294</xdr:rowOff>
    </xdr:from>
    <xdr:ext cx="534377" cy="259045"/>
    <xdr:sp macro="" textlink="">
      <xdr:nvSpPr>
        <xdr:cNvPr id="516" name="テキスト ボックス 515"/>
        <xdr:cNvSpPr txBox="1"/>
      </xdr:nvSpPr>
      <xdr:spPr>
        <a:xfrm>
          <a:off x="12547111" y="66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93799</xdr:rowOff>
    </xdr:from>
    <xdr:to>
      <xdr:col>23</xdr:col>
      <xdr:colOff>568325</xdr:colOff>
      <xdr:row>39</xdr:row>
      <xdr:rowOff>23949</xdr:rowOff>
    </xdr:to>
    <xdr:sp macro="" textlink="">
      <xdr:nvSpPr>
        <xdr:cNvPr id="522" name="円/楕円 521"/>
        <xdr:cNvSpPr/>
      </xdr:nvSpPr>
      <xdr:spPr>
        <a:xfrm>
          <a:off x="16268700" y="66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53176</xdr:rowOff>
    </xdr:from>
    <xdr:ext cx="469744" cy="259045"/>
    <xdr:sp macro="" textlink="">
      <xdr:nvSpPr>
        <xdr:cNvPr id="523" name="災害復旧事業費該当値テキスト"/>
        <xdr:cNvSpPr txBox="1"/>
      </xdr:nvSpPr>
      <xdr:spPr>
        <a:xfrm>
          <a:off x="16370300" y="639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27292</xdr:rowOff>
    </xdr:from>
    <xdr:to>
      <xdr:col>22</xdr:col>
      <xdr:colOff>415925</xdr:colOff>
      <xdr:row>38</xdr:row>
      <xdr:rowOff>128892</xdr:rowOff>
    </xdr:to>
    <xdr:sp macro="" textlink="">
      <xdr:nvSpPr>
        <xdr:cNvPr id="524" name="円/楕円 523"/>
        <xdr:cNvSpPr/>
      </xdr:nvSpPr>
      <xdr:spPr>
        <a:xfrm>
          <a:off x="15430500" y="65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145419</xdr:rowOff>
    </xdr:from>
    <xdr:ext cx="534377" cy="259045"/>
    <xdr:sp macro="" textlink="">
      <xdr:nvSpPr>
        <xdr:cNvPr id="525" name="テキスト ボックス 524"/>
        <xdr:cNvSpPr txBox="1"/>
      </xdr:nvSpPr>
      <xdr:spPr>
        <a:xfrm>
          <a:off x="15214111" y="63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82156</xdr:rowOff>
    </xdr:from>
    <xdr:to>
      <xdr:col>21</xdr:col>
      <xdr:colOff>212725</xdr:colOff>
      <xdr:row>38</xdr:row>
      <xdr:rowOff>12306</xdr:rowOff>
    </xdr:to>
    <xdr:sp macro="" textlink="">
      <xdr:nvSpPr>
        <xdr:cNvPr id="526" name="円/楕円 525"/>
        <xdr:cNvSpPr/>
      </xdr:nvSpPr>
      <xdr:spPr>
        <a:xfrm>
          <a:off x="14541500" y="6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28833</xdr:rowOff>
    </xdr:from>
    <xdr:ext cx="534377" cy="259045"/>
    <xdr:sp macro="" textlink="">
      <xdr:nvSpPr>
        <xdr:cNvPr id="527" name="テキスト ボックス 526"/>
        <xdr:cNvSpPr txBox="1"/>
      </xdr:nvSpPr>
      <xdr:spPr>
        <a:xfrm>
          <a:off x="14325111" y="62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17495</xdr:rowOff>
    </xdr:from>
    <xdr:to>
      <xdr:col>20</xdr:col>
      <xdr:colOff>9525</xdr:colOff>
      <xdr:row>34</xdr:row>
      <xdr:rowOff>119095</xdr:rowOff>
    </xdr:to>
    <xdr:sp macro="" textlink="">
      <xdr:nvSpPr>
        <xdr:cNvPr id="528" name="円/楕円 527"/>
        <xdr:cNvSpPr/>
      </xdr:nvSpPr>
      <xdr:spPr>
        <a:xfrm>
          <a:off x="13652500" y="58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135622</xdr:rowOff>
    </xdr:from>
    <xdr:ext cx="534377" cy="259045"/>
    <xdr:sp macro="" textlink="">
      <xdr:nvSpPr>
        <xdr:cNvPr id="529" name="テキスト ボックス 528"/>
        <xdr:cNvSpPr txBox="1"/>
      </xdr:nvSpPr>
      <xdr:spPr>
        <a:xfrm>
          <a:off x="13436111" y="562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54,373</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21186</xdr:rowOff>
    </xdr:from>
    <xdr:to>
      <xdr:col>18</xdr:col>
      <xdr:colOff>492125</xdr:colOff>
      <xdr:row>32</xdr:row>
      <xdr:rowOff>122786</xdr:rowOff>
    </xdr:to>
    <xdr:sp macro="" textlink="">
      <xdr:nvSpPr>
        <xdr:cNvPr id="530" name="円/楕円 529"/>
        <xdr:cNvSpPr/>
      </xdr:nvSpPr>
      <xdr:spPr>
        <a:xfrm>
          <a:off x="12763500" y="5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139313</xdr:rowOff>
    </xdr:from>
    <xdr:ext cx="534377" cy="259045"/>
    <xdr:sp macro="" textlink="">
      <xdr:nvSpPr>
        <xdr:cNvPr id="531" name="テキスト ボックス 530"/>
        <xdr:cNvSpPr txBox="1"/>
      </xdr:nvSpPr>
      <xdr:spPr>
        <a:xfrm>
          <a:off x="12547111" y="52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76005</xdr:rowOff>
    </xdr:from>
    <xdr:to>
      <xdr:col>23</xdr:col>
      <xdr:colOff>517525</xdr:colOff>
      <xdr:row>75</xdr:row>
      <xdr:rowOff>162339</xdr:rowOff>
    </xdr:to>
    <xdr:cxnSp macro="">
      <xdr:nvCxnSpPr>
        <xdr:cNvPr id="619" name="直線コネクタ 618"/>
        <xdr:cNvCxnSpPr/>
      </xdr:nvCxnSpPr>
      <xdr:spPr>
        <a:xfrm>
          <a:off x="15481300" y="12934755"/>
          <a:ext cx="8382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20"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17003</xdr:rowOff>
    </xdr:from>
    <xdr:to>
      <xdr:col>22</xdr:col>
      <xdr:colOff>365125</xdr:colOff>
      <xdr:row>75</xdr:row>
      <xdr:rowOff>76005</xdr:rowOff>
    </xdr:to>
    <xdr:cxnSp macro="">
      <xdr:nvCxnSpPr>
        <xdr:cNvPr id="622" name="直線コネクタ 621"/>
        <xdr:cNvCxnSpPr/>
      </xdr:nvCxnSpPr>
      <xdr:spPr>
        <a:xfrm>
          <a:off x="14592300" y="12875753"/>
          <a:ext cx="889000" cy="5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17003</xdr:rowOff>
    </xdr:from>
    <xdr:to>
      <xdr:col>21</xdr:col>
      <xdr:colOff>161925</xdr:colOff>
      <xdr:row>75</xdr:row>
      <xdr:rowOff>86306</xdr:rowOff>
    </xdr:to>
    <xdr:cxnSp macro="">
      <xdr:nvCxnSpPr>
        <xdr:cNvPr id="625" name="直線コネクタ 624"/>
        <xdr:cNvCxnSpPr/>
      </xdr:nvCxnSpPr>
      <xdr:spPr>
        <a:xfrm flipV="1">
          <a:off x="13703300" y="12875753"/>
          <a:ext cx="889000" cy="6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84228</xdr:rowOff>
    </xdr:from>
    <xdr:ext cx="534377" cy="259045"/>
    <xdr:sp macro="" textlink="">
      <xdr:nvSpPr>
        <xdr:cNvPr id="627" name="テキスト ボックス 626"/>
        <xdr:cNvSpPr txBox="1"/>
      </xdr:nvSpPr>
      <xdr:spPr>
        <a:xfrm>
          <a:off x="14325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86306</xdr:rowOff>
    </xdr:from>
    <xdr:to>
      <xdr:col>19</xdr:col>
      <xdr:colOff>644525</xdr:colOff>
      <xdr:row>75</xdr:row>
      <xdr:rowOff>137703</xdr:rowOff>
    </xdr:to>
    <xdr:cxnSp macro="">
      <xdr:nvCxnSpPr>
        <xdr:cNvPr id="628" name="直線コネクタ 627"/>
        <xdr:cNvCxnSpPr/>
      </xdr:nvCxnSpPr>
      <xdr:spPr>
        <a:xfrm flipV="1">
          <a:off x="12814300" y="12945056"/>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80129</xdr:rowOff>
    </xdr:from>
    <xdr:ext cx="534377" cy="259045"/>
    <xdr:sp macro="" textlink="">
      <xdr:nvSpPr>
        <xdr:cNvPr id="630" name="テキスト ボックス 629"/>
        <xdr:cNvSpPr txBox="1"/>
      </xdr:nvSpPr>
      <xdr:spPr>
        <a:xfrm>
          <a:off x="13436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78506</xdr:rowOff>
    </xdr:from>
    <xdr:ext cx="534377" cy="259045"/>
    <xdr:sp macro="" textlink="">
      <xdr:nvSpPr>
        <xdr:cNvPr id="632" name="テキスト ボックス 631"/>
        <xdr:cNvSpPr txBox="1"/>
      </xdr:nvSpPr>
      <xdr:spPr>
        <a:xfrm>
          <a:off x="12547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111539</xdr:rowOff>
    </xdr:from>
    <xdr:to>
      <xdr:col>23</xdr:col>
      <xdr:colOff>568325</xdr:colOff>
      <xdr:row>76</xdr:row>
      <xdr:rowOff>41689</xdr:rowOff>
    </xdr:to>
    <xdr:sp macro="" textlink="">
      <xdr:nvSpPr>
        <xdr:cNvPr id="638" name="円/楕円 637"/>
        <xdr:cNvSpPr/>
      </xdr:nvSpPr>
      <xdr:spPr>
        <a:xfrm>
          <a:off x="16268700" y="129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134416</xdr:rowOff>
    </xdr:from>
    <xdr:ext cx="534377" cy="259045"/>
    <xdr:sp macro="" textlink="">
      <xdr:nvSpPr>
        <xdr:cNvPr id="639" name="公債費該当値テキスト"/>
        <xdr:cNvSpPr txBox="1"/>
      </xdr:nvSpPr>
      <xdr:spPr>
        <a:xfrm>
          <a:off x="16370300" y="128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25205</xdr:rowOff>
    </xdr:from>
    <xdr:to>
      <xdr:col>22</xdr:col>
      <xdr:colOff>415925</xdr:colOff>
      <xdr:row>75</xdr:row>
      <xdr:rowOff>126805</xdr:rowOff>
    </xdr:to>
    <xdr:sp macro="" textlink="">
      <xdr:nvSpPr>
        <xdr:cNvPr id="640" name="円/楕円 639"/>
        <xdr:cNvSpPr/>
      </xdr:nvSpPr>
      <xdr:spPr>
        <a:xfrm>
          <a:off x="15430500" y="128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143332</xdr:rowOff>
    </xdr:from>
    <xdr:ext cx="534377" cy="259045"/>
    <xdr:sp macro="" textlink="">
      <xdr:nvSpPr>
        <xdr:cNvPr id="641" name="テキスト ボックス 640"/>
        <xdr:cNvSpPr txBox="1"/>
      </xdr:nvSpPr>
      <xdr:spPr>
        <a:xfrm>
          <a:off x="15214111" y="1265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137653</xdr:rowOff>
    </xdr:from>
    <xdr:to>
      <xdr:col>21</xdr:col>
      <xdr:colOff>212725</xdr:colOff>
      <xdr:row>75</xdr:row>
      <xdr:rowOff>67803</xdr:rowOff>
    </xdr:to>
    <xdr:sp macro="" textlink="">
      <xdr:nvSpPr>
        <xdr:cNvPr id="642" name="円/楕円 641"/>
        <xdr:cNvSpPr/>
      </xdr:nvSpPr>
      <xdr:spPr>
        <a:xfrm>
          <a:off x="14541500" y="128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84330</xdr:rowOff>
    </xdr:from>
    <xdr:ext cx="534377" cy="259045"/>
    <xdr:sp macro="" textlink="">
      <xdr:nvSpPr>
        <xdr:cNvPr id="643" name="テキスト ボックス 642"/>
        <xdr:cNvSpPr txBox="1"/>
      </xdr:nvSpPr>
      <xdr:spPr>
        <a:xfrm>
          <a:off x="14325111" y="126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35506</xdr:rowOff>
    </xdr:from>
    <xdr:to>
      <xdr:col>20</xdr:col>
      <xdr:colOff>9525</xdr:colOff>
      <xdr:row>75</xdr:row>
      <xdr:rowOff>137106</xdr:rowOff>
    </xdr:to>
    <xdr:sp macro="" textlink="">
      <xdr:nvSpPr>
        <xdr:cNvPr id="644" name="円/楕円 643"/>
        <xdr:cNvSpPr/>
      </xdr:nvSpPr>
      <xdr:spPr>
        <a:xfrm>
          <a:off x="13652500" y="128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153633</xdr:rowOff>
    </xdr:from>
    <xdr:ext cx="534377" cy="259045"/>
    <xdr:sp macro="" textlink="">
      <xdr:nvSpPr>
        <xdr:cNvPr id="645" name="テキスト ボックス 644"/>
        <xdr:cNvSpPr txBox="1"/>
      </xdr:nvSpPr>
      <xdr:spPr>
        <a:xfrm>
          <a:off x="13436111" y="1266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86903</xdr:rowOff>
    </xdr:from>
    <xdr:to>
      <xdr:col>18</xdr:col>
      <xdr:colOff>492125</xdr:colOff>
      <xdr:row>76</xdr:row>
      <xdr:rowOff>17053</xdr:rowOff>
    </xdr:to>
    <xdr:sp macro="" textlink="">
      <xdr:nvSpPr>
        <xdr:cNvPr id="646" name="円/楕円 645"/>
        <xdr:cNvSpPr/>
      </xdr:nvSpPr>
      <xdr:spPr>
        <a:xfrm>
          <a:off x="12763500" y="129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33580</xdr:rowOff>
    </xdr:from>
    <xdr:ext cx="534377" cy="259045"/>
    <xdr:sp macro="" textlink="">
      <xdr:nvSpPr>
        <xdr:cNvPr id="647" name="テキスト ボックス 646"/>
        <xdr:cNvSpPr txBox="1"/>
      </xdr:nvSpPr>
      <xdr:spPr>
        <a:xfrm>
          <a:off x="12547111" y="1272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62161</xdr:rowOff>
    </xdr:from>
    <xdr:to>
      <xdr:col>23</xdr:col>
      <xdr:colOff>517525</xdr:colOff>
      <xdr:row>99</xdr:row>
      <xdr:rowOff>18684</xdr:rowOff>
    </xdr:to>
    <xdr:cxnSp macro="">
      <xdr:nvCxnSpPr>
        <xdr:cNvPr id="678" name="直線コネクタ 677"/>
        <xdr:cNvCxnSpPr/>
      </xdr:nvCxnSpPr>
      <xdr:spPr>
        <a:xfrm flipV="1">
          <a:off x="15481300" y="16692811"/>
          <a:ext cx="838200" cy="29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18684</xdr:rowOff>
    </xdr:from>
    <xdr:to>
      <xdr:col>22</xdr:col>
      <xdr:colOff>365125</xdr:colOff>
      <xdr:row>99</xdr:row>
      <xdr:rowOff>20796</xdr:rowOff>
    </xdr:to>
    <xdr:cxnSp macro="">
      <xdr:nvCxnSpPr>
        <xdr:cNvPr id="681" name="直線コネクタ 680"/>
        <xdr:cNvCxnSpPr/>
      </xdr:nvCxnSpPr>
      <xdr:spPr>
        <a:xfrm flipV="1">
          <a:off x="14592300" y="16992234"/>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83" name="テキスト ボックス 682"/>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145219</xdr:rowOff>
    </xdr:from>
    <xdr:to>
      <xdr:col>21</xdr:col>
      <xdr:colOff>161925</xdr:colOff>
      <xdr:row>99</xdr:row>
      <xdr:rowOff>20796</xdr:rowOff>
    </xdr:to>
    <xdr:cxnSp macro="">
      <xdr:nvCxnSpPr>
        <xdr:cNvPr id="684" name="直線コネクタ 683"/>
        <xdr:cNvCxnSpPr/>
      </xdr:nvCxnSpPr>
      <xdr:spPr>
        <a:xfrm>
          <a:off x="13703300" y="16947319"/>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120095</xdr:rowOff>
    </xdr:from>
    <xdr:to>
      <xdr:col>19</xdr:col>
      <xdr:colOff>644525</xdr:colOff>
      <xdr:row>98</xdr:row>
      <xdr:rowOff>145219</xdr:rowOff>
    </xdr:to>
    <xdr:cxnSp macro="">
      <xdr:nvCxnSpPr>
        <xdr:cNvPr id="687" name="直線コネクタ 686"/>
        <xdr:cNvCxnSpPr/>
      </xdr:nvCxnSpPr>
      <xdr:spPr>
        <a:xfrm>
          <a:off x="12814300" y="16922195"/>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11361</xdr:rowOff>
    </xdr:from>
    <xdr:to>
      <xdr:col>23</xdr:col>
      <xdr:colOff>568325</xdr:colOff>
      <xdr:row>97</xdr:row>
      <xdr:rowOff>112961</xdr:rowOff>
    </xdr:to>
    <xdr:sp macro="" textlink="">
      <xdr:nvSpPr>
        <xdr:cNvPr id="697" name="円/楕円 696"/>
        <xdr:cNvSpPr/>
      </xdr:nvSpPr>
      <xdr:spPr>
        <a:xfrm>
          <a:off x="16268700" y="166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34238</xdr:rowOff>
    </xdr:from>
    <xdr:ext cx="534377" cy="259045"/>
    <xdr:sp macro="" textlink="">
      <xdr:nvSpPr>
        <xdr:cNvPr id="698" name="積立金該当値テキスト"/>
        <xdr:cNvSpPr txBox="1"/>
      </xdr:nvSpPr>
      <xdr:spPr>
        <a:xfrm>
          <a:off x="16370300" y="1649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139334</xdr:rowOff>
    </xdr:from>
    <xdr:to>
      <xdr:col>22</xdr:col>
      <xdr:colOff>415925</xdr:colOff>
      <xdr:row>99</xdr:row>
      <xdr:rowOff>69484</xdr:rowOff>
    </xdr:to>
    <xdr:sp macro="" textlink="">
      <xdr:nvSpPr>
        <xdr:cNvPr id="699" name="円/楕円 698"/>
        <xdr:cNvSpPr/>
      </xdr:nvSpPr>
      <xdr:spPr>
        <a:xfrm>
          <a:off x="15430500" y="169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60611</xdr:rowOff>
    </xdr:from>
    <xdr:ext cx="469744" cy="259045"/>
    <xdr:sp macro="" textlink="">
      <xdr:nvSpPr>
        <xdr:cNvPr id="700" name="テキスト ボックス 699"/>
        <xdr:cNvSpPr txBox="1"/>
      </xdr:nvSpPr>
      <xdr:spPr>
        <a:xfrm>
          <a:off x="15246427" y="1703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141446</xdr:rowOff>
    </xdr:from>
    <xdr:to>
      <xdr:col>21</xdr:col>
      <xdr:colOff>212725</xdr:colOff>
      <xdr:row>99</xdr:row>
      <xdr:rowOff>71596</xdr:rowOff>
    </xdr:to>
    <xdr:sp macro="" textlink="">
      <xdr:nvSpPr>
        <xdr:cNvPr id="701" name="円/楕円 700"/>
        <xdr:cNvSpPr/>
      </xdr:nvSpPr>
      <xdr:spPr>
        <a:xfrm>
          <a:off x="14541500" y="169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62723</xdr:rowOff>
    </xdr:from>
    <xdr:ext cx="469744" cy="259045"/>
    <xdr:sp macro="" textlink="">
      <xdr:nvSpPr>
        <xdr:cNvPr id="702" name="テキスト ボックス 701"/>
        <xdr:cNvSpPr txBox="1"/>
      </xdr:nvSpPr>
      <xdr:spPr>
        <a:xfrm>
          <a:off x="14357427" y="1703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94419</xdr:rowOff>
    </xdr:from>
    <xdr:to>
      <xdr:col>20</xdr:col>
      <xdr:colOff>9525</xdr:colOff>
      <xdr:row>99</xdr:row>
      <xdr:rowOff>24569</xdr:rowOff>
    </xdr:to>
    <xdr:sp macro="" textlink="">
      <xdr:nvSpPr>
        <xdr:cNvPr id="703" name="円/楕円 702"/>
        <xdr:cNvSpPr/>
      </xdr:nvSpPr>
      <xdr:spPr>
        <a:xfrm>
          <a:off x="13652500" y="168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15696</xdr:rowOff>
    </xdr:from>
    <xdr:ext cx="534377" cy="259045"/>
    <xdr:sp macro="" textlink="">
      <xdr:nvSpPr>
        <xdr:cNvPr id="704" name="テキスト ボックス 703"/>
        <xdr:cNvSpPr txBox="1"/>
      </xdr:nvSpPr>
      <xdr:spPr>
        <a:xfrm>
          <a:off x="13436111" y="1698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69295</xdr:rowOff>
    </xdr:from>
    <xdr:to>
      <xdr:col>18</xdr:col>
      <xdr:colOff>492125</xdr:colOff>
      <xdr:row>98</xdr:row>
      <xdr:rowOff>170895</xdr:rowOff>
    </xdr:to>
    <xdr:sp macro="" textlink="">
      <xdr:nvSpPr>
        <xdr:cNvPr id="705" name="円/楕円 704"/>
        <xdr:cNvSpPr/>
      </xdr:nvSpPr>
      <xdr:spPr>
        <a:xfrm>
          <a:off x="12763500" y="168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162022</xdr:rowOff>
    </xdr:from>
    <xdr:ext cx="534377" cy="259045"/>
    <xdr:sp macro="" textlink="">
      <xdr:nvSpPr>
        <xdr:cNvPr id="706" name="テキスト ボックス 705"/>
        <xdr:cNvSpPr txBox="1"/>
      </xdr:nvSpPr>
      <xdr:spPr>
        <a:xfrm>
          <a:off x="12547111" y="169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23114</xdr:rowOff>
    </xdr:from>
    <xdr:to>
      <xdr:col>32</xdr:col>
      <xdr:colOff>187325</xdr:colOff>
      <xdr:row>39</xdr:row>
      <xdr:rowOff>44450</xdr:rowOff>
    </xdr:to>
    <xdr:cxnSp macro="">
      <xdr:nvCxnSpPr>
        <xdr:cNvPr id="735" name="直線コネクタ 734"/>
        <xdr:cNvCxnSpPr/>
      </xdr:nvCxnSpPr>
      <xdr:spPr>
        <a:xfrm flipV="1">
          <a:off x="21323300" y="6709664"/>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143764</xdr:rowOff>
    </xdr:from>
    <xdr:to>
      <xdr:col>32</xdr:col>
      <xdr:colOff>238125</xdr:colOff>
      <xdr:row>39</xdr:row>
      <xdr:rowOff>73914</xdr:rowOff>
    </xdr:to>
    <xdr:sp macro="" textlink="">
      <xdr:nvSpPr>
        <xdr:cNvPr id="754" name="円/楕円 753"/>
        <xdr:cNvSpPr/>
      </xdr:nvSpPr>
      <xdr:spPr>
        <a:xfrm>
          <a:off x="22110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58691</xdr:rowOff>
    </xdr:from>
    <xdr:ext cx="378565" cy="259045"/>
    <xdr:sp macro="" textlink="">
      <xdr:nvSpPr>
        <xdr:cNvPr id="755" name="投資及び出資金該当値テキスト"/>
        <xdr:cNvSpPr txBox="1"/>
      </xdr:nvSpPr>
      <xdr:spPr>
        <a:xfrm>
          <a:off x="22212300" y="6573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119159</xdr:rowOff>
    </xdr:from>
    <xdr:to>
      <xdr:col>32</xdr:col>
      <xdr:colOff>187325</xdr:colOff>
      <xdr:row>58</xdr:row>
      <xdr:rowOff>122784</xdr:rowOff>
    </xdr:to>
    <xdr:cxnSp macro="">
      <xdr:nvCxnSpPr>
        <xdr:cNvPr id="794" name="直線コネクタ 793"/>
        <xdr:cNvCxnSpPr/>
      </xdr:nvCxnSpPr>
      <xdr:spPr>
        <a:xfrm flipV="1">
          <a:off x="21323300" y="10063259"/>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122784</xdr:rowOff>
    </xdr:from>
    <xdr:to>
      <xdr:col>31</xdr:col>
      <xdr:colOff>34925</xdr:colOff>
      <xdr:row>58</xdr:row>
      <xdr:rowOff>126801</xdr:rowOff>
    </xdr:to>
    <xdr:cxnSp macro="">
      <xdr:nvCxnSpPr>
        <xdr:cNvPr id="797" name="直線コネクタ 796"/>
        <xdr:cNvCxnSpPr/>
      </xdr:nvCxnSpPr>
      <xdr:spPr>
        <a:xfrm flipV="1">
          <a:off x="20434300" y="10066884"/>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88004</xdr:rowOff>
    </xdr:from>
    <xdr:to>
      <xdr:col>29</xdr:col>
      <xdr:colOff>517525</xdr:colOff>
      <xdr:row>58</xdr:row>
      <xdr:rowOff>126801</xdr:rowOff>
    </xdr:to>
    <xdr:cxnSp macro="">
      <xdr:nvCxnSpPr>
        <xdr:cNvPr id="800" name="直線コネクタ 799"/>
        <xdr:cNvCxnSpPr/>
      </xdr:nvCxnSpPr>
      <xdr:spPr>
        <a:xfrm>
          <a:off x="19545300" y="9860654"/>
          <a:ext cx="889000" cy="2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88004</xdr:rowOff>
    </xdr:from>
    <xdr:to>
      <xdr:col>28</xdr:col>
      <xdr:colOff>314325</xdr:colOff>
      <xdr:row>58</xdr:row>
      <xdr:rowOff>118963</xdr:rowOff>
    </xdr:to>
    <xdr:cxnSp macro="">
      <xdr:nvCxnSpPr>
        <xdr:cNvPr id="803" name="直線コネクタ 802"/>
        <xdr:cNvCxnSpPr/>
      </xdr:nvCxnSpPr>
      <xdr:spPr>
        <a:xfrm flipV="1">
          <a:off x="18656300" y="9860654"/>
          <a:ext cx="889000" cy="20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805" name="テキスト ボックス 80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68359</xdr:rowOff>
    </xdr:from>
    <xdr:to>
      <xdr:col>32</xdr:col>
      <xdr:colOff>238125</xdr:colOff>
      <xdr:row>58</xdr:row>
      <xdr:rowOff>169959</xdr:rowOff>
    </xdr:to>
    <xdr:sp macro="" textlink="">
      <xdr:nvSpPr>
        <xdr:cNvPr id="813" name="円/楕円 812"/>
        <xdr:cNvSpPr/>
      </xdr:nvSpPr>
      <xdr:spPr>
        <a:xfrm>
          <a:off x="22110700" y="100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46786</xdr:rowOff>
    </xdr:from>
    <xdr:ext cx="469744" cy="259045"/>
    <xdr:sp macro="" textlink="">
      <xdr:nvSpPr>
        <xdr:cNvPr id="814" name="貸付金該当値テキスト"/>
        <xdr:cNvSpPr txBox="1"/>
      </xdr:nvSpPr>
      <xdr:spPr>
        <a:xfrm>
          <a:off x="22212300" y="99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71984</xdr:rowOff>
    </xdr:from>
    <xdr:to>
      <xdr:col>31</xdr:col>
      <xdr:colOff>85725</xdr:colOff>
      <xdr:row>59</xdr:row>
      <xdr:rowOff>2134</xdr:rowOff>
    </xdr:to>
    <xdr:sp macro="" textlink="">
      <xdr:nvSpPr>
        <xdr:cNvPr id="815" name="円/楕円 814"/>
        <xdr:cNvSpPr/>
      </xdr:nvSpPr>
      <xdr:spPr>
        <a:xfrm>
          <a:off x="21272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164711</xdr:rowOff>
    </xdr:from>
    <xdr:ext cx="469744" cy="259045"/>
    <xdr:sp macro="" textlink="">
      <xdr:nvSpPr>
        <xdr:cNvPr id="816" name="テキスト ボックス 815"/>
        <xdr:cNvSpPr txBox="1"/>
      </xdr:nvSpPr>
      <xdr:spPr>
        <a:xfrm>
          <a:off x="21088427"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76001</xdr:rowOff>
    </xdr:from>
    <xdr:to>
      <xdr:col>29</xdr:col>
      <xdr:colOff>568325</xdr:colOff>
      <xdr:row>59</xdr:row>
      <xdr:rowOff>6151</xdr:rowOff>
    </xdr:to>
    <xdr:sp macro="" textlink="">
      <xdr:nvSpPr>
        <xdr:cNvPr id="817" name="円/楕円 816"/>
        <xdr:cNvSpPr/>
      </xdr:nvSpPr>
      <xdr:spPr>
        <a:xfrm>
          <a:off x="20383500" y="100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168728</xdr:rowOff>
    </xdr:from>
    <xdr:ext cx="469744" cy="259045"/>
    <xdr:sp macro="" textlink="">
      <xdr:nvSpPr>
        <xdr:cNvPr id="818" name="テキスト ボックス 817"/>
        <xdr:cNvSpPr txBox="1"/>
      </xdr:nvSpPr>
      <xdr:spPr>
        <a:xfrm>
          <a:off x="20199427" y="1011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37204</xdr:rowOff>
    </xdr:from>
    <xdr:to>
      <xdr:col>28</xdr:col>
      <xdr:colOff>365125</xdr:colOff>
      <xdr:row>57</xdr:row>
      <xdr:rowOff>138804</xdr:rowOff>
    </xdr:to>
    <xdr:sp macro="" textlink="">
      <xdr:nvSpPr>
        <xdr:cNvPr id="819" name="円/楕円 818"/>
        <xdr:cNvSpPr/>
      </xdr:nvSpPr>
      <xdr:spPr>
        <a:xfrm>
          <a:off x="19494500" y="98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155331</xdr:rowOff>
    </xdr:from>
    <xdr:ext cx="534377" cy="259045"/>
    <xdr:sp macro="" textlink="">
      <xdr:nvSpPr>
        <xdr:cNvPr id="820" name="テキスト ボックス 819"/>
        <xdr:cNvSpPr txBox="1"/>
      </xdr:nvSpPr>
      <xdr:spPr>
        <a:xfrm>
          <a:off x="19278111" y="95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68163</xdr:rowOff>
    </xdr:from>
    <xdr:to>
      <xdr:col>27</xdr:col>
      <xdr:colOff>161925</xdr:colOff>
      <xdr:row>58</xdr:row>
      <xdr:rowOff>169763</xdr:rowOff>
    </xdr:to>
    <xdr:sp macro="" textlink="">
      <xdr:nvSpPr>
        <xdr:cNvPr id="821" name="円/楕円 820"/>
        <xdr:cNvSpPr/>
      </xdr:nvSpPr>
      <xdr:spPr>
        <a:xfrm>
          <a:off x="18605500" y="100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160890</xdr:rowOff>
    </xdr:from>
    <xdr:ext cx="469744" cy="259045"/>
    <xdr:sp macro="" textlink="">
      <xdr:nvSpPr>
        <xdr:cNvPr id="822" name="テキスト ボックス 821"/>
        <xdr:cNvSpPr txBox="1"/>
      </xdr:nvSpPr>
      <xdr:spPr>
        <a:xfrm>
          <a:off x="18421427" y="101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106891</xdr:rowOff>
    </xdr:from>
    <xdr:to>
      <xdr:col>32</xdr:col>
      <xdr:colOff>187325</xdr:colOff>
      <xdr:row>77</xdr:row>
      <xdr:rowOff>110396</xdr:rowOff>
    </xdr:to>
    <xdr:cxnSp macro="">
      <xdr:nvCxnSpPr>
        <xdr:cNvPr id="854" name="直線コネクタ 853"/>
        <xdr:cNvCxnSpPr/>
      </xdr:nvCxnSpPr>
      <xdr:spPr>
        <a:xfrm>
          <a:off x="21323300" y="13308541"/>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106891</xdr:rowOff>
    </xdr:from>
    <xdr:to>
      <xdr:col>31</xdr:col>
      <xdr:colOff>34925</xdr:colOff>
      <xdr:row>77</xdr:row>
      <xdr:rowOff>143140</xdr:rowOff>
    </xdr:to>
    <xdr:cxnSp macro="">
      <xdr:nvCxnSpPr>
        <xdr:cNvPr id="857" name="直線コネクタ 856"/>
        <xdr:cNvCxnSpPr/>
      </xdr:nvCxnSpPr>
      <xdr:spPr>
        <a:xfrm flipV="1">
          <a:off x="20434300" y="13308541"/>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143140</xdr:rowOff>
    </xdr:from>
    <xdr:to>
      <xdr:col>29</xdr:col>
      <xdr:colOff>517525</xdr:colOff>
      <xdr:row>78</xdr:row>
      <xdr:rowOff>5795</xdr:rowOff>
    </xdr:to>
    <xdr:cxnSp macro="">
      <xdr:nvCxnSpPr>
        <xdr:cNvPr id="860" name="直線コネクタ 859"/>
        <xdr:cNvCxnSpPr/>
      </xdr:nvCxnSpPr>
      <xdr:spPr>
        <a:xfrm flipV="1">
          <a:off x="19545300" y="13344790"/>
          <a:ext cx="889000" cy="3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136598</xdr:rowOff>
    </xdr:from>
    <xdr:to>
      <xdr:col>28</xdr:col>
      <xdr:colOff>314325</xdr:colOff>
      <xdr:row>78</xdr:row>
      <xdr:rowOff>5795</xdr:rowOff>
    </xdr:to>
    <xdr:cxnSp macro="">
      <xdr:nvCxnSpPr>
        <xdr:cNvPr id="863" name="直線コネクタ 862"/>
        <xdr:cNvCxnSpPr/>
      </xdr:nvCxnSpPr>
      <xdr:spPr>
        <a:xfrm>
          <a:off x="18656300" y="13338248"/>
          <a:ext cx="889000" cy="4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25210</xdr:rowOff>
    </xdr:from>
    <xdr:ext cx="534377" cy="259045"/>
    <xdr:sp macro="" textlink="">
      <xdr:nvSpPr>
        <xdr:cNvPr id="867" name="テキスト ボックス 866"/>
        <xdr:cNvSpPr txBox="1"/>
      </xdr:nvSpPr>
      <xdr:spPr>
        <a:xfrm>
          <a:off x="18389111" y="133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59596</xdr:rowOff>
    </xdr:from>
    <xdr:to>
      <xdr:col>32</xdr:col>
      <xdr:colOff>238125</xdr:colOff>
      <xdr:row>77</xdr:row>
      <xdr:rowOff>161196</xdr:rowOff>
    </xdr:to>
    <xdr:sp macro="" textlink="">
      <xdr:nvSpPr>
        <xdr:cNvPr id="873" name="円/楕円 872"/>
        <xdr:cNvSpPr/>
      </xdr:nvSpPr>
      <xdr:spPr>
        <a:xfrm>
          <a:off x="22110700" y="132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82473</xdr:rowOff>
    </xdr:from>
    <xdr:ext cx="534377" cy="259045"/>
    <xdr:sp macro="" textlink="">
      <xdr:nvSpPr>
        <xdr:cNvPr id="874" name="繰出金該当値テキスト"/>
        <xdr:cNvSpPr txBox="1"/>
      </xdr:nvSpPr>
      <xdr:spPr>
        <a:xfrm>
          <a:off x="22212300" y="1311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60,442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56091</xdr:rowOff>
    </xdr:from>
    <xdr:to>
      <xdr:col>31</xdr:col>
      <xdr:colOff>85725</xdr:colOff>
      <xdr:row>77</xdr:row>
      <xdr:rowOff>157691</xdr:rowOff>
    </xdr:to>
    <xdr:sp macro="" textlink="">
      <xdr:nvSpPr>
        <xdr:cNvPr id="875" name="円/楕円 874"/>
        <xdr:cNvSpPr/>
      </xdr:nvSpPr>
      <xdr:spPr>
        <a:xfrm>
          <a:off x="21272500" y="132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2768</xdr:rowOff>
    </xdr:from>
    <xdr:ext cx="534377" cy="259045"/>
    <xdr:sp macro="" textlink="">
      <xdr:nvSpPr>
        <xdr:cNvPr id="876" name="テキスト ボックス 875"/>
        <xdr:cNvSpPr txBox="1"/>
      </xdr:nvSpPr>
      <xdr:spPr>
        <a:xfrm>
          <a:off x="21056111" y="130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92340</xdr:rowOff>
    </xdr:from>
    <xdr:to>
      <xdr:col>29</xdr:col>
      <xdr:colOff>568325</xdr:colOff>
      <xdr:row>78</xdr:row>
      <xdr:rowOff>22490</xdr:rowOff>
    </xdr:to>
    <xdr:sp macro="" textlink="">
      <xdr:nvSpPr>
        <xdr:cNvPr id="877" name="円/楕円 876"/>
        <xdr:cNvSpPr/>
      </xdr:nvSpPr>
      <xdr:spPr>
        <a:xfrm>
          <a:off x="20383500" y="132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13617</xdr:rowOff>
    </xdr:from>
    <xdr:ext cx="534377" cy="259045"/>
    <xdr:sp macro="" textlink="">
      <xdr:nvSpPr>
        <xdr:cNvPr id="878" name="テキスト ボックス 877"/>
        <xdr:cNvSpPr txBox="1"/>
      </xdr:nvSpPr>
      <xdr:spPr>
        <a:xfrm>
          <a:off x="20167111" y="133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126445</xdr:rowOff>
    </xdr:from>
    <xdr:to>
      <xdr:col>28</xdr:col>
      <xdr:colOff>365125</xdr:colOff>
      <xdr:row>78</xdr:row>
      <xdr:rowOff>56595</xdr:rowOff>
    </xdr:to>
    <xdr:sp macro="" textlink="">
      <xdr:nvSpPr>
        <xdr:cNvPr id="879" name="円/楕円 878"/>
        <xdr:cNvSpPr/>
      </xdr:nvSpPr>
      <xdr:spPr>
        <a:xfrm>
          <a:off x="19494500" y="13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47722</xdr:rowOff>
    </xdr:from>
    <xdr:ext cx="534377" cy="259045"/>
    <xdr:sp macro="" textlink="">
      <xdr:nvSpPr>
        <xdr:cNvPr id="880" name="テキスト ボックス 879"/>
        <xdr:cNvSpPr txBox="1"/>
      </xdr:nvSpPr>
      <xdr:spPr>
        <a:xfrm>
          <a:off x="19278111" y="1342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85798</xdr:rowOff>
    </xdr:from>
    <xdr:to>
      <xdr:col>27</xdr:col>
      <xdr:colOff>161925</xdr:colOff>
      <xdr:row>78</xdr:row>
      <xdr:rowOff>15948</xdr:rowOff>
    </xdr:to>
    <xdr:sp macro="" textlink="">
      <xdr:nvSpPr>
        <xdr:cNvPr id="881" name="円/楕円 880"/>
        <xdr:cNvSpPr/>
      </xdr:nvSpPr>
      <xdr:spPr>
        <a:xfrm>
          <a:off x="18605500" y="132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32475</xdr:rowOff>
    </xdr:from>
    <xdr:ext cx="534377" cy="259045"/>
    <xdr:sp macro="" textlink="">
      <xdr:nvSpPr>
        <xdr:cNvPr id="882" name="テキスト ボックス 881"/>
        <xdr:cNvSpPr txBox="1"/>
      </xdr:nvSpPr>
      <xdr:spPr>
        <a:xfrm>
          <a:off x="18389111" y="1306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689</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　主な構成項目である人件費は、住民一人当たり</a:t>
          </a:r>
          <a:r>
            <a:rPr kumimoji="1" lang="en-US" altLang="ja-JP" sz="1300">
              <a:latin typeface="ＭＳ Ｐゴシック"/>
            </a:rPr>
            <a:t>141</a:t>
          </a:r>
          <a:r>
            <a:rPr kumimoji="1" lang="ja-JP" altLang="en-US" sz="1300">
              <a:latin typeface="ＭＳ Ｐゴシック"/>
            </a:rPr>
            <a:t>千円となっており、過去</a:t>
          </a:r>
          <a:r>
            <a:rPr kumimoji="1" lang="en-US" altLang="ja-JP" sz="1300">
              <a:latin typeface="ＭＳ Ｐゴシック"/>
            </a:rPr>
            <a:t>5</a:t>
          </a:r>
          <a:r>
            <a:rPr kumimoji="1" lang="ja-JP" altLang="en-US" sz="1300">
              <a:latin typeface="ＭＳ Ｐゴシック"/>
            </a:rPr>
            <a:t>年間同等程度で推移している。類似団体平均</a:t>
          </a:r>
          <a:r>
            <a:rPr kumimoji="1" lang="en-US" altLang="ja-JP" sz="1300">
              <a:latin typeface="ＭＳ Ｐゴシック"/>
            </a:rPr>
            <a:t>83</a:t>
          </a:r>
          <a:r>
            <a:rPr kumimoji="1" lang="ja-JP" altLang="en-US" sz="1300">
              <a:latin typeface="ＭＳ Ｐゴシック"/>
            </a:rPr>
            <a:t>千円と比較し、高い水準にある。</a:t>
          </a:r>
          <a:endParaRPr kumimoji="1" lang="en-US" altLang="ja-JP" sz="1300">
            <a:latin typeface="ＭＳ Ｐゴシック"/>
          </a:endParaRPr>
        </a:p>
        <a:p>
          <a:r>
            <a:rPr kumimoji="1" lang="ja-JP" altLang="en-US" sz="1300">
              <a:latin typeface="ＭＳ Ｐゴシック"/>
            </a:rPr>
            <a:t>　過疎化による人口減少が著しいことで分子が小さいことに対し、市域が広く集落が点在していることによる行政サービスの非効率性が、住民一人当たりのコスト高の要因となっている。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17,670
17,590
373.35
12,751,582
12,182,078
541,983
7,119,761
13,844,509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58166</xdr:rowOff>
    </xdr:from>
    <xdr:to>
      <xdr:col>6</xdr:col>
      <xdr:colOff>511175</xdr:colOff>
      <xdr:row>35</xdr:row>
      <xdr:rowOff>132461</xdr:rowOff>
    </xdr:to>
    <xdr:cxnSp macro="">
      <xdr:nvCxnSpPr>
        <xdr:cNvPr id="61" name="直線コネクタ 60"/>
        <xdr:cNvCxnSpPr/>
      </xdr:nvCxnSpPr>
      <xdr:spPr>
        <a:xfrm>
          <a:off x="3797300" y="6058916"/>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58166</xdr:rowOff>
    </xdr:from>
    <xdr:to>
      <xdr:col>5</xdr:col>
      <xdr:colOff>358775</xdr:colOff>
      <xdr:row>35</xdr:row>
      <xdr:rowOff>138811</xdr:rowOff>
    </xdr:to>
    <xdr:cxnSp macro="">
      <xdr:nvCxnSpPr>
        <xdr:cNvPr id="64" name="直線コネクタ 63"/>
        <xdr:cNvCxnSpPr/>
      </xdr:nvCxnSpPr>
      <xdr:spPr>
        <a:xfrm flipV="1">
          <a:off x="2908300" y="6058916"/>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129667</xdr:rowOff>
    </xdr:from>
    <xdr:to>
      <xdr:col>4</xdr:col>
      <xdr:colOff>155575</xdr:colOff>
      <xdr:row>35</xdr:row>
      <xdr:rowOff>138811</xdr:rowOff>
    </xdr:to>
    <xdr:cxnSp macro="">
      <xdr:nvCxnSpPr>
        <xdr:cNvPr id="67" name="直線コネクタ 66"/>
        <xdr:cNvCxnSpPr/>
      </xdr:nvCxnSpPr>
      <xdr:spPr>
        <a:xfrm>
          <a:off x="2019300" y="61304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79502</xdr:rowOff>
    </xdr:from>
    <xdr:to>
      <xdr:col>2</xdr:col>
      <xdr:colOff>638175</xdr:colOff>
      <xdr:row>35</xdr:row>
      <xdr:rowOff>129667</xdr:rowOff>
    </xdr:to>
    <xdr:cxnSp macro="">
      <xdr:nvCxnSpPr>
        <xdr:cNvPr id="70" name="直線コネクタ 69"/>
        <xdr:cNvCxnSpPr/>
      </xdr:nvCxnSpPr>
      <xdr:spPr>
        <a:xfrm>
          <a:off x="1130300" y="6080252"/>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122445</xdr:rowOff>
    </xdr:from>
    <xdr:ext cx="469744" cy="259045"/>
    <xdr:sp macro="" textlink="">
      <xdr:nvSpPr>
        <xdr:cNvPr id="74" name="テキスト ボックス 73"/>
        <xdr:cNvSpPr txBox="1"/>
      </xdr:nvSpPr>
      <xdr:spPr>
        <a:xfrm>
          <a:off x="895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81661</xdr:rowOff>
    </xdr:from>
    <xdr:to>
      <xdr:col>6</xdr:col>
      <xdr:colOff>561975</xdr:colOff>
      <xdr:row>36</xdr:row>
      <xdr:rowOff>11811</xdr:rowOff>
    </xdr:to>
    <xdr:sp macro="" textlink="">
      <xdr:nvSpPr>
        <xdr:cNvPr id="80" name="円/楕円 79"/>
        <xdr:cNvSpPr/>
      </xdr:nvSpPr>
      <xdr:spPr>
        <a:xfrm>
          <a:off x="45847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104538</xdr:rowOff>
    </xdr:from>
    <xdr:ext cx="469744" cy="259045"/>
    <xdr:sp macro="" textlink="">
      <xdr:nvSpPr>
        <xdr:cNvPr id="81" name="議会費該当値テキスト"/>
        <xdr:cNvSpPr txBox="1"/>
      </xdr:nvSpPr>
      <xdr:spPr>
        <a:xfrm>
          <a:off x="4686300"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7366</xdr:rowOff>
    </xdr:from>
    <xdr:to>
      <xdr:col>5</xdr:col>
      <xdr:colOff>409575</xdr:colOff>
      <xdr:row>35</xdr:row>
      <xdr:rowOff>108966</xdr:rowOff>
    </xdr:to>
    <xdr:sp macro="" textlink="">
      <xdr:nvSpPr>
        <xdr:cNvPr id="82" name="円/楕円 81"/>
        <xdr:cNvSpPr/>
      </xdr:nvSpPr>
      <xdr:spPr>
        <a:xfrm>
          <a:off x="3746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83" name="テキスト ボックス 82"/>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88011</xdr:rowOff>
    </xdr:from>
    <xdr:to>
      <xdr:col>4</xdr:col>
      <xdr:colOff>206375</xdr:colOff>
      <xdr:row>36</xdr:row>
      <xdr:rowOff>18161</xdr:rowOff>
    </xdr:to>
    <xdr:sp macro="" textlink="">
      <xdr:nvSpPr>
        <xdr:cNvPr id="84" name="円/楕円 83"/>
        <xdr:cNvSpPr/>
      </xdr:nvSpPr>
      <xdr:spPr>
        <a:xfrm>
          <a:off x="2857500" y="60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34688</xdr:rowOff>
    </xdr:from>
    <xdr:ext cx="469744" cy="259045"/>
    <xdr:sp macro="" textlink="">
      <xdr:nvSpPr>
        <xdr:cNvPr id="85" name="テキスト ボックス 84"/>
        <xdr:cNvSpPr txBox="1"/>
      </xdr:nvSpPr>
      <xdr:spPr>
        <a:xfrm>
          <a:off x="2673427" y="586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78867</xdr:rowOff>
    </xdr:from>
    <xdr:to>
      <xdr:col>3</xdr:col>
      <xdr:colOff>3175</xdr:colOff>
      <xdr:row>36</xdr:row>
      <xdr:rowOff>9017</xdr:rowOff>
    </xdr:to>
    <xdr:sp macro="" textlink="">
      <xdr:nvSpPr>
        <xdr:cNvPr id="86" name="円/楕円 85"/>
        <xdr:cNvSpPr/>
      </xdr:nvSpPr>
      <xdr:spPr>
        <a:xfrm>
          <a:off x="1968500" y="60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25544</xdr:rowOff>
    </xdr:from>
    <xdr:ext cx="469744" cy="259045"/>
    <xdr:sp macro="" textlink="">
      <xdr:nvSpPr>
        <xdr:cNvPr id="87" name="テキスト ボックス 86"/>
        <xdr:cNvSpPr txBox="1"/>
      </xdr:nvSpPr>
      <xdr:spPr>
        <a:xfrm>
          <a:off x="1784427" y="585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88" name="円/楕円 87"/>
        <xdr:cNvSpPr/>
      </xdr:nvSpPr>
      <xdr:spPr>
        <a:xfrm>
          <a:off x="1079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89" name="テキスト ボックス 88"/>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95041</xdr:rowOff>
    </xdr:from>
    <xdr:to>
      <xdr:col>6</xdr:col>
      <xdr:colOff>511175</xdr:colOff>
      <xdr:row>56</xdr:row>
      <xdr:rowOff>51684</xdr:rowOff>
    </xdr:to>
    <xdr:cxnSp macro="">
      <xdr:nvCxnSpPr>
        <xdr:cNvPr id="116" name="直線コネクタ 115"/>
        <xdr:cNvCxnSpPr/>
      </xdr:nvCxnSpPr>
      <xdr:spPr>
        <a:xfrm flipV="1">
          <a:off x="3797300" y="9524791"/>
          <a:ext cx="838200" cy="1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51684</xdr:rowOff>
    </xdr:from>
    <xdr:to>
      <xdr:col>5</xdr:col>
      <xdr:colOff>358775</xdr:colOff>
      <xdr:row>56</xdr:row>
      <xdr:rowOff>94757</xdr:rowOff>
    </xdr:to>
    <xdr:cxnSp macro="">
      <xdr:nvCxnSpPr>
        <xdr:cNvPr id="119" name="直線コネクタ 118"/>
        <xdr:cNvCxnSpPr/>
      </xdr:nvCxnSpPr>
      <xdr:spPr>
        <a:xfrm flipV="1">
          <a:off x="2908300" y="9652884"/>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162583</xdr:rowOff>
    </xdr:from>
    <xdr:to>
      <xdr:col>4</xdr:col>
      <xdr:colOff>155575</xdr:colOff>
      <xdr:row>56</xdr:row>
      <xdr:rowOff>94757</xdr:rowOff>
    </xdr:to>
    <xdr:cxnSp macro="">
      <xdr:nvCxnSpPr>
        <xdr:cNvPr id="122" name="直線コネクタ 121"/>
        <xdr:cNvCxnSpPr/>
      </xdr:nvCxnSpPr>
      <xdr:spPr>
        <a:xfrm>
          <a:off x="2019300" y="9592333"/>
          <a:ext cx="889000" cy="10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162583</xdr:rowOff>
    </xdr:from>
    <xdr:to>
      <xdr:col>2</xdr:col>
      <xdr:colOff>638175</xdr:colOff>
      <xdr:row>56</xdr:row>
      <xdr:rowOff>15081</xdr:rowOff>
    </xdr:to>
    <xdr:cxnSp macro="">
      <xdr:nvCxnSpPr>
        <xdr:cNvPr id="125" name="直線コネクタ 124"/>
        <xdr:cNvCxnSpPr/>
      </xdr:nvCxnSpPr>
      <xdr:spPr>
        <a:xfrm flipV="1">
          <a:off x="1130300" y="9592333"/>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44241</xdr:rowOff>
    </xdr:from>
    <xdr:to>
      <xdr:col>6</xdr:col>
      <xdr:colOff>561975</xdr:colOff>
      <xdr:row>55</xdr:row>
      <xdr:rowOff>145841</xdr:rowOff>
    </xdr:to>
    <xdr:sp macro="" textlink="">
      <xdr:nvSpPr>
        <xdr:cNvPr id="135" name="円/楕円 134"/>
        <xdr:cNvSpPr/>
      </xdr:nvSpPr>
      <xdr:spPr>
        <a:xfrm>
          <a:off x="4584700" y="94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67118</xdr:rowOff>
    </xdr:from>
    <xdr:ext cx="599010" cy="259045"/>
    <xdr:sp macro="" textlink="">
      <xdr:nvSpPr>
        <xdr:cNvPr id="136" name="総務費該当値テキスト"/>
        <xdr:cNvSpPr txBox="1"/>
      </xdr:nvSpPr>
      <xdr:spPr>
        <a:xfrm>
          <a:off x="4686300" y="93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884</xdr:rowOff>
    </xdr:from>
    <xdr:to>
      <xdr:col>5</xdr:col>
      <xdr:colOff>409575</xdr:colOff>
      <xdr:row>56</xdr:row>
      <xdr:rowOff>102484</xdr:rowOff>
    </xdr:to>
    <xdr:sp macro="" textlink="">
      <xdr:nvSpPr>
        <xdr:cNvPr id="137" name="円/楕円 136"/>
        <xdr:cNvSpPr/>
      </xdr:nvSpPr>
      <xdr:spPr>
        <a:xfrm>
          <a:off x="3746500" y="96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119011</xdr:rowOff>
    </xdr:from>
    <xdr:ext cx="534377" cy="259045"/>
    <xdr:sp macro="" textlink="">
      <xdr:nvSpPr>
        <xdr:cNvPr id="138" name="テキスト ボックス 137"/>
        <xdr:cNvSpPr txBox="1"/>
      </xdr:nvSpPr>
      <xdr:spPr>
        <a:xfrm>
          <a:off x="3530111" y="937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43957</xdr:rowOff>
    </xdr:from>
    <xdr:to>
      <xdr:col>4</xdr:col>
      <xdr:colOff>206375</xdr:colOff>
      <xdr:row>56</xdr:row>
      <xdr:rowOff>145557</xdr:rowOff>
    </xdr:to>
    <xdr:sp macro="" textlink="">
      <xdr:nvSpPr>
        <xdr:cNvPr id="139" name="円/楕円 138"/>
        <xdr:cNvSpPr/>
      </xdr:nvSpPr>
      <xdr:spPr>
        <a:xfrm>
          <a:off x="2857500" y="96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136684</xdr:rowOff>
    </xdr:from>
    <xdr:ext cx="534377" cy="259045"/>
    <xdr:sp macro="" textlink="">
      <xdr:nvSpPr>
        <xdr:cNvPr id="140" name="テキスト ボックス 139"/>
        <xdr:cNvSpPr txBox="1"/>
      </xdr:nvSpPr>
      <xdr:spPr>
        <a:xfrm>
          <a:off x="2641111" y="973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111783</xdr:rowOff>
    </xdr:from>
    <xdr:to>
      <xdr:col>3</xdr:col>
      <xdr:colOff>3175</xdr:colOff>
      <xdr:row>56</xdr:row>
      <xdr:rowOff>41933</xdr:rowOff>
    </xdr:to>
    <xdr:sp macro="" textlink="">
      <xdr:nvSpPr>
        <xdr:cNvPr id="141" name="円/楕円 140"/>
        <xdr:cNvSpPr/>
      </xdr:nvSpPr>
      <xdr:spPr>
        <a:xfrm>
          <a:off x="1968500" y="95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58460</xdr:rowOff>
    </xdr:from>
    <xdr:ext cx="599010" cy="259045"/>
    <xdr:sp macro="" textlink="">
      <xdr:nvSpPr>
        <xdr:cNvPr id="142" name="テキスト ボックス 141"/>
        <xdr:cNvSpPr txBox="1"/>
      </xdr:nvSpPr>
      <xdr:spPr>
        <a:xfrm>
          <a:off x="1719794" y="931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107,495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135731</xdr:rowOff>
    </xdr:from>
    <xdr:to>
      <xdr:col>1</xdr:col>
      <xdr:colOff>485775</xdr:colOff>
      <xdr:row>56</xdr:row>
      <xdr:rowOff>65881</xdr:rowOff>
    </xdr:to>
    <xdr:sp macro="" textlink="">
      <xdr:nvSpPr>
        <xdr:cNvPr id="143" name="円/楕円 142"/>
        <xdr:cNvSpPr/>
      </xdr:nvSpPr>
      <xdr:spPr>
        <a:xfrm>
          <a:off x="1079500" y="95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57008</xdr:rowOff>
    </xdr:from>
    <xdr:ext cx="599010" cy="259045"/>
    <xdr:sp macro="" textlink="">
      <xdr:nvSpPr>
        <xdr:cNvPr id="144" name="テキスト ボックス 143"/>
        <xdr:cNvSpPr txBox="1"/>
      </xdr:nvSpPr>
      <xdr:spPr>
        <a:xfrm>
          <a:off x="830794" y="965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72386</xdr:rowOff>
    </xdr:from>
    <xdr:to>
      <xdr:col>6</xdr:col>
      <xdr:colOff>511175</xdr:colOff>
      <xdr:row>76</xdr:row>
      <xdr:rowOff>126222</xdr:rowOff>
    </xdr:to>
    <xdr:cxnSp macro="">
      <xdr:nvCxnSpPr>
        <xdr:cNvPr id="172" name="直線コネクタ 171"/>
        <xdr:cNvCxnSpPr/>
      </xdr:nvCxnSpPr>
      <xdr:spPr>
        <a:xfrm flipV="1">
          <a:off x="3797300" y="13102586"/>
          <a:ext cx="8382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3" name="民生費平均値テキスト"/>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92449</xdr:rowOff>
    </xdr:from>
    <xdr:to>
      <xdr:col>5</xdr:col>
      <xdr:colOff>358775</xdr:colOff>
      <xdr:row>76</xdr:row>
      <xdr:rowOff>126222</xdr:rowOff>
    </xdr:to>
    <xdr:cxnSp macro="">
      <xdr:nvCxnSpPr>
        <xdr:cNvPr id="175" name="直線コネクタ 174"/>
        <xdr:cNvCxnSpPr/>
      </xdr:nvCxnSpPr>
      <xdr:spPr>
        <a:xfrm>
          <a:off x="2908300" y="13122649"/>
          <a:ext cx="8890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7" name="テキスト ボックス 176"/>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92449</xdr:rowOff>
    </xdr:from>
    <xdr:to>
      <xdr:col>4</xdr:col>
      <xdr:colOff>155575</xdr:colOff>
      <xdr:row>76</xdr:row>
      <xdr:rowOff>139458</xdr:rowOff>
    </xdr:to>
    <xdr:cxnSp macro="">
      <xdr:nvCxnSpPr>
        <xdr:cNvPr id="178" name="直線コネクタ 177"/>
        <xdr:cNvCxnSpPr/>
      </xdr:nvCxnSpPr>
      <xdr:spPr>
        <a:xfrm flipV="1">
          <a:off x="2019300" y="13122649"/>
          <a:ext cx="889000" cy="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139458</xdr:rowOff>
    </xdr:from>
    <xdr:to>
      <xdr:col>2</xdr:col>
      <xdr:colOff>638175</xdr:colOff>
      <xdr:row>76</xdr:row>
      <xdr:rowOff>155094</xdr:rowOff>
    </xdr:to>
    <xdr:cxnSp macro="">
      <xdr:nvCxnSpPr>
        <xdr:cNvPr id="181" name="直線コネクタ 180"/>
        <xdr:cNvCxnSpPr/>
      </xdr:nvCxnSpPr>
      <xdr:spPr>
        <a:xfrm flipV="1">
          <a:off x="1130300" y="13169658"/>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21586</xdr:rowOff>
    </xdr:from>
    <xdr:to>
      <xdr:col>6</xdr:col>
      <xdr:colOff>561975</xdr:colOff>
      <xdr:row>76</xdr:row>
      <xdr:rowOff>123186</xdr:rowOff>
    </xdr:to>
    <xdr:sp macro="" textlink="">
      <xdr:nvSpPr>
        <xdr:cNvPr id="191" name="円/楕円 190"/>
        <xdr:cNvSpPr/>
      </xdr:nvSpPr>
      <xdr:spPr>
        <a:xfrm>
          <a:off x="4584700" y="130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44463</xdr:rowOff>
    </xdr:from>
    <xdr:ext cx="599010" cy="259045"/>
    <xdr:sp macro="" textlink="">
      <xdr:nvSpPr>
        <xdr:cNvPr id="192" name="民生費該当値テキスト"/>
        <xdr:cNvSpPr txBox="1"/>
      </xdr:nvSpPr>
      <xdr:spPr>
        <a:xfrm>
          <a:off x="4686300" y="1290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75422</xdr:rowOff>
    </xdr:from>
    <xdr:to>
      <xdr:col>5</xdr:col>
      <xdr:colOff>409575</xdr:colOff>
      <xdr:row>77</xdr:row>
      <xdr:rowOff>5572</xdr:rowOff>
    </xdr:to>
    <xdr:sp macro="" textlink="">
      <xdr:nvSpPr>
        <xdr:cNvPr id="193" name="円/楕円 192"/>
        <xdr:cNvSpPr/>
      </xdr:nvSpPr>
      <xdr:spPr>
        <a:xfrm>
          <a:off x="3746500" y="131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22099</xdr:rowOff>
    </xdr:from>
    <xdr:ext cx="599010" cy="259045"/>
    <xdr:sp macro="" textlink="">
      <xdr:nvSpPr>
        <xdr:cNvPr id="194" name="テキスト ボックス 193"/>
        <xdr:cNvSpPr txBox="1"/>
      </xdr:nvSpPr>
      <xdr:spPr>
        <a:xfrm>
          <a:off x="3497794" y="128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41649</xdr:rowOff>
    </xdr:from>
    <xdr:to>
      <xdr:col>4</xdr:col>
      <xdr:colOff>206375</xdr:colOff>
      <xdr:row>76</xdr:row>
      <xdr:rowOff>143249</xdr:rowOff>
    </xdr:to>
    <xdr:sp macro="" textlink="">
      <xdr:nvSpPr>
        <xdr:cNvPr id="195" name="円/楕円 194"/>
        <xdr:cNvSpPr/>
      </xdr:nvSpPr>
      <xdr:spPr>
        <a:xfrm>
          <a:off x="2857500" y="130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159776</xdr:rowOff>
    </xdr:from>
    <xdr:ext cx="599010" cy="259045"/>
    <xdr:sp macro="" textlink="">
      <xdr:nvSpPr>
        <xdr:cNvPr id="196" name="テキスト ボックス 195"/>
        <xdr:cNvSpPr txBox="1"/>
      </xdr:nvSpPr>
      <xdr:spPr>
        <a:xfrm>
          <a:off x="2608794" y="1284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88658</xdr:rowOff>
    </xdr:from>
    <xdr:to>
      <xdr:col>3</xdr:col>
      <xdr:colOff>3175</xdr:colOff>
      <xdr:row>77</xdr:row>
      <xdr:rowOff>18808</xdr:rowOff>
    </xdr:to>
    <xdr:sp macro="" textlink="">
      <xdr:nvSpPr>
        <xdr:cNvPr id="197" name="円/楕円 196"/>
        <xdr:cNvSpPr/>
      </xdr:nvSpPr>
      <xdr:spPr>
        <a:xfrm>
          <a:off x="1968500" y="131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35334</xdr:rowOff>
    </xdr:from>
    <xdr:ext cx="599010" cy="259045"/>
    <xdr:sp macro="" textlink="">
      <xdr:nvSpPr>
        <xdr:cNvPr id="198" name="テキスト ボックス 197"/>
        <xdr:cNvSpPr txBox="1"/>
      </xdr:nvSpPr>
      <xdr:spPr>
        <a:xfrm>
          <a:off x="1719794" y="1289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104294</xdr:rowOff>
    </xdr:from>
    <xdr:to>
      <xdr:col>1</xdr:col>
      <xdr:colOff>485775</xdr:colOff>
      <xdr:row>77</xdr:row>
      <xdr:rowOff>34444</xdr:rowOff>
    </xdr:to>
    <xdr:sp macro="" textlink="">
      <xdr:nvSpPr>
        <xdr:cNvPr id="199" name="円/楕円 198"/>
        <xdr:cNvSpPr/>
      </xdr:nvSpPr>
      <xdr:spPr>
        <a:xfrm>
          <a:off x="1079500" y="131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50971</xdr:rowOff>
    </xdr:from>
    <xdr:ext cx="599010" cy="259045"/>
    <xdr:sp macro="" textlink="">
      <xdr:nvSpPr>
        <xdr:cNvPr id="200" name="テキスト ボックス 199"/>
        <xdr:cNvSpPr txBox="1"/>
      </xdr:nvSpPr>
      <xdr:spPr>
        <a:xfrm>
          <a:off x="830794" y="1290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138725</xdr:rowOff>
    </xdr:from>
    <xdr:to>
      <xdr:col>6</xdr:col>
      <xdr:colOff>511175</xdr:colOff>
      <xdr:row>96</xdr:row>
      <xdr:rowOff>67690</xdr:rowOff>
    </xdr:to>
    <xdr:cxnSp macro="">
      <xdr:nvCxnSpPr>
        <xdr:cNvPr id="229" name="直線コネクタ 228"/>
        <xdr:cNvCxnSpPr/>
      </xdr:nvCxnSpPr>
      <xdr:spPr>
        <a:xfrm>
          <a:off x="3797300" y="16255025"/>
          <a:ext cx="838200" cy="2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138725</xdr:rowOff>
    </xdr:from>
    <xdr:to>
      <xdr:col>5</xdr:col>
      <xdr:colOff>358775</xdr:colOff>
      <xdr:row>95</xdr:row>
      <xdr:rowOff>6876</xdr:rowOff>
    </xdr:to>
    <xdr:cxnSp macro="">
      <xdr:nvCxnSpPr>
        <xdr:cNvPr id="232" name="直線コネクタ 231"/>
        <xdr:cNvCxnSpPr/>
      </xdr:nvCxnSpPr>
      <xdr:spPr>
        <a:xfrm flipV="1">
          <a:off x="2908300" y="16255025"/>
          <a:ext cx="889000" cy="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6876</xdr:rowOff>
    </xdr:from>
    <xdr:to>
      <xdr:col>4</xdr:col>
      <xdr:colOff>155575</xdr:colOff>
      <xdr:row>96</xdr:row>
      <xdr:rowOff>25957</xdr:rowOff>
    </xdr:to>
    <xdr:cxnSp macro="">
      <xdr:nvCxnSpPr>
        <xdr:cNvPr id="235" name="直線コネクタ 234"/>
        <xdr:cNvCxnSpPr/>
      </xdr:nvCxnSpPr>
      <xdr:spPr>
        <a:xfrm flipV="1">
          <a:off x="2019300" y="16294626"/>
          <a:ext cx="889000" cy="19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47172</xdr:rowOff>
    </xdr:from>
    <xdr:ext cx="534377" cy="259045"/>
    <xdr:sp macro="" textlink="">
      <xdr:nvSpPr>
        <xdr:cNvPr id="237" name="テキスト ボックス 236"/>
        <xdr:cNvSpPr txBox="1"/>
      </xdr:nvSpPr>
      <xdr:spPr>
        <a:xfrm>
          <a:off x="2641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25957</xdr:rowOff>
    </xdr:from>
    <xdr:to>
      <xdr:col>2</xdr:col>
      <xdr:colOff>638175</xdr:colOff>
      <xdr:row>96</xdr:row>
      <xdr:rowOff>98034</xdr:rowOff>
    </xdr:to>
    <xdr:cxnSp macro="">
      <xdr:nvCxnSpPr>
        <xdr:cNvPr id="238" name="直線コネクタ 237"/>
        <xdr:cNvCxnSpPr/>
      </xdr:nvCxnSpPr>
      <xdr:spPr>
        <a:xfrm flipV="1">
          <a:off x="1130300" y="16485157"/>
          <a:ext cx="889000" cy="7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72981</xdr:rowOff>
    </xdr:from>
    <xdr:ext cx="534377" cy="259045"/>
    <xdr:sp macro="" textlink="">
      <xdr:nvSpPr>
        <xdr:cNvPr id="240" name="テキスト ボックス 239"/>
        <xdr:cNvSpPr txBox="1"/>
      </xdr:nvSpPr>
      <xdr:spPr>
        <a:xfrm>
          <a:off x="1752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76912</xdr:rowOff>
    </xdr:from>
    <xdr:ext cx="534377" cy="259045"/>
    <xdr:sp macro="" textlink="">
      <xdr:nvSpPr>
        <xdr:cNvPr id="242" name="テキスト ボックス 241"/>
        <xdr:cNvSpPr txBox="1"/>
      </xdr:nvSpPr>
      <xdr:spPr>
        <a:xfrm>
          <a:off x="863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16890</xdr:rowOff>
    </xdr:from>
    <xdr:to>
      <xdr:col>6</xdr:col>
      <xdr:colOff>561975</xdr:colOff>
      <xdr:row>96</xdr:row>
      <xdr:rowOff>118490</xdr:rowOff>
    </xdr:to>
    <xdr:sp macro="" textlink="">
      <xdr:nvSpPr>
        <xdr:cNvPr id="248" name="円/楕円 247"/>
        <xdr:cNvSpPr/>
      </xdr:nvSpPr>
      <xdr:spPr>
        <a:xfrm>
          <a:off x="45847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39767</xdr:rowOff>
    </xdr:from>
    <xdr:ext cx="534377" cy="259045"/>
    <xdr:sp macro="" textlink="">
      <xdr:nvSpPr>
        <xdr:cNvPr id="249" name="衛生費該当値テキスト"/>
        <xdr:cNvSpPr txBox="1"/>
      </xdr:nvSpPr>
      <xdr:spPr>
        <a:xfrm>
          <a:off x="4686300" y="163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64,450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87925</xdr:rowOff>
    </xdr:from>
    <xdr:to>
      <xdr:col>5</xdr:col>
      <xdr:colOff>409575</xdr:colOff>
      <xdr:row>95</xdr:row>
      <xdr:rowOff>18075</xdr:rowOff>
    </xdr:to>
    <xdr:sp macro="" textlink="">
      <xdr:nvSpPr>
        <xdr:cNvPr id="250" name="円/楕円 249"/>
        <xdr:cNvSpPr/>
      </xdr:nvSpPr>
      <xdr:spPr>
        <a:xfrm>
          <a:off x="3746500" y="162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34602</xdr:rowOff>
    </xdr:from>
    <xdr:ext cx="599010" cy="259045"/>
    <xdr:sp macro="" textlink="">
      <xdr:nvSpPr>
        <xdr:cNvPr id="251" name="テキスト ボックス 250"/>
        <xdr:cNvSpPr txBox="1"/>
      </xdr:nvSpPr>
      <xdr:spPr>
        <a:xfrm>
          <a:off x="3497794" y="159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100,128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127526</xdr:rowOff>
    </xdr:from>
    <xdr:to>
      <xdr:col>4</xdr:col>
      <xdr:colOff>206375</xdr:colOff>
      <xdr:row>95</xdr:row>
      <xdr:rowOff>57676</xdr:rowOff>
    </xdr:to>
    <xdr:sp macro="" textlink="">
      <xdr:nvSpPr>
        <xdr:cNvPr id="252" name="円/楕円 251"/>
        <xdr:cNvSpPr/>
      </xdr:nvSpPr>
      <xdr:spPr>
        <a:xfrm>
          <a:off x="2857500" y="162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74203</xdr:rowOff>
    </xdr:from>
    <xdr:ext cx="534377" cy="259045"/>
    <xdr:sp macro="" textlink="">
      <xdr:nvSpPr>
        <xdr:cNvPr id="253" name="テキスト ボックス 252"/>
        <xdr:cNvSpPr txBox="1"/>
      </xdr:nvSpPr>
      <xdr:spPr>
        <a:xfrm>
          <a:off x="2641111" y="160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146607</xdr:rowOff>
    </xdr:from>
    <xdr:to>
      <xdr:col>3</xdr:col>
      <xdr:colOff>3175</xdr:colOff>
      <xdr:row>96</xdr:row>
      <xdr:rowOff>76757</xdr:rowOff>
    </xdr:to>
    <xdr:sp macro="" textlink="">
      <xdr:nvSpPr>
        <xdr:cNvPr id="254" name="円/楕円 253"/>
        <xdr:cNvSpPr/>
      </xdr:nvSpPr>
      <xdr:spPr>
        <a:xfrm>
          <a:off x="1968500" y="164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93284</xdr:rowOff>
    </xdr:from>
    <xdr:ext cx="534377" cy="259045"/>
    <xdr:sp macro="" textlink="">
      <xdr:nvSpPr>
        <xdr:cNvPr id="255" name="テキスト ボックス 254"/>
        <xdr:cNvSpPr txBox="1"/>
      </xdr:nvSpPr>
      <xdr:spPr>
        <a:xfrm>
          <a:off x="1752111" y="162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47234</xdr:rowOff>
    </xdr:from>
    <xdr:to>
      <xdr:col>1</xdr:col>
      <xdr:colOff>485775</xdr:colOff>
      <xdr:row>96</xdr:row>
      <xdr:rowOff>148834</xdr:rowOff>
    </xdr:to>
    <xdr:sp macro="" textlink="">
      <xdr:nvSpPr>
        <xdr:cNvPr id="256" name="円/楕円 255"/>
        <xdr:cNvSpPr/>
      </xdr:nvSpPr>
      <xdr:spPr>
        <a:xfrm>
          <a:off x="1079500" y="165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165361</xdr:rowOff>
    </xdr:from>
    <xdr:ext cx="534377" cy="259045"/>
    <xdr:sp macro="" textlink="">
      <xdr:nvSpPr>
        <xdr:cNvPr id="257" name="テキスト ボックス 256"/>
        <xdr:cNvSpPr txBox="1"/>
      </xdr:nvSpPr>
      <xdr:spPr>
        <a:xfrm>
          <a:off x="863111" y="1628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3" name="円/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5" name="円/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6" name="テキスト ボックス 305"/>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7" name="円/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8" name="テキスト ボックス 307"/>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09" name="円/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0" name="テキスト ボックス 309"/>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1" name="円/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2" name="テキスト ボックス 311"/>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42137</xdr:rowOff>
    </xdr:from>
    <xdr:to>
      <xdr:col>15</xdr:col>
      <xdr:colOff>180975</xdr:colOff>
      <xdr:row>55</xdr:row>
      <xdr:rowOff>150673</xdr:rowOff>
    </xdr:to>
    <xdr:cxnSp macro="">
      <xdr:nvCxnSpPr>
        <xdr:cNvPr id="343" name="直線コネクタ 342"/>
        <xdr:cNvCxnSpPr/>
      </xdr:nvCxnSpPr>
      <xdr:spPr>
        <a:xfrm flipV="1">
          <a:off x="9639300" y="9471887"/>
          <a:ext cx="8382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62466</xdr:rowOff>
    </xdr:from>
    <xdr:to>
      <xdr:col>14</xdr:col>
      <xdr:colOff>28575</xdr:colOff>
      <xdr:row>55</xdr:row>
      <xdr:rowOff>150673</xdr:rowOff>
    </xdr:to>
    <xdr:cxnSp macro="">
      <xdr:nvCxnSpPr>
        <xdr:cNvPr id="346" name="直線コネクタ 345"/>
        <xdr:cNvCxnSpPr/>
      </xdr:nvCxnSpPr>
      <xdr:spPr>
        <a:xfrm>
          <a:off x="8750300" y="9492216"/>
          <a:ext cx="889000" cy="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64115</xdr:rowOff>
    </xdr:from>
    <xdr:to>
      <xdr:col>12</xdr:col>
      <xdr:colOff>511175</xdr:colOff>
      <xdr:row>55</xdr:row>
      <xdr:rowOff>62466</xdr:rowOff>
    </xdr:to>
    <xdr:cxnSp macro="">
      <xdr:nvCxnSpPr>
        <xdr:cNvPr id="349" name="直線コネクタ 348"/>
        <xdr:cNvCxnSpPr/>
      </xdr:nvCxnSpPr>
      <xdr:spPr>
        <a:xfrm>
          <a:off x="7861300" y="9322415"/>
          <a:ext cx="889000" cy="16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7662</xdr:rowOff>
    </xdr:from>
    <xdr:ext cx="534377" cy="259045"/>
    <xdr:sp macro="" textlink="">
      <xdr:nvSpPr>
        <xdr:cNvPr id="351" name="テキスト ボックス 350"/>
        <xdr:cNvSpPr txBox="1"/>
      </xdr:nvSpPr>
      <xdr:spPr>
        <a:xfrm>
          <a:off x="8483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64115</xdr:rowOff>
    </xdr:from>
    <xdr:to>
      <xdr:col>11</xdr:col>
      <xdr:colOff>307975</xdr:colOff>
      <xdr:row>54</xdr:row>
      <xdr:rowOff>161679</xdr:rowOff>
    </xdr:to>
    <xdr:cxnSp macro="">
      <xdr:nvCxnSpPr>
        <xdr:cNvPr id="352" name="直線コネクタ 351"/>
        <xdr:cNvCxnSpPr/>
      </xdr:nvCxnSpPr>
      <xdr:spPr>
        <a:xfrm flipV="1">
          <a:off x="6972300" y="9322415"/>
          <a:ext cx="889000" cy="9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10896</xdr:rowOff>
    </xdr:from>
    <xdr:ext cx="534377" cy="259045"/>
    <xdr:sp macro="" textlink="">
      <xdr:nvSpPr>
        <xdr:cNvPr id="354" name="テキスト ボックス 353"/>
        <xdr:cNvSpPr txBox="1"/>
      </xdr:nvSpPr>
      <xdr:spPr>
        <a:xfrm>
          <a:off x="7594111" y="97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56583</xdr:rowOff>
    </xdr:from>
    <xdr:ext cx="534377" cy="259045"/>
    <xdr:sp macro="" textlink="">
      <xdr:nvSpPr>
        <xdr:cNvPr id="356" name="テキスト ボックス 355"/>
        <xdr:cNvSpPr txBox="1"/>
      </xdr:nvSpPr>
      <xdr:spPr>
        <a:xfrm>
          <a:off x="6705111" y="98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162787</xdr:rowOff>
    </xdr:from>
    <xdr:to>
      <xdr:col>15</xdr:col>
      <xdr:colOff>231775</xdr:colOff>
      <xdr:row>55</xdr:row>
      <xdr:rowOff>92937</xdr:rowOff>
    </xdr:to>
    <xdr:sp macro="" textlink="">
      <xdr:nvSpPr>
        <xdr:cNvPr id="362" name="円/楕円 361"/>
        <xdr:cNvSpPr/>
      </xdr:nvSpPr>
      <xdr:spPr>
        <a:xfrm>
          <a:off x="10426700" y="94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14214</xdr:rowOff>
    </xdr:from>
    <xdr:ext cx="534377" cy="259045"/>
    <xdr:sp macro="" textlink="">
      <xdr:nvSpPr>
        <xdr:cNvPr id="363" name="農林水産業費該当値テキスト"/>
        <xdr:cNvSpPr txBox="1"/>
      </xdr:nvSpPr>
      <xdr:spPr>
        <a:xfrm>
          <a:off x="10528300" y="92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99873</xdr:rowOff>
    </xdr:from>
    <xdr:to>
      <xdr:col>14</xdr:col>
      <xdr:colOff>79375</xdr:colOff>
      <xdr:row>56</xdr:row>
      <xdr:rowOff>30023</xdr:rowOff>
    </xdr:to>
    <xdr:sp macro="" textlink="">
      <xdr:nvSpPr>
        <xdr:cNvPr id="364" name="円/楕円 363"/>
        <xdr:cNvSpPr/>
      </xdr:nvSpPr>
      <xdr:spPr>
        <a:xfrm>
          <a:off x="9588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46550</xdr:rowOff>
    </xdr:from>
    <xdr:ext cx="534377" cy="259045"/>
    <xdr:sp macro="" textlink="">
      <xdr:nvSpPr>
        <xdr:cNvPr id="365" name="テキスト ボックス 364"/>
        <xdr:cNvSpPr txBox="1"/>
      </xdr:nvSpPr>
      <xdr:spPr>
        <a:xfrm>
          <a:off x="9372111" y="930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11666</xdr:rowOff>
    </xdr:from>
    <xdr:to>
      <xdr:col>12</xdr:col>
      <xdr:colOff>561975</xdr:colOff>
      <xdr:row>55</xdr:row>
      <xdr:rowOff>113266</xdr:rowOff>
    </xdr:to>
    <xdr:sp macro="" textlink="">
      <xdr:nvSpPr>
        <xdr:cNvPr id="366" name="円/楕円 365"/>
        <xdr:cNvSpPr/>
      </xdr:nvSpPr>
      <xdr:spPr>
        <a:xfrm>
          <a:off x="8699500" y="94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129793</xdr:rowOff>
    </xdr:from>
    <xdr:ext cx="534377" cy="259045"/>
    <xdr:sp macro="" textlink="">
      <xdr:nvSpPr>
        <xdr:cNvPr id="367" name="テキスト ボックス 366"/>
        <xdr:cNvSpPr txBox="1"/>
      </xdr:nvSpPr>
      <xdr:spPr>
        <a:xfrm>
          <a:off x="8483111" y="92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13315</xdr:rowOff>
    </xdr:from>
    <xdr:to>
      <xdr:col>11</xdr:col>
      <xdr:colOff>358775</xdr:colOff>
      <xdr:row>54</xdr:row>
      <xdr:rowOff>114915</xdr:rowOff>
    </xdr:to>
    <xdr:sp macro="" textlink="">
      <xdr:nvSpPr>
        <xdr:cNvPr id="368" name="円/楕円 367"/>
        <xdr:cNvSpPr/>
      </xdr:nvSpPr>
      <xdr:spPr>
        <a:xfrm>
          <a:off x="7810500" y="9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131442</xdr:rowOff>
    </xdr:from>
    <xdr:ext cx="534377" cy="259045"/>
    <xdr:sp macro="" textlink="">
      <xdr:nvSpPr>
        <xdr:cNvPr id="369" name="テキスト ボックス 368"/>
        <xdr:cNvSpPr txBox="1"/>
      </xdr:nvSpPr>
      <xdr:spPr>
        <a:xfrm>
          <a:off x="7594111" y="90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110879</xdr:rowOff>
    </xdr:from>
    <xdr:to>
      <xdr:col>10</xdr:col>
      <xdr:colOff>155575</xdr:colOff>
      <xdr:row>55</xdr:row>
      <xdr:rowOff>41029</xdr:rowOff>
    </xdr:to>
    <xdr:sp macro="" textlink="">
      <xdr:nvSpPr>
        <xdr:cNvPr id="370" name="円/楕円 369"/>
        <xdr:cNvSpPr/>
      </xdr:nvSpPr>
      <xdr:spPr>
        <a:xfrm>
          <a:off x="6921500" y="9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57556</xdr:rowOff>
    </xdr:from>
    <xdr:ext cx="534377" cy="259045"/>
    <xdr:sp macro="" textlink="">
      <xdr:nvSpPr>
        <xdr:cNvPr id="371" name="テキスト ボックス 370"/>
        <xdr:cNvSpPr txBox="1"/>
      </xdr:nvSpPr>
      <xdr:spPr>
        <a:xfrm>
          <a:off x="6705111" y="91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2050</xdr:rowOff>
    </xdr:from>
    <xdr:to>
      <xdr:col>15</xdr:col>
      <xdr:colOff>180975</xdr:colOff>
      <xdr:row>72</xdr:row>
      <xdr:rowOff>83203</xdr:rowOff>
    </xdr:to>
    <xdr:cxnSp macro="">
      <xdr:nvCxnSpPr>
        <xdr:cNvPr id="402" name="直線コネクタ 401"/>
        <xdr:cNvCxnSpPr/>
      </xdr:nvCxnSpPr>
      <xdr:spPr>
        <a:xfrm flipV="1">
          <a:off x="9639300" y="12175000"/>
          <a:ext cx="8382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83203</xdr:rowOff>
    </xdr:from>
    <xdr:to>
      <xdr:col>14</xdr:col>
      <xdr:colOff>28575</xdr:colOff>
      <xdr:row>72</xdr:row>
      <xdr:rowOff>162037</xdr:rowOff>
    </xdr:to>
    <xdr:cxnSp macro="">
      <xdr:nvCxnSpPr>
        <xdr:cNvPr id="405" name="直線コネクタ 404"/>
        <xdr:cNvCxnSpPr/>
      </xdr:nvCxnSpPr>
      <xdr:spPr>
        <a:xfrm flipV="1">
          <a:off x="8750300" y="12427603"/>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125327</xdr:rowOff>
    </xdr:from>
    <xdr:ext cx="534377" cy="259045"/>
    <xdr:sp macro="" textlink="">
      <xdr:nvSpPr>
        <xdr:cNvPr id="407" name="テキスト ボックス 406"/>
        <xdr:cNvSpPr txBox="1"/>
      </xdr:nvSpPr>
      <xdr:spPr>
        <a:xfrm>
          <a:off x="9372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147146</xdr:rowOff>
    </xdr:from>
    <xdr:to>
      <xdr:col>12</xdr:col>
      <xdr:colOff>511175</xdr:colOff>
      <xdr:row>72</xdr:row>
      <xdr:rowOff>162037</xdr:rowOff>
    </xdr:to>
    <xdr:cxnSp macro="">
      <xdr:nvCxnSpPr>
        <xdr:cNvPr id="408" name="直線コネクタ 407"/>
        <xdr:cNvCxnSpPr/>
      </xdr:nvCxnSpPr>
      <xdr:spPr>
        <a:xfrm>
          <a:off x="7861300" y="12148646"/>
          <a:ext cx="889000" cy="3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0" name="テキスト ボックス 409"/>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147146</xdr:rowOff>
    </xdr:from>
    <xdr:to>
      <xdr:col>11</xdr:col>
      <xdr:colOff>307975</xdr:colOff>
      <xdr:row>71</xdr:row>
      <xdr:rowOff>15407</xdr:rowOff>
    </xdr:to>
    <xdr:cxnSp macro="">
      <xdr:nvCxnSpPr>
        <xdr:cNvPr id="411" name="直線コネクタ 410"/>
        <xdr:cNvCxnSpPr/>
      </xdr:nvCxnSpPr>
      <xdr:spPr>
        <a:xfrm flipV="1">
          <a:off x="6972300" y="12148646"/>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3" name="テキスト ボックス 412"/>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15" name="テキスト ボックス 414"/>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122700</xdr:rowOff>
    </xdr:from>
    <xdr:to>
      <xdr:col>15</xdr:col>
      <xdr:colOff>231775</xdr:colOff>
      <xdr:row>71</xdr:row>
      <xdr:rowOff>52850</xdr:rowOff>
    </xdr:to>
    <xdr:sp macro="" textlink="">
      <xdr:nvSpPr>
        <xdr:cNvPr id="421" name="円/楕円 420"/>
        <xdr:cNvSpPr/>
      </xdr:nvSpPr>
      <xdr:spPr>
        <a:xfrm>
          <a:off x="10426700" y="12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75727</xdr:rowOff>
    </xdr:from>
    <xdr:ext cx="534377" cy="259045"/>
    <xdr:sp macro="" textlink="">
      <xdr:nvSpPr>
        <xdr:cNvPr id="422" name="商工費該当値テキスト"/>
        <xdr:cNvSpPr txBox="1"/>
      </xdr:nvSpPr>
      <xdr:spPr>
        <a:xfrm>
          <a:off x="10528300" y="120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32403</xdr:rowOff>
    </xdr:from>
    <xdr:to>
      <xdr:col>14</xdr:col>
      <xdr:colOff>79375</xdr:colOff>
      <xdr:row>72</xdr:row>
      <xdr:rowOff>134003</xdr:rowOff>
    </xdr:to>
    <xdr:sp macro="" textlink="">
      <xdr:nvSpPr>
        <xdr:cNvPr id="423" name="円/楕円 422"/>
        <xdr:cNvSpPr/>
      </xdr:nvSpPr>
      <xdr:spPr>
        <a:xfrm>
          <a:off x="9588500" y="123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150530</xdr:rowOff>
    </xdr:from>
    <xdr:ext cx="534377" cy="259045"/>
    <xdr:sp macro="" textlink="">
      <xdr:nvSpPr>
        <xdr:cNvPr id="424" name="テキスト ボックス 423"/>
        <xdr:cNvSpPr txBox="1"/>
      </xdr:nvSpPr>
      <xdr:spPr>
        <a:xfrm>
          <a:off x="9372111" y="121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111237</xdr:rowOff>
    </xdr:from>
    <xdr:to>
      <xdr:col>12</xdr:col>
      <xdr:colOff>561975</xdr:colOff>
      <xdr:row>73</xdr:row>
      <xdr:rowOff>41387</xdr:rowOff>
    </xdr:to>
    <xdr:sp macro="" textlink="">
      <xdr:nvSpPr>
        <xdr:cNvPr id="425" name="円/楕円 424"/>
        <xdr:cNvSpPr/>
      </xdr:nvSpPr>
      <xdr:spPr>
        <a:xfrm>
          <a:off x="8699500" y="124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57914</xdr:rowOff>
    </xdr:from>
    <xdr:ext cx="534377" cy="259045"/>
    <xdr:sp macro="" textlink="">
      <xdr:nvSpPr>
        <xdr:cNvPr id="426" name="テキスト ボックス 425"/>
        <xdr:cNvSpPr txBox="1"/>
      </xdr:nvSpPr>
      <xdr:spPr>
        <a:xfrm>
          <a:off x="8483111" y="122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34,816</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96346</xdr:rowOff>
    </xdr:from>
    <xdr:to>
      <xdr:col>11</xdr:col>
      <xdr:colOff>358775</xdr:colOff>
      <xdr:row>71</xdr:row>
      <xdr:rowOff>26496</xdr:rowOff>
    </xdr:to>
    <xdr:sp macro="" textlink="">
      <xdr:nvSpPr>
        <xdr:cNvPr id="427" name="円/楕円 426"/>
        <xdr:cNvSpPr/>
      </xdr:nvSpPr>
      <xdr:spPr>
        <a:xfrm>
          <a:off x="7810500" y="12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43023</xdr:rowOff>
    </xdr:from>
    <xdr:ext cx="534377" cy="259045"/>
    <xdr:sp macro="" textlink="">
      <xdr:nvSpPr>
        <xdr:cNvPr id="428" name="テキスト ボックス 427"/>
        <xdr:cNvSpPr txBox="1"/>
      </xdr:nvSpPr>
      <xdr:spPr>
        <a:xfrm>
          <a:off x="7594111" y="118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136057</xdr:rowOff>
    </xdr:from>
    <xdr:to>
      <xdr:col>10</xdr:col>
      <xdr:colOff>155575</xdr:colOff>
      <xdr:row>71</xdr:row>
      <xdr:rowOff>66207</xdr:rowOff>
    </xdr:to>
    <xdr:sp macro="" textlink="">
      <xdr:nvSpPr>
        <xdr:cNvPr id="429" name="円/楕円 428"/>
        <xdr:cNvSpPr/>
      </xdr:nvSpPr>
      <xdr:spPr>
        <a:xfrm>
          <a:off x="6921500" y="121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82734</xdr:rowOff>
    </xdr:from>
    <xdr:ext cx="534377" cy="259045"/>
    <xdr:sp macro="" textlink="">
      <xdr:nvSpPr>
        <xdr:cNvPr id="430" name="テキスト ボックス 429"/>
        <xdr:cNvSpPr txBox="1"/>
      </xdr:nvSpPr>
      <xdr:spPr>
        <a:xfrm>
          <a:off x="6705111" y="119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80212</xdr:rowOff>
    </xdr:from>
    <xdr:to>
      <xdr:col>15</xdr:col>
      <xdr:colOff>180975</xdr:colOff>
      <xdr:row>98</xdr:row>
      <xdr:rowOff>111951</xdr:rowOff>
    </xdr:to>
    <xdr:cxnSp macro="">
      <xdr:nvCxnSpPr>
        <xdr:cNvPr id="461" name="直線コネクタ 460"/>
        <xdr:cNvCxnSpPr/>
      </xdr:nvCxnSpPr>
      <xdr:spPr>
        <a:xfrm>
          <a:off x="9639300" y="16882312"/>
          <a:ext cx="838200" cy="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80212</xdr:rowOff>
    </xdr:from>
    <xdr:to>
      <xdr:col>14</xdr:col>
      <xdr:colOff>28575</xdr:colOff>
      <xdr:row>98</xdr:row>
      <xdr:rowOff>128939</xdr:rowOff>
    </xdr:to>
    <xdr:cxnSp macro="">
      <xdr:nvCxnSpPr>
        <xdr:cNvPr id="464" name="直線コネクタ 463"/>
        <xdr:cNvCxnSpPr/>
      </xdr:nvCxnSpPr>
      <xdr:spPr>
        <a:xfrm flipV="1">
          <a:off x="8750300" y="16882312"/>
          <a:ext cx="889000" cy="4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116115</xdr:rowOff>
    </xdr:from>
    <xdr:to>
      <xdr:col>12</xdr:col>
      <xdr:colOff>511175</xdr:colOff>
      <xdr:row>98</xdr:row>
      <xdr:rowOff>128939</xdr:rowOff>
    </xdr:to>
    <xdr:cxnSp macro="">
      <xdr:nvCxnSpPr>
        <xdr:cNvPr id="467" name="直線コネクタ 466"/>
        <xdr:cNvCxnSpPr/>
      </xdr:nvCxnSpPr>
      <xdr:spPr>
        <a:xfrm>
          <a:off x="7861300" y="16918215"/>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116115</xdr:rowOff>
    </xdr:from>
    <xdr:to>
      <xdr:col>11</xdr:col>
      <xdr:colOff>307975</xdr:colOff>
      <xdr:row>99</xdr:row>
      <xdr:rowOff>17393</xdr:rowOff>
    </xdr:to>
    <xdr:cxnSp macro="">
      <xdr:nvCxnSpPr>
        <xdr:cNvPr id="470" name="直線コネクタ 469"/>
        <xdr:cNvCxnSpPr/>
      </xdr:nvCxnSpPr>
      <xdr:spPr>
        <a:xfrm flipV="1">
          <a:off x="6972300" y="16918215"/>
          <a:ext cx="889000" cy="7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61151</xdr:rowOff>
    </xdr:from>
    <xdr:to>
      <xdr:col>15</xdr:col>
      <xdr:colOff>231775</xdr:colOff>
      <xdr:row>98</xdr:row>
      <xdr:rowOff>162751</xdr:rowOff>
    </xdr:to>
    <xdr:sp macro="" textlink="">
      <xdr:nvSpPr>
        <xdr:cNvPr id="480" name="円/楕円 479"/>
        <xdr:cNvSpPr/>
      </xdr:nvSpPr>
      <xdr:spPr>
        <a:xfrm>
          <a:off x="10426700" y="168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26146</xdr:rowOff>
    </xdr:from>
    <xdr:ext cx="534377" cy="259045"/>
    <xdr:sp macro="" textlink="">
      <xdr:nvSpPr>
        <xdr:cNvPr id="481" name="土木費該当値テキスト"/>
        <xdr:cNvSpPr txBox="1"/>
      </xdr:nvSpPr>
      <xdr:spPr>
        <a:xfrm>
          <a:off x="10528300" y="168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29412</xdr:rowOff>
    </xdr:from>
    <xdr:to>
      <xdr:col>14</xdr:col>
      <xdr:colOff>79375</xdr:colOff>
      <xdr:row>98</xdr:row>
      <xdr:rowOff>131012</xdr:rowOff>
    </xdr:to>
    <xdr:sp macro="" textlink="">
      <xdr:nvSpPr>
        <xdr:cNvPr id="482" name="円/楕円 481"/>
        <xdr:cNvSpPr/>
      </xdr:nvSpPr>
      <xdr:spPr>
        <a:xfrm>
          <a:off x="9588500" y="168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147539</xdr:rowOff>
    </xdr:from>
    <xdr:ext cx="534377" cy="259045"/>
    <xdr:sp macro="" textlink="">
      <xdr:nvSpPr>
        <xdr:cNvPr id="483" name="テキスト ボックス 482"/>
        <xdr:cNvSpPr txBox="1"/>
      </xdr:nvSpPr>
      <xdr:spPr>
        <a:xfrm>
          <a:off x="9372111" y="166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78139</xdr:rowOff>
    </xdr:from>
    <xdr:to>
      <xdr:col>12</xdr:col>
      <xdr:colOff>561975</xdr:colOff>
      <xdr:row>99</xdr:row>
      <xdr:rowOff>8289</xdr:rowOff>
    </xdr:to>
    <xdr:sp macro="" textlink="">
      <xdr:nvSpPr>
        <xdr:cNvPr id="484" name="円/楕円 483"/>
        <xdr:cNvSpPr/>
      </xdr:nvSpPr>
      <xdr:spPr>
        <a:xfrm>
          <a:off x="8699500" y="168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170866</xdr:rowOff>
    </xdr:from>
    <xdr:ext cx="534377" cy="259045"/>
    <xdr:sp macro="" textlink="">
      <xdr:nvSpPr>
        <xdr:cNvPr id="485" name="テキスト ボックス 484"/>
        <xdr:cNvSpPr txBox="1"/>
      </xdr:nvSpPr>
      <xdr:spPr>
        <a:xfrm>
          <a:off x="8483111" y="169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65315</xdr:rowOff>
    </xdr:from>
    <xdr:to>
      <xdr:col>11</xdr:col>
      <xdr:colOff>358775</xdr:colOff>
      <xdr:row>98</xdr:row>
      <xdr:rowOff>166915</xdr:rowOff>
    </xdr:to>
    <xdr:sp macro="" textlink="">
      <xdr:nvSpPr>
        <xdr:cNvPr id="486" name="円/楕円 485"/>
        <xdr:cNvSpPr/>
      </xdr:nvSpPr>
      <xdr:spPr>
        <a:xfrm>
          <a:off x="7810500" y="168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158042</xdr:rowOff>
    </xdr:from>
    <xdr:ext cx="534377" cy="259045"/>
    <xdr:sp macro="" textlink="">
      <xdr:nvSpPr>
        <xdr:cNvPr id="487" name="テキスト ボックス 486"/>
        <xdr:cNvSpPr txBox="1"/>
      </xdr:nvSpPr>
      <xdr:spPr>
        <a:xfrm>
          <a:off x="7594111"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138043</xdr:rowOff>
    </xdr:from>
    <xdr:to>
      <xdr:col>10</xdr:col>
      <xdr:colOff>155575</xdr:colOff>
      <xdr:row>99</xdr:row>
      <xdr:rowOff>68193</xdr:rowOff>
    </xdr:to>
    <xdr:sp macro="" textlink="">
      <xdr:nvSpPr>
        <xdr:cNvPr id="488" name="円/楕円 487"/>
        <xdr:cNvSpPr/>
      </xdr:nvSpPr>
      <xdr:spPr>
        <a:xfrm>
          <a:off x="6921500" y="169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59320</xdr:rowOff>
    </xdr:from>
    <xdr:ext cx="534377" cy="259045"/>
    <xdr:sp macro="" textlink="">
      <xdr:nvSpPr>
        <xdr:cNvPr id="489" name="テキスト ボックス 488"/>
        <xdr:cNvSpPr txBox="1"/>
      </xdr:nvSpPr>
      <xdr:spPr>
        <a:xfrm>
          <a:off x="6705111" y="1703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46842</xdr:rowOff>
    </xdr:from>
    <xdr:to>
      <xdr:col>23</xdr:col>
      <xdr:colOff>516889</xdr:colOff>
      <xdr:row>37</xdr:row>
      <xdr:rowOff>107079</xdr:rowOff>
    </xdr:to>
    <xdr:cxnSp macro="">
      <xdr:nvCxnSpPr>
        <xdr:cNvPr id="511" name="直線コネクタ 510"/>
        <xdr:cNvCxnSpPr/>
      </xdr:nvCxnSpPr>
      <xdr:spPr>
        <a:xfrm flipV="1">
          <a:off x="16317595" y="5361792"/>
          <a:ext cx="1269" cy="1088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110906</xdr:rowOff>
    </xdr:from>
    <xdr:ext cx="469744" cy="259045"/>
    <xdr:sp macro="" textlink="">
      <xdr:nvSpPr>
        <xdr:cNvPr id="512" name="消防費最小値テキスト"/>
        <xdr:cNvSpPr txBox="1"/>
      </xdr:nvSpPr>
      <xdr:spPr>
        <a:xfrm>
          <a:off x="16370300" y="645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37</xdr:row>
      <xdr:rowOff>107079</xdr:rowOff>
    </xdr:from>
    <xdr:to>
      <xdr:col>23</xdr:col>
      <xdr:colOff>606425</xdr:colOff>
      <xdr:row>37</xdr:row>
      <xdr:rowOff>107079</xdr:rowOff>
    </xdr:to>
    <xdr:cxnSp macro="">
      <xdr:nvCxnSpPr>
        <xdr:cNvPr id="513" name="直線コネクタ 512"/>
        <xdr:cNvCxnSpPr/>
      </xdr:nvCxnSpPr>
      <xdr:spPr>
        <a:xfrm>
          <a:off x="16230600" y="645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164969</xdr:rowOff>
    </xdr:from>
    <xdr:ext cx="534377" cy="259045"/>
    <xdr:sp macro="" textlink="">
      <xdr:nvSpPr>
        <xdr:cNvPr id="514" name="消防費最大値テキスト"/>
        <xdr:cNvSpPr txBox="1"/>
      </xdr:nvSpPr>
      <xdr:spPr>
        <a:xfrm>
          <a:off x="16370300" y="51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31</xdr:row>
      <xdr:rowOff>46842</xdr:rowOff>
    </xdr:from>
    <xdr:to>
      <xdr:col>23</xdr:col>
      <xdr:colOff>606425</xdr:colOff>
      <xdr:row>31</xdr:row>
      <xdr:rowOff>46842</xdr:rowOff>
    </xdr:to>
    <xdr:cxnSp macro="">
      <xdr:nvCxnSpPr>
        <xdr:cNvPr id="515" name="直線コネクタ 514"/>
        <xdr:cNvCxnSpPr/>
      </xdr:nvCxnSpPr>
      <xdr:spPr>
        <a:xfrm>
          <a:off x="16230600" y="536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135334</xdr:rowOff>
    </xdr:from>
    <xdr:to>
      <xdr:col>23</xdr:col>
      <xdr:colOff>517525</xdr:colOff>
      <xdr:row>32</xdr:row>
      <xdr:rowOff>140134</xdr:rowOff>
    </xdr:to>
    <xdr:cxnSp macro="">
      <xdr:nvCxnSpPr>
        <xdr:cNvPr id="516" name="直線コネクタ 515"/>
        <xdr:cNvCxnSpPr/>
      </xdr:nvCxnSpPr>
      <xdr:spPr>
        <a:xfrm>
          <a:off x="15481300" y="5621734"/>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74025</xdr:rowOff>
    </xdr:from>
    <xdr:ext cx="534377" cy="259045"/>
    <xdr:sp macro="" textlink="">
      <xdr:nvSpPr>
        <xdr:cNvPr id="517" name="消防費平均値テキスト"/>
        <xdr:cNvSpPr txBox="1"/>
      </xdr:nvSpPr>
      <xdr:spPr>
        <a:xfrm>
          <a:off x="16370300" y="6074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95598</xdr:rowOff>
    </xdr:from>
    <xdr:to>
      <xdr:col>23</xdr:col>
      <xdr:colOff>568325</xdr:colOff>
      <xdr:row>36</xdr:row>
      <xdr:rowOff>25748</xdr:rowOff>
    </xdr:to>
    <xdr:sp macro="" textlink="">
      <xdr:nvSpPr>
        <xdr:cNvPr id="518" name="フローチャート : 判断 517"/>
        <xdr:cNvSpPr/>
      </xdr:nvSpPr>
      <xdr:spPr>
        <a:xfrm>
          <a:off x="162687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40350</xdr:rowOff>
    </xdr:from>
    <xdr:to>
      <xdr:col>22</xdr:col>
      <xdr:colOff>365125</xdr:colOff>
      <xdr:row>32</xdr:row>
      <xdr:rowOff>135334</xdr:rowOff>
    </xdr:to>
    <xdr:cxnSp macro="">
      <xdr:nvCxnSpPr>
        <xdr:cNvPr id="519" name="直線コネクタ 518"/>
        <xdr:cNvCxnSpPr/>
      </xdr:nvCxnSpPr>
      <xdr:spPr>
        <a:xfrm>
          <a:off x="14592300" y="5183850"/>
          <a:ext cx="889000" cy="4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24183</xdr:rowOff>
    </xdr:from>
    <xdr:to>
      <xdr:col>22</xdr:col>
      <xdr:colOff>415925</xdr:colOff>
      <xdr:row>35</xdr:row>
      <xdr:rowOff>125783</xdr:rowOff>
    </xdr:to>
    <xdr:sp macro="" textlink="">
      <xdr:nvSpPr>
        <xdr:cNvPr id="520" name="フローチャート : 判断 519"/>
        <xdr:cNvSpPr/>
      </xdr:nvSpPr>
      <xdr:spPr>
        <a:xfrm>
          <a:off x="15430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116910</xdr:rowOff>
    </xdr:from>
    <xdr:ext cx="534377" cy="259045"/>
    <xdr:sp macro="" textlink="">
      <xdr:nvSpPr>
        <xdr:cNvPr id="521" name="テキスト ボックス 520"/>
        <xdr:cNvSpPr txBox="1"/>
      </xdr:nvSpPr>
      <xdr:spPr>
        <a:xfrm>
          <a:off x="15214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40350</xdr:rowOff>
    </xdr:from>
    <xdr:to>
      <xdr:col>21</xdr:col>
      <xdr:colOff>161925</xdr:colOff>
      <xdr:row>33</xdr:row>
      <xdr:rowOff>38270</xdr:rowOff>
    </xdr:to>
    <xdr:cxnSp macro="">
      <xdr:nvCxnSpPr>
        <xdr:cNvPr id="522" name="直線コネクタ 521"/>
        <xdr:cNvCxnSpPr/>
      </xdr:nvCxnSpPr>
      <xdr:spPr>
        <a:xfrm flipV="1">
          <a:off x="13703300" y="5183850"/>
          <a:ext cx="889000" cy="5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33465</xdr:rowOff>
    </xdr:from>
    <xdr:to>
      <xdr:col>21</xdr:col>
      <xdr:colOff>212725</xdr:colOff>
      <xdr:row>35</xdr:row>
      <xdr:rowOff>135065</xdr:rowOff>
    </xdr:to>
    <xdr:sp macro="" textlink="">
      <xdr:nvSpPr>
        <xdr:cNvPr id="523" name="フローチャート : 判断 522"/>
        <xdr:cNvSpPr/>
      </xdr:nvSpPr>
      <xdr:spPr>
        <a:xfrm>
          <a:off x="14541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126192</xdr:rowOff>
    </xdr:from>
    <xdr:ext cx="534377" cy="259045"/>
    <xdr:sp macro="" textlink="">
      <xdr:nvSpPr>
        <xdr:cNvPr id="524" name="テキスト ボックス 523"/>
        <xdr:cNvSpPr txBox="1"/>
      </xdr:nvSpPr>
      <xdr:spPr>
        <a:xfrm>
          <a:off x="14325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38270</xdr:rowOff>
    </xdr:from>
    <xdr:to>
      <xdr:col>19</xdr:col>
      <xdr:colOff>644525</xdr:colOff>
      <xdr:row>33</xdr:row>
      <xdr:rowOff>100358</xdr:rowOff>
    </xdr:to>
    <xdr:cxnSp macro="">
      <xdr:nvCxnSpPr>
        <xdr:cNvPr id="525" name="直線コネクタ 524"/>
        <xdr:cNvCxnSpPr/>
      </xdr:nvCxnSpPr>
      <xdr:spPr>
        <a:xfrm flipV="1">
          <a:off x="12814300" y="5696120"/>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53558</xdr:rowOff>
    </xdr:from>
    <xdr:to>
      <xdr:col>20</xdr:col>
      <xdr:colOff>9525</xdr:colOff>
      <xdr:row>35</xdr:row>
      <xdr:rowOff>155158</xdr:rowOff>
    </xdr:to>
    <xdr:sp macro="" textlink="">
      <xdr:nvSpPr>
        <xdr:cNvPr id="526" name="フローチャート : 判断 525"/>
        <xdr:cNvSpPr/>
      </xdr:nvSpPr>
      <xdr:spPr>
        <a:xfrm>
          <a:off x="13652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146285</xdr:rowOff>
    </xdr:from>
    <xdr:ext cx="534377" cy="259045"/>
    <xdr:sp macro="" textlink="">
      <xdr:nvSpPr>
        <xdr:cNvPr id="527" name="テキスト ボックス 526"/>
        <xdr:cNvSpPr txBox="1"/>
      </xdr:nvSpPr>
      <xdr:spPr>
        <a:xfrm>
          <a:off x="13436111" y="61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102547</xdr:rowOff>
    </xdr:from>
    <xdr:to>
      <xdr:col>18</xdr:col>
      <xdr:colOff>492125</xdr:colOff>
      <xdr:row>36</xdr:row>
      <xdr:rowOff>32697</xdr:rowOff>
    </xdr:to>
    <xdr:sp macro="" textlink="">
      <xdr:nvSpPr>
        <xdr:cNvPr id="528" name="フローチャート : 判断 527"/>
        <xdr:cNvSpPr/>
      </xdr:nvSpPr>
      <xdr:spPr>
        <a:xfrm>
          <a:off x="12763500" y="610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23824</xdr:rowOff>
    </xdr:from>
    <xdr:ext cx="534377" cy="259045"/>
    <xdr:sp macro="" textlink="">
      <xdr:nvSpPr>
        <xdr:cNvPr id="529" name="テキスト ボックス 528"/>
        <xdr:cNvSpPr txBox="1"/>
      </xdr:nvSpPr>
      <xdr:spPr>
        <a:xfrm>
          <a:off x="12547111" y="61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89334</xdr:rowOff>
    </xdr:from>
    <xdr:to>
      <xdr:col>23</xdr:col>
      <xdr:colOff>568325</xdr:colOff>
      <xdr:row>33</xdr:row>
      <xdr:rowOff>19484</xdr:rowOff>
    </xdr:to>
    <xdr:sp macro="" textlink="">
      <xdr:nvSpPr>
        <xdr:cNvPr id="535" name="円/楕円 534"/>
        <xdr:cNvSpPr/>
      </xdr:nvSpPr>
      <xdr:spPr>
        <a:xfrm>
          <a:off x="16268700" y="55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112211</xdr:rowOff>
    </xdr:from>
    <xdr:ext cx="534377" cy="259045"/>
    <xdr:sp macro="" textlink="">
      <xdr:nvSpPr>
        <xdr:cNvPr id="536" name="消防費該当値テキスト"/>
        <xdr:cNvSpPr txBox="1"/>
      </xdr:nvSpPr>
      <xdr:spPr>
        <a:xfrm>
          <a:off x="16370300" y="54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84534</xdr:rowOff>
    </xdr:from>
    <xdr:to>
      <xdr:col>22</xdr:col>
      <xdr:colOff>415925</xdr:colOff>
      <xdr:row>33</xdr:row>
      <xdr:rowOff>14684</xdr:rowOff>
    </xdr:to>
    <xdr:sp macro="" textlink="">
      <xdr:nvSpPr>
        <xdr:cNvPr id="537" name="円/楕円 536"/>
        <xdr:cNvSpPr/>
      </xdr:nvSpPr>
      <xdr:spPr>
        <a:xfrm>
          <a:off x="15430500" y="55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31211</xdr:rowOff>
    </xdr:from>
    <xdr:ext cx="534377" cy="259045"/>
    <xdr:sp macro="" textlink="">
      <xdr:nvSpPr>
        <xdr:cNvPr id="538" name="テキスト ボックス 537"/>
        <xdr:cNvSpPr txBox="1"/>
      </xdr:nvSpPr>
      <xdr:spPr>
        <a:xfrm>
          <a:off x="15214111" y="5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161000</xdr:rowOff>
    </xdr:from>
    <xdr:to>
      <xdr:col>21</xdr:col>
      <xdr:colOff>212725</xdr:colOff>
      <xdr:row>30</xdr:row>
      <xdr:rowOff>91150</xdr:rowOff>
    </xdr:to>
    <xdr:sp macro="" textlink="">
      <xdr:nvSpPr>
        <xdr:cNvPr id="539" name="円/楕円 538"/>
        <xdr:cNvSpPr/>
      </xdr:nvSpPr>
      <xdr:spPr>
        <a:xfrm>
          <a:off x="14541500" y="51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107677</xdr:rowOff>
    </xdr:from>
    <xdr:ext cx="534377" cy="259045"/>
    <xdr:sp macro="" textlink="">
      <xdr:nvSpPr>
        <xdr:cNvPr id="540" name="テキスト ボックス 539"/>
        <xdr:cNvSpPr txBox="1"/>
      </xdr:nvSpPr>
      <xdr:spPr>
        <a:xfrm>
          <a:off x="14325111" y="49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158920</xdr:rowOff>
    </xdr:from>
    <xdr:to>
      <xdr:col>20</xdr:col>
      <xdr:colOff>9525</xdr:colOff>
      <xdr:row>33</xdr:row>
      <xdr:rowOff>89070</xdr:rowOff>
    </xdr:to>
    <xdr:sp macro="" textlink="">
      <xdr:nvSpPr>
        <xdr:cNvPr id="541" name="円/楕円 540"/>
        <xdr:cNvSpPr/>
      </xdr:nvSpPr>
      <xdr:spPr>
        <a:xfrm>
          <a:off x="13652500" y="56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105597</xdr:rowOff>
    </xdr:from>
    <xdr:ext cx="534377" cy="259045"/>
    <xdr:sp macro="" textlink="">
      <xdr:nvSpPr>
        <xdr:cNvPr id="542" name="テキスト ボックス 541"/>
        <xdr:cNvSpPr txBox="1"/>
      </xdr:nvSpPr>
      <xdr:spPr>
        <a:xfrm>
          <a:off x="13436111" y="542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49558</xdr:rowOff>
    </xdr:from>
    <xdr:to>
      <xdr:col>18</xdr:col>
      <xdr:colOff>492125</xdr:colOff>
      <xdr:row>33</xdr:row>
      <xdr:rowOff>151158</xdr:rowOff>
    </xdr:to>
    <xdr:sp macro="" textlink="">
      <xdr:nvSpPr>
        <xdr:cNvPr id="543" name="円/楕円 542"/>
        <xdr:cNvSpPr/>
      </xdr:nvSpPr>
      <xdr:spPr>
        <a:xfrm>
          <a:off x="12763500" y="57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167685</xdr:rowOff>
    </xdr:from>
    <xdr:ext cx="534377" cy="259045"/>
    <xdr:sp macro="" textlink="">
      <xdr:nvSpPr>
        <xdr:cNvPr id="544" name="テキスト ボックス 543"/>
        <xdr:cNvSpPr txBox="1"/>
      </xdr:nvSpPr>
      <xdr:spPr>
        <a:xfrm>
          <a:off x="12547111" y="54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69" name="直線コネクタ 568"/>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0"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1" name="直線コネクタ 570"/>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2"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3" name="直線コネクタ 572"/>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95352</xdr:rowOff>
    </xdr:from>
    <xdr:to>
      <xdr:col>23</xdr:col>
      <xdr:colOff>517525</xdr:colOff>
      <xdr:row>57</xdr:row>
      <xdr:rowOff>22981</xdr:rowOff>
    </xdr:to>
    <xdr:cxnSp macro="">
      <xdr:nvCxnSpPr>
        <xdr:cNvPr id="574" name="直線コネクタ 573"/>
        <xdr:cNvCxnSpPr/>
      </xdr:nvCxnSpPr>
      <xdr:spPr>
        <a:xfrm>
          <a:off x="15481300" y="9696552"/>
          <a:ext cx="838200" cy="9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75"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76" name="フローチャート : 判断 575"/>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95352</xdr:rowOff>
    </xdr:from>
    <xdr:to>
      <xdr:col>22</xdr:col>
      <xdr:colOff>365125</xdr:colOff>
      <xdr:row>57</xdr:row>
      <xdr:rowOff>69729</xdr:rowOff>
    </xdr:to>
    <xdr:cxnSp macro="">
      <xdr:nvCxnSpPr>
        <xdr:cNvPr id="577" name="直線コネクタ 576"/>
        <xdr:cNvCxnSpPr/>
      </xdr:nvCxnSpPr>
      <xdr:spPr>
        <a:xfrm flipV="1">
          <a:off x="14592300" y="9696552"/>
          <a:ext cx="8890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78" name="フローチャート : 判断 577"/>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79" name="テキスト ボックス 578"/>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69729</xdr:rowOff>
    </xdr:from>
    <xdr:to>
      <xdr:col>21</xdr:col>
      <xdr:colOff>161925</xdr:colOff>
      <xdr:row>57</xdr:row>
      <xdr:rowOff>71996</xdr:rowOff>
    </xdr:to>
    <xdr:cxnSp macro="">
      <xdr:nvCxnSpPr>
        <xdr:cNvPr id="580" name="直線コネクタ 579"/>
        <xdr:cNvCxnSpPr/>
      </xdr:nvCxnSpPr>
      <xdr:spPr>
        <a:xfrm flipV="1">
          <a:off x="13703300" y="9842379"/>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1" name="フローチャート : 判断 580"/>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2" name="テキスト ボックス 581"/>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41193</xdr:rowOff>
    </xdr:from>
    <xdr:to>
      <xdr:col>19</xdr:col>
      <xdr:colOff>644525</xdr:colOff>
      <xdr:row>57</xdr:row>
      <xdr:rowOff>71996</xdr:rowOff>
    </xdr:to>
    <xdr:cxnSp macro="">
      <xdr:nvCxnSpPr>
        <xdr:cNvPr id="583" name="直線コネクタ 582"/>
        <xdr:cNvCxnSpPr/>
      </xdr:nvCxnSpPr>
      <xdr:spPr>
        <a:xfrm>
          <a:off x="12814300" y="9642393"/>
          <a:ext cx="889000" cy="2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4" name="フローチャート : 判断 583"/>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85" name="テキスト ボックス 584"/>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86" name="フローチャート : 判断 585"/>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87" name="テキスト ボックス 586"/>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143631</xdr:rowOff>
    </xdr:from>
    <xdr:to>
      <xdr:col>23</xdr:col>
      <xdr:colOff>568325</xdr:colOff>
      <xdr:row>57</xdr:row>
      <xdr:rowOff>73781</xdr:rowOff>
    </xdr:to>
    <xdr:sp macro="" textlink="">
      <xdr:nvSpPr>
        <xdr:cNvPr id="593" name="円/楕円 592"/>
        <xdr:cNvSpPr/>
      </xdr:nvSpPr>
      <xdr:spPr>
        <a:xfrm>
          <a:off x="16268700" y="97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122058</xdr:rowOff>
    </xdr:from>
    <xdr:ext cx="534377" cy="259045"/>
    <xdr:sp macro="" textlink="">
      <xdr:nvSpPr>
        <xdr:cNvPr id="594" name="教育費該当値テキスト"/>
        <xdr:cNvSpPr txBox="1"/>
      </xdr:nvSpPr>
      <xdr:spPr>
        <a:xfrm>
          <a:off x="16370300" y="97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39,127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44552</xdr:rowOff>
    </xdr:from>
    <xdr:to>
      <xdr:col>22</xdr:col>
      <xdr:colOff>415925</xdr:colOff>
      <xdr:row>56</xdr:row>
      <xdr:rowOff>146152</xdr:rowOff>
    </xdr:to>
    <xdr:sp macro="" textlink="">
      <xdr:nvSpPr>
        <xdr:cNvPr id="595" name="円/楕円 594"/>
        <xdr:cNvSpPr/>
      </xdr:nvSpPr>
      <xdr:spPr>
        <a:xfrm>
          <a:off x="15430500" y="96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137279</xdr:rowOff>
    </xdr:from>
    <xdr:ext cx="534377" cy="259045"/>
    <xdr:sp macro="" textlink="">
      <xdr:nvSpPr>
        <xdr:cNvPr id="596" name="テキスト ボックス 595"/>
        <xdr:cNvSpPr txBox="1"/>
      </xdr:nvSpPr>
      <xdr:spPr>
        <a:xfrm>
          <a:off x="15214111" y="97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18929</xdr:rowOff>
    </xdr:from>
    <xdr:to>
      <xdr:col>21</xdr:col>
      <xdr:colOff>212725</xdr:colOff>
      <xdr:row>57</xdr:row>
      <xdr:rowOff>120529</xdr:rowOff>
    </xdr:to>
    <xdr:sp macro="" textlink="">
      <xdr:nvSpPr>
        <xdr:cNvPr id="597" name="円/楕円 596"/>
        <xdr:cNvSpPr/>
      </xdr:nvSpPr>
      <xdr:spPr>
        <a:xfrm>
          <a:off x="14541500" y="97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111656</xdr:rowOff>
    </xdr:from>
    <xdr:ext cx="534377" cy="259045"/>
    <xdr:sp macro="" textlink="">
      <xdr:nvSpPr>
        <xdr:cNvPr id="598" name="テキスト ボックス 597"/>
        <xdr:cNvSpPr txBox="1"/>
      </xdr:nvSpPr>
      <xdr:spPr>
        <a:xfrm>
          <a:off x="14325111"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21196</xdr:rowOff>
    </xdr:from>
    <xdr:to>
      <xdr:col>20</xdr:col>
      <xdr:colOff>9525</xdr:colOff>
      <xdr:row>57</xdr:row>
      <xdr:rowOff>122796</xdr:rowOff>
    </xdr:to>
    <xdr:sp macro="" textlink="">
      <xdr:nvSpPr>
        <xdr:cNvPr id="599" name="円/楕円 598"/>
        <xdr:cNvSpPr/>
      </xdr:nvSpPr>
      <xdr:spPr>
        <a:xfrm>
          <a:off x="13652500" y="97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113923</xdr:rowOff>
    </xdr:from>
    <xdr:ext cx="534377" cy="259045"/>
    <xdr:sp macro="" textlink="">
      <xdr:nvSpPr>
        <xdr:cNvPr id="600" name="テキスト ボックス 599"/>
        <xdr:cNvSpPr txBox="1"/>
      </xdr:nvSpPr>
      <xdr:spPr>
        <a:xfrm>
          <a:off x="13436111" y="98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161843</xdr:rowOff>
    </xdr:from>
    <xdr:to>
      <xdr:col>18</xdr:col>
      <xdr:colOff>492125</xdr:colOff>
      <xdr:row>56</xdr:row>
      <xdr:rowOff>91993</xdr:rowOff>
    </xdr:to>
    <xdr:sp macro="" textlink="">
      <xdr:nvSpPr>
        <xdr:cNvPr id="601" name="円/楕円 600"/>
        <xdr:cNvSpPr/>
      </xdr:nvSpPr>
      <xdr:spPr>
        <a:xfrm>
          <a:off x="12763500" y="95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83120</xdr:rowOff>
    </xdr:from>
    <xdr:ext cx="534377" cy="259045"/>
    <xdr:sp macro="" textlink="">
      <xdr:nvSpPr>
        <xdr:cNvPr id="602" name="テキスト ボックス 601"/>
        <xdr:cNvSpPr txBox="1"/>
      </xdr:nvSpPr>
      <xdr:spPr>
        <a:xfrm>
          <a:off x="12547111" y="96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28" name="直線コネクタ 627"/>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1"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2" name="直線コネクタ 631"/>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78093</xdr:rowOff>
    </xdr:from>
    <xdr:to>
      <xdr:col>23</xdr:col>
      <xdr:colOff>517525</xdr:colOff>
      <xdr:row>78</xdr:row>
      <xdr:rowOff>144599</xdr:rowOff>
    </xdr:to>
    <xdr:cxnSp macro="">
      <xdr:nvCxnSpPr>
        <xdr:cNvPr id="633" name="直線コネクタ 632"/>
        <xdr:cNvCxnSpPr/>
      </xdr:nvCxnSpPr>
      <xdr:spPr>
        <a:xfrm>
          <a:off x="15481300" y="13451193"/>
          <a:ext cx="8382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126159</xdr:rowOff>
    </xdr:from>
    <xdr:ext cx="469744" cy="259045"/>
    <xdr:sp macro="" textlink="">
      <xdr:nvSpPr>
        <xdr:cNvPr id="634" name="災害復旧費平均値テキスト"/>
        <xdr:cNvSpPr txBox="1"/>
      </xdr:nvSpPr>
      <xdr:spPr>
        <a:xfrm>
          <a:off x="16370300" y="134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35" name="フローチャート : 判断 634"/>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132956</xdr:rowOff>
    </xdr:from>
    <xdr:to>
      <xdr:col>22</xdr:col>
      <xdr:colOff>365125</xdr:colOff>
      <xdr:row>78</xdr:row>
      <xdr:rowOff>78093</xdr:rowOff>
    </xdr:to>
    <xdr:cxnSp macro="">
      <xdr:nvCxnSpPr>
        <xdr:cNvPr id="636" name="直線コネクタ 635"/>
        <xdr:cNvCxnSpPr/>
      </xdr:nvCxnSpPr>
      <xdr:spPr>
        <a:xfrm>
          <a:off x="14592300" y="13334606"/>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37" name="フローチャート : 判断 636"/>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84946</xdr:rowOff>
    </xdr:from>
    <xdr:ext cx="469744" cy="259045"/>
    <xdr:sp macro="" textlink="">
      <xdr:nvSpPr>
        <xdr:cNvPr id="638" name="テキスト ボックス 637"/>
        <xdr:cNvSpPr txBox="1"/>
      </xdr:nvSpPr>
      <xdr:spPr>
        <a:xfrm>
          <a:off x="15246427" y="136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68295</xdr:rowOff>
    </xdr:from>
    <xdr:to>
      <xdr:col>21</xdr:col>
      <xdr:colOff>161925</xdr:colOff>
      <xdr:row>77</xdr:row>
      <xdr:rowOff>132956</xdr:rowOff>
    </xdr:to>
    <xdr:cxnSp macro="">
      <xdr:nvCxnSpPr>
        <xdr:cNvPr id="639" name="直線コネクタ 638"/>
        <xdr:cNvCxnSpPr/>
      </xdr:nvCxnSpPr>
      <xdr:spPr>
        <a:xfrm>
          <a:off x="13703300" y="12755595"/>
          <a:ext cx="889000" cy="5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0" name="フローチャート : 判断 639"/>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8365</xdr:rowOff>
    </xdr:from>
    <xdr:ext cx="469744" cy="259045"/>
    <xdr:sp macro="" textlink="">
      <xdr:nvSpPr>
        <xdr:cNvPr id="641" name="テキスト ボックス 640"/>
        <xdr:cNvSpPr txBox="1"/>
      </xdr:nvSpPr>
      <xdr:spPr>
        <a:xfrm>
          <a:off x="14357427" y="1355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71986</xdr:rowOff>
    </xdr:from>
    <xdr:to>
      <xdr:col>19</xdr:col>
      <xdr:colOff>644525</xdr:colOff>
      <xdr:row>74</xdr:row>
      <xdr:rowOff>68295</xdr:rowOff>
    </xdr:to>
    <xdr:cxnSp macro="">
      <xdr:nvCxnSpPr>
        <xdr:cNvPr id="642" name="直線コネクタ 641"/>
        <xdr:cNvCxnSpPr/>
      </xdr:nvCxnSpPr>
      <xdr:spPr>
        <a:xfrm>
          <a:off x="12814300" y="12416386"/>
          <a:ext cx="889000" cy="3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3" name="フローチャート : 判断 642"/>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11662</xdr:rowOff>
    </xdr:from>
    <xdr:ext cx="469744" cy="259045"/>
    <xdr:sp macro="" textlink="">
      <xdr:nvSpPr>
        <xdr:cNvPr id="644" name="テキスト ボックス 643"/>
        <xdr:cNvSpPr txBox="1"/>
      </xdr:nvSpPr>
      <xdr:spPr>
        <a:xfrm>
          <a:off x="13468427" y="135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45" name="フローチャート : 判断 644"/>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129294</xdr:rowOff>
    </xdr:from>
    <xdr:ext cx="534377" cy="259045"/>
    <xdr:sp macro="" textlink="">
      <xdr:nvSpPr>
        <xdr:cNvPr id="646" name="テキスト ボックス 645"/>
        <xdr:cNvSpPr txBox="1"/>
      </xdr:nvSpPr>
      <xdr:spPr>
        <a:xfrm>
          <a:off x="12547111" y="135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93799</xdr:rowOff>
    </xdr:from>
    <xdr:to>
      <xdr:col>23</xdr:col>
      <xdr:colOff>568325</xdr:colOff>
      <xdr:row>79</xdr:row>
      <xdr:rowOff>23949</xdr:rowOff>
    </xdr:to>
    <xdr:sp macro="" textlink="">
      <xdr:nvSpPr>
        <xdr:cNvPr id="652" name="円/楕円 651"/>
        <xdr:cNvSpPr/>
      </xdr:nvSpPr>
      <xdr:spPr>
        <a:xfrm>
          <a:off x="16268700" y="13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53176</xdr:rowOff>
    </xdr:from>
    <xdr:ext cx="469744" cy="259045"/>
    <xdr:sp macro="" textlink="">
      <xdr:nvSpPr>
        <xdr:cNvPr id="653" name="災害復旧費該当値テキスト"/>
        <xdr:cNvSpPr txBox="1"/>
      </xdr:nvSpPr>
      <xdr:spPr>
        <a:xfrm>
          <a:off x="16370300" y="132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27293</xdr:rowOff>
    </xdr:from>
    <xdr:to>
      <xdr:col>22</xdr:col>
      <xdr:colOff>415925</xdr:colOff>
      <xdr:row>78</xdr:row>
      <xdr:rowOff>128893</xdr:rowOff>
    </xdr:to>
    <xdr:sp macro="" textlink="">
      <xdr:nvSpPr>
        <xdr:cNvPr id="654" name="円/楕円 653"/>
        <xdr:cNvSpPr/>
      </xdr:nvSpPr>
      <xdr:spPr>
        <a:xfrm>
          <a:off x="15430500" y="134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145420</xdr:rowOff>
    </xdr:from>
    <xdr:ext cx="534377" cy="259045"/>
    <xdr:sp macro="" textlink="">
      <xdr:nvSpPr>
        <xdr:cNvPr id="655" name="テキスト ボックス 654"/>
        <xdr:cNvSpPr txBox="1"/>
      </xdr:nvSpPr>
      <xdr:spPr>
        <a:xfrm>
          <a:off x="15214111" y="131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82156</xdr:rowOff>
    </xdr:from>
    <xdr:to>
      <xdr:col>21</xdr:col>
      <xdr:colOff>212725</xdr:colOff>
      <xdr:row>78</xdr:row>
      <xdr:rowOff>12306</xdr:rowOff>
    </xdr:to>
    <xdr:sp macro="" textlink="">
      <xdr:nvSpPr>
        <xdr:cNvPr id="656" name="円/楕円 655"/>
        <xdr:cNvSpPr/>
      </xdr:nvSpPr>
      <xdr:spPr>
        <a:xfrm>
          <a:off x="14541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28833</xdr:rowOff>
    </xdr:from>
    <xdr:ext cx="534377" cy="259045"/>
    <xdr:sp macro="" textlink="">
      <xdr:nvSpPr>
        <xdr:cNvPr id="657" name="テキスト ボックス 656"/>
        <xdr:cNvSpPr txBox="1"/>
      </xdr:nvSpPr>
      <xdr:spPr>
        <a:xfrm>
          <a:off x="14325111" y="130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17495</xdr:rowOff>
    </xdr:from>
    <xdr:to>
      <xdr:col>20</xdr:col>
      <xdr:colOff>9525</xdr:colOff>
      <xdr:row>74</xdr:row>
      <xdr:rowOff>119095</xdr:rowOff>
    </xdr:to>
    <xdr:sp macro="" textlink="">
      <xdr:nvSpPr>
        <xdr:cNvPr id="658" name="円/楕円 657"/>
        <xdr:cNvSpPr/>
      </xdr:nvSpPr>
      <xdr:spPr>
        <a:xfrm>
          <a:off x="13652500" y="127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135622</xdr:rowOff>
    </xdr:from>
    <xdr:ext cx="534377" cy="259045"/>
    <xdr:sp macro="" textlink="">
      <xdr:nvSpPr>
        <xdr:cNvPr id="659" name="テキスト ボックス 658"/>
        <xdr:cNvSpPr txBox="1"/>
      </xdr:nvSpPr>
      <xdr:spPr>
        <a:xfrm>
          <a:off x="13436111" y="124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21186</xdr:rowOff>
    </xdr:from>
    <xdr:to>
      <xdr:col>18</xdr:col>
      <xdr:colOff>492125</xdr:colOff>
      <xdr:row>72</xdr:row>
      <xdr:rowOff>122786</xdr:rowOff>
    </xdr:to>
    <xdr:sp macro="" textlink="">
      <xdr:nvSpPr>
        <xdr:cNvPr id="660" name="円/楕円 659"/>
        <xdr:cNvSpPr/>
      </xdr:nvSpPr>
      <xdr:spPr>
        <a:xfrm>
          <a:off x="12763500" y="123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139313</xdr:rowOff>
    </xdr:from>
    <xdr:ext cx="534377" cy="259045"/>
    <xdr:sp macro="" textlink="">
      <xdr:nvSpPr>
        <xdr:cNvPr id="661" name="テキスト ボックス 660"/>
        <xdr:cNvSpPr txBox="1"/>
      </xdr:nvSpPr>
      <xdr:spPr>
        <a:xfrm>
          <a:off x="12547111" y="121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85" name="直線コネクタ 684"/>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86"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87" name="直線コネクタ 686"/>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88"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89" name="直線コネクタ 688"/>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76005</xdr:rowOff>
    </xdr:from>
    <xdr:to>
      <xdr:col>23</xdr:col>
      <xdr:colOff>517525</xdr:colOff>
      <xdr:row>95</xdr:row>
      <xdr:rowOff>162339</xdr:rowOff>
    </xdr:to>
    <xdr:cxnSp macro="">
      <xdr:nvCxnSpPr>
        <xdr:cNvPr id="690" name="直線コネクタ 689"/>
        <xdr:cNvCxnSpPr/>
      </xdr:nvCxnSpPr>
      <xdr:spPr>
        <a:xfrm>
          <a:off x="15481300" y="16363755"/>
          <a:ext cx="8382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1"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2" name="フローチャート : 判断 691"/>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17002</xdr:rowOff>
    </xdr:from>
    <xdr:to>
      <xdr:col>22</xdr:col>
      <xdr:colOff>365125</xdr:colOff>
      <xdr:row>95</xdr:row>
      <xdr:rowOff>76005</xdr:rowOff>
    </xdr:to>
    <xdr:cxnSp macro="">
      <xdr:nvCxnSpPr>
        <xdr:cNvPr id="693" name="直線コネクタ 692"/>
        <xdr:cNvCxnSpPr/>
      </xdr:nvCxnSpPr>
      <xdr:spPr>
        <a:xfrm>
          <a:off x="14592300" y="16304752"/>
          <a:ext cx="889000" cy="5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4" name="フローチャート : 判断 693"/>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695" name="テキスト ボックス 694"/>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17002</xdr:rowOff>
    </xdr:from>
    <xdr:to>
      <xdr:col>21</xdr:col>
      <xdr:colOff>161925</xdr:colOff>
      <xdr:row>95</xdr:row>
      <xdr:rowOff>86306</xdr:rowOff>
    </xdr:to>
    <xdr:cxnSp macro="">
      <xdr:nvCxnSpPr>
        <xdr:cNvPr id="696" name="直線コネクタ 695"/>
        <xdr:cNvCxnSpPr/>
      </xdr:nvCxnSpPr>
      <xdr:spPr>
        <a:xfrm flipV="1">
          <a:off x="13703300" y="16304752"/>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697" name="フローチャート : 判断 696"/>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83915</xdr:rowOff>
    </xdr:from>
    <xdr:ext cx="534377" cy="259045"/>
    <xdr:sp macro="" textlink="">
      <xdr:nvSpPr>
        <xdr:cNvPr id="698" name="テキスト ボックス 697"/>
        <xdr:cNvSpPr txBox="1"/>
      </xdr:nvSpPr>
      <xdr:spPr>
        <a:xfrm>
          <a:off x="14325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86306</xdr:rowOff>
    </xdr:from>
    <xdr:to>
      <xdr:col>19</xdr:col>
      <xdr:colOff>644525</xdr:colOff>
      <xdr:row>95</xdr:row>
      <xdr:rowOff>137703</xdr:rowOff>
    </xdr:to>
    <xdr:cxnSp macro="">
      <xdr:nvCxnSpPr>
        <xdr:cNvPr id="699" name="直線コネクタ 698"/>
        <xdr:cNvCxnSpPr/>
      </xdr:nvCxnSpPr>
      <xdr:spPr>
        <a:xfrm flipV="1">
          <a:off x="12814300" y="16374056"/>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0" name="フローチャート : 判断 699"/>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79915</xdr:rowOff>
    </xdr:from>
    <xdr:ext cx="534377" cy="259045"/>
    <xdr:sp macro="" textlink="">
      <xdr:nvSpPr>
        <xdr:cNvPr id="701" name="テキスト ボックス 700"/>
        <xdr:cNvSpPr txBox="1"/>
      </xdr:nvSpPr>
      <xdr:spPr>
        <a:xfrm>
          <a:off x="13436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2" name="フローチャート : 判断 701"/>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78422</xdr:rowOff>
    </xdr:from>
    <xdr:ext cx="534377" cy="259045"/>
    <xdr:sp macro="" textlink="">
      <xdr:nvSpPr>
        <xdr:cNvPr id="703" name="テキスト ボックス 702"/>
        <xdr:cNvSpPr txBox="1"/>
      </xdr:nvSpPr>
      <xdr:spPr>
        <a:xfrm>
          <a:off x="12547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111539</xdr:rowOff>
    </xdr:from>
    <xdr:to>
      <xdr:col>23</xdr:col>
      <xdr:colOff>568325</xdr:colOff>
      <xdr:row>96</xdr:row>
      <xdr:rowOff>41689</xdr:rowOff>
    </xdr:to>
    <xdr:sp macro="" textlink="">
      <xdr:nvSpPr>
        <xdr:cNvPr id="709" name="円/楕円 708"/>
        <xdr:cNvSpPr/>
      </xdr:nvSpPr>
      <xdr:spPr>
        <a:xfrm>
          <a:off x="16268700" y="163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134416</xdr:rowOff>
    </xdr:from>
    <xdr:ext cx="534377" cy="259045"/>
    <xdr:sp macro="" textlink="">
      <xdr:nvSpPr>
        <xdr:cNvPr id="710" name="公債費該当値テキスト"/>
        <xdr:cNvSpPr txBox="1"/>
      </xdr:nvSpPr>
      <xdr:spPr>
        <a:xfrm>
          <a:off x="16370300" y="162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25205</xdr:rowOff>
    </xdr:from>
    <xdr:to>
      <xdr:col>22</xdr:col>
      <xdr:colOff>415925</xdr:colOff>
      <xdr:row>95</xdr:row>
      <xdr:rowOff>126805</xdr:rowOff>
    </xdr:to>
    <xdr:sp macro="" textlink="">
      <xdr:nvSpPr>
        <xdr:cNvPr id="711" name="円/楕円 710"/>
        <xdr:cNvSpPr/>
      </xdr:nvSpPr>
      <xdr:spPr>
        <a:xfrm>
          <a:off x="15430500" y="163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143332</xdr:rowOff>
    </xdr:from>
    <xdr:ext cx="534377" cy="259045"/>
    <xdr:sp macro="" textlink="">
      <xdr:nvSpPr>
        <xdr:cNvPr id="712" name="テキスト ボックス 711"/>
        <xdr:cNvSpPr txBox="1"/>
      </xdr:nvSpPr>
      <xdr:spPr>
        <a:xfrm>
          <a:off x="15214111" y="1608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137652</xdr:rowOff>
    </xdr:from>
    <xdr:to>
      <xdr:col>21</xdr:col>
      <xdr:colOff>212725</xdr:colOff>
      <xdr:row>95</xdr:row>
      <xdr:rowOff>67802</xdr:rowOff>
    </xdr:to>
    <xdr:sp macro="" textlink="">
      <xdr:nvSpPr>
        <xdr:cNvPr id="713" name="円/楕円 712"/>
        <xdr:cNvSpPr/>
      </xdr:nvSpPr>
      <xdr:spPr>
        <a:xfrm>
          <a:off x="14541500" y="162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84329</xdr:rowOff>
    </xdr:from>
    <xdr:ext cx="534377" cy="259045"/>
    <xdr:sp macro="" textlink="">
      <xdr:nvSpPr>
        <xdr:cNvPr id="714" name="テキスト ボックス 713"/>
        <xdr:cNvSpPr txBox="1"/>
      </xdr:nvSpPr>
      <xdr:spPr>
        <a:xfrm>
          <a:off x="14325111" y="1602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35506</xdr:rowOff>
    </xdr:from>
    <xdr:to>
      <xdr:col>20</xdr:col>
      <xdr:colOff>9525</xdr:colOff>
      <xdr:row>95</xdr:row>
      <xdr:rowOff>137106</xdr:rowOff>
    </xdr:to>
    <xdr:sp macro="" textlink="">
      <xdr:nvSpPr>
        <xdr:cNvPr id="715" name="円/楕円 714"/>
        <xdr:cNvSpPr/>
      </xdr:nvSpPr>
      <xdr:spPr>
        <a:xfrm>
          <a:off x="13652500" y="163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153633</xdr:rowOff>
    </xdr:from>
    <xdr:ext cx="534377" cy="259045"/>
    <xdr:sp macro="" textlink="">
      <xdr:nvSpPr>
        <xdr:cNvPr id="716" name="テキスト ボックス 715"/>
        <xdr:cNvSpPr txBox="1"/>
      </xdr:nvSpPr>
      <xdr:spPr>
        <a:xfrm>
          <a:off x="13436111" y="1609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86903</xdr:rowOff>
    </xdr:from>
    <xdr:to>
      <xdr:col>18</xdr:col>
      <xdr:colOff>492125</xdr:colOff>
      <xdr:row>96</xdr:row>
      <xdr:rowOff>17053</xdr:rowOff>
    </xdr:to>
    <xdr:sp macro="" textlink="">
      <xdr:nvSpPr>
        <xdr:cNvPr id="717" name="円/楕円 716"/>
        <xdr:cNvSpPr/>
      </xdr:nvSpPr>
      <xdr:spPr>
        <a:xfrm>
          <a:off x="12763500" y="163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33580</xdr:rowOff>
    </xdr:from>
    <xdr:ext cx="534377" cy="259045"/>
    <xdr:sp macro="" textlink="">
      <xdr:nvSpPr>
        <xdr:cNvPr id="718" name="テキスト ボックス 717"/>
        <xdr:cNvSpPr txBox="1"/>
      </xdr:nvSpPr>
      <xdr:spPr>
        <a:xfrm>
          <a:off x="12547111" y="1614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2" name="直線コネクタ 741"/>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3"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45"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46" name="直線コネクタ 745"/>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48"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49" name="フローチャート : 判断 748"/>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1" name="フローチャート : 判断 750"/>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2" name="テキスト ボックス 751"/>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4" name="フローチャート : 判断 753"/>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55" name="テキスト ボックス 754"/>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57" name="フローチャート : 判断 756"/>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58" name="テキスト ボックス 757"/>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59" name="フローチャート : 判断 758"/>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0" name="テキスト ボックス 759"/>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67"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09" name="フローチャート : 判断 808"/>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0" name="テキスト ボックス 809"/>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2" name="フローチャート : 判断 811"/>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3" name="テキスト ボックス 812"/>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4" name="フローチャート : 判断 813"/>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15" name="テキスト ボックス 814"/>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6" name="テキスト ボックス 82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122</a:t>
          </a:r>
          <a:r>
            <a:rPr kumimoji="1" lang="ja-JP" altLang="en-US" sz="1300">
              <a:latin typeface="ＭＳ Ｐゴシック"/>
            </a:rPr>
            <a:t>千円となっている。類似団体平均と比べ大きく上回っているが、</a:t>
          </a:r>
          <a:r>
            <a:rPr kumimoji="1" lang="en-US" altLang="ja-JP" sz="1300">
              <a:latin typeface="ＭＳ Ｐゴシック"/>
            </a:rPr>
            <a:t>28</a:t>
          </a:r>
          <a:r>
            <a:rPr kumimoji="1" lang="ja-JP" altLang="en-US" sz="1300">
              <a:latin typeface="ＭＳ Ｐゴシック"/>
            </a:rPr>
            <a:t>年度に「こどもは宝・未来への希望基金」を積み立てて、</a:t>
          </a:r>
          <a:r>
            <a:rPr kumimoji="1" lang="en-US" altLang="ja-JP" sz="1300">
              <a:latin typeface="ＭＳ Ｐゴシック"/>
            </a:rPr>
            <a:t>5</a:t>
          </a:r>
          <a:r>
            <a:rPr kumimoji="1" lang="ja-JP" altLang="en-US" sz="1300">
              <a:latin typeface="ＭＳ Ｐゴシック"/>
            </a:rPr>
            <a:t>年間にわたり子育て支援を手厚く実施するための財源を確保したことによるものである。</a:t>
          </a:r>
          <a:endParaRPr kumimoji="1" lang="en-US" altLang="ja-JP" sz="1300">
            <a:latin typeface="ＭＳ Ｐゴシック"/>
          </a:endParaRPr>
        </a:p>
        <a:p>
          <a:r>
            <a:rPr kumimoji="1" lang="ja-JP" altLang="en-US" sz="1300">
              <a:latin typeface="ＭＳ Ｐゴシック"/>
            </a:rPr>
            <a:t>　商工費は、住民一人当たり</a:t>
          </a:r>
          <a:r>
            <a:rPr kumimoji="1" lang="en-US" altLang="ja-JP" sz="1300">
              <a:latin typeface="ＭＳ Ｐゴシック"/>
            </a:rPr>
            <a:t>45</a:t>
          </a:r>
          <a:r>
            <a:rPr kumimoji="1" lang="ja-JP" altLang="en-US" sz="1300">
              <a:latin typeface="ＭＳ Ｐゴシック"/>
            </a:rPr>
            <a:t>千円となっている。類似団体平均と比べ高い水準で推移しているが、高速道路開通に伴い観光集客施設の整備を進めてきたもので、</a:t>
          </a:r>
          <a:r>
            <a:rPr kumimoji="1" lang="en-US" altLang="ja-JP" sz="1300">
              <a:latin typeface="ＭＳ Ｐゴシック"/>
            </a:rPr>
            <a:t>28</a:t>
          </a:r>
          <a:r>
            <a:rPr kumimoji="1" lang="ja-JP" altLang="en-US" sz="1300">
              <a:latin typeface="ＭＳ Ｐゴシック"/>
            </a:rPr>
            <a:t>年度は瀞流荘大規模改修が終了したことによるものである。</a:t>
          </a:r>
          <a:endParaRPr kumimoji="1" lang="en-US" altLang="ja-JP" sz="1300">
            <a:latin typeface="ＭＳ Ｐゴシック"/>
          </a:endParaRPr>
        </a:p>
        <a:p>
          <a:r>
            <a:rPr kumimoji="1" lang="ja-JP" altLang="en-US" sz="1300">
              <a:latin typeface="ＭＳ Ｐゴシック"/>
            </a:rPr>
            <a:t>　災害復旧費は、</a:t>
          </a:r>
          <a:r>
            <a:rPr kumimoji="1" lang="en-US" altLang="ja-JP" sz="1300">
              <a:latin typeface="ＭＳ Ｐゴシック"/>
            </a:rPr>
            <a:t>23</a:t>
          </a:r>
          <a:r>
            <a:rPr kumimoji="1" lang="ja-JP" altLang="en-US" sz="1300">
              <a:latin typeface="ＭＳ Ｐゴシック"/>
            </a:rPr>
            <a:t>年度の紀伊半島大水害による復旧工事を行った</a:t>
          </a:r>
          <a:r>
            <a:rPr kumimoji="1" lang="en-US" altLang="ja-JP" sz="1300">
              <a:latin typeface="ＭＳ Ｐゴシック"/>
            </a:rPr>
            <a:t>24</a:t>
          </a:r>
          <a:r>
            <a:rPr kumimoji="1" lang="ja-JP" altLang="en-US" sz="1300">
              <a:latin typeface="ＭＳ Ｐゴシック"/>
            </a:rPr>
            <a:t>年度をピークに年々減少傾向にある。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75</a:t>
          </a:r>
          <a:r>
            <a:rPr kumimoji="1" lang="ja-JP" altLang="en-US" sz="1300">
              <a:latin typeface="ＭＳ Ｐゴシック"/>
            </a:rPr>
            <a:t>千円となっている。上記の観光集客施設の整備や災害復旧事業により地方債を発行しており、今後公債費が増加傾向となることが見込まれるため、起債対象事業の適切な選択等、発行の抑制を継続的に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年度は財政調整基金を取崩し「こどもは宝・未来への希望基金」の積み立てを行ったが、臨時財政対策債の発行等により、基金残高は増となり、財政調整基金残高の標準財政規模比について、</a:t>
          </a:r>
          <a:r>
            <a:rPr kumimoji="1" lang="en-US" altLang="ja-JP" sz="1400">
              <a:latin typeface="ＭＳ ゴシック" pitchFamily="49" charset="-128"/>
              <a:ea typeface="ＭＳ ゴシック" pitchFamily="49" charset="-128"/>
            </a:rPr>
            <a:t>50.31</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各会計ともに黒字となっており、過去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年間の年度ごとに多少の増減はあるものの、標準財政規模比は横ばい傾向にある。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12751582</v>
      </c>
      <c r="BO4" s="411"/>
      <c r="BP4" s="411"/>
      <c r="BQ4" s="411"/>
      <c r="BR4" s="411"/>
      <c r="BS4" s="411"/>
      <c r="BT4" s="411"/>
      <c r="BU4" s="412"/>
      <c r="BV4" s="410">
        <v>13256981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7.6</v>
      </c>
      <c r="CU4" s="588"/>
      <c r="CV4" s="588"/>
      <c r="CW4" s="588"/>
      <c r="CX4" s="588"/>
      <c r="CY4" s="588"/>
      <c r="CZ4" s="588"/>
      <c r="DA4" s="589"/>
      <c r="DB4" s="587">
        <v>7.8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12182078</v>
      </c>
      <c r="BO5" s="416"/>
      <c r="BP5" s="416"/>
      <c r="BQ5" s="416"/>
      <c r="BR5" s="416"/>
      <c r="BS5" s="416"/>
      <c r="BT5" s="416"/>
      <c r="BU5" s="417"/>
      <c r="BV5" s="415">
        <v>12618544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84.6</v>
      </c>
      <c r="CU5" s="386"/>
      <c r="CV5" s="386"/>
      <c r="CW5" s="386"/>
      <c r="CX5" s="386"/>
      <c r="CY5" s="386"/>
      <c r="CZ5" s="386"/>
      <c r="DA5" s="387"/>
      <c r="DB5" s="385">
        <v>85.2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569504</v>
      </c>
      <c r="BO6" s="416"/>
      <c r="BP6" s="416"/>
      <c r="BQ6" s="416"/>
      <c r="BR6" s="416"/>
      <c r="BS6" s="416"/>
      <c r="BT6" s="416"/>
      <c r="BU6" s="417"/>
      <c r="BV6" s="415">
        <v>638437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88.5</v>
      </c>
      <c r="CU6" s="562"/>
      <c r="CV6" s="562"/>
      <c r="CW6" s="562"/>
      <c r="CX6" s="562"/>
      <c r="CY6" s="562"/>
      <c r="CZ6" s="562"/>
      <c r="DA6" s="563"/>
      <c r="DB6" s="561">
        <v>85.2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27521</v>
      </c>
      <c r="BO7" s="416"/>
      <c r="BP7" s="416"/>
      <c r="BQ7" s="416"/>
      <c r="BR7" s="416"/>
      <c r="BS7" s="416"/>
      <c r="BT7" s="416"/>
      <c r="BU7" s="417"/>
      <c r="BV7" s="415">
        <v>79984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7119761</v>
      </c>
      <c r="CU7" s="416"/>
      <c r="CV7" s="416"/>
      <c r="CW7" s="416"/>
      <c r="CX7" s="416"/>
      <c r="CY7" s="416"/>
      <c r="CZ7" s="416"/>
      <c r="DA7" s="417"/>
      <c r="DB7" s="415">
        <v>7148870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541983</v>
      </c>
      <c r="BO8" s="416"/>
      <c r="BP8" s="416"/>
      <c r="BQ8" s="416"/>
      <c r="BR8" s="416"/>
      <c r="BS8" s="416"/>
      <c r="BT8" s="416"/>
      <c r="BU8" s="417"/>
      <c r="BV8" s="415">
        <v>558453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0.27</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17322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-16470</v>
      </c>
      <c r="BO9" s="416"/>
      <c r="BP9" s="416"/>
      <c r="BQ9" s="416"/>
      <c r="BR9" s="416"/>
      <c r="BS9" s="416"/>
      <c r="BT9" s="416"/>
      <c r="BU9" s="417"/>
      <c r="BV9" s="415">
        <v>69378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15.2</v>
      </c>
      <c r="CU9" s="386"/>
      <c r="CV9" s="386"/>
      <c r="CW9" s="386"/>
      <c r="CX9" s="386"/>
      <c r="CY9" s="386"/>
      <c r="CZ9" s="386"/>
      <c r="DA9" s="387"/>
      <c r="DB9" s="385">
        <v>18.899999999999999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19662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2306</v>
      </c>
      <c r="BO10" s="416"/>
      <c r="BP10" s="416"/>
      <c r="BQ10" s="416"/>
      <c r="BR10" s="416"/>
      <c r="BS10" s="416"/>
      <c r="BT10" s="416"/>
      <c r="BU10" s="417"/>
      <c r="BV10" s="415">
        <v>1618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329123</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17670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150000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17590</v>
      </c>
      <c r="S13" s="517"/>
      <c r="T13" s="517"/>
      <c r="U13" s="517"/>
      <c r="V13" s="518"/>
      <c r="W13" s="504" t="s">
        <v>124</v>
      </c>
      <c r="X13" s="428"/>
      <c r="Y13" s="428"/>
      <c r="Z13" s="428"/>
      <c r="AA13" s="428"/>
      <c r="AB13" s="429"/>
      <c r="AC13" s="391">
        <v>578</v>
      </c>
      <c r="AD13" s="392"/>
      <c r="AE13" s="392"/>
      <c r="AF13" s="392"/>
      <c r="AG13" s="393"/>
      <c r="AH13" s="391">
        <v>685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-164164</v>
      </c>
      <c r="BO13" s="416"/>
      <c r="BP13" s="416"/>
      <c r="BQ13" s="416"/>
      <c r="BR13" s="416"/>
      <c r="BS13" s="416"/>
      <c r="BT13" s="416"/>
      <c r="BU13" s="417"/>
      <c r="BV13" s="415">
        <v>400119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3.6</v>
      </c>
      <c r="CU13" s="386"/>
      <c r="CV13" s="386"/>
      <c r="CW13" s="386"/>
      <c r="CX13" s="386"/>
      <c r="CY13" s="386"/>
      <c r="CZ13" s="386"/>
      <c r="DA13" s="387"/>
      <c r="DB13" s="385">
        <v>3.3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17974</v>
      </c>
      <c r="S14" s="517"/>
      <c r="T14" s="517"/>
      <c r="U14" s="517"/>
      <c r="V14" s="518"/>
      <c r="W14" s="519"/>
      <c r="X14" s="431"/>
      <c r="Y14" s="431"/>
      <c r="Z14" s="431"/>
      <c r="AA14" s="431"/>
      <c r="AB14" s="432"/>
      <c r="AC14" s="509">
        <v>8</v>
      </c>
      <c r="AD14" s="510"/>
      <c r="AE14" s="510"/>
      <c r="AF14" s="510"/>
      <c r="AG14" s="511"/>
      <c r="AH14" s="509">
        <v>8.6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17900</v>
      </c>
      <c r="S15" s="517"/>
      <c r="T15" s="517"/>
      <c r="U15" s="517"/>
      <c r="V15" s="518"/>
      <c r="W15" s="504" t="s">
        <v>131</v>
      </c>
      <c r="X15" s="428"/>
      <c r="Y15" s="428"/>
      <c r="Z15" s="428"/>
      <c r="AA15" s="428"/>
      <c r="AB15" s="429"/>
      <c r="AC15" s="391">
        <v>1255</v>
      </c>
      <c r="AD15" s="392"/>
      <c r="AE15" s="392"/>
      <c r="AF15" s="392"/>
      <c r="AG15" s="393"/>
      <c r="AH15" s="391">
        <v>1449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1635643</v>
      </c>
      <c r="BO15" s="411"/>
      <c r="BP15" s="411"/>
      <c r="BQ15" s="411"/>
      <c r="BR15" s="411"/>
      <c r="BS15" s="411"/>
      <c r="BT15" s="411"/>
      <c r="BU15" s="412"/>
      <c r="BV15" s="410">
        <v>1642880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17.399999999999999</v>
      </c>
      <c r="AD16" s="510"/>
      <c r="AE16" s="510"/>
      <c r="AF16" s="510"/>
      <c r="AG16" s="511"/>
      <c r="AH16" s="509">
        <v>18.2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6213418</v>
      </c>
      <c r="BO16" s="416"/>
      <c r="BP16" s="416"/>
      <c r="BQ16" s="416"/>
      <c r="BR16" s="416"/>
      <c r="BS16" s="416"/>
      <c r="BT16" s="416"/>
      <c r="BU16" s="417"/>
      <c r="BV16" s="415">
        <v>6054105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5363</v>
      </c>
      <c r="AD17" s="392"/>
      <c r="AE17" s="392"/>
      <c r="AF17" s="392"/>
      <c r="AG17" s="393"/>
      <c r="AH17" s="391">
        <v>5824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2057715</v>
      </c>
      <c r="BO17" s="416"/>
      <c r="BP17" s="416"/>
      <c r="BQ17" s="416"/>
      <c r="BR17" s="416"/>
      <c r="BS17" s="416"/>
      <c r="BT17" s="416"/>
      <c r="BU17" s="417"/>
      <c r="BV17" s="415">
        <v>2070319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373.35</v>
      </c>
      <c r="M18" s="480"/>
      <c r="N18" s="480"/>
      <c r="O18" s="480"/>
      <c r="P18" s="480"/>
      <c r="Q18" s="480"/>
      <c r="R18" s="481"/>
      <c r="S18" s="481"/>
      <c r="T18" s="481"/>
      <c r="U18" s="481"/>
      <c r="V18" s="482"/>
      <c r="W18" s="496"/>
      <c r="X18" s="497"/>
      <c r="Y18" s="497"/>
      <c r="Z18" s="497"/>
      <c r="AA18" s="497"/>
      <c r="AB18" s="505"/>
      <c r="AC18" s="379">
        <v>74.5</v>
      </c>
      <c r="AD18" s="380"/>
      <c r="AE18" s="380"/>
      <c r="AF18" s="380"/>
      <c r="AG18" s="483"/>
      <c r="AH18" s="379">
        <v>73.2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6065062</v>
      </c>
      <c r="BO18" s="416"/>
      <c r="BP18" s="416"/>
      <c r="BQ18" s="416"/>
      <c r="BR18" s="416"/>
      <c r="BS18" s="416"/>
      <c r="BT18" s="416"/>
      <c r="BU18" s="417"/>
      <c r="BV18" s="415">
        <v>5856369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8606550</v>
      </c>
      <c r="BO19" s="416"/>
      <c r="BP19" s="416"/>
      <c r="BQ19" s="416"/>
      <c r="BR19" s="416"/>
      <c r="BS19" s="416"/>
      <c r="BT19" s="416"/>
      <c r="BU19" s="417"/>
      <c r="BV19" s="415">
        <v>8135151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8151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13844509</v>
      </c>
      <c r="BO23" s="416"/>
      <c r="BP23" s="416"/>
      <c r="BQ23" s="416"/>
      <c r="BR23" s="416"/>
      <c r="BS23" s="416"/>
      <c r="BT23" s="416"/>
      <c r="BU23" s="417"/>
      <c r="BV23" s="415">
        <v>13694241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9000</v>
      </c>
      <c r="R24" s="392"/>
      <c r="S24" s="392"/>
      <c r="T24" s="392"/>
      <c r="U24" s="392"/>
      <c r="V24" s="393"/>
      <c r="W24" s="457"/>
      <c r="X24" s="448"/>
      <c r="Y24" s="449"/>
      <c r="Z24" s="388" t="s">
        <v>154</v>
      </c>
      <c r="AA24" s="389"/>
      <c r="AB24" s="389"/>
      <c r="AC24" s="389"/>
      <c r="AD24" s="389"/>
      <c r="AE24" s="389"/>
      <c r="AF24" s="389"/>
      <c r="AG24" s="390"/>
      <c r="AH24" s="391">
        <v>271</v>
      </c>
      <c r="AI24" s="392"/>
      <c r="AJ24" s="392"/>
      <c r="AK24" s="392"/>
      <c r="AL24" s="393"/>
      <c r="AM24" s="391">
        <v>912728</v>
      </c>
      <c r="AN24" s="392"/>
      <c r="AO24" s="392"/>
      <c r="AP24" s="392"/>
      <c r="AQ24" s="392"/>
      <c r="AR24" s="393"/>
      <c r="AS24" s="391">
        <v>3368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8872232</v>
      </c>
      <c r="BO24" s="416"/>
      <c r="BP24" s="416"/>
      <c r="BQ24" s="416"/>
      <c r="BR24" s="416"/>
      <c r="BS24" s="416"/>
      <c r="BT24" s="416"/>
      <c r="BU24" s="417"/>
      <c r="BV24" s="415">
        <v>9187616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6700</v>
      </c>
      <c r="R25" s="392"/>
      <c r="S25" s="392"/>
      <c r="T25" s="392"/>
      <c r="U25" s="392"/>
      <c r="V25" s="393"/>
      <c r="W25" s="457"/>
      <c r="X25" s="448"/>
      <c r="Y25" s="449"/>
      <c r="Z25" s="388" t="s">
        <v>157</v>
      </c>
      <c r="AA25" s="389"/>
      <c r="AB25" s="389"/>
      <c r="AC25" s="389"/>
      <c r="AD25" s="389"/>
      <c r="AE25" s="389"/>
      <c r="AF25" s="389"/>
      <c r="AG25" s="390"/>
      <c r="AH25" s="391">
        <v>80</v>
      </c>
      <c r="AI25" s="392"/>
      <c r="AJ25" s="392"/>
      <c r="AK25" s="392"/>
      <c r="AL25" s="393"/>
      <c r="AM25" s="391">
        <v>272080</v>
      </c>
      <c r="AN25" s="392"/>
      <c r="AO25" s="392"/>
      <c r="AP25" s="392"/>
      <c r="AQ25" s="392"/>
      <c r="AR25" s="393"/>
      <c r="AS25" s="391">
        <v>3401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410348</v>
      </c>
      <c r="BO25" s="411"/>
      <c r="BP25" s="411"/>
      <c r="BQ25" s="411"/>
      <c r="BR25" s="411"/>
      <c r="BS25" s="411"/>
      <c r="BT25" s="411"/>
      <c r="BU25" s="412"/>
      <c r="BV25" s="410">
        <v>917935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6300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13368</v>
      </c>
      <c r="AN26" s="392"/>
      <c r="AO26" s="392"/>
      <c r="AP26" s="392"/>
      <c r="AQ26" s="392"/>
      <c r="AR26" s="393"/>
      <c r="AS26" s="391">
        <v>3342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4400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426672</v>
      </c>
      <c r="BO27" s="419"/>
      <c r="BP27" s="419"/>
      <c r="BQ27" s="419"/>
      <c r="BR27" s="419"/>
      <c r="BS27" s="419"/>
      <c r="BT27" s="419"/>
      <c r="BU27" s="420"/>
      <c r="BV27" s="418">
        <v>426672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3700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3582279</v>
      </c>
      <c r="BO28" s="411"/>
      <c r="BP28" s="411"/>
      <c r="BQ28" s="411"/>
      <c r="BR28" s="411"/>
      <c r="BS28" s="411"/>
      <c r="BT28" s="411"/>
      <c r="BU28" s="412"/>
      <c r="BV28" s="410">
        <v>3449973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3400</v>
      </c>
      <c r="R29" s="392"/>
      <c r="S29" s="392"/>
      <c r="T29" s="392"/>
      <c r="U29" s="392"/>
      <c r="V29" s="393"/>
      <c r="W29" s="458"/>
      <c r="X29" s="459"/>
      <c r="Y29" s="460"/>
      <c r="Z29" s="388" t="s">
        <v>171</v>
      </c>
      <c r="AA29" s="389"/>
      <c r="AB29" s="389"/>
      <c r="AC29" s="389"/>
      <c r="AD29" s="389"/>
      <c r="AE29" s="389"/>
      <c r="AF29" s="389"/>
      <c r="AG29" s="390"/>
      <c r="AH29" s="391">
        <v>272</v>
      </c>
      <c r="AI29" s="392"/>
      <c r="AJ29" s="392"/>
      <c r="AK29" s="392"/>
      <c r="AL29" s="393"/>
      <c r="AM29" s="391">
        <v>916734</v>
      </c>
      <c r="AN29" s="392"/>
      <c r="AO29" s="392"/>
      <c r="AP29" s="392"/>
      <c r="AQ29" s="392"/>
      <c r="AR29" s="393"/>
      <c r="AS29" s="391">
        <v>3370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997660</v>
      </c>
      <c r="BO29" s="416"/>
      <c r="BP29" s="416"/>
      <c r="BQ29" s="416"/>
      <c r="BR29" s="416"/>
      <c r="BS29" s="416"/>
      <c r="BT29" s="416"/>
      <c r="BU29" s="417"/>
      <c r="BV29" s="415">
        <v>897559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1768436</v>
      </c>
      <c r="BO30" s="419"/>
      <c r="BP30" s="419"/>
      <c r="BQ30" s="419"/>
      <c r="BR30" s="419"/>
      <c r="BS30" s="419"/>
      <c r="BT30" s="419"/>
      <c r="BU30" s="420"/>
      <c r="BV30" s="418">
        <v>1288632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紀和地区水道事業特別会計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紀南病院組合 病院事業会計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熊野市土地開発公社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市有林整備事業特別会計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IF('各会計、関係団体の財政状況及び健全化判断比率'!B32="","",'各会計、関係団体の財政状況及び健全化判断比率'!B32)</f>
        <v>青年の家事業特別会計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南牟婁清掃施設組合 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熊野市ふるさと振興公社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紀和診療所事業特別会計</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三重県市町総合事務組合 一般会計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熊野市観光公社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三重県市町総合事務組合 デジタル地図特別会計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三重県市町総合事務組合 消防救急無線特別会計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紀南社会福祉施設組合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紀南社会福祉施設組合 指定訪問介護特別会計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紀南特別養護老人ホーム組合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紀南特別養護老人ホーム組合 地域密着型介護老人福祉事業特別会計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紀南介護保険広域連合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8.4</v>
      </c>
      <c r="G34" s="33">
        <v>7.16</v>
      </c>
      <c r="H34" s="33">
        <v>6.96</v>
      </c>
      <c r="I34" s="33">
        <v>7.73</v>
      </c>
      <c r="J34" s="34">
        <v>7.55</v>
      </c>
      <c r="K34" s="22"/>
      <c r="L34" s="22"/>
      <c r="M34" s="22"/>
      <c r="N34" s="22"/>
      <c r="O34" s="22"/>
      <c r="P34" s="22"/>
    </row>
    <row r="35" spans="1:16" ht="39" customHeight="1" x14ac:dyDescent="0.15">
      <c r="A35" s="22"/>
      <c r="B35" s="35"/>
      <c r="C35" s="1178" t="s">
        <v>526</v>
      </c>
      <c r="D35" s="1179"/>
      <c r="E35" s="1180"/>
      <c r="F35" s="36">
        <v>2.82</v>
      </c>
      <c r="G35" s="37">
        <v>3.33</v>
      </c>
      <c r="H35" s="37">
        <v>1.25</v>
      </c>
      <c r="I35" s="37">
        <v>2.14</v>
      </c>
      <c r="J35" s="38">
        <v>2.08</v>
      </c>
      <c r="K35" s="22"/>
      <c r="L35" s="22"/>
      <c r="M35" s="22"/>
      <c r="N35" s="22"/>
      <c r="O35" s="22"/>
      <c r="P35" s="22"/>
    </row>
    <row r="36" spans="1:16" ht="39" customHeight="1" x14ac:dyDescent="0.15">
      <c r="A36" s="22"/>
      <c r="B36" s="35"/>
      <c r="C36" s="1178" t="s">
        <v>527</v>
      </c>
      <c r="D36" s="1179"/>
      <c r="E36" s="1180"/>
      <c r="F36" s="36">
        <v>4.04</v>
      </c>
      <c r="G36" s="37">
        <v>1.57</v>
      </c>
      <c r="H36" s="37">
        <v>1.78</v>
      </c>
      <c r="I36" s="37">
        <v>3.47</v>
      </c>
      <c r="J36" s="38">
        <v>1.95</v>
      </c>
      <c r="K36" s="22"/>
      <c r="L36" s="22"/>
      <c r="M36" s="22"/>
      <c r="N36" s="22"/>
      <c r="O36" s="22"/>
      <c r="P36" s="22"/>
    </row>
    <row r="37" spans="1:16" ht="39" customHeight="1" x14ac:dyDescent="0.15">
      <c r="A37" s="22"/>
      <c r="B37" s="35"/>
      <c r="C37" s="1178" t="s">
        <v>528</v>
      </c>
      <c r="D37" s="1179"/>
      <c r="E37" s="1180"/>
      <c r="F37" s="36">
        <v>0.12</v>
      </c>
      <c r="G37" s="37">
        <v>0.1</v>
      </c>
      <c r="H37" s="37">
        <v>0.14000000000000001</v>
      </c>
      <c r="I37" s="37">
        <v>7.0000000000000007E-2</v>
      </c>
      <c r="J37" s="38">
        <v>0.06</v>
      </c>
      <c r="K37" s="22"/>
      <c r="L37" s="22"/>
      <c r="M37" s="22"/>
      <c r="N37" s="22"/>
      <c r="O37" s="22"/>
      <c r="P37" s="22"/>
    </row>
    <row r="38" spans="1:16" ht="39" customHeight="1" x14ac:dyDescent="0.15">
      <c r="A38" s="22"/>
      <c r="B38" s="35"/>
      <c r="C38" s="1178" t="s">
        <v>529</v>
      </c>
      <c r="D38" s="1179"/>
      <c r="E38" s="1180"/>
      <c r="F38" s="36">
        <v>0.05</v>
      </c>
      <c r="G38" s="37">
        <v>0.03</v>
      </c>
      <c r="H38" s="37">
        <v>0.05</v>
      </c>
      <c r="I38" s="37">
        <v>0.05</v>
      </c>
      <c r="J38" s="38">
        <v>0.05</v>
      </c>
      <c r="K38" s="22"/>
      <c r="L38" s="22"/>
      <c r="M38" s="22"/>
      <c r="N38" s="22"/>
      <c r="O38" s="22"/>
      <c r="P38" s="22"/>
    </row>
    <row r="39" spans="1:16" ht="39" customHeight="1" x14ac:dyDescent="0.15">
      <c r="A39" s="22"/>
      <c r="B39" s="35"/>
      <c r="C39" s="1178" t="s">
        <v>530</v>
      </c>
      <c r="D39" s="1179"/>
      <c r="E39" s="1180"/>
      <c r="F39" s="36">
        <v>0.01</v>
      </c>
      <c r="G39" s="37">
        <v>0.01</v>
      </c>
      <c r="H39" s="37">
        <v>0.01</v>
      </c>
      <c r="I39" s="37">
        <v>0.01</v>
      </c>
      <c r="J39" s="38">
        <v>0.01</v>
      </c>
      <c r="K39" s="22"/>
      <c r="L39" s="22"/>
      <c r="M39" s="22"/>
      <c r="N39" s="22"/>
      <c r="O39" s="22"/>
      <c r="P39" s="22"/>
    </row>
    <row r="40" spans="1:16" ht="39" customHeight="1" x14ac:dyDescent="0.15">
      <c r="A40" s="22"/>
      <c r="B40" s="35"/>
      <c r="C40" s="1178" t="s">
        <v>531</v>
      </c>
      <c r="D40" s="1179"/>
      <c r="E40" s="1180"/>
      <c r="F40" s="36">
        <v>0.01</v>
      </c>
      <c r="G40" s="37">
        <v>0</v>
      </c>
      <c r="H40" s="37">
        <v>0</v>
      </c>
      <c r="I40" s="37">
        <v>0.01</v>
      </c>
      <c r="J40" s="38">
        <v>0.01</v>
      </c>
      <c r="K40" s="22"/>
      <c r="L40" s="22"/>
      <c r="M40" s="22"/>
      <c r="N40" s="22"/>
      <c r="O40" s="22"/>
      <c r="P40" s="22"/>
    </row>
    <row r="41" spans="1:16" ht="39" customHeight="1" x14ac:dyDescent="0.15">
      <c r="A41" s="22"/>
      <c r="B41" s="35"/>
      <c r="C41" s="1178" t="s">
        <v>532</v>
      </c>
      <c r="D41" s="1179"/>
      <c r="E41" s="1180"/>
      <c r="F41" s="36">
        <v>0.01</v>
      </c>
      <c r="G41" s="37">
        <v>0.02</v>
      </c>
      <c r="H41" s="37">
        <v>0</v>
      </c>
      <c r="I41" s="37">
        <v>0.02</v>
      </c>
      <c r="J41" s="38">
        <v>0</v>
      </c>
      <c r="K41" s="22"/>
      <c r="L41" s="22"/>
      <c r="M41" s="22"/>
      <c r="N41" s="22"/>
      <c r="O41" s="22"/>
      <c r="P41" s="22"/>
    </row>
    <row r="42" spans="1:16" ht="39" customHeight="1" x14ac:dyDescent="0.15">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534</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1094</v>
      </c>
      <c r="L45" s="60">
        <v>1081</v>
      </c>
      <c r="M45" s="60">
        <v>1091</v>
      </c>
      <c r="N45" s="60">
        <v>1174</v>
      </c>
      <c r="O45" s="61">
        <v>1267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v>8</v>
      </c>
      <c r="L47" s="64">
        <v>9</v>
      </c>
      <c r="M47" s="64">
        <v>9</v>
      </c>
      <c r="N47" s="64">
        <v>10</v>
      </c>
      <c r="O47" s="65">
        <v>10</v>
      </c>
      <c r="P47" s="48"/>
      <c r="Q47" s="48"/>
      <c r="R47" s="48"/>
      <c r="S47" s="48"/>
      <c r="T47" s="48"/>
      <c r="U47" s="48"/>
    </row>
    <row r="48" spans="1:21" ht="30.75" customHeight="1" x14ac:dyDescent="0.15">
      <c r="A48" s="48"/>
      <c r="B48" s="1196"/>
      <c r="C48" s="1197"/>
      <c r="D48" s="62"/>
      <c r="E48" s="1188" t="s">
        <v>15</v>
      </c>
      <c r="F48" s="1188"/>
      <c r="G48" s="1188"/>
      <c r="H48" s="1188"/>
      <c r="I48" s="1188"/>
      <c r="J48" s="1189"/>
      <c r="K48" s="63">
        <v>95</v>
      </c>
      <c r="L48" s="64">
        <v>72</v>
      </c>
      <c r="M48" s="64">
        <v>122</v>
      </c>
      <c r="N48" s="64">
        <v>177</v>
      </c>
      <c r="O48" s="65">
        <v>182</v>
      </c>
      <c r="P48" s="48"/>
      <c r="Q48" s="48"/>
      <c r="R48" s="48"/>
      <c r="S48" s="48"/>
      <c r="T48" s="48"/>
      <c r="U48" s="48"/>
    </row>
    <row r="49" spans="1:21" ht="30.75" customHeight="1" x14ac:dyDescent="0.15">
      <c r="A49" s="48"/>
      <c r="B49" s="1196"/>
      <c r="C49" s="1197"/>
      <c r="D49" s="62"/>
      <c r="E49" s="1188" t="s">
        <v>16</v>
      </c>
      <c r="F49" s="1188"/>
      <c r="G49" s="1188"/>
      <c r="H49" s="1188"/>
      <c r="I49" s="1188"/>
      <c r="J49" s="1189"/>
      <c r="K49" s="63">
        <v>82</v>
      </c>
      <c r="L49" s="64">
        <v>79</v>
      </c>
      <c r="M49" s="64">
        <v>94</v>
      </c>
      <c r="N49" s="64">
        <v>103</v>
      </c>
      <c r="O49" s="65">
        <v>101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1017</v>
      </c>
      <c r="L52" s="64">
        <v>1047</v>
      </c>
      <c r="M52" s="64">
        <v>1125</v>
      </c>
      <c r="N52" s="64">
        <v>1251</v>
      </c>
      <c r="O52" s="65">
        <v>1336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262</v>
      </c>
      <c r="L53" s="69">
        <v>194</v>
      </c>
      <c r="M53" s="69">
        <v>191</v>
      </c>
      <c r="N53" s="69">
        <v>213</v>
      </c>
      <c r="O53" s="70">
        <v>224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5" zoomScaleNormal="75"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13282</v>
      </c>
      <c r="J41" s="83">
        <v>13488</v>
      </c>
      <c r="K41" s="83">
        <v>13226</v>
      </c>
      <c r="L41" s="83">
        <v>13694</v>
      </c>
      <c r="M41" s="84">
        <v>13845</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1184</v>
      </c>
      <c r="J43" s="87">
        <v>1080</v>
      </c>
      <c r="K43" s="87">
        <v>999</v>
      </c>
      <c r="L43" s="87">
        <v>1116</v>
      </c>
      <c r="M43" s="88">
        <v>1362</v>
      </c>
    </row>
    <row r="44" spans="2:13" ht="27.75" customHeight="1" x14ac:dyDescent="0.15">
      <c r="B44" s="1204"/>
      <c r="C44" s="1205"/>
      <c r="D44" s="85"/>
      <c r="E44" s="1208" t="s">
        <v>28</v>
      </c>
      <c r="F44" s="1208"/>
      <c r="G44" s="1208"/>
      <c r="H44" s="1209"/>
      <c r="I44" s="86">
        <v>772</v>
      </c>
      <c r="J44" s="87">
        <v>827</v>
      </c>
      <c r="K44" s="87">
        <v>927</v>
      </c>
      <c r="L44" s="87">
        <v>1139</v>
      </c>
      <c r="M44" s="88">
        <v>1096</v>
      </c>
    </row>
    <row r="45" spans="2:13" ht="27.75" customHeight="1" x14ac:dyDescent="0.15">
      <c r="B45" s="1204"/>
      <c r="C45" s="1205"/>
      <c r="D45" s="85"/>
      <c r="E45" s="1208" t="s">
        <v>29</v>
      </c>
      <c r="F45" s="1208"/>
      <c r="G45" s="1208"/>
      <c r="H45" s="1209"/>
      <c r="I45" s="86">
        <v>2653</v>
      </c>
      <c r="J45" s="87">
        <v>2504</v>
      </c>
      <c r="K45" s="87">
        <v>2389</v>
      </c>
      <c r="L45" s="87">
        <v>2389</v>
      </c>
      <c r="M45" s="88">
        <v>2394</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4203</v>
      </c>
      <c r="J50" s="87">
        <v>4473</v>
      </c>
      <c r="K50" s="87">
        <v>4458</v>
      </c>
      <c r="L50" s="87">
        <v>4596</v>
      </c>
      <c r="M50" s="88">
        <v>5268</v>
      </c>
    </row>
    <row r="51" spans="2:13" ht="27.75" customHeight="1" x14ac:dyDescent="0.15">
      <c r="B51" s="1204"/>
      <c r="C51" s="1205"/>
      <c r="D51" s="85"/>
      <c r="E51" s="1208" t="s">
        <v>36</v>
      </c>
      <c r="F51" s="1208"/>
      <c r="G51" s="1208"/>
      <c r="H51" s="1209"/>
      <c r="I51" s="86">
        <v>34</v>
      </c>
      <c r="J51" s="87">
        <v>31</v>
      </c>
      <c r="K51" s="87">
        <v>28</v>
      </c>
      <c r="L51" s="87">
        <v>66</v>
      </c>
      <c r="M51" s="88">
        <v>194</v>
      </c>
    </row>
    <row r="52" spans="2:13" ht="27.75" customHeight="1" x14ac:dyDescent="0.15">
      <c r="B52" s="1206"/>
      <c r="C52" s="1207"/>
      <c r="D52" s="85"/>
      <c r="E52" s="1208" t="s">
        <v>37</v>
      </c>
      <c r="F52" s="1208"/>
      <c r="G52" s="1208"/>
      <c r="H52" s="1209"/>
      <c r="I52" s="86">
        <v>11841</v>
      </c>
      <c r="J52" s="87">
        <v>12765</v>
      </c>
      <c r="K52" s="87">
        <v>13217</v>
      </c>
      <c r="L52" s="87">
        <v>14028</v>
      </c>
      <c r="M52" s="88">
        <v>13799</v>
      </c>
    </row>
    <row r="53" spans="2:13" ht="27.75" customHeight="1" thickBot="1" x14ac:dyDescent="0.2">
      <c r="B53" s="1210" t="s">
        <v>21</v>
      </c>
      <c r="C53" s="1211"/>
      <c r="D53" s="92"/>
      <c r="E53" s="1212" t="s">
        <v>38</v>
      </c>
      <c r="F53" s="1212"/>
      <c r="G53" s="1212"/>
      <c r="H53" s="1213"/>
      <c r="I53" s="93">
        <v>1813</v>
      </c>
      <c r="J53" s="94">
        <v>629</v>
      </c>
      <c r="K53" s="94">
        <v>-162</v>
      </c>
      <c r="L53" s="94">
        <v>-352</v>
      </c>
      <c r="M53" s="95">
        <v>-565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4" zoomScale="85" zoomScaleNormal="85"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563</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564</v>
      </c>
    </row>
    <row r="50" spans="1:17" ht="13.5" x14ac:dyDescent="0.15">
      <c r="B50" s="250"/>
      <c r="C50" s="246"/>
      <c r="D50" s="246"/>
      <c r="E50" s="246"/>
      <c r="F50" s="246"/>
      <c r="G50" s="1244"/>
      <c r="H50" s="1245"/>
      <c r="I50" s="1245"/>
      <c r="J50" s="1246"/>
      <c r="K50" s="356" t="s">
        <v>519</v>
      </c>
      <c r="L50" s="356" t="s">
        <v>520</v>
      </c>
      <c r="M50" s="356" t="s">
        <v>521</v>
      </c>
      <c r="N50" s="356" t="s">
        <v>522</v>
      </c>
      <c r="O50" s="356" t="s">
        <v>523</v>
      </c>
    </row>
    <row r="51" spans="1:17" ht="13.5" x14ac:dyDescent="0.15">
      <c r="B51" s="250"/>
      <c r="C51" s="246"/>
      <c r="D51" s="246"/>
      <c r="E51" s="246"/>
      <c r="F51" s="246"/>
      <c r="G51" s="1247" t="s">
        <v>565</v>
      </c>
      <c r="H51" s="1248"/>
      <c r="I51" s="1253" t="s">
        <v>566</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573</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567</v>
      </c>
      <c r="H55" s="1228"/>
      <c r="I55" s="1233" t="s">
        <v>566</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572</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563</v>
      </c>
      <c r="I64" s="354"/>
      <c r="J64" s="354"/>
      <c r="K64" s="354"/>
      <c r="L64" s="246"/>
      <c r="M64" s="246"/>
      <c r="N64" s="246"/>
      <c r="O64" s="246"/>
    </row>
    <row r="65" spans="2:30" ht="13.5" x14ac:dyDescent="0.15">
      <c r="B65" s="250"/>
      <c r="C65" s="246"/>
      <c r="D65" s="246"/>
      <c r="E65" s="246"/>
      <c r="F65" s="246"/>
      <c r="G65" s="1235" t="s">
        <v>571</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569</v>
      </c>
      <c r="I71" s="370"/>
      <c r="J71" s="366"/>
      <c r="K71" s="366"/>
      <c r="L71" s="367"/>
      <c r="M71" s="366"/>
      <c r="N71" s="367"/>
      <c r="O71" s="368"/>
    </row>
    <row r="72" spans="2:30" ht="13.5" x14ac:dyDescent="0.15">
      <c r="B72" s="250"/>
      <c r="C72" s="246"/>
      <c r="D72" s="246"/>
      <c r="E72" s="246"/>
      <c r="F72" s="246"/>
      <c r="G72" s="1244"/>
      <c r="H72" s="1245"/>
      <c r="I72" s="1245"/>
      <c r="J72" s="1246"/>
      <c r="K72" s="356" t="s">
        <v>519</v>
      </c>
      <c r="L72" s="356" t="s">
        <v>520</v>
      </c>
      <c r="M72" s="356" t="s">
        <v>521</v>
      </c>
      <c r="N72" s="356" t="s">
        <v>522</v>
      </c>
      <c r="O72" s="356" t="s">
        <v>523</v>
      </c>
    </row>
    <row r="73" spans="2:30" ht="13.5" x14ac:dyDescent="0.15">
      <c r="B73" s="250"/>
      <c r="C73" s="246"/>
      <c r="D73" s="246"/>
      <c r="E73" s="246"/>
      <c r="F73" s="246"/>
      <c r="G73" s="1247" t="s">
        <v>565</v>
      </c>
      <c r="H73" s="1248"/>
      <c r="I73" s="1253" t="s">
        <v>566</v>
      </c>
      <c r="J73" s="1253"/>
      <c r="K73" s="1234">
        <v>30.3</v>
      </c>
      <c r="L73" s="1234">
        <v>10.6</v>
      </c>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570</v>
      </c>
      <c r="J75" s="1233"/>
      <c r="K75" s="1221">
        <v>5.5</v>
      </c>
      <c r="L75" s="1221">
        <v>4.4000000000000004</v>
      </c>
      <c r="M75" s="1221">
        <v>3.6</v>
      </c>
      <c r="N75" s="1221">
        <v>3.3</v>
      </c>
      <c r="O75" s="1221">
        <v>3.6</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567</v>
      </c>
      <c r="H77" s="1228"/>
      <c r="I77" s="1233" t="s">
        <v>566</v>
      </c>
      <c r="J77" s="1233"/>
      <c r="K77" s="1234">
        <v>76.2</v>
      </c>
      <c r="L77" s="1234">
        <v>65.3</v>
      </c>
      <c r="M77" s="1223">
        <v>60.8</v>
      </c>
      <c r="N77" s="1223">
        <v>41.5</v>
      </c>
      <c r="O77" s="1223">
        <v>36.6</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570</v>
      </c>
      <c r="J79" s="1225"/>
      <c r="K79" s="1226">
        <v>12.8</v>
      </c>
      <c r="L79" s="1226">
        <v>12</v>
      </c>
      <c r="M79" s="1226">
        <v>11.1</v>
      </c>
      <c r="N79" s="1226">
        <v>9.6</v>
      </c>
      <c r="O79" s="1226">
        <v>9.1999999999999993</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election activeCell="F62" sqref="F6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F62" sqref="F6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126241</v>
      </c>
      <c r="E3" s="118"/>
      <c r="F3" s="119">
        <v>75709</v>
      </c>
      <c r="G3" s="120"/>
      <c r="H3" s="121"/>
    </row>
    <row r="4" spans="1:8" x14ac:dyDescent="0.15">
      <c r="A4" s="122"/>
      <c r="B4" s="123"/>
      <c r="C4" s="124"/>
      <c r="D4" s="125">
        <v>45928</v>
      </c>
      <c r="E4" s="126"/>
      <c r="F4" s="127">
        <v>35212</v>
      </c>
      <c r="G4" s="128"/>
      <c r="H4" s="129"/>
    </row>
    <row r="5" spans="1:8" x14ac:dyDescent="0.15">
      <c r="A5" s="110" t="s">
        <v>513</v>
      </c>
      <c r="B5" s="115"/>
      <c r="C5" s="116"/>
      <c r="D5" s="117">
        <v>149421</v>
      </c>
      <c r="E5" s="118"/>
      <c r="F5" s="119">
        <v>90961</v>
      </c>
      <c r="G5" s="120"/>
      <c r="H5" s="121"/>
    </row>
    <row r="6" spans="1:8" x14ac:dyDescent="0.15">
      <c r="A6" s="122"/>
      <c r="B6" s="123"/>
      <c r="C6" s="124"/>
      <c r="D6" s="125">
        <v>51314</v>
      </c>
      <c r="E6" s="126"/>
      <c r="F6" s="127">
        <v>37720</v>
      </c>
      <c r="G6" s="128"/>
      <c r="H6" s="129"/>
    </row>
    <row r="7" spans="1:8" x14ac:dyDescent="0.15">
      <c r="A7" s="110" t="s">
        <v>514</v>
      </c>
      <c r="B7" s="115"/>
      <c r="C7" s="116"/>
      <c r="D7" s="117">
        <v>158788</v>
      </c>
      <c r="E7" s="118"/>
      <c r="F7" s="119">
        <v>106614</v>
      </c>
      <c r="G7" s="120"/>
      <c r="H7" s="121"/>
    </row>
    <row r="8" spans="1:8" x14ac:dyDescent="0.15">
      <c r="A8" s="122"/>
      <c r="B8" s="123"/>
      <c r="C8" s="124"/>
      <c r="D8" s="125">
        <v>72217</v>
      </c>
      <c r="E8" s="126"/>
      <c r="F8" s="127">
        <v>45545</v>
      </c>
      <c r="G8" s="128"/>
      <c r="H8" s="129"/>
    </row>
    <row r="9" spans="1:8" x14ac:dyDescent="0.15">
      <c r="A9" s="110" t="s">
        <v>515</v>
      </c>
      <c r="B9" s="115"/>
      <c r="C9" s="116"/>
      <c r="D9" s="117">
        <v>151186</v>
      </c>
      <c r="E9" s="118"/>
      <c r="F9" s="119">
        <v>63727</v>
      </c>
      <c r="G9" s="120"/>
      <c r="H9" s="121"/>
    </row>
    <row r="10" spans="1:8" x14ac:dyDescent="0.15">
      <c r="A10" s="122"/>
      <c r="B10" s="123"/>
      <c r="C10" s="124"/>
      <c r="D10" s="125">
        <v>63407</v>
      </c>
      <c r="E10" s="126"/>
      <c r="F10" s="127">
        <v>34577</v>
      </c>
      <c r="G10" s="128"/>
      <c r="H10" s="129"/>
    </row>
    <row r="11" spans="1:8" x14ac:dyDescent="0.15">
      <c r="A11" s="110" t="s">
        <v>516</v>
      </c>
      <c r="B11" s="115"/>
      <c r="C11" s="116"/>
      <c r="D11" s="117">
        <v>105948</v>
      </c>
      <c r="E11" s="118"/>
      <c r="F11" s="119">
        <v>66954</v>
      </c>
      <c r="G11" s="120"/>
      <c r="H11" s="121"/>
    </row>
    <row r="12" spans="1:8" x14ac:dyDescent="0.15">
      <c r="A12" s="122"/>
      <c r="B12" s="123"/>
      <c r="C12" s="130"/>
      <c r="D12" s="125">
        <v>54460</v>
      </c>
      <c r="E12" s="126"/>
      <c r="F12" s="127">
        <v>37305</v>
      </c>
      <c r="G12" s="128"/>
      <c r="H12" s="129"/>
    </row>
    <row r="13" spans="1:8" x14ac:dyDescent="0.15">
      <c r="A13" s="110"/>
      <c r="B13" s="115"/>
      <c r="C13" s="131"/>
      <c r="D13" s="132">
        <v>138317</v>
      </c>
      <c r="E13" s="133"/>
      <c r="F13" s="134">
        <v>80793</v>
      </c>
      <c r="G13" s="135"/>
      <c r="H13" s="121"/>
    </row>
    <row r="14" spans="1:8" x14ac:dyDescent="0.15">
      <c r="A14" s="122"/>
      <c r="B14" s="123"/>
      <c r="C14" s="124"/>
      <c r="D14" s="125">
        <v>57465</v>
      </c>
      <c r="E14" s="126"/>
      <c r="F14" s="127">
        <v>38072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8.5399999999999991</v>
      </c>
      <c r="C19" s="136">
        <f>ROUND(VALUE(SUBSTITUTE(実質収支比率等に係る経年分析!G$48,"▲","-")),2)</f>
        <v>7.28</v>
      </c>
      <c r="D19" s="136">
        <f>ROUND(VALUE(SUBSTITUTE(実質収支比率等に係る経年分析!H$48,"▲","-")),2)</f>
        <v>7.1</v>
      </c>
      <c r="E19" s="136">
        <f>ROUND(VALUE(SUBSTITUTE(実質収支比率等に係る経年分析!I$48,"▲","-")),2)</f>
        <v>7.81</v>
      </c>
      <c r="F19" s="136">
        <f>ROUND(VALUE(SUBSTITUTE(実質収支比率等に係る経年分析!J$48,"▲","-")),2)</f>
        <v>7.61</v>
      </c>
    </row>
    <row r="20" spans="1:11" x14ac:dyDescent="0.15">
      <c r="A20" s="136" t="s">
        <v>43</v>
      </c>
      <c r="B20" s="136">
        <f>ROUND(VALUE(SUBSTITUTE(実質収支比率等に係る経年分析!F$47,"▲","-")),2)</f>
        <v>46.51</v>
      </c>
      <c r="C20" s="136">
        <f>ROUND(VALUE(SUBSTITUTE(実質収支比率等に係る経年分析!G$47,"▲","-")),2)</f>
        <v>46.7</v>
      </c>
      <c r="D20" s="136">
        <f>ROUND(VALUE(SUBSTITUTE(実質収支比率等に係る経年分析!H$47,"▲","-")),2)</f>
        <v>46.56</v>
      </c>
      <c r="E20" s="136">
        <f>ROUND(VALUE(SUBSTITUTE(実質収支比率等に係る経年分析!I$47,"▲","-")),2)</f>
        <v>48.26</v>
      </c>
      <c r="F20" s="136">
        <f>ROUND(VALUE(SUBSTITUTE(実質収支比率等に係る経年分析!J$47,"▲","-")),2)</f>
        <v>50.31</v>
      </c>
    </row>
    <row r="21" spans="1:11" x14ac:dyDescent="0.15">
      <c r="A21" s="136" t="s">
        <v>44</v>
      </c>
      <c r="B21" s="136">
        <f>IF(ISNUMBER(VALUE(SUBSTITUTE(実質収支比率等に係る経年分析!F$49,"▲","-"))),ROUND(VALUE(SUBSTITUTE(実質収支比率等に係る経年分析!F$49,"▲","-")),2),NA())</f>
        <v>7.77</v>
      </c>
      <c r="C21" s="136">
        <f>IF(ISNUMBER(VALUE(SUBSTITUTE(実質収支比率等に係る経年分析!G$49,"▲","-"))),ROUND(VALUE(SUBSTITUTE(実質収支比率等に係る経年分析!G$49,"▲","-")),2),NA())</f>
        <v>0.93</v>
      </c>
      <c r="D21" s="136">
        <f>IF(ISNUMBER(VALUE(SUBSTITUTE(実質収支比率等に係る経年分析!H$49,"▲","-"))),ROUND(VALUE(SUBSTITUTE(実質収支比率等に係る経年分析!H$49,"▲","-")),2),NA())</f>
        <v>4.08</v>
      </c>
      <c r="E21" s="136">
        <f>IF(ISNUMBER(VALUE(SUBSTITUTE(実質収支比率等に係る経年分析!I$49,"▲","-"))),ROUND(VALUE(SUBSTITUTE(実質収支比率等に係る経年分析!I$49,"▲","-")),2),NA())</f>
        <v>5.6</v>
      </c>
      <c r="F21" s="136">
        <f>IF(ISNUMBER(VALUE(SUBSTITUTE(実質収支比率等に係る経年分析!J$49,"▲","-"))),ROUND(VALUE(SUBSTITUTE(実質収支比率等に係る経年分析!J$49,"▲","-")),2),NA())</f>
        <v>-2.31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市有林整備事業特別会計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紀和地区水道事業特別会計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青年の家事業特別会計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紀和診療所事業特別会計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1017</v>
      </c>
      <c r="E42" s="138"/>
      <c r="F42" s="138"/>
      <c r="G42" s="138">
        <f>'実質公債費比率（分子）の構造'!L$52</f>
        <v>1047</v>
      </c>
      <c r="H42" s="138"/>
      <c r="I42" s="138"/>
      <c r="J42" s="138">
        <f>'実質公債費比率（分子）の構造'!M$52</f>
        <v>1125</v>
      </c>
      <c r="K42" s="138"/>
      <c r="L42" s="138"/>
      <c r="M42" s="138">
        <f>'実質公債費比率（分子）の構造'!N$52</f>
        <v>1251</v>
      </c>
      <c r="N42" s="138"/>
      <c r="O42" s="138"/>
      <c r="P42" s="138">
        <f>'実質公債費比率（分子）の構造'!O$52</f>
        <v>1336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82</v>
      </c>
      <c r="C45" s="138"/>
      <c r="D45" s="138"/>
      <c r="E45" s="138">
        <f>'実質公債費比率（分子）の構造'!L$49</f>
        <v>79</v>
      </c>
      <c r="F45" s="138"/>
      <c r="G45" s="138"/>
      <c r="H45" s="138">
        <f>'実質公債費比率（分子）の構造'!M$49</f>
        <v>94</v>
      </c>
      <c r="I45" s="138"/>
      <c r="J45" s="138"/>
      <c r="K45" s="138">
        <f>'実質公債費比率（分子）の構造'!N$49</f>
        <v>103</v>
      </c>
      <c r="L45" s="138"/>
      <c r="M45" s="138"/>
      <c r="N45" s="138">
        <f>'実質公債費比率（分子）の構造'!O$49</f>
        <v>101</v>
      </c>
      <c r="O45" s="138"/>
      <c r="P45" s="138"/>
    </row>
    <row r="46" spans="1:16" x14ac:dyDescent="0.15">
      <c r="A46" s="138" t="s">
        <v>55</v>
      </c>
      <c r="B46" s="138">
        <f>'実質公債費比率（分子）の構造'!K$48</f>
        <v>95</v>
      </c>
      <c r="C46" s="138"/>
      <c r="D46" s="138"/>
      <c r="E46" s="138">
        <f>'実質公債費比率（分子）の構造'!L$48</f>
        <v>72</v>
      </c>
      <c r="F46" s="138"/>
      <c r="G46" s="138"/>
      <c r="H46" s="138">
        <f>'実質公債費比率（分子）の構造'!M$48</f>
        <v>122</v>
      </c>
      <c r="I46" s="138"/>
      <c r="J46" s="138"/>
      <c r="K46" s="138">
        <f>'実質公債費比率（分子）の構造'!N$48</f>
        <v>177</v>
      </c>
      <c r="L46" s="138"/>
      <c r="M46" s="138"/>
      <c r="N46" s="138">
        <f>'実質公債費比率（分子）の構造'!O$48</f>
        <v>182</v>
      </c>
      <c r="O46" s="138"/>
      <c r="P46" s="138"/>
    </row>
    <row r="47" spans="1:16" x14ac:dyDescent="0.15">
      <c r="A47" s="138" t="s">
        <v>56</v>
      </c>
      <c r="B47" s="138">
        <f>'実質公債費比率（分子）の構造'!K$47</f>
        <v>8</v>
      </c>
      <c r="C47" s="138"/>
      <c r="D47" s="138"/>
      <c r="E47" s="138">
        <f>'実質公債費比率（分子）の構造'!L$47</f>
        <v>9</v>
      </c>
      <c r="F47" s="138"/>
      <c r="G47" s="138"/>
      <c r="H47" s="138">
        <f>'実質公債費比率（分子）の構造'!M$47</f>
        <v>9</v>
      </c>
      <c r="I47" s="138"/>
      <c r="J47" s="138"/>
      <c r="K47" s="138">
        <f>'実質公債費比率（分子）の構造'!N$47</f>
        <v>10</v>
      </c>
      <c r="L47" s="138"/>
      <c r="M47" s="138"/>
      <c r="N47" s="138">
        <f>'実質公債費比率（分子）の構造'!O$47</f>
        <v>10</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1094</v>
      </c>
      <c r="C49" s="138"/>
      <c r="D49" s="138"/>
      <c r="E49" s="138">
        <f>'実質公債費比率（分子）の構造'!L$45</f>
        <v>1081</v>
      </c>
      <c r="F49" s="138"/>
      <c r="G49" s="138"/>
      <c r="H49" s="138">
        <f>'実質公債費比率（分子）の構造'!M$45</f>
        <v>1091</v>
      </c>
      <c r="I49" s="138"/>
      <c r="J49" s="138"/>
      <c r="K49" s="138">
        <f>'実質公債費比率（分子）の構造'!N$45</f>
        <v>1174</v>
      </c>
      <c r="L49" s="138"/>
      <c r="M49" s="138"/>
      <c r="N49" s="138">
        <f>'実質公債費比率（分子）の構造'!O$45</f>
        <v>1267</v>
      </c>
      <c r="O49" s="138"/>
      <c r="P49" s="138"/>
    </row>
    <row r="50" spans="1:16" x14ac:dyDescent="0.15">
      <c r="A50" s="138" t="s">
        <v>59</v>
      </c>
      <c r="B50" s="138" t="e">
        <f>NA()</f>
        <v>#N/A</v>
      </c>
      <c r="C50" s="138">
        <f>IF(ISNUMBER('実質公債費比率（分子）の構造'!K$53),'実質公債費比率（分子）の構造'!K$53,NA())</f>
        <v>262</v>
      </c>
      <c r="D50" s="138" t="e">
        <f>NA()</f>
        <v>#N/A</v>
      </c>
      <c r="E50" s="138" t="e">
        <f>NA()</f>
        <v>#N/A</v>
      </c>
      <c r="F50" s="138">
        <f>IF(ISNUMBER('実質公債費比率（分子）の構造'!L$53),'実質公債費比率（分子）の構造'!L$53,NA())</f>
        <v>194</v>
      </c>
      <c r="G50" s="138" t="e">
        <f>NA()</f>
        <v>#N/A</v>
      </c>
      <c r="H50" s="138" t="e">
        <f>NA()</f>
        <v>#N/A</v>
      </c>
      <c r="I50" s="138">
        <f>IF(ISNUMBER('実質公債費比率（分子）の構造'!M$53),'実質公債費比率（分子）の構造'!M$53,NA())</f>
        <v>191</v>
      </c>
      <c r="J50" s="138" t="e">
        <f>NA()</f>
        <v>#N/A</v>
      </c>
      <c r="K50" s="138" t="e">
        <f>NA()</f>
        <v>#N/A</v>
      </c>
      <c r="L50" s="138">
        <f>IF(ISNUMBER('実質公債費比率（分子）の構造'!N$53),'実質公債費比率（分子）の構造'!N$53,NA())</f>
        <v>213</v>
      </c>
      <c r="M50" s="138" t="e">
        <f>NA()</f>
        <v>#N/A</v>
      </c>
      <c r="N50" s="138" t="e">
        <f>NA()</f>
        <v>#N/A</v>
      </c>
      <c r="O50" s="138">
        <f>IF(ISNUMBER('実質公債費比率（分子）の構造'!O$53),'実質公債費比率（分子）の構造'!O$53,NA())</f>
        <v>224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11841</v>
      </c>
      <c r="E56" s="137"/>
      <c r="F56" s="137"/>
      <c r="G56" s="137">
        <f>'将来負担比率（分子）の構造'!J$52</f>
        <v>12765</v>
      </c>
      <c r="H56" s="137"/>
      <c r="I56" s="137"/>
      <c r="J56" s="137">
        <f>'将来負担比率（分子）の構造'!K$52</f>
        <v>13217</v>
      </c>
      <c r="K56" s="137"/>
      <c r="L56" s="137"/>
      <c r="M56" s="137">
        <f>'将来負担比率（分子）の構造'!L$52</f>
        <v>14028</v>
      </c>
      <c r="N56" s="137"/>
      <c r="O56" s="137"/>
      <c r="P56" s="137">
        <f>'将来負担比率（分子）の構造'!M$52</f>
        <v>13799</v>
      </c>
    </row>
    <row r="57" spans="1:16" x14ac:dyDescent="0.15">
      <c r="A57" s="137" t="s">
        <v>36</v>
      </c>
      <c r="B57" s="137"/>
      <c r="C57" s="137"/>
      <c r="D57" s="137">
        <f>'将来負担比率（分子）の構造'!I$51</f>
        <v>34</v>
      </c>
      <c r="E57" s="137"/>
      <c r="F57" s="137"/>
      <c r="G57" s="137">
        <f>'将来負担比率（分子）の構造'!J$51</f>
        <v>31</v>
      </c>
      <c r="H57" s="137"/>
      <c r="I57" s="137"/>
      <c r="J57" s="137">
        <f>'将来負担比率（分子）の構造'!K$51</f>
        <v>28</v>
      </c>
      <c r="K57" s="137"/>
      <c r="L57" s="137"/>
      <c r="M57" s="137">
        <f>'将来負担比率（分子）の構造'!L$51</f>
        <v>66</v>
      </c>
      <c r="N57" s="137"/>
      <c r="O57" s="137"/>
      <c r="P57" s="137">
        <f>'将来負担比率（分子）の構造'!M$51</f>
        <v>194</v>
      </c>
    </row>
    <row r="58" spans="1:16" x14ac:dyDescent="0.15">
      <c r="A58" s="137" t="s">
        <v>35</v>
      </c>
      <c r="B58" s="137"/>
      <c r="C58" s="137"/>
      <c r="D58" s="137">
        <f>'将来負担比率（分子）の構造'!I$50</f>
        <v>4203</v>
      </c>
      <c r="E58" s="137"/>
      <c r="F58" s="137"/>
      <c r="G58" s="137">
        <f>'将来負担比率（分子）の構造'!J$50</f>
        <v>4473</v>
      </c>
      <c r="H58" s="137"/>
      <c r="I58" s="137"/>
      <c r="J58" s="137">
        <f>'将来負担比率（分子）の構造'!K$50</f>
        <v>4458</v>
      </c>
      <c r="K58" s="137"/>
      <c r="L58" s="137"/>
      <c r="M58" s="137">
        <f>'将来負担比率（分子）の構造'!L$50</f>
        <v>4596</v>
      </c>
      <c r="N58" s="137"/>
      <c r="O58" s="137"/>
      <c r="P58" s="137">
        <f>'将来負担比率（分子）の構造'!M$50</f>
        <v>5268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2653</v>
      </c>
      <c r="C62" s="137"/>
      <c r="D62" s="137"/>
      <c r="E62" s="137">
        <f>'将来負担比率（分子）の構造'!J$45</f>
        <v>2504</v>
      </c>
      <c r="F62" s="137"/>
      <c r="G62" s="137"/>
      <c r="H62" s="137">
        <f>'将来負担比率（分子）の構造'!K$45</f>
        <v>2389</v>
      </c>
      <c r="I62" s="137"/>
      <c r="J62" s="137"/>
      <c r="K62" s="137">
        <f>'将来負担比率（分子）の構造'!L$45</f>
        <v>2389</v>
      </c>
      <c r="L62" s="137"/>
      <c r="M62" s="137"/>
      <c r="N62" s="137">
        <f>'将来負担比率（分子）の構造'!M$45</f>
        <v>2394</v>
      </c>
      <c r="O62" s="137"/>
      <c r="P62" s="137"/>
    </row>
    <row r="63" spans="1:16" x14ac:dyDescent="0.15">
      <c r="A63" s="137" t="s">
        <v>28</v>
      </c>
      <c r="B63" s="137">
        <f>'将来負担比率（分子）の構造'!I$44</f>
        <v>772</v>
      </c>
      <c r="C63" s="137"/>
      <c r="D63" s="137"/>
      <c r="E63" s="137">
        <f>'将来負担比率（分子）の構造'!J$44</f>
        <v>827</v>
      </c>
      <c r="F63" s="137"/>
      <c r="G63" s="137"/>
      <c r="H63" s="137">
        <f>'将来負担比率（分子）の構造'!K$44</f>
        <v>927</v>
      </c>
      <c r="I63" s="137"/>
      <c r="J63" s="137"/>
      <c r="K63" s="137">
        <f>'将来負担比率（分子）の構造'!L$44</f>
        <v>1139</v>
      </c>
      <c r="L63" s="137"/>
      <c r="M63" s="137"/>
      <c r="N63" s="137">
        <f>'将来負担比率（分子）の構造'!M$44</f>
        <v>1096</v>
      </c>
      <c r="O63" s="137"/>
      <c r="P63" s="137"/>
    </row>
    <row r="64" spans="1:16" x14ac:dyDescent="0.15">
      <c r="A64" s="137" t="s">
        <v>27</v>
      </c>
      <c r="B64" s="137">
        <f>'将来負担比率（分子）の構造'!I$43</f>
        <v>1184</v>
      </c>
      <c r="C64" s="137"/>
      <c r="D64" s="137"/>
      <c r="E64" s="137">
        <f>'将来負担比率（分子）の構造'!J$43</f>
        <v>1080</v>
      </c>
      <c r="F64" s="137"/>
      <c r="G64" s="137"/>
      <c r="H64" s="137">
        <f>'将来負担比率（分子）の構造'!K$43</f>
        <v>999</v>
      </c>
      <c r="I64" s="137"/>
      <c r="J64" s="137"/>
      <c r="K64" s="137">
        <f>'将来負担比率（分子）の構造'!L$43</f>
        <v>1116</v>
      </c>
      <c r="L64" s="137"/>
      <c r="M64" s="137"/>
      <c r="N64" s="137">
        <f>'将来負担比率（分子）の構造'!M$43</f>
        <v>1362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13282</v>
      </c>
      <c r="C66" s="137"/>
      <c r="D66" s="137"/>
      <c r="E66" s="137">
        <f>'将来負担比率（分子）の構造'!J$41</f>
        <v>13488</v>
      </c>
      <c r="F66" s="137"/>
      <c r="G66" s="137"/>
      <c r="H66" s="137">
        <f>'将来負担比率（分子）の構造'!K$41</f>
        <v>13226</v>
      </c>
      <c r="I66" s="137"/>
      <c r="J66" s="137"/>
      <c r="K66" s="137">
        <f>'将来負担比率（分子）の構造'!L$41</f>
        <v>13694</v>
      </c>
      <c r="L66" s="137"/>
      <c r="M66" s="137"/>
      <c r="N66" s="137">
        <f>'将来負担比率（分子）の構造'!M$41</f>
        <v>13845</v>
      </c>
      <c r="O66" s="137"/>
      <c r="P66" s="137"/>
    </row>
    <row r="67" spans="1:16" x14ac:dyDescent="0.15">
      <c r="A67" s="137" t="s">
        <v>63</v>
      </c>
      <c r="B67" s="137" t="e">
        <f>NA()</f>
        <v>#N/A</v>
      </c>
      <c r="C67" s="137">
        <f>IF(ISNUMBER('将来負担比率（分子）の構造'!I$53), IF('将来負担比率（分子）の構造'!I$53 &lt; 0, 0, '将来負担比率（分子）の構造'!I$53), NA())</f>
        <v>1813</v>
      </c>
      <c r="D67" s="137" t="e">
        <f>NA()</f>
        <v>#N/A</v>
      </c>
      <c r="E67" s="137" t="e">
        <f>NA()</f>
        <v>#N/A</v>
      </c>
      <c r="F67" s="137">
        <f>IF(ISNUMBER('将来負担比率（分子）の構造'!J$53), IF('将来負担比率（分子）の構造'!J$53 &lt; 0, 0, '将来負担比率（分子）の構造'!J$53), NA())</f>
        <v>629</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1642626</v>
      </c>
      <c r="S5" s="671"/>
      <c r="T5" s="671"/>
      <c r="U5" s="671"/>
      <c r="V5" s="671"/>
      <c r="W5" s="671"/>
      <c r="X5" s="671"/>
      <c r="Y5" s="718"/>
      <c r="Z5" s="731">
        <v>12.9</v>
      </c>
      <c r="AA5" s="731"/>
      <c r="AB5" s="731"/>
      <c r="AC5" s="731"/>
      <c r="AD5" s="732">
        <v>1642626</v>
      </c>
      <c r="AE5" s="732"/>
      <c r="AF5" s="732"/>
      <c r="AG5" s="732"/>
      <c r="AH5" s="732"/>
      <c r="AI5" s="732"/>
      <c r="AJ5" s="732"/>
      <c r="AK5" s="732"/>
      <c r="AL5" s="719">
        <v>24</v>
      </c>
      <c r="AM5" s="688"/>
      <c r="AN5" s="688"/>
      <c r="AO5" s="720"/>
      <c r="AP5" s="707" t="s">
        <v>210</v>
      </c>
      <c r="AQ5" s="708"/>
      <c r="AR5" s="708"/>
      <c r="AS5" s="708"/>
      <c r="AT5" s="708"/>
      <c r="AU5" s="708"/>
      <c r="AV5" s="708"/>
      <c r="AW5" s="708"/>
      <c r="AX5" s="708"/>
      <c r="AY5" s="708"/>
      <c r="AZ5" s="708"/>
      <c r="BA5" s="708"/>
      <c r="BB5" s="708"/>
      <c r="BC5" s="708"/>
      <c r="BD5" s="708"/>
      <c r="BE5" s="708"/>
      <c r="BF5" s="709"/>
      <c r="BG5" s="620">
        <v>1637519</v>
      </c>
      <c r="BH5" s="621"/>
      <c r="BI5" s="621"/>
      <c r="BJ5" s="621"/>
      <c r="BK5" s="621"/>
      <c r="BL5" s="621"/>
      <c r="BM5" s="621"/>
      <c r="BN5" s="622"/>
      <c r="BO5" s="673">
        <v>99.7</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86671</v>
      </c>
      <c r="S6" s="621"/>
      <c r="T6" s="621"/>
      <c r="U6" s="621"/>
      <c r="V6" s="621"/>
      <c r="W6" s="621"/>
      <c r="X6" s="621"/>
      <c r="Y6" s="622"/>
      <c r="Z6" s="673">
        <v>0.7</v>
      </c>
      <c r="AA6" s="673"/>
      <c r="AB6" s="673"/>
      <c r="AC6" s="673"/>
      <c r="AD6" s="674">
        <v>86671</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1637519</v>
      </c>
      <c r="BH6" s="621"/>
      <c r="BI6" s="621"/>
      <c r="BJ6" s="621"/>
      <c r="BK6" s="621"/>
      <c r="BL6" s="621"/>
      <c r="BM6" s="621"/>
      <c r="BN6" s="622"/>
      <c r="BO6" s="673">
        <v>99.7</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136178</v>
      </c>
      <c r="CS6" s="621"/>
      <c r="CT6" s="621"/>
      <c r="CU6" s="621"/>
      <c r="CV6" s="621"/>
      <c r="CW6" s="621"/>
      <c r="CX6" s="621"/>
      <c r="CY6" s="622"/>
      <c r="CZ6" s="673">
        <v>1.1000000000000001</v>
      </c>
      <c r="DA6" s="673"/>
      <c r="DB6" s="673"/>
      <c r="DC6" s="673"/>
      <c r="DD6" s="626" t="s">
        <v>211</v>
      </c>
      <c r="DE6" s="621"/>
      <c r="DF6" s="621"/>
      <c r="DG6" s="621"/>
      <c r="DH6" s="621"/>
      <c r="DI6" s="621"/>
      <c r="DJ6" s="621"/>
      <c r="DK6" s="621"/>
      <c r="DL6" s="621"/>
      <c r="DM6" s="621"/>
      <c r="DN6" s="621"/>
      <c r="DO6" s="621"/>
      <c r="DP6" s="622"/>
      <c r="DQ6" s="626">
        <v>136178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2741</v>
      </c>
      <c r="S7" s="621"/>
      <c r="T7" s="621"/>
      <c r="U7" s="621"/>
      <c r="V7" s="621"/>
      <c r="W7" s="621"/>
      <c r="X7" s="621"/>
      <c r="Y7" s="622"/>
      <c r="Z7" s="673">
        <v>0</v>
      </c>
      <c r="AA7" s="673"/>
      <c r="AB7" s="673"/>
      <c r="AC7" s="673"/>
      <c r="AD7" s="674">
        <v>2741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693555</v>
      </c>
      <c r="BH7" s="621"/>
      <c r="BI7" s="621"/>
      <c r="BJ7" s="621"/>
      <c r="BK7" s="621"/>
      <c r="BL7" s="621"/>
      <c r="BM7" s="621"/>
      <c r="BN7" s="622"/>
      <c r="BO7" s="673">
        <v>42.2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2160481</v>
      </c>
      <c r="CS7" s="621"/>
      <c r="CT7" s="621"/>
      <c r="CU7" s="621"/>
      <c r="CV7" s="621"/>
      <c r="CW7" s="621"/>
      <c r="CX7" s="621"/>
      <c r="CY7" s="622"/>
      <c r="CZ7" s="673">
        <v>17.7</v>
      </c>
      <c r="DA7" s="673"/>
      <c r="DB7" s="673"/>
      <c r="DC7" s="673"/>
      <c r="DD7" s="626">
        <v>83899</v>
      </c>
      <c r="DE7" s="621"/>
      <c r="DF7" s="621"/>
      <c r="DG7" s="621"/>
      <c r="DH7" s="621"/>
      <c r="DI7" s="621"/>
      <c r="DJ7" s="621"/>
      <c r="DK7" s="621"/>
      <c r="DL7" s="621"/>
      <c r="DM7" s="621"/>
      <c r="DN7" s="621"/>
      <c r="DO7" s="621"/>
      <c r="DP7" s="622"/>
      <c r="DQ7" s="626">
        <v>1912889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6734</v>
      </c>
      <c r="S8" s="621"/>
      <c r="T8" s="621"/>
      <c r="U8" s="621"/>
      <c r="V8" s="621"/>
      <c r="W8" s="621"/>
      <c r="X8" s="621"/>
      <c r="Y8" s="622"/>
      <c r="Z8" s="673">
        <v>0.1</v>
      </c>
      <c r="AA8" s="673"/>
      <c r="AB8" s="673"/>
      <c r="AC8" s="673"/>
      <c r="AD8" s="674">
        <v>6734</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25901</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3352407</v>
      </c>
      <c r="CS8" s="621"/>
      <c r="CT8" s="621"/>
      <c r="CU8" s="621"/>
      <c r="CV8" s="621"/>
      <c r="CW8" s="621"/>
      <c r="CX8" s="621"/>
      <c r="CY8" s="622"/>
      <c r="CZ8" s="673">
        <v>27.5</v>
      </c>
      <c r="DA8" s="673"/>
      <c r="DB8" s="673"/>
      <c r="DC8" s="673"/>
      <c r="DD8" s="626">
        <v>13281</v>
      </c>
      <c r="DE8" s="621"/>
      <c r="DF8" s="621"/>
      <c r="DG8" s="621"/>
      <c r="DH8" s="621"/>
      <c r="DI8" s="621"/>
      <c r="DJ8" s="621"/>
      <c r="DK8" s="621"/>
      <c r="DL8" s="621"/>
      <c r="DM8" s="621"/>
      <c r="DN8" s="621"/>
      <c r="DO8" s="621"/>
      <c r="DP8" s="622"/>
      <c r="DQ8" s="626">
        <v>1793029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3933</v>
      </c>
      <c r="S9" s="621"/>
      <c r="T9" s="621"/>
      <c r="U9" s="621"/>
      <c r="V9" s="621"/>
      <c r="W9" s="621"/>
      <c r="X9" s="621"/>
      <c r="Y9" s="622"/>
      <c r="Z9" s="673">
        <v>0</v>
      </c>
      <c r="AA9" s="673"/>
      <c r="AB9" s="673"/>
      <c r="AC9" s="673"/>
      <c r="AD9" s="674">
        <v>3933</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585845</v>
      </c>
      <c r="BH9" s="621"/>
      <c r="BI9" s="621"/>
      <c r="BJ9" s="621"/>
      <c r="BK9" s="621"/>
      <c r="BL9" s="621"/>
      <c r="BM9" s="621"/>
      <c r="BN9" s="622"/>
      <c r="BO9" s="673">
        <v>35.700000000000003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1138833</v>
      </c>
      <c r="CS9" s="621"/>
      <c r="CT9" s="621"/>
      <c r="CU9" s="621"/>
      <c r="CV9" s="621"/>
      <c r="CW9" s="621"/>
      <c r="CX9" s="621"/>
      <c r="CY9" s="622"/>
      <c r="CZ9" s="673">
        <v>9.3000000000000007</v>
      </c>
      <c r="DA9" s="673"/>
      <c r="DB9" s="673"/>
      <c r="DC9" s="673"/>
      <c r="DD9" s="626">
        <v>118311</v>
      </c>
      <c r="DE9" s="621"/>
      <c r="DF9" s="621"/>
      <c r="DG9" s="621"/>
      <c r="DH9" s="621"/>
      <c r="DI9" s="621"/>
      <c r="DJ9" s="621"/>
      <c r="DK9" s="621"/>
      <c r="DL9" s="621"/>
      <c r="DM9" s="621"/>
      <c r="DN9" s="621"/>
      <c r="DO9" s="621"/>
      <c r="DP9" s="622"/>
      <c r="DQ9" s="626">
        <v>990649</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298848</v>
      </c>
      <c r="S10" s="621"/>
      <c r="T10" s="621"/>
      <c r="U10" s="621"/>
      <c r="V10" s="621"/>
      <c r="W10" s="621"/>
      <c r="X10" s="621"/>
      <c r="Y10" s="622"/>
      <c r="Z10" s="673">
        <v>2.2999999999999998</v>
      </c>
      <c r="AA10" s="673"/>
      <c r="AB10" s="673"/>
      <c r="AC10" s="673"/>
      <c r="AD10" s="674">
        <v>298848</v>
      </c>
      <c r="AE10" s="674"/>
      <c r="AF10" s="674"/>
      <c r="AG10" s="674"/>
      <c r="AH10" s="674"/>
      <c r="AI10" s="674"/>
      <c r="AJ10" s="674"/>
      <c r="AK10" s="674"/>
      <c r="AL10" s="643">
        <v>4.4000000000000004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44433</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37376</v>
      </c>
      <c r="BH11" s="621"/>
      <c r="BI11" s="621"/>
      <c r="BJ11" s="621"/>
      <c r="BK11" s="621"/>
      <c r="BL11" s="621"/>
      <c r="BM11" s="621"/>
      <c r="BN11" s="622"/>
      <c r="BO11" s="673">
        <v>2.2999999999999998</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803552</v>
      </c>
      <c r="CS11" s="621"/>
      <c r="CT11" s="621"/>
      <c r="CU11" s="621"/>
      <c r="CV11" s="621"/>
      <c r="CW11" s="621"/>
      <c r="CX11" s="621"/>
      <c r="CY11" s="622"/>
      <c r="CZ11" s="673">
        <v>6.6</v>
      </c>
      <c r="DA11" s="673"/>
      <c r="DB11" s="673"/>
      <c r="DC11" s="673"/>
      <c r="DD11" s="626">
        <v>414331</v>
      </c>
      <c r="DE11" s="621"/>
      <c r="DF11" s="621"/>
      <c r="DG11" s="621"/>
      <c r="DH11" s="621"/>
      <c r="DI11" s="621"/>
      <c r="DJ11" s="621"/>
      <c r="DK11" s="621"/>
      <c r="DL11" s="621"/>
      <c r="DM11" s="621"/>
      <c r="DN11" s="621"/>
      <c r="DO11" s="621"/>
      <c r="DP11" s="622"/>
      <c r="DQ11" s="626">
        <v>361111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764576</v>
      </c>
      <c r="BH12" s="621"/>
      <c r="BI12" s="621"/>
      <c r="BJ12" s="621"/>
      <c r="BK12" s="621"/>
      <c r="BL12" s="621"/>
      <c r="BM12" s="621"/>
      <c r="BN12" s="622"/>
      <c r="BO12" s="673">
        <v>46.5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794535</v>
      </c>
      <c r="CS12" s="621"/>
      <c r="CT12" s="621"/>
      <c r="CU12" s="621"/>
      <c r="CV12" s="621"/>
      <c r="CW12" s="621"/>
      <c r="CX12" s="621"/>
      <c r="CY12" s="622"/>
      <c r="CZ12" s="673">
        <v>6.5</v>
      </c>
      <c r="DA12" s="673"/>
      <c r="DB12" s="673"/>
      <c r="DC12" s="673"/>
      <c r="DD12" s="626">
        <v>477123</v>
      </c>
      <c r="DE12" s="621"/>
      <c r="DF12" s="621"/>
      <c r="DG12" s="621"/>
      <c r="DH12" s="621"/>
      <c r="DI12" s="621"/>
      <c r="DJ12" s="621"/>
      <c r="DK12" s="621"/>
      <c r="DL12" s="621"/>
      <c r="DM12" s="621"/>
      <c r="DN12" s="621"/>
      <c r="DO12" s="621"/>
      <c r="DP12" s="622"/>
      <c r="DQ12" s="626">
        <v>242917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23026</v>
      </c>
      <c r="S13" s="621"/>
      <c r="T13" s="621"/>
      <c r="U13" s="621"/>
      <c r="V13" s="621"/>
      <c r="W13" s="621"/>
      <c r="X13" s="621"/>
      <c r="Y13" s="622"/>
      <c r="Z13" s="673">
        <v>0.2</v>
      </c>
      <c r="AA13" s="673"/>
      <c r="AB13" s="673"/>
      <c r="AC13" s="673"/>
      <c r="AD13" s="674">
        <v>23026</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757305</v>
      </c>
      <c r="BH13" s="621"/>
      <c r="BI13" s="621"/>
      <c r="BJ13" s="621"/>
      <c r="BK13" s="621"/>
      <c r="BL13" s="621"/>
      <c r="BM13" s="621"/>
      <c r="BN13" s="622"/>
      <c r="BO13" s="673">
        <v>46.1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856934</v>
      </c>
      <c r="CS13" s="621"/>
      <c r="CT13" s="621"/>
      <c r="CU13" s="621"/>
      <c r="CV13" s="621"/>
      <c r="CW13" s="621"/>
      <c r="CX13" s="621"/>
      <c r="CY13" s="622"/>
      <c r="CZ13" s="673">
        <v>7</v>
      </c>
      <c r="DA13" s="673"/>
      <c r="DB13" s="673"/>
      <c r="DC13" s="673"/>
      <c r="DD13" s="626">
        <v>671734</v>
      </c>
      <c r="DE13" s="621"/>
      <c r="DF13" s="621"/>
      <c r="DG13" s="621"/>
      <c r="DH13" s="621"/>
      <c r="DI13" s="621"/>
      <c r="DJ13" s="621"/>
      <c r="DK13" s="621"/>
      <c r="DL13" s="621"/>
      <c r="DM13" s="621"/>
      <c r="DN13" s="621"/>
      <c r="DO13" s="621"/>
      <c r="DP13" s="622"/>
      <c r="DQ13" s="626">
        <v>294677</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56262</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794808</v>
      </c>
      <c r="CS14" s="621"/>
      <c r="CT14" s="621"/>
      <c r="CU14" s="621"/>
      <c r="CV14" s="621"/>
      <c r="CW14" s="621"/>
      <c r="CX14" s="621"/>
      <c r="CY14" s="622"/>
      <c r="CZ14" s="673">
        <v>6.5</v>
      </c>
      <c r="DA14" s="673"/>
      <c r="DB14" s="673"/>
      <c r="DC14" s="673"/>
      <c r="DD14" s="626">
        <v>12875</v>
      </c>
      <c r="DE14" s="621"/>
      <c r="DF14" s="621"/>
      <c r="DG14" s="621"/>
      <c r="DH14" s="621"/>
      <c r="DI14" s="621"/>
      <c r="DJ14" s="621"/>
      <c r="DK14" s="621"/>
      <c r="DL14" s="621"/>
      <c r="DM14" s="621"/>
      <c r="DN14" s="621"/>
      <c r="DO14" s="621"/>
      <c r="DP14" s="622"/>
      <c r="DQ14" s="626">
        <v>408021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4351</v>
      </c>
      <c r="S15" s="621"/>
      <c r="T15" s="621"/>
      <c r="U15" s="621"/>
      <c r="V15" s="621"/>
      <c r="W15" s="621"/>
      <c r="X15" s="621"/>
      <c r="Y15" s="622"/>
      <c r="Z15" s="673">
        <v>0</v>
      </c>
      <c r="AA15" s="673"/>
      <c r="AB15" s="673"/>
      <c r="AC15" s="673"/>
      <c r="AD15" s="674">
        <v>4351</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123126</v>
      </c>
      <c r="BH15" s="621"/>
      <c r="BI15" s="621"/>
      <c r="BJ15" s="621"/>
      <c r="BK15" s="621"/>
      <c r="BL15" s="621"/>
      <c r="BM15" s="621"/>
      <c r="BN15" s="622"/>
      <c r="BO15" s="673">
        <v>7.5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691366</v>
      </c>
      <c r="CS15" s="621"/>
      <c r="CT15" s="621"/>
      <c r="CU15" s="621"/>
      <c r="CV15" s="621"/>
      <c r="CW15" s="621"/>
      <c r="CX15" s="621"/>
      <c r="CY15" s="622"/>
      <c r="CZ15" s="673">
        <v>5.7</v>
      </c>
      <c r="DA15" s="673"/>
      <c r="DB15" s="673"/>
      <c r="DC15" s="673"/>
      <c r="DD15" s="626">
        <v>80544</v>
      </c>
      <c r="DE15" s="621"/>
      <c r="DF15" s="621"/>
      <c r="DG15" s="621"/>
      <c r="DH15" s="621"/>
      <c r="DI15" s="621"/>
      <c r="DJ15" s="621"/>
      <c r="DK15" s="621"/>
      <c r="DL15" s="621"/>
      <c r="DM15" s="621"/>
      <c r="DN15" s="621"/>
      <c r="DO15" s="621"/>
      <c r="DP15" s="622"/>
      <c r="DQ15" s="626">
        <v>578032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5630960</v>
      </c>
      <c r="S16" s="621"/>
      <c r="T16" s="621"/>
      <c r="U16" s="621"/>
      <c r="V16" s="621"/>
      <c r="W16" s="621"/>
      <c r="X16" s="621"/>
      <c r="Y16" s="622"/>
      <c r="Z16" s="673">
        <v>44.2</v>
      </c>
      <c r="AA16" s="673"/>
      <c r="AB16" s="673"/>
      <c r="AC16" s="673"/>
      <c r="AD16" s="674">
        <v>4750192</v>
      </c>
      <c r="AE16" s="674"/>
      <c r="AF16" s="674"/>
      <c r="AG16" s="674"/>
      <c r="AH16" s="674"/>
      <c r="AI16" s="674"/>
      <c r="AJ16" s="674"/>
      <c r="AK16" s="674"/>
      <c r="AL16" s="643">
        <v>69.3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136052</v>
      </c>
      <c r="CS16" s="621"/>
      <c r="CT16" s="621"/>
      <c r="CU16" s="621"/>
      <c r="CV16" s="621"/>
      <c r="CW16" s="621"/>
      <c r="CX16" s="621"/>
      <c r="CY16" s="622"/>
      <c r="CZ16" s="673">
        <v>1.1000000000000001</v>
      </c>
      <c r="DA16" s="673"/>
      <c r="DB16" s="673"/>
      <c r="DC16" s="673"/>
      <c r="DD16" s="626" t="s">
        <v>112</v>
      </c>
      <c r="DE16" s="621"/>
      <c r="DF16" s="621"/>
      <c r="DG16" s="621"/>
      <c r="DH16" s="621"/>
      <c r="DI16" s="621"/>
      <c r="DJ16" s="621"/>
      <c r="DK16" s="621"/>
      <c r="DL16" s="621"/>
      <c r="DM16" s="621"/>
      <c r="DN16" s="621"/>
      <c r="DO16" s="621"/>
      <c r="DP16" s="622"/>
      <c r="DQ16" s="626">
        <v>9449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4750192</v>
      </c>
      <c r="S17" s="621"/>
      <c r="T17" s="621"/>
      <c r="U17" s="621"/>
      <c r="V17" s="621"/>
      <c r="W17" s="621"/>
      <c r="X17" s="621"/>
      <c r="Y17" s="622"/>
      <c r="Z17" s="673">
        <v>37.299999999999997</v>
      </c>
      <c r="AA17" s="673"/>
      <c r="AB17" s="673"/>
      <c r="AC17" s="673"/>
      <c r="AD17" s="674">
        <v>4750192</v>
      </c>
      <c r="AE17" s="674"/>
      <c r="AF17" s="674"/>
      <c r="AG17" s="674"/>
      <c r="AH17" s="674"/>
      <c r="AI17" s="674"/>
      <c r="AJ17" s="674"/>
      <c r="AK17" s="674"/>
      <c r="AL17" s="643">
        <v>69.3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1316932</v>
      </c>
      <c r="CS17" s="621"/>
      <c r="CT17" s="621"/>
      <c r="CU17" s="621"/>
      <c r="CV17" s="621"/>
      <c r="CW17" s="621"/>
      <c r="CX17" s="621"/>
      <c r="CY17" s="622"/>
      <c r="CZ17" s="673">
        <v>10.8</v>
      </c>
      <c r="DA17" s="673"/>
      <c r="DB17" s="673"/>
      <c r="DC17" s="673"/>
      <c r="DD17" s="626" t="s">
        <v>112</v>
      </c>
      <c r="DE17" s="621"/>
      <c r="DF17" s="621"/>
      <c r="DG17" s="621"/>
      <c r="DH17" s="621"/>
      <c r="DI17" s="621"/>
      <c r="DJ17" s="621"/>
      <c r="DK17" s="621"/>
      <c r="DL17" s="621"/>
      <c r="DM17" s="621"/>
      <c r="DN17" s="621"/>
      <c r="DO17" s="621"/>
      <c r="DP17" s="622"/>
      <c r="DQ17" s="626">
        <v>1310094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880768</v>
      </c>
      <c r="S18" s="621"/>
      <c r="T18" s="621"/>
      <c r="U18" s="621"/>
      <c r="V18" s="621"/>
      <c r="W18" s="621"/>
      <c r="X18" s="621"/>
      <c r="Y18" s="622"/>
      <c r="Z18" s="673">
        <v>6.9</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5107</v>
      </c>
      <c r="BH19" s="621"/>
      <c r="BI19" s="621"/>
      <c r="BJ19" s="621"/>
      <c r="BK19" s="621"/>
      <c r="BL19" s="621"/>
      <c r="BM19" s="621"/>
      <c r="BN19" s="622"/>
      <c r="BO19" s="673">
        <v>0.3</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7699890</v>
      </c>
      <c r="S20" s="621"/>
      <c r="T20" s="621"/>
      <c r="U20" s="621"/>
      <c r="V20" s="621"/>
      <c r="W20" s="621"/>
      <c r="X20" s="621"/>
      <c r="Y20" s="622"/>
      <c r="Z20" s="673">
        <v>60.4</v>
      </c>
      <c r="AA20" s="673"/>
      <c r="AB20" s="673"/>
      <c r="AC20" s="673"/>
      <c r="AD20" s="674">
        <v>6819122</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5107</v>
      </c>
      <c r="BH20" s="621"/>
      <c r="BI20" s="621"/>
      <c r="BJ20" s="621"/>
      <c r="BK20" s="621"/>
      <c r="BL20" s="621"/>
      <c r="BM20" s="621"/>
      <c r="BN20" s="622"/>
      <c r="BO20" s="673">
        <v>0.3</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12182078</v>
      </c>
      <c r="CS20" s="621"/>
      <c r="CT20" s="621"/>
      <c r="CU20" s="621"/>
      <c r="CV20" s="621"/>
      <c r="CW20" s="621"/>
      <c r="CX20" s="621"/>
      <c r="CY20" s="622"/>
      <c r="CZ20" s="673">
        <v>100</v>
      </c>
      <c r="DA20" s="673"/>
      <c r="DB20" s="673"/>
      <c r="DC20" s="673"/>
      <c r="DD20" s="626">
        <v>1872098</v>
      </c>
      <c r="DE20" s="621"/>
      <c r="DF20" s="621"/>
      <c r="DG20" s="621"/>
      <c r="DH20" s="621"/>
      <c r="DI20" s="621"/>
      <c r="DJ20" s="621"/>
      <c r="DK20" s="621"/>
      <c r="DL20" s="621"/>
      <c r="DM20" s="621"/>
      <c r="DN20" s="621"/>
      <c r="DO20" s="621"/>
      <c r="DP20" s="622"/>
      <c r="DQ20" s="626">
        <v>8037046</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1792</v>
      </c>
      <c r="S21" s="621"/>
      <c r="T21" s="621"/>
      <c r="U21" s="621"/>
      <c r="V21" s="621"/>
      <c r="W21" s="621"/>
      <c r="X21" s="621"/>
      <c r="Y21" s="622"/>
      <c r="Z21" s="673">
        <v>0</v>
      </c>
      <c r="AA21" s="673"/>
      <c r="AB21" s="673"/>
      <c r="AC21" s="673"/>
      <c r="AD21" s="674">
        <v>1792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5107</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397678</v>
      </c>
      <c r="S22" s="621"/>
      <c r="T22" s="621"/>
      <c r="U22" s="621"/>
      <c r="V22" s="621"/>
      <c r="W22" s="621"/>
      <c r="X22" s="621"/>
      <c r="Y22" s="622"/>
      <c r="Z22" s="673">
        <v>3.1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81628</v>
      </c>
      <c r="S23" s="621"/>
      <c r="T23" s="621"/>
      <c r="U23" s="621"/>
      <c r="V23" s="621"/>
      <c r="W23" s="621"/>
      <c r="X23" s="621"/>
      <c r="Y23" s="622"/>
      <c r="Z23" s="673">
        <v>0.6</v>
      </c>
      <c r="AA23" s="673"/>
      <c r="AB23" s="673"/>
      <c r="AC23" s="673"/>
      <c r="AD23" s="674">
        <v>17402</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75385</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5440400</v>
      </c>
      <c r="CS24" s="671"/>
      <c r="CT24" s="671"/>
      <c r="CU24" s="671"/>
      <c r="CV24" s="671"/>
      <c r="CW24" s="671"/>
      <c r="CX24" s="671"/>
      <c r="CY24" s="718"/>
      <c r="CZ24" s="722">
        <v>44.7</v>
      </c>
      <c r="DA24" s="723"/>
      <c r="DB24" s="723"/>
      <c r="DC24" s="724"/>
      <c r="DD24" s="717">
        <v>3792896</v>
      </c>
      <c r="DE24" s="671"/>
      <c r="DF24" s="671"/>
      <c r="DG24" s="671"/>
      <c r="DH24" s="671"/>
      <c r="DI24" s="671"/>
      <c r="DJ24" s="671"/>
      <c r="DK24" s="718"/>
      <c r="DL24" s="717">
        <v>3604181</v>
      </c>
      <c r="DM24" s="671"/>
      <c r="DN24" s="671"/>
      <c r="DO24" s="671"/>
      <c r="DP24" s="671"/>
      <c r="DQ24" s="671"/>
      <c r="DR24" s="671"/>
      <c r="DS24" s="671"/>
      <c r="DT24" s="671"/>
      <c r="DU24" s="671"/>
      <c r="DV24" s="718"/>
      <c r="DW24" s="719">
        <v>50.3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1381924</v>
      </c>
      <c r="S25" s="621"/>
      <c r="T25" s="621"/>
      <c r="U25" s="621"/>
      <c r="V25" s="621"/>
      <c r="W25" s="621"/>
      <c r="X25" s="621"/>
      <c r="Y25" s="622"/>
      <c r="Z25" s="673">
        <v>10.8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2498312</v>
      </c>
      <c r="CS25" s="639"/>
      <c r="CT25" s="639"/>
      <c r="CU25" s="639"/>
      <c r="CV25" s="639"/>
      <c r="CW25" s="639"/>
      <c r="CX25" s="639"/>
      <c r="CY25" s="640"/>
      <c r="CZ25" s="623">
        <v>20.5</v>
      </c>
      <c r="DA25" s="641"/>
      <c r="DB25" s="641"/>
      <c r="DC25" s="642"/>
      <c r="DD25" s="626">
        <v>2006369</v>
      </c>
      <c r="DE25" s="639"/>
      <c r="DF25" s="639"/>
      <c r="DG25" s="639"/>
      <c r="DH25" s="639"/>
      <c r="DI25" s="639"/>
      <c r="DJ25" s="639"/>
      <c r="DK25" s="640"/>
      <c r="DL25" s="626">
        <v>1827761</v>
      </c>
      <c r="DM25" s="639"/>
      <c r="DN25" s="639"/>
      <c r="DO25" s="639"/>
      <c r="DP25" s="639"/>
      <c r="DQ25" s="639"/>
      <c r="DR25" s="639"/>
      <c r="DS25" s="639"/>
      <c r="DT25" s="639"/>
      <c r="DU25" s="639"/>
      <c r="DV25" s="640"/>
      <c r="DW25" s="643">
        <v>25.5</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1708102</v>
      </c>
      <c r="CS26" s="621"/>
      <c r="CT26" s="621"/>
      <c r="CU26" s="621"/>
      <c r="CV26" s="621"/>
      <c r="CW26" s="621"/>
      <c r="CX26" s="621"/>
      <c r="CY26" s="622"/>
      <c r="CZ26" s="623">
        <v>14</v>
      </c>
      <c r="DA26" s="641"/>
      <c r="DB26" s="641"/>
      <c r="DC26" s="642"/>
      <c r="DD26" s="626">
        <v>1224553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792799</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1642626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1625156</v>
      </c>
      <c r="CS27" s="639"/>
      <c r="CT27" s="639"/>
      <c r="CU27" s="639"/>
      <c r="CV27" s="639"/>
      <c r="CW27" s="639"/>
      <c r="CX27" s="639"/>
      <c r="CY27" s="640"/>
      <c r="CZ27" s="623">
        <v>13.3</v>
      </c>
      <c r="DA27" s="641"/>
      <c r="DB27" s="641"/>
      <c r="DC27" s="642"/>
      <c r="DD27" s="626">
        <v>476433</v>
      </c>
      <c r="DE27" s="639"/>
      <c r="DF27" s="639"/>
      <c r="DG27" s="639"/>
      <c r="DH27" s="639"/>
      <c r="DI27" s="639"/>
      <c r="DJ27" s="639"/>
      <c r="DK27" s="640"/>
      <c r="DL27" s="626">
        <v>466326</v>
      </c>
      <c r="DM27" s="639"/>
      <c r="DN27" s="639"/>
      <c r="DO27" s="639"/>
      <c r="DP27" s="639"/>
      <c r="DQ27" s="639"/>
      <c r="DR27" s="639"/>
      <c r="DS27" s="639"/>
      <c r="DT27" s="639"/>
      <c r="DU27" s="639"/>
      <c r="DV27" s="640"/>
      <c r="DW27" s="643">
        <v>6.5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13770</v>
      </c>
      <c r="S28" s="621"/>
      <c r="T28" s="621"/>
      <c r="U28" s="621"/>
      <c r="V28" s="621"/>
      <c r="W28" s="621"/>
      <c r="X28" s="621"/>
      <c r="Y28" s="622"/>
      <c r="Z28" s="673">
        <v>0.1</v>
      </c>
      <c r="AA28" s="673"/>
      <c r="AB28" s="673"/>
      <c r="AC28" s="673"/>
      <c r="AD28" s="674">
        <v>10099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1316932</v>
      </c>
      <c r="CS28" s="621"/>
      <c r="CT28" s="621"/>
      <c r="CU28" s="621"/>
      <c r="CV28" s="621"/>
      <c r="CW28" s="621"/>
      <c r="CX28" s="621"/>
      <c r="CY28" s="622"/>
      <c r="CZ28" s="623">
        <v>10.8</v>
      </c>
      <c r="DA28" s="641"/>
      <c r="DB28" s="641"/>
      <c r="DC28" s="642"/>
      <c r="DD28" s="626">
        <v>1310094</v>
      </c>
      <c r="DE28" s="621"/>
      <c r="DF28" s="621"/>
      <c r="DG28" s="621"/>
      <c r="DH28" s="621"/>
      <c r="DI28" s="621"/>
      <c r="DJ28" s="621"/>
      <c r="DK28" s="622"/>
      <c r="DL28" s="626">
        <v>1310094</v>
      </c>
      <c r="DM28" s="621"/>
      <c r="DN28" s="621"/>
      <c r="DO28" s="621"/>
      <c r="DP28" s="621"/>
      <c r="DQ28" s="621"/>
      <c r="DR28" s="621"/>
      <c r="DS28" s="621"/>
      <c r="DT28" s="621"/>
      <c r="DU28" s="621"/>
      <c r="DV28" s="622"/>
      <c r="DW28" s="643">
        <v>18.3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52487</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1316932</v>
      </c>
      <c r="CS29" s="639"/>
      <c r="CT29" s="639"/>
      <c r="CU29" s="639"/>
      <c r="CV29" s="639"/>
      <c r="CW29" s="639"/>
      <c r="CX29" s="639"/>
      <c r="CY29" s="640"/>
      <c r="CZ29" s="623">
        <v>10.8</v>
      </c>
      <c r="DA29" s="641"/>
      <c r="DB29" s="641"/>
      <c r="DC29" s="642"/>
      <c r="DD29" s="626">
        <v>1310094</v>
      </c>
      <c r="DE29" s="639"/>
      <c r="DF29" s="639"/>
      <c r="DG29" s="639"/>
      <c r="DH29" s="639"/>
      <c r="DI29" s="639"/>
      <c r="DJ29" s="639"/>
      <c r="DK29" s="640"/>
      <c r="DL29" s="626">
        <v>1310094</v>
      </c>
      <c r="DM29" s="639"/>
      <c r="DN29" s="639"/>
      <c r="DO29" s="639"/>
      <c r="DP29" s="639"/>
      <c r="DQ29" s="639"/>
      <c r="DR29" s="639"/>
      <c r="DS29" s="639"/>
      <c r="DT29" s="639"/>
      <c r="DU29" s="639"/>
      <c r="DV29" s="640"/>
      <c r="DW29" s="643">
        <v>18.3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283993</v>
      </c>
      <c r="S30" s="621"/>
      <c r="T30" s="621"/>
      <c r="U30" s="621"/>
      <c r="V30" s="621"/>
      <c r="W30" s="621"/>
      <c r="X30" s="621"/>
      <c r="Y30" s="622"/>
      <c r="Z30" s="673">
        <v>2.2000000000000002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98.8</v>
      </c>
      <c r="BH30" s="687"/>
      <c r="BI30" s="687"/>
      <c r="BJ30" s="687"/>
      <c r="BK30" s="687"/>
      <c r="BL30" s="687"/>
      <c r="BM30" s="688">
        <v>95.1</v>
      </c>
      <c r="BN30" s="687"/>
      <c r="BO30" s="687"/>
      <c r="BP30" s="687"/>
      <c r="BQ30" s="689"/>
      <c r="BR30" s="686">
        <v>98.7</v>
      </c>
      <c r="BS30" s="687"/>
      <c r="BT30" s="687"/>
      <c r="BU30" s="687"/>
      <c r="BV30" s="687"/>
      <c r="BW30" s="687"/>
      <c r="BX30" s="688">
        <v>94</v>
      </c>
      <c r="BY30" s="687"/>
      <c r="BZ30" s="687"/>
      <c r="CA30" s="687"/>
      <c r="CB30" s="689"/>
      <c r="CD30" s="692"/>
      <c r="CE30" s="693"/>
      <c r="CF30" s="657" t="s">
        <v>293</v>
      </c>
      <c r="CG30" s="654"/>
      <c r="CH30" s="654"/>
      <c r="CI30" s="654"/>
      <c r="CJ30" s="654"/>
      <c r="CK30" s="654"/>
      <c r="CL30" s="654"/>
      <c r="CM30" s="654"/>
      <c r="CN30" s="654"/>
      <c r="CO30" s="654"/>
      <c r="CP30" s="654"/>
      <c r="CQ30" s="655"/>
      <c r="CR30" s="620">
        <v>1211286</v>
      </c>
      <c r="CS30" s="621"/>
      <c r="CT30" s="621"/>
      <c r="CU30" s="621"/>
      <c r="CV30" s="621"/>
      <c r="CW30" s="621"/>
      <c r="CX30" s="621"/>
      <c r="CY30" s="622"/>
      <c r="CZ30" s="623">
        <v>9.9</v>
      </c>
      <c r="DA30" s="641"/>
      <c r="DB30" s="641"/>
      <c r="DC30" s="642"/>
      <c r="DD30" s="626">
        <v>1205125</v>
      </c>
      <c r="DE30" s="621"/>
      <c r="DF30" s="621"/>
      <c r="DG30" s="621"/>
      <c r="DH30" s="621"/>
      <c r="DI30" s="621"/>
      <c r="DJ30" s="621"/>
      <c r="DK30" s="622"/>
      <c r="DL30" s="626">
        <v>1205125</v>
      </c>
      <c r="DM30" s="621"/>
      <c r="DN30" s="621"/>
      <c r="DO30" s="621"/>
      <c r="DP30" s="621"/>
      <c r="DQ30" s="621"/>
      <c r="DR30" s="621"/>
      <c r="DS30" s="621"/>
      <c r="DT30" s="621"/>
      <c r="DU30" s="621"/>
      <c r="DV30" s="622"/>
      <c r="DW30" s="643">
        <v>16.8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258437</v>
      </c>
      <c r="S31" s="621"/>
      <c r="T31" s="621"/>
      <c r="U31" s="621"/>
      <c r="V31" s="621"/>
      <c r="W31" s="621"/>
      <c r="X31" s="621"/>
      <c r="Y31" s="622"/>
      <c r="Z31" s="673">
        <v>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95.9</v>
      </c>
      <c r="BN31" s="685"/>
      <c r="BO31" s="685"/>
      <c r="BP31" s="685"/>
      <c r="BQ31" s="649"/>
      <c r="BR31" s="684">
        <v>98.7</v>
      </c>
      <c r="BS31" s="639"/>
      <c r="BT31" s="639"/>
      <c r="BU31" s="639"/>
      <c r="BV31" s="639"/>
      <c r="BW31" s="639"/>
      <c r="BX31" s="675">
        <v>94.8</v>
      </c>
      <c r="BY31" s="685"/>
      <c r="BZ31" s="685"/>
      <c r="CA31" s="685"/>
      <c r="CB31" s="649"/>
      <c r="CD31" s="692"/>
      <c r="CE31" s="693"/>
      <c r="CF31" s="657" t="s">
        <v>297</v>
      </c>
      <c r="CG31" s="654"/>
      <c r="CH31" s="654"/>
      <c r="CI31" s="654"/>
      <c r="CJ31" s="654"/>
      <c r="CK31" s="654"/>
      <c r="CL31" s="654"/>
      <c r="CM31" s="654"/>
      <c r="CN31" s="654"/>
      <c r="CO31" s="654"/>
      <c r="CP31" s="654"/>
      <c r="CQ31" s="655"/>
      <c r="CR31" s="620">
        <v>105646</v>
      </c>
      <c r="CS31" s="639"/>
      <c r="CT31" s="639"/>
      <c r="CU31" s="639"/>
      <c r="CV31" s="639"/>
      <c r="CW31" s="639"/>
      <c r="CX31" s="639"/>
      <c r="CY31" s="640"/>
      <c r="CZ31" s="623">
        <v>0.9</v>
      </c>
      <c r="DA31" s="641"/>
      <c r="DB31" s="641"/>
      <c r="DC31" s="642"/>
      <c r="DD31" s="626">
        <v>104969</v>
      </c>
      <c r="DE31" s="639"/>
      <c r="DF31" s="639"/>
      <c r="DG31" s="639"/>
      <c r="DH31" s="639"/>
      <c r="DI31" s="639"/>
      <c r="DJ31" s="639"/>
      <c r="DK31" s="640"/>
      <c r="DL31" s="626">
        <v>104969</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350245</v>
      </c>
      <c r="S32" s="621"/>
      <c r="T32" s="621"/>
      <c r="U32" s="621"/>
      <c r="V32" s="621"/>
      <c r="W32" s="621"/>
      <c r="X32" s="621"/>
      <c r="Y32" s="622"/>
      <c r="Z32" s="673">
        <v>2.7</v>
      </c>
      <c r="AA32" s="673"/>
      <c r="AB32" s="673"/>
      <c r="AC32" s="673"/>
      <c r="AD32" s="674">
        <v>7670</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98.6</v>
      </c>
      <c r="BH32" s="605"/>
      <c r="BI32" s="605"/>
      <c r="BJ32" s="605"/>
      <c r="BK32" s="605"/>
      <c r="BL32" s="605"/>
      <c r="BM32" s="668">
        <v>93.6</v>
      </c>
      <c r="BN32" s="605"/>
      <c r="BO32" s="605"/>
      <c r="BP32" s="605"/>
      <c r="BQ32" s="662"/>
      <c r="BR32" s="683">
        <v>98.6</v>
      </c>
      <c r="BS32" s="605"/>
      <c r="BT32" s="605"/>
      <c r="BU32" s="605"/>
      <c r="BV32" s="605"/>
      <c r="BW32" s="605"/>
      <c r="BX32" s="668">
        <v>92.4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1361554</v>
      </c>
      <c r="S33" s="621"/>
      <c r="T33" s="621"/>
      <c r="U33" s="621"/>
      <c r="V33" s="621"/>
      <c r="W33" s="621"/>
      <c r="X33" s="621"/>
      <c r="Y33" s="622"/>
      <c r="Z33" s="673">
        <v>10.7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4733528</v>
      </c>
      <c r="CS33" s="639"/>
      <c r="CT33" s="639"/>
      <c r="CU33" s="639"/>
      <c r="CV33" s="639"/>
      <c r="CW33" s="639"/>
      <c r="CX33" s="639"/>
      <c r="CY33" s="640"/>
      <c r="CZ33" s="623">
        <v>38.9</v>
      </c>
      <c r="DA33" s="641"/>
      <c r="DB33" s="641"/>
      <c r="DC33" s="642"/>
      <c r="DD33" s="626">
        <v>3822475</v>
      </c>
      <c r="DE33" s="639"/>
      <c r="DF33" s="639"/>
      <c r="DG33" s="639"/>
      <c r="DH33" s="639"/>
      <c r="DI33" s="639"/>
      <c r="DJ33" s="639"/>
      <c r="DK33" s="640"/>
      <c r="DL33" s="626">
        <v>2460881</v>
      </c>
      <c r="DM33" s="639"/>
      <c r="DN33" s="639"/>
      <c r="DO33" s="639"/>
      <c r="DP33" s="639"/>
      <c r="DQ33" s="639"/>
      <c r="DR33" s="639"/>
      <c r="DS33" s="639"/>
      <c r="DT33" s="639"/>
      <c r="DU33" s="639"/>
      <c r="DV33" s="640"/>
      <c r="DW33" s="643">
        <v>34.299999999999997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1827009</v>
      </c>
      <c r="CS34" s="621"/>
      <c r="CT34" s="621"/>
      <c r="CU34" s="621"/>
      <c r="CV34" s="621"/>
      <c r="CW34" s="621"/>
      <c r="CX34" s="621"/>
      <c r="CY34" s="622"/>
      <c r="CZ34" s="623">
        <v>15</v>
      </c>
      <c r="DA34" s="641"/>
      <c r="DB34" s="641"/>
      <c r="DC34" s="642"/>
      <c r="DD34" s="626">
        <v>1475260</v>
      </c>
      <c r="DE34" s="621"/>
      <c r="DF34" s="621"/>
      <c r="DG34" s="621"/>
      <c r="DH34" s="621"/>
      <c r="DI34" s="621"/>
      <c r="DJ34" s="621"/>
      <c r="DK34" s="622"/>
      <c r="DL34" s="626">
        <v>1091731</v>
      </c>
      <c r="DM34" s="621"/>
      <c r="DN34" s="621"/>
      <c r="DO34" s="621"/>
      <c r="DP34" s="621"/>
      <c r="DQ34" s="621"/>
      <c r="DR34" s="621"/>
      <c r="DS34" s="621"/>
      <c r="DT34" s="621"/>
      <c r="DU34" s="621"/>
      <c r="DV34" s="622"/>
      <c r="DW34" s="643">
        <v>15.2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311854</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1449087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139298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128151</v>
      </c>
      <c r="CS35" s="639"/>
      <c r="CT35" s="639"/>
      <c r="CU35" s="639"/>
      <c r="CV35" s="639"/>
      <c r="CW35" s="639"/>
      <c r="CX35" s="639"/>
      <c r="CY35" s="640"/>
      <c r="CZ35" s="623">
        <v>1.1000000000000001</v>
      </c>
      <c r="DA35" s="641"/>
      <c r="DB35" s="641"/>
      <c r="DC35" s="642"/>
      <c r="DD35" s="626">
        <v>121531</v>
      </c>
      <c r="DE35" s="639"/>
      <c r="DF35" s="639"/>
      <c r="DG35" s="639"/>
      <c r="DH35" s="639"/>
      <c r="DI35" s="639"/>
      <c r="DJ35" s="639"/>
      <c r="DK35" s="640"/>
      <c r="DL35" s="626">
        <v>18738</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12751582</v>
      </c>
      <c r="S36" s="661"/>
      <c r="T36" s="661"/>
      <c r="U36" s="661"/>
      <c r="V36" s="661"/>
      <c r="W36" s="661"/>
      <c r="X36" s="661"/>
      <c r="Y36" s="664"/>
      <c r="Z36" s="665">
        <v>100</v>
      </c>
      <c r="AA36" s="665"/>
      <c r="AB36" s="665"/>
      <c r="AC36" s="665"/>
      <c r="AD36" s="666">
        <v>6856085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178968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3989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1002453</v>
      </c>
      <c r="CS36" s="621"/>
      <c r="CT36" s="621"/>
      <c r="CU36" s="621"/>
      <c r="CV36" s="621"/>
      <c r="CW36" s="621"/>
      <c r="CX36" s="621"/>
      <c r="CY36" s="622"/>
      <c r="CZ36" s="623">
        <v>8.1999999999999993</v>
      </c>
      <c r="DA36" s="641"/>
      <c r="DB36" s="641"/>
      <c r="DC36" s="642"/>
      <c r="DD36" s="626">
        <v>770690</v>
      </c>
      <c r="DE36" s="621"/>
      <c r="DF36" s="621"/>
      <c r="DG36" s="621"/>
      <c r="DH36" s="621"/>
      <c r="DI36" s="621"/>
      <c r="DJ36" s="621"/>
      <c r="DK36" s="622"/>
      <c r="DL36" s="626">
        <v>445485</v>
      </c>
      <c r="DM36" s="621"/>
      <c r="DN36" s="621"/>
      <c r="DO36" s="621"/>
      <c r="DP36" s="621"/>
      <c r="DQ36" s="621"/>
      <c r="DR36" s="621"/>
      <c r="DS36" s="621"/>
      <c r="DT36" s="621"/>
      <c r="DU36" s="621"/>
      <c r="DV36" s="622"/>
      <c r="DW36" s="643">
        <v>6.2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168178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3368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43559</v>
      </c>
      <c r="CS37" s="639"/>
      <c r="CT37" s="639"/>
      <c r="CU37" s="639"/>
      <c r="CV37" s="639"/>
      <c r="CW37" s="639"/>
      <c r="CX37" s="639"/>
      <c r="CY37" s="640"/>
      <c r="CZ37" s="623">
        <v>0.4</v>
      </c>
      <c r="DA37" s="641"/>
      <c r="DB37" s="641"/>
      <c r="DC37" s="642"/>
      <c r="DD37" s="626">
        <v>43559</v>
      </c>
      <c r="DE37" s="639"/>
      <c r="DF37" s="639"/>
      <c r="DG37" s="639"/>
      <c r="DH37" s="639"/>
      <c r="DI37" s="639"/>
      <c r="DJ37" s="639"/>
      <c r="DK37" s="640"/>
      <c r="DL37" s="626">
        <v>43559</v>
      </c>
      <c r="DM37" s="639"/>
      <c r="DN37" s="639"/>
      <c r="DO37" s="639"/>
      <c r="DP37" s="639"/>
      <c r="DQ37" s="639"/>
      <c r="DR37" s="639"/>
      <c r="DS37" s="639"/>
      <c r="DT37" s="639"/>
      <c r="DU37" s="639"/>
      <c r="DV37" s="640"/>
      <c r="DW37" s="643">
        <v>0.6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52516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5402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1068011</v>
      </c>
      <c r="CS38" s="621"/>
      <c r="CT38" s="621"/>
      <c r="CU38" s="621"/>
      <c r="CV38" s="621"/>
      <c r="CW38" s="621"/>
      <c r="CX38" s="621"/>
      <c r="CY38" s="622"/>
      <c r="CZ38" s="623">
        <v>8.8000000000000007</v>
      </c>
      <c r="DA38" s="641"/>
      <c r="DB38" s="641"/>
      <c r="DC38" s="642"/>
      <c r="DD38" s="626">
        <v>904552</v>
      </c>
      <c r="DE38" s="621"/>
      <c r="DF38" s="621"/>
      <c r="DG38" s="621"/>
      <c r="DH38" s="621"/>
      <c r="DI38" s="621"/>
      <c r="DJ38" s="621"/>
      <c r="DK38" s="622"/>
      <c r="DL38" s="626">
        <v>904552</v>
      </c>
      <c r="DM38" s="621"/>
      <c r="DN38" s="621"/>
      <c r="DO38" s="621"/>
      <c r="DP38" s="621"/>
      <c r="DQ38" s="621"/>
      <c r="DR38" s="621"/>
      <c r="DS38" s="621"/>
      <c r="DT38" s="621"/>
      <c r="DU38" s="621"/>
      <c r="DV38" s="622"/>
      <c r="DW38" s="643">
        <v>12.6</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523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616204</v>
      </c>
      <c r="CS39" s="639"/>
      <c r="CT39" s="639"/>
      <c r="CU39" s="639"/>
      <c r="CV39" s="639"/>
      <c r="CW39" s="639"/>
      <c r="CX39" s="639"/>
      <c r="CY39" s="640"/>
      <c r="CZ39" s="623">
        <v>5.0999999999999996</v>
      </c>
      <c r="DA39" s="641"/>
      <c r="DB39" s="641"/>
      <c r="DC39" s="642"/>
      <c r="DD39" s="626">
        <v>550067</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209323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91700</v>
      </c>
      <c r="CS40" s="621"/>
      <c r="CT40" s="621"/>
      <c r="CU40" s="621"/>
      <c r="CV40" s="621"/>
      <c r="CW40" s="621"/>
      <c r="CX40" s="621"/>
      <c r="CY40" s="622"/>
      <c r="CZ40" s="623">
        <v>0.8</v>
      </c>
      <c r="DA40" s="641"/>
      <c r="DB40" s="641"/>
      <c r="DC40" s="642"/>
      <c r="DD40" s="626">
        <v>375</v>
      </c>
      <c r="DE40" s="621"/>
      <c r="DF40" s="621"/>
      <c r="DG40" s="621"/>
      <c r="DH40" s="621"/>
      <c r="DI40" s="621"/>
      <c r="DJ40" s="621"/>
      <c r="DK40" s="622"/>
      <c r="DL40" s="626">
        <v>375</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839579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335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2008150</v>
      </c>
      <c r="CS42" s="621"/>
      <c r="CT42" s="621"/>
      <c r="CU42" s="621"/>
      <c r="CV42" s="621"/>
      <c r="CW42" s="621"/>
      <c r="CX42" s="621"/>
      <c r="CY42" s="622"/>
      <c r="CZ42" s="623">
        <v>16.5</v>
      </c>
      <c r="DA42" s="624"/>
      <c r="DB42" s="624"/>
      <c r="DC42" s="625"/>
      <c r="DD42" s="626">
        <v>421675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86507</v>
      </c>
      <c r="CS43" s="639"/>
      <c r="CT43" s="639"/>
      <c r="CU43" s="639"/>
      <c r="CV43" s="639"/>
      <c r="CW43" s="639"/>
      <c r="CX43" s="639"/>
      <c r="CY43" s="640"/>
      <c r="CZ43" s="623">
        <v>0.7</v>
      </c>
      <c r="DA43" s="641"/>
      <c r="DB43" s="641"/>
      <c r="DC43" s="642"/>
      <c r="DD43" s="626">
        <v>86480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1872098</v>
      </c>
      <c r="CS44" s="621"/>
      <c r="CT44" s="621"/>
      <c r="CU44" s="621"/>
      <c r="CV44" s="621"/>
      <c r="CW44" s="621"/>
      <c r="CX44" s="621"/>
      <c r="CY44" s="622"/>
      <c r="CZ44" s="623">
        <v>15.4</v>
      </c>
      <c r="DA44" s="624"/>
      <c r="DB44" s="624"/>
      <c r="DC44" s="625"/>
      <c r="DD44" s="626">
        <v>412226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858874</v>
      </c>
      <c r="CS45" s="639"/>
      <c r="CT45" s="639"/>
      <c r="CU45" s="639"/>
      <c r="CV45" s="639"/>
      <c r="CW45" s="639"/>
      <c r="CX45" s="639"/>
      <c r="CY45" s="640"/>
      <c r="CZ45" s="623">
        <v>7.1</v>
      </c>
      <c r="DA45" s="641"/>
      <c r="DB45" s="641"/>
      <c r="DC45" s="642"/>
      <c r="DD45" s="626">
        <v>30736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962313</v>
      </c>
      <c r="CS46" s="621"/>
      <c r="CT46" s="621"/>
      <c r="CU46" s="621"/>
      <c r="CV46" s="621"/>
      <c r="CW46" s="621"/>
      <c r="CX46" s="621"/>
      <c r="CY46" s="622"/>
      <c r="CZ46" s="623">
        <v>7.9</v>
      </c>
      <c r="DA46" s="624"/>
      <c r="DB46" s="624"/>
      <c r="DC46" s="625"/>
      <c r="DD46" s="626">
        <v>380795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136052</v>
      </c>
      <c r="CS47" s="639"/>
      <c r="CT47" s="639"/>
      <c r="CU47" s="639"/>
      <c r="CV47" s="639"/>
      <c r="CW47" s="639"/>
      <c r="CX47" s="639"/>
      <c r="CY47" s="640"/>
      <c r="CZ47" s="623">
        <v>1.1000000000000001</v>
      </c>
      <c r="DA47" s="641"/>
      <c r="DB47" s="641"/>
      <c r="DC47" s="642"/>
      <c r="DD47" s="626">
        <v>9449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12182078</v>
      </c>
      <c r="CS49" s="605"/>
      <c r="CT49" s="605"/>
      <c r="CU49" s="605"/>
      <c r="CV49" s="605"/>
      <c r="CW49" s="605"/>
      <c r="CX49" s="605"/>
      <c r="CY49" s="606"/>
      <c r="CZ49" s="607">
        <v>100</v>
      </c>
      <c r="DA49" s="608"/>
      <c r="DB49" s="608"/>
      <c r="DC49" s="609"/>
      <c r="DD49" s="610">
        <v>8037046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DG86" sqref="DG86:DK8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12676</v>
      </c>
      <c r="R7" s="1134"/>
      <c r="S7" s="1134"/>
      <c r="T7" s="1134"/>
      <c r="U7" s="1134"/>
      <c r="V7" s="1134">
        <v>12111</v>
      </c>
      <c r="W7" s="1134"/>
      <c r="X7" s="1134"/>
      <c r="Y7" s="1134"/>
      <c r="Z7" s="1134"/>
      <c r="AA7" s="1134">
        <v>565</v>
      </c>
      <c r="AB7" s="1134"/>
      <c r="AC7" s="1134"/>
      <c r="AD7" s="1134"/>
      <c r="AE7" s="1135"/>
      <c r="AF7" s="1136">
        <v>538</v>
      </c>
      <c r="AG7" s="1137"/>
      <c r="AH7" s="1137"/>
      <c r="AI7" s="1137"/>
      <c r="AJ7" s="1138"/>
      <c r="AK7" s="1120">
        <v>26</v>
      </c>
      <c r="AL7" s="1121"/>
      <c r="AM7" s="1121"/>
      <c r="AN7" s="1121"/>
      <c r="AO7" s="1121"/>
      <c r="AP7" s="1121">
        <v>13639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553</v>
      </c>
      <c r="BS7" s="1124" t="s">
        <v>554</v>
      </c>
      <c r="BT7" s="1125"/>
      <c r="BU7" s="1125"/>
      <c r="BV7" s="1125"/>
      <c r="BW7" s="1125"/>
      <c r="BX7" s="1125"/>
      <c r="BY7" s="1125"/>
      <c r="BZ7" s="1125"/>
      <c r="CA7" s="1125"/>
      <c r="CB7" s="1125"/>
      <c r="CC7" s="1125"/>
      <c r="CD7" s="1125"/>
      <c r="CE7" s="1125"/>
      <c r="CF7" s="1125"/>
      <c r="CG7" s="1126"/>
      <c r="CH7" s="1117" t="s">
        <v>559</v>
      </c>
      <c r="CI7" s="1118"/>
      <c r="CJ7" s="1118"/>
      <c r="CK7" s="1118"/>
      <c r="CL7" s="1119"/>
      <c r="CM7" s="1117">
        <v>13</v>
      </c>
      <c r="CN7" s="1118"/>
      <c r="CO7" s="1118"/>
      <c r="CP7" s="1118"/>
      <c r="CQ7" s="1119"/>
      <c r="CR7" s="1117">
        <v>10</v>
      </c>
      <c r="CS7" s="1118"/>
      <c r="CT7" s="1118"/>
      <c r="CU7" s="1118"/>
      <c r="CV7" s="1119"/>
      <c r="CW7" s="1117" t="s">
        <v>557</v>
      </c>
      <c r="CX7" s="1118"/>
      <c r="CY7" s="1118"/>
      <c r="CZ7" s="1118"/>
      <c r="DA7" s="1119"/>
      <c r="DB7" s="1117" t="s">
        <v>557</v>
      </c>
      <c r="DC7" s="1118"/>
      <c r="DD7" s="1118"/>
      <c r="DE7" s="1118"/>
      <c r="DF7" s="1119"/>
      <c r="DG7" s="1117" t="s">
        <v>557</v>
      </c>
      <c r="DH7" s="1118"/>
      <c r="DI7" s="1118"/>
      <c r="DJ7" s="1118"/>
      <c r="DK7" s="1119"/>
      <c r="DL7" s="1117" t="s">
        <v>557</v>
      </c>
      <c r="DM7" s="1118"/>
      <c r="DN7" s="1118"/>
      <c r="DO7" s="1118"/>
      <c r="DP7" s="1119"/>
      <c r="DQ7" s="1117" t="s">
        <v>557</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20</v>
      </c>
      <c r="R8" s="1073"/>
      <c r="S8" s="1073"/>
      <c r="T8" s="1073"/>
      <c r="U8" s="1073"/>
      <c r="V8" s="1073">
        <v>20</v>
      </c>
      <c r="W8" s="1073"/>
      <c r="X8" s="1073"/>
      <c r="Y8" s="1073"/>
      <c r="Z8" s="1073"/>
      <c r="AA8" s="1073">
        <v>1</v>
      </c>
      <c r="AB8" s="1073"/>
      <c r="AC8" s="1073"/>
      <c r="AD8" s="1073"/>
      <c r="AE8" s="1074"/>
      <c r="AF8" s="1048">
        <v>1</v>
      </c>
      <c r="AG8" s="1049"/>
      <c r="AH8" s="1049"/>
      <c r="AI8" s="1049"/>
      <c r="AJ8" s="1050"/>
      <c r="AK8" s="1115">
        <v>10</v>
      </c>
      <c r="AL8" s="1116"/>
      <c r="AM8" s="1116"/>
      <c r="AN8" s="1116"/>
      <c r="AO8" s="1116"/>
      <c r="AP8" s="1116">
        <v>186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19</v>
      </c>
      <c r="CI8" s="1019"/>
      <c r="CJ8" s="1019"/>
      <c r="CK8" s="1019"/>
      <c r="CL8" s="1020"/>
      <c r="CM8" s="1018">
        <v>228</v>
      </c>
      <c r="CN8" s="1019"/>
      <c r="CO8" s="1019"/>
      <c r="CP8" s="1019"/>
      <c r="CQ8" s="1020"/>
      <c r="CR8" s="1018">
        <v>73</v>
      </c>
      <c r="CS8" s="1019"/>
      <c r="CT8" s="1019"/>
      <c r="CU8" s="1019"/>
      <c r="CV8" s="1020"/>
      <c r="CW8" s="1018">
        <v>49</v>
      </c>
      <c r="CX8" s="1019"/>
      <c r="CY8" s="1019"/>
      <c r="CZ8" s="1019"/>
      <c r="DA8" s="1020"/>
      <c r="DB8" s="1018" t="s">
        <v>557</v>
      </c>
      <c r="DC8" s="1019"/>
      <c r="DD8" s="1019"/>
      <c r="DE8" s="1019"/>
      <c r="DF8" s="1020"/>
      <c r="DG8" s="1018" t="s">
        <v>557</v>
      </c>
      <c r="DH8" s="1019"/>
      <c r="DI8" s="1019"/>
      <c r="DJ8" s="1019"/>
      <c r="DK8" s="1020"/>
      <c r="DL8" s="1018" t="s">
        <v>557</v>
      </c>
      <c r="DM8" s="1019"/>
      <c r="DN8" s="1019"/>
      <c r="DO8" s="1019"/>
      <c r="DP8" s="1020"/>
      <c r="DQ8" s="1018" t="s">
        <v>557</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82</v>
      </c>
      <c r="R9" s="1073"/>
      <c r="S9" s="1073"/>
      <c r="T9" s="1073"/>
      <c r="U9" s="1073"/>
      <c r="V9" s="1073">
        <v>77</v>
      </c>
      <c r="W9" s="1073"/>
      <c r="X9" s="1073"/>
      <c r="Y9" s="1073"/>
      <c r="Z9" s="1073"/>
      <c r="AA9" s="1073">
        <v>5</v>
      </c>
      <c r="AB9" s="1073"/>
      <c r="AC9" s="1073"/>
      <c r="AD9" s="1073"/>
      <c r="AE9" s="1074"/>
      <c r="AF9" s="1048">
        <v>5</v>
      </c>
      <c r="AG9" s="1049"/>
      <c r="AH9" s="1049"/>
      <c r="AI9" s="1049"/>
      <c r="AJ9" s="1050"/>
      <c r="AK9" s="1115">
        <v>16</v>
      </c>
      <c r="AL9" s="1116"/>
      <c r="AM9" s="1116"/>
      <c r="AN9" s="1116"/>
      <c r="AO9" s="1116"/>
      <c r="AP9" s="1116">
        <v>19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556</v>
      </c>
      <c r="BT9" s="1044"/>
      <c r="BU9" s="1044"/>
      <c r="BV9" s="1044"/>
      <c r="BW9" s="1044"/>
      <c r="BX9" s="1044"/>
      <c r="BY9" s="1044"/>
      <c r="BZ9" s="1044"/>
      <c r="CA9" s="1044"/>
      <c r="CB9" s="1044"/>
      <c r="CC9" s="1044"/>
      <c r="CD9" s="1044"/>
      <c r="CE9" s="1044"/>
      <c r="CF9" s="1044"/>
      <c r="CG9" s="1045"/>
      <c r="CH9" s="1018">
        <v>0</v>
      </c>
      <c r="CI9" s="1019"/>
      <c r="CJ9" s="1019"/>
      <c r="CK9" s="1019"/>
      <c r="CL9" s="1020"/>
      <c r="CM9" s="1018">
        <v>13</v>
      </c>
      <c r="CN9" s="1019"/>
      <c r="CO9" s="1019"/>
      <c r="CP9" s="1019"/>
      <c r="CQ9" s="1020"/>
      <c r="CR9" s="1018">
        <v>3</v>
      </c>
      <c r="CS9" s="1019"/>
      <c r="CT9" s="1019"/>
      <c r="CU9" s="1019"/>
      <c r="CV9" s="1020"/>
      <c r="CW9" s="1018">
        <v>8</v>
      </c>
      <c r="CX9" s="1019"/>
      <c r="CY9" s="1019"/>
      <c r="CZ9" s="1019"/>
      <c r="DA9" s="1020"/>
      <c r="DB9" s="1018" t="s">
        <v>557</v>
      </c>
      <c r="DC9" s="1019"/>
      <c r="DD9" s="1019"/>
      <c r="DE9" s="1019"/>
      <c r="DF9" s="1020"/>
      <c r="DG9" s="1018" t="s">
        <v>557</v>
      </c>
      <c r="DH9" s="1019"/>
      <c r="DI9" s="1019"/>
      <c r="DJ9" s="1019"/>
      <c r="DK9" s="1020"/>
      <c r="DL9" s="1018" t="s">
        <v>557</v>
      </c>
      <c r="DM9" s="1019"/>
      <c r="DN9" s="1019"/>
      <c r="DO9" s="1019"/>
      <c r="DP9" s="1020"/>
      <c r="DQ9" s="1018" t="s">
        <v>558</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12753</v>
      </c>
      <c r="R23" s="1098"/>
      <c r="S23" s="1098"/>
      <c r="T23" s="1098"/>
      <c r="U23" s="1098"/>
      <c r="V23" s="1098">
        <v>12182</v>
      </c>
      <c r="W23" s="1098"/>
      <c r="X23" s="1098"/>
      <c r="Y23" s="1098"/>
      <c r="Z23" s="1098"/>
      <c r="AA23" s="1098">
        <v>571</v>
      </c>
      <c r="AB23" s="1098"/>
      <c r="AC23" s="1098"/>
      <c r="AD23" s="1098"/>
      <c r="AE23" s="1099"/>
      <c r="AF23" s="1100">
        <v>543</v>
      </c>
      <c r="AG23" s="1098"/>
      <c r="AH23" s="1098"/>
      <c r="AI23" s="1098"/>
      <c r="AJ23" s="1101"/>
      <c r="AK23" s="1102"/>
      <c r="AL23" s="1103"/>
      <c r="AM23" s="1103"/>
      <c r="AN23" s="1103"/>
      <c r="AO23" s="1103"/>
      <c r="AP23" s="1098">
        <v>13845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3020</v>
      </c>
      <c r="R28" s="1083"/>
      <c r="S28" s="1083"/>
      <c r="T28" s="1083"/>
      <c r="U28" s="1083"/>
      <c r="V28" s="1083">
        <v>2881</v>
      </c>
      <c r="W28" s="1083"/>
      <c r="X28" s="1083"/>
      <c r="Y28" s="1083"/>
      <c r="Z28" s="1083"/>
      <c r="AA28" s="1083">
        <v>139</v>
      </c>
      <c r="AB28" s="1083"/>
      <c r="AC28" s="1083"/>
      <c r="AD28" s="1083"/>
      <c r="AE28" s="1084"/>
      <c r="AF28" s="1085">
        <v>139</v>
      </c>
      <c r="AG28" s="1083"/>
      <c r="AH28" s="1083"/>
      <c r="AI28" s="1083"/>
      <c r="AJ28" s="1086"/>
      <c r="AK28" s="1087">
        <v>217</v>
      </c>
      <c r="AL28" s="1075"/>
      <c r="AM28" s="1075"/>
      <c r="AN28" s="1075"/>
      <c r="AO28" s="1075"/>
      <c r="AP28" s="1075" t="s">
        <v>535</v>
      </c>
      <c r="AQ28" s="1075"/>
      <c r="AR28" s="1075"/>
      <c r="AS28" s="1075"/>
      <c r="AT28" s="1075"/>
      <c r="AU28" s="1075" t="s">
        <v>535</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553</v>
      </c>
      <c r="R29" s="1073"/>
      <c r="S29" s="1073"/>
      <c r="T29" s="1073"/>
      <c r="U29" s="1073"/>
      <c r="V29" s="1073">
        <v>549</v>
      </c>
      <c r="W29" s="1073"/>
      <c r="X29" s="1073"/>
      <c r="Y29" s="1073"/>
      <c r="Z29" s="1073"/>
      <c r="AA29" s="1073">
        <v>4</v>
      </c>
      <c r="AB29" s="1073"/>
      <c r="AC29" s="1073"/>
      <c r="AD29" s="1073"/>
      <c r="AE29" s="1074"/>
      <c r="AF29" s="1048">
        <v>4</v>
      </c>
      <c r="AG29" s="1049"/>
      <c r="AH29" s="1049"/>
      <c r="AI29" s="1049"/>
      <c r="AJ29" s="1050"/>
      <c r="AK29" s="1009">
        <v>369</v>
      </c>
      <c r="AL29" s="1000"/>
      <c r="AM29" s="1000"/>
      <c r="AN29" s="1000"/>
      <c r="AO29" s="1000"/>
      <c r="AP29" s="1000" t="s">
        <v>535</v>
      </c>
      <c r="AQ29" s="1000"/>
      <c r="AR29" s="1000"/>
      <c r="AS29" s="1000"/>
      <c r="AT29" s="1000"/>
      <c r="AU29" s="1000" t="s">
        <v>535</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332</v>
      </c>
      <c r="R30" s="1073"/>
      <c r="S30" s="1073"/>
      <c r="T30" s="1073"/>
      <c r="U30" s="1073"/>
      <c r="V30" s="1073">
        <v>326</v>
      </c>
      <c r="W30" s="1073"/>
      <c r="X30" s="1073"/>
      <c r="Y30" s="1073"/>
      <c r="Z30" s="1073"/>
      <c r="AA30" s="1073">
        <v>6</v>
      </c>
      <c r="AB30" s="1073"/>
      <c r="AC30" s="1073"/>
      <c r="AD30" s="1073"/>
      <c r="AE30" s="1074"/>
      <c r="AF30" s="1048">
        <v>148</v>
      </c>
      <c r="AG30" s="1049"/>
      <c r="AH30" s="1049"/>
      <c r="AI30" s="1049"/>
      <c r="AJ30" s="1050"/>
      <c r="AK30" s="1009">
        <v>168</v>
      </c>
      <c r="AL30" s="1000"/>
      <c r="AM30" s="1000"/>
      <c r="AN30" s="1000"/>
      <c r="AO30" s="1000"/>
      <c r="AP30" s="1000">
        <v>1641</v>
      </c>
      <c r="AQ30" s="1000"/>
      <c r="AR30" s="1000"/>
      <c r="AS30" s="1000"/>
      <c r="AT30" s="1000"/>
      <c r="AU30" s="1000">
        <v>1100</v>
      </c>
      <c r="AV30" s="1000"/>
      <c r="AW30" s="1000"/>
      <c r="AX30" s="1000"/>
      <c r="AY30" s="1000"/>
      <c r="AZ30" s="1071"/>
      <c r="BA30" s="1071"/>
      <c r="BB30" s="1071"/>
      <c r="BC30" s="1071"/>
      <c r="BD30" s="1071"/>
      <c r="BE30" s="1061" t="s">
        <v>385</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66</v>
      </c>
      <c r="R31" s="1073"/>
      <c r="S31" s="1073"/>
      <c r="T31" s="1073"/>
      <c r="U31" s="1073"/>
      <c r="V31" s="1073">
        <v>66</v>
      </c>
      <c r="W31" s="1073"/>
      <c r="X31" s="1073"/>
      <c r="Y31" s="1073"/>
      <c r="Z31" s="1073"/>
      <c r="AA31" s="1073">
        <v>1</v>
      </c>
      <c r="AB31" s="1073"/>
      <c r="AC31" s="1073"/>
      <c r="AD31" s="1073"/>
      <c r="AE31" s="1074"/>
      <c r="AF31" s="1048">
        <v>1</v>
      </c>
      <c r="AG31" s="1049"/>
      <c r="AH31" s="1049"/>
      <c r="AI31" s="1049"/>
      <c r="AJ31" s="1050"/>
      <c r="AK31" s="1009">
        <v>53</v>
      </c>
      <c r="AL31" s="1000"/>
      <c r="AM31" s="1000"/>
      <c r="AN31" s="1000"/>
      <c r="AO31" s="1000"/>
      <c r="AP31" s="1000">
        <v>304</v>
      </c>
      <c r="AQ31" s="1000"/>
      <c r="AR31" s="1000"/>
      <c r="AS31" s="1000"/>
      <c r="AT31" s="1000"/>
      <c r="AU31" s="1000">
        <v>262</v>
      </c>
      <c r="AV31" s="1000"/>
      <c r="AW31" s="1000"/>
      <c r="AX31" s="1000"/>
      <c r="AY31" s="1000"/>
      <c r="AZ31" s="1071"/>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6</v>
      </c>
      <c r="R32" s="1073"/>
      <c r="S32" s="1073"/>
      <c r="T32" s="1073"/>
      <c r="U32" s="1073"/>
      <c r="V32" s="1073">
        <v>5</v>
      </c>
      <c r="W32" s="1073"/>
      <c r="X32" s="1073"/>
      <c r="Y32" s="1073"/>
      <c r="Z32" s="1073"/>
      <c r="AA32" s="1073">
        <v>1</v>
      </c>
      <c r="AB32" s="1073"/>
      <c r="AC32" s="1073"/>
      <c r="AD32" s="1073"/>
      <c r="AE32" s="1074"/>
      <c r="AF32" s="1048">
        <v>1</v>
      </c>
      <c r="AG32" s="1049"/>
      <c r="AH32" s="1049"/>
      <c r="AI32" s="1049"/>
      <c r="AJ32" s="1050"/>
      <c r="AK32" s="1009">
        <v>1</v>
      </c>
      <c r="AL32" s="1000"/>
      <c r="AM32" s="1000"/>
      <c r="AN32" s="1000"/>
      <c r="AO32" s="1000"/>
      <c r="AP32" s="1000" t="s">
        <v>535</v>
      </c>
      <c r="AQ32" s="1000"/>
      <c r="AR32" s="1000"/>
      <c r="AS32" s="1000"/>
      <c r="AT32" s="1000"/>
      <c r="AU32" s="1000" t="s">
        <v>535</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293</v>
      </c>
      <c r="AG63" s="988"/>
      <c r="AH63" s="988"/>
      <c r="AI63" s="988"/>
      <c r="AJ63" s="1059"/>
      <c r="AK63" s="1060"/>
      <c r="AL63" s="992"/>
      <c r="AM63" s="992"/>
      <c r="AN63" s="992"/>
      <c r="AO63" s="992"/>
      <c r="AP63" s="988">
        <v>1945</v>
      </c>
      <c r="AQ63" s="988"/>
      <c r="AR63" s="988"/>
      <c r="AS63" s="988"/>
      <c r="AT63" s="988"/>
      <c r="AU63" s="988">
        <v>1362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4501</v>
      </c>
      <c r="R68" s="1011"/>
      <c r="S68" s="1011"/>
      <c r="T68" s="1011"/>
      <c r="U68" s="1011"/>
      <c r="V68" s="1011">
        <v>4483</v>
      </c>
      <c r="W68" s="1011"/>
      <c r="X68" s="1011"/>
      <c r="Y68" s="1011"/>
      <c r="Z68" s="1011"/>
      <c r="AA68" s="1011">
        <v>18</v>
      </c>
      <c r="AB68" s="1011"/>
      <c r="AC68" s="1011"/>
      <c r="AD68" s="1011"/>
      <c r="AE68" s="1011"/>
      <c r="AF68" s="1011">
        <v>1320</v>
      </c>
      <c r="AG68" s="1011"/>
      <c r="AH68" s="1011"/>
      <c r="AI68" s="1011"/>
      <c r="AJ68" s="1011"/>
      <c r="AK68" s="1011" t="s">
        <v>536</v>
      </c>
      <c r="AL68" s="1011"/>
      <c r="AM68" s="1011"/>
      <c r="AN68" s="1011"/>
      <c r="AO68" s="1011"/>
      <c r="AP68" s="1011">
        <v>3916</v>
      </c>
      <c r="AQ68" s="1011"/>
      <c r="AR68" s="1011"/>
      <c r="AS68" s="1011"/>
      <c r="AT68" s="1011"/>
      <c r="AU68" s="1011">
        <v>1022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464</v>
      </c>
      <c r="R69" s="1000"/>
      <c r="S69" s="1000"/>
      <c r="T69" s="1000"/>
      <c r="U69" s="1000"/>
      <c r="V69" s="1000">
        <v>387</v>
      </c>
      <c r="W69" s="1000"/>
      <c r="X69" s="1000"/>
      <c r="Y69" s="1000"/>
      <c r="Z69" s="1000"/>
      <c r="AA69" s="1000">
        <v>77</v>
      </c>
      <c r="AB69" s="1000"/>
      <c r="AC69" s="1000"/>
      <c r="AD69" s="1000"/>
      <c r="AE69" s="1000"/>
      <c r="AF69" s="1000">
        <v>77</v>
      </c>
      <c r="AG69" s="1000"/>
      <c r="AH69" s="1000"/>
      <c r="AI69" s="1000"/>
      <c r="AJ69" s="1000"/>
      <c r="AK69" s="1000" t="s">
        <v>536</v>
      </c>
      <c r="AL69" s="1000"/>
      <c r="AM69" s="1000"/>
      <c r="AN69" s="1000"/>
      <c r="AO69" s="1000"/>
      <c r="AP69" s="1000">
        <v>26</v>
      </c>
      <c r="AQ69" s="1000"/>
      <c r="AR69" s="1000"/>
      <c r="AS69" s="1000"/>
      <c r="AT69" s="1000"/>
      <c r="AU69" s="1000">
        <v>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289</v>
      </c>
      <c r="R70" s="1000"/>
      <c r="S70" s="1000"/>
      <c r="T70" s="1000"/>
      <c r="U70" s="1000"/>
      <c r="V70" s="1000">
        <v>274</v>
      </c>
      <c r="W70" s="1000"/>
      <c r="X70" s="1000"/>
      <c r="Y70" s="1000"/>
      <c r="Z70" s="1000"/>
      <c r="AA70" s="1000">
        <v>15</v>
      </c>
      <c r="AB70" s="1000"/>
      <c r="AC70" s="1000"/>
      <c r="AD70" s="1000"/>
      <c r="AE70" s="1000"/>
      <c r="AF70" s="1000">
        <v>15</v>
      </c>
      <c r="AG70" s="1000"/>
      <c r="AH70" s="1000"/>
      <c r="AI70" s="1000"/>
      <c r="AJ70" s="1000"/>
      <c r="AK70" s="1000">
        <v>85</v>
      </c>
      <c r="AL70" s="1000"/>
      <c r="AM70" s="1000"/>
      <c r="AN70" s="1000"/>
      <c r="AO70" s="1000"/>
      <c r="AP70" s="1000" t="s">
        <v>536</v>
      </c>
      <c r="AQ70" s="1000"/>
      <c r="AR70" s="1000"/>
      <c r="AS70" s="1000"/>
      <c r="AT70" s="1000"/>
      <c r="AU70" s="1000" t="s">
        <v>536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55</v>
      </c>
      <c r="R71" s="1000"/>
      <c r="S71" s="1000"/>
      <c r="T71" s="1000"/>
      <c r="U71" s="1000"/>
      <c r="V71" s="1000">
        <v>55</v>
      </c>
      <c r="W71" s="1000"/>
      <c r="X71" s="1000"/>
      <c r="Y71" s="1000"/>
      <c r="Z71" s="1000"/>
      <c r="AA71" s="1000">
        <v>0</v>
      </c>
      <c r="AB71" s="1000"/>
      <c r="AC71" s="1000"/>
      <c r="AD71" s="1000"/>
      <c r="AE71" s="1000"/>
      <c r="AF71" s="1000">
        <v>0</v>
      </c>
      <c r="AG71" s="1000"/>
      <c r="AH71" s="1000"/>
      <c r="AI71" s="1000"/>
      <c r="AJ71" s="1000"/>
      <c r="AK71" s="1000" t="s">
        <v>536</v>
      </c>
      <c r="AL71" s="1000"/>
      <c r="AM71" s="1000"/>
      <c r="AN71" s="1000"/>
      <c r="AO71" s="1000"/>
      <c r="AP71" s="1000" t="s">
        <v>536</v>
      </c>
      <c r="AQ71" s="1000"/>
      <c r="AR71" s="1000"/>
      <c r="AS71" s="1000"/>
      <c r="AT71" s="1000"/>
      <c r="AU71" s="1000" t="s">
        <v>536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267</v>
      </c>
      <c r="R72" s="1000"/>
      <c r="S72" s="1000"/>
      <c r="T72" s="1000"/>
      <c r="U72" s="1000"/>
      <c r="V72" s="1000">
        <v>252</v>
      </c>
      <c r="W72" s="1000"/>
      <c r="X72" s="1000"/>
      <c r="Y72" s="1000"/>
      <c r="Z72" s="1000"/>
      <c r="AA72" s="1000">
        <v>15</v>
      </c>
      <c r="AB72" s="1000"/>
      <c r="AC72" s="1000"/>
      <c r="AD72" s="1000"/>
      <c r="AE72" s="1000"/>
      <c r="AF72" s="1000">
        <v>15</v>
      </c>
      <c r="AG72" s="1000"/>
      <c r="AH72" s="1000"/>
      <c r="AI72" s="1000"/>
      <c r="AJ72" s="1000"/>
      <c r="AK72" s="1000" t="s">
        <v>536</v>
      </c>
      <c r="AL72" s="1000"/>
      <c r="AM72" s="1000"/>
      <c r="AN72" s="1000"/>
      <c r="AO72" s="1000"/>
      <c r="AP72" s="1000">
        <v>1584</v>
      </c>
      <c r="AQ72" s="1000"/>
      <c r="AR72" s="1000"/>
      <c r="AS72" s="1000"/>
      <c r="AT72" s="1000"/>
      <c r="AU72" s="1000">
        <v>72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155</v>
      </c>
      <c r="R73" s="1000"/>
      <c r="S73" s="1000"/>
      <c r="T73" s="1000"/>
      <c r="U73" s="1000"/>
      <c r="V73" s="1000">
        <v>153</v>
      </c>
      <c r="W73" s="1000"/>
      <c r="X73" s="1000"/>
      <c r="Y73" s="1000"/>
      <c r="Z73" s="1000"/>
      <c r="AA73" s="1000">
        <v>2</v>
      </c>
      <c r="AB73" s="1000"/>
      <c r="AC73" s="1000"/>
      <c r="AD73" s="1000"/>
      <c r="AE73" s="1000"/>
      <c r="AF73" s="1000">
        <v>2</v>
      </c>
      <c r="AG73" s="1000"/>
      <c r="AH73" s="1000"/>
      <c r="AI73" s="1000"/>
      <c r="AJ73" s="1000"/>
      <c r="AK73" s="1000">
        <v>5</v>
      </c>
      <c r="AL73" s="1000"/>
      <c r="AM73" s="1000"/>
      <c r="AN73" s="1000"/>
      <c r="AO73" s="1000"/>
      <c r="AP73" s="1000" t="s">
        <v>536</v>
      </c>
      <c r="AQ73" s="1000"/>
      <c r="AR73" s="1000"/>
      <c r="AS73" s="1000"/>
      <c r="AT73" s="1000"/>
      <c r="AU73" s="1000" t="s">
        <v>536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16</v>
      </c>
      <c r="R74" s="1000"/>
      <c r="S74" s="1000"/>
      <c r="T74" s="1000"/>
      <c r="U74" s="1000"/>
      <c r="V74" s="1000">
        <v>16</v>
      </c>
      <c r="W74" s="1000"/>
      <c r="X74" s="1000"/>
      <c r="Y74" s="1000"/>
      <c r="Z74" s="1000"/>
      <c r="AA74" s="1000">
        <v>0</v>
      </c>
      <c r="AB74" s="1000"/>
      <c r="AC74" s="1000"/>
      <c r="AD74" s="1000"/>
      <c r="AE74" s="1000"/>
      <c r="AF74" s="1000">
        <v>0</v>
      </c>
      <c r="AG74" s="1000"/>
      <c r="AH74" s="1000"/>
      <c r="AI74" s="1000"/>
      <c r="AJ74" s="1000"/>
      <c r="AK74" s="1000" t="s">
        <v>536</v>
      </c>
      <c r="AL74" s="1000"/>
      <c r="AM74" s="1000"/>
      <c r="AN74" s="1000"/>
      <c r="AO74" s="1000"/>
      <c r="AP74" s="1000" t="s">
        <v>536</v>
      </c>
      <c r="AQ74" s="1000"/>
      <c r="AR74" s="1000"/>
      <c r="AS74" s="1000"/>
      <c r="AT74" s="1000"/>
      <c r="AU74" s="1000" t="s">
        <v>536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378</v>
      </c>
      <c r="R75" s="1008"/>
      <c r="S75" s="1008"/>
      <c r="T75" s="1008"/>
      <c r="U75" s="1009"/>
      <c r="V75" s="1010">
        <v>347</v>
      </c>
      <c r="W75" s="1008"/>
      <c r="X75" s="1008"/>
      <c r="Y75" s="1008"/>
      <c r="Z75" s="1009"/>
      <c r="AA75" s="1010">
        <v>31</v>
      </c>
      <c r="AB75" s="1008"/>
      <c r="AC75" s="1008"/>
      <c r="AD75" s="1008"/>
      <c r="AE75" s="1009"/>
      <c r="AF75" s="1010">
        <v>31</v>
      </c>
      <c r="AG75" s="1008"/>
      <c r="AH75" s="1008"/>
      <c r="AI75" s="1008"/>
      <c r="AJ75" s="1009"/>
      <c r="AK75" s="1010" t="s">
        <v>536</v>
      </c>
      <c r="AL75" s="1008"/>
      <c r="AM75" s="1008"/>
      <c r="AN75" s="1008"/>
      <c r="AO75" s="1009"/>
      <c r="AP75" s="1010" t="s">
        <v>536</v>
      </c>
      <c r="AQ75" s="1008"/>
      <c r="AR75" s="1008"/>
      <c r="AS75" s="1008"/>
      <c r="AT75" s="1009"/>
      <c r="AU75" s="1010" t="s">
        <v>536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179</v>
      </c>
      <c r="R76" s="1008"/>
      <c r="S76" s="1008"/>
      <c r="T76" s="1008"/>
      <c r="U76" s="1009"/>
      <c r="V76" s="1010">
        <v>176</v>
      </c>
      <c r="W76" s="1008"/>
      <c r="X76" s="1008"/>
      <c r="Y76" s="1008"/>
      <c r="Z76" s="1009"/>
      <c r="AA76" s="1010">
        <v>3</v>
      </c>
      <c r="AB76" s="1008"/>
      <c r="AC76" s="1008"/>
      <c r="AD76" s="1008"/>
      <c r="AE76" s="1009"/>
      <c r="AF76" s="1010">
        <v>3</v>
      </c>
      <c r="AG76" s="1008"/>
      <c r="AH76" s="1008"/>
      <c r="AI76" s="1008"/>
      <c r="AJ76" s="1009"/>
      <c r="AK76" s="1010">
        <v>1</v>
      </c>
      <c r="AL76" s="1008"/>
      <c r="AM76" s="1008"/>
      <c r="AN76" s="1008"/>
      <c r="AO76" s="1009"/>
      <c r="AP76" s="1010">
        <v>167</v>
      </c>
      <c r="AQ76" s="1008"/>
      <c r="AR76" s="1008"/>
      <c r="AS76" s="1008"/>
      <c r="AT76" s="1009"/>
      <c r="AU76" s="1010" t="s">
        <v>536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897</v>
      </c>
      <c r="R77" s="1008"/>
      <c r="S77" s="1008"/>
      <c r="T77" s="1008"/>
      <c r="U77" s="1009"/>
      <c r="V77" s="1010">
        <v>895</v>
      </c>
      <c r="W77" s="1008"/>
      <c r="X77" s="1008"/>
      <c r="Y77" s="1008"/>
      <c r="Z77" s="1009"/>
      <c r="AA77" s="1010">
        <v>2</v>
      </c>
      <c r="AB77" s="1008"/>
      <c r="AC77" s="1008"/>
      <c r="AD77" s="1008"/>
      <c r="AE77" s="1009"/>
      <c r="AF77" s="1010">
        <v>2</v>
      </c>
      <c r="AG77" s="1008"/>
      <c r="AH77" s="1008"/>
      <c r="AI77" s="1008"/>
      <c r="AJ77" s="1009"/>
      <c r="AK77" s="1010">
        <v>69</v>
      </c>
      <c r="AL77" s="1008"/>
      <c r="AM77" s="1008"/>
      <c r="AN77" s="1008"/>
      <c r="AO77" s="1009"/>
      <c r="AP77" s="1010" t="s">
        <v>536</v>
      </c>
      <c r="AQ77" s="1008"/>
      <c r="AR77" s="1008"/>
      <c r="AS77" s="1008"/>
      <c r="AT77" s="1009"/>
      <c r="AU77" s="1010" t="s">
        <v>536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6">
        <v>5624</v>
      </c>
      <c r="R78" s="1000"/>
      <c r="S78" s="1000"/>
      <c r="T78" s="1000"/>
      <c r="U78" s="1000"/>
      <c r="V78" s="1000">
        <v>5528</v>
      </c>
      <c r="W78" s="1000"/>
      <c r="X78" s="1000"/>
      <c r="Y78" s="1000"/>
      <c r="Z78" s="1000"/>
      <c r="AA78" s="1000">
        <v>96</v>
      </c>
      <c r="AB78" s="1000"/>
      <c r="AC78" s="1000"/>
      <c r="AD78" s="1000"/>
      <c r="AE78" s="1000"/>
      <c r="AF78" s="1000">
        <v>96</v>
      </c>
      <c r="AG78" s="1000"/>
      <c r="AH78" s="1000"/>
      <c r="AI78" s="1000"/>
      <c r="AJ78" s="1000"/>
      <c r="AK78" s="1000">
        <v>814</v>
      </c>
      <c r="AL78" s="1000"/>
      <c r="AM78" s="1000"/>
      <c r="AN78" s="1000"/>
      <c r="AO78" s="1000"/>
      <c r="AP78" s="1000" t="s">
        <v>536</v>
      </c>
      <c r="AQ78" s="1000"/>
      <c r="AR78" s="1000"/>
      <c r="AS78" s="1000"/>
      <c r="AT78" s="1000"/>
      <c r="AU78" s="1000" t="s">
        <v>536</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548</v>
      </c>
      <c r="C79" s="1004"/>
      <c r="D79" s="1004"/>
      <c r="E79" s="1004"/>
      <c r="F79" s="1004"/>
      <c r="G79" s="1004"/>
      <c r="H79" s="1004"/>
      <c r="I79" s="1004"/>
      <c r="J79" s="1004"/>
      <c r="K79" s="1004"/>
      <c r="L79" s="1004"/>
      <c r="M79" s="1004"/>
      <c r="N79" s="1004"/>
      <c r="O79" s="1004"/>
      <c r="P79" s="1005"/>
      <c r="Q79" s="1006">
        <v>93</v>
      </c>
      <c r="R79" s="1000"/>
      <c r="S79" s="1000"/>
      <c r="T79" s="1000"/>
      <c r="U79" s="1000"/>
      <c r="V79" s="1000">
        <v>34</v>
      </c>
      <c r="W79" s="1000"/>
      <c r="X79" s="1000"/>
      <c r="Y79" s="1000"/>
      <c r="Z79" s="1000"/>
      <c r="AA79" s="1000">
        <v>59</v>
      </c>
      <c r="AB79" s="1000"/>
      <c r="AC79" s="1000"/>
      <c r="AD79" s="1000"/>
      <c r="AE79" s="1000"/>
      <c r="AF79" s="1000">
        <v>59</v>
      </c>
      <c r="AG79" s="1000"/>
      <c r="AH79" s="1000"/>
      <c r="AI79" s="1000"/>
      <c r="AJ79" s="1000"/>
      <c r="AK79" s="1000" t="s">
        <v>536</v>
      </c>
      <c r="AL79" s="1000"/>
      <c r="AM79" s="1000"/>
      <c r="AN79" s="1000"/>
      <c r="AO79" s="1000"/>
      <c r="AP79" s="1000" t="s">
        <v>536</v>
      </c>
      <c r="AQ79" s="1000"/>
      <c r="AR79" s="1000"/>
      <c r="AS79" s="1000"/>
      <c r="AT79" s="1000"/>
      <c r="AU79" s="1000" t="s">
        <v>536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549</v>
      </c>
      <c r="C80" s="1004"/>
      <c r="D80" s="1004"/>
      <c r="E80" s="1004"/>
      <c r="F80" s="1004"/>
      <c r="G80" s="1004"/>
      <c r="H80" s="1004"/>
      <c r="I80" s="1004"/>
      <c r="J80" s="1004"/>
      <c r="K80" s="1004"/>
      <c r="L80" s="1004"/>
      <c r="M80" s="1004"/>
      <c r="N80" s="1004"/>
      <c r="O80" s="1004"/>
      <c r="P80" s="1005"/>
      <c r="Q80" s="1006">
        <v>251</v>
      </c>
      <c r="R80" s="1000"/>
      <c r="S80" s="1000"/>
      <c r="T80" s="1000"/>
      <c r="U80" s="1000"/>
      <c r="V80" s="1000">
        <v>148</v>
      </c>
      <c r="W80" s="1000"/>
      <c r="X80" s="1000"/>
      <c r="Y80" s="1000"/>
      <c r="Z80" s="1000"/>
      <c r="AA80" s="1000">
        <v>103</v>
      </c>
      <c r="AB80" s="1000"/>
      <c r="AC80" s="1000"/>
      <c r="AD80" s="1000"/>
      <c r="AE80" s="1000"/>
      <c r="AF80" s="1000">
        <v>103</v>
      </c>
      <c r="AG80" s="1000"/>
      <c r="AH80" s="1000"/>
      <c r="AI80" s="1000"/>
      <c r="AJ80" s="1000"/>
      <c r="AK80" s="1000" t="s">
        <v>536</v>
      </c>
      <c r="AL80" s="1000"/>
      <c r="AM80" s="1000"/>
      <c r="AN80" s="1000"/>
      <c r="AO80" s="1000"/>
      <c r="AP80" s="1000" t="s">
        <v>536</v>
      </c>
      <c r="AQ80" s="1000"/>
      <c r="AR80" s="1000"/>
      <c r="AS80" s="1000"/>
      <c r="AT80" s="1000"/>
      <c r="AU80" s="1000" t="s">
        <v>536</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550</v>
      </c>
      <c r="C81" s="1004"/>
      <c r="D81" s="1004"/>
      <c r="E81" s="1004"/>
      <c r="F81" s="1004"/>
      <c r="G81" s="1004"/>
      <c r="H81" s="1004"/>
      <c r="I81" s="1004"/>
      <c r="J81" s="1004"/>
      <c r="K81" s="1004"/>
      <c r="L81" s="1004"/>
      <c r="M81" s="1004"/>
      <c r="N81" s="1004"/>
      <c r="O81" s="1004"/>
      <c r="P81" s="1005"/>
      <c r="Q81" s="1006">
        <v>52</v>
      </c>
      <c r="R81" s="1000"/>
      <c r="S81" s="1000"/>
      <c r="T81" s="1000"/>
      <c r="U81" s="1000"/>
      <c r="V81" s="1000">
        <v>36</v>
      </c>
      <c r="W81" s="1000"/>
      <c r="X81" s="1000"/>
      <c r="Y81" s="1000"/>
      <c r="Z81" s="1000"/>
      <c r="AA81" s="1000">
        <v>16</v>
      </c>
      <c r="AB81" s="1000"/>
      <c r="AC81" s="1000"/>
      <c r="AD81" s="1000"/>
      <c r="AE81" s="1000"/>
      <c r="AF81" s="1000">
        <v>16</v>
      </c>
      <c r="AG81" s="1000"/>
      <c r="AH81" s="1000"/>
      <c r="AI81" s="1000"/>
      <c r="AJ81" s="1000"/>
      <c r="AK81" s="1000" t="s">
        <v>536</v>
      </c>
      <c r="AL81" s="1000"/>
      <c r="AM81" s="1000"/>
      <c r="AN81" s="1000"/>
      <c r="AO81" s="1000"/>
      <c r="AP81" s="1000" t="s">
        <v>536</v>
      </c>
      <c r="AQ81" s="1000"/>
      <c r="AR81" s="1000"/>
      <c r="AS81" s="1000"/>
      <c r="AT81" s="1000"/>
      <c r="AU81" s="1000" t="s">
        <v>536</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551</v>
      </c>
      <c r="C82" s="1004"/>
      <c r="D82" s="1004"/>
      <c r="E82" s="1004"/>
      <c r="F82" s="1004"/>
      <c r="G82" s="1004"/>
      <c r="H82" s="1004"/>
      <c r="I82" s="1004"/>
      <c r="J82" s="1004"/>
      <c r="K82" s="1004"/>
      <c r="L82" s="1004"/>
      <c r="M82" s="1004"/>
      <c r="N82" s="1004"/>
      <c r="O82" s="1004"/>
      <c r="P82" s="1005"/>
      <c r="Q82" s="1006">
        <v>183</v>
      </c>
      <c r="R82" s="1000"/>
      <c r="S82" s="1000"/>
      <c r="T82" s="1000"/>
      <c r="U82" s="1000"/>
      <c r="V82" s="1000">
        <v>177</v>
      </c>
      <c r="W82" s="1000"/>
      <c r="X82" s="1000"/>
      <c r="Y82" s="1000"/>
      <c r="Z82" s="1000"/>
      <c r="AA82" s="1000">
        <v>6</v>
      </c>
      <c r="AB82" s="1000"/>
      <c r="AC82" s="1000"/>
      <c r="AD82" s="1000"/>
      <c r="AE82" s="1000"/>
      <c r="AF82" s="1000">
        <v>6</v>
      </c>
      <c r="AG82" s="1000"/>
      <c r="AH82" s="1000"/>
      <c r="AI82" s="1000"/>
      <c r="AJ82" s="1000"/>
      <c r="AK82" s="1000" t="s">
        <v>536</v>
      </c>
      <c r="AL82" s="1000"/>
      <c r="AM82" s="1000"/>
      <c r="AN82" s="1000"/>
      <c r="AO82" s="1000"/>
      <c r="AP82" s="1000" t="s">
        <v>536</v>
      </c>
      <c r="AQ82" s="1000"/>
      <c r="AR82" s="1000"/>
      <c r="AS82" s="1000"/>
      <c r="AT82" s="1000"/>
      <c r="AU82" s="1000" t="s">
        <v>536</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552</v>
      </c>
      <c r="C83" s="1004"/>
      <c r="D83" s="1004"/>
      <c r="E83" s="1004"/>
      <c r="F83" s="1004"/>
      <c r="G83" s="1004"/>
      <c r="H83" s="1004"/>
      <c r="I83" s="1004"/>
      <c r="J83" s="1004"/>
      <c r="K83" s="1004"/>
      <c r="L83" s="1004"/>
      <c r="M83" s="1004"/>
      <c r="N83" s="1004"/>
      <c r="O83" s="1004"/>
      <c r="P83" s="1005"/>
      <c r="Q83" s="1006">
        <v>209764</v>
      </c>
      <c r="R83" s="1000"/>
      <c r="S83" s="1000"/>
      <c r="T83" s="1000"/>
      <c r="U83" s="1000"/>
      <c r="V83" s="1000">
        <v>201413</v>
      </c>
      <c r="W83" s="1000"/>
      <c r="X83" s="1000"/>
      <c r="Y83" s="1000"/>
      <c r="Z83" s="1000"/>
      <c r="AA83" s="1000">
        <v>8351</v>
      </c>
      <c r="AB83" s="1000"/>
      <c r="AC83" s="1000"/>
      <c r="AD83" s="1000"/>
      <c r="AE83" s="1000"/>
      <c r="AF83" s="1000">
        <v>8351</v>
      </c>
      <c r="AG83" s="1000"/>
      <c r="AH83" s="1000"/>
      <c r="AI83" s="1000"/>
      <c r="AJ83" s="1000"/>
      <c r="AK83" s="1000" t="s">
        <v>536</v>
      </c>
      <c r="AL83" s="1000"/>
      <c r="AM83" s="1000"/>
      <c r="AN83" s="1000"/>
      <c r="AO83" s="1000"/>
      <c r="AP83" s="1000" t="s">
        <v>536</v>
      </c>
      <c r="AQ83" s="1000"/>
      <c r="AR83" s="1000"/>
      <c r="AS83" s="1000"/>
      <c r="AT83" s="1000"/>
      <c r="AU83" s="1000" t="s">
        <v>536</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10095</v>
      </c>
      <c r="AG88" s="988"/>
      <c r="AH88" s="988"/>
      <c r="AI88" s="988"/>
      <c r="AJ88" s="988"/>
      <c r="AK88" s="992"/>
      <c r="AL88" s="992"/>
      <c r="AM88" s="992"/>
      <c r="AN88" s="992"/>
      <c r="AO88" s="992"/>
      <c r="AP88" s="988">
        <v>5693</v>
      </c>
      <c r="AQ88" s="988"/>
      <c r="AR88" s="988"/>
      <c r="AS88" s="988"/>
      <c r="AT88" s="988"/>
      <c r="AU88" s="988">
        <v>1096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86</v>
      </c>
      <c r="CS102" s="980"/>
      <c r="CT102" s="980"/>
      <c r="CU102" s="980"/>
      <c r="CV102" s="981"/>
      <c r="CW102" s="979">
        <v>56</v>
      </c>
      <c r="CX102" s="980"/>
      <c r="CY102" s="980"/>
      <c r="CZ102" s="980"/>
      <c r="DA102" s="981"/>
      <c r="DB102" s="979" t="s">
        <v>560</v>
      </c>
      <c r="DC102" s="980"/>
      <c r="DD102" s="980"/>
      <c r="DE102" s="980"/>
      <c r="DF102" s="981"/>
      <c r="DG102" s="979" t="s">
        <v>560</v>
      </c>
      <c r="DH102" s="980"/>
      <c r="DI102" s="980"/>
      <c r="DJ102" s="980"/>
      <c r="DK102" s="981"/>
      <c r="DL102" s="979" t="s">
        <v>560</v>
      </c>
      <c r="DM102" s="980"/>
      <c r="DN102" s="980"/>
      <c r="DO102" s="980"/>
      <c r="DP102" s="981"/>
      <c r="DQ102" s="979" t="s">
        <v>560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1091180</v>
      </c>
      <c r="AB110" s="916"/>
      <c r="AC110" s="916"/>
      <c r="AD110" s="916"/>
      <c r="AE110" s="917"/>
      <c r="AF110" s="918">
        <v>1174215</v>
      </c>
      <c r="AG110" s="916"/>
      <c r="AH110" s="916"/>
      <c r="AI110" s="916"/>
      <c r="AJ110" s="917"/>
      <c r="AK110" s="918">
        <v>1267432</v>
      </c>
      <c r="AL110" s="916"/>
      <c r="AM110" s="916"/>
      <c r="AN110" s="916"/>
      <c r="AO110" s="917"/>
      <c r="AP110" s="919">
        <v>21.9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13226008</v>
      </c>
      <c r="BR110" s="863"/>
      <c r="BS110" s="863"/>
      <c r="BT110" s="863"/>
      <c r="BU110" s="863"/>
      <c r="BV110" s="863">
        <v>13694241</v>
      </c>
      <c r="BW110" s="863"/>
      <c r="BX110" s="863"/>
      <c r="BY110" s="863"/>
      <c r="BZ110" s="863"/>
      <c r="CA110" s="863">
        <v>13844509</v>
      </c>
      <c r="CB110" s="863"/>
      <c r="CC110" s="863"/>
      <c r="CD110" s="863"/>
      <c r="CE110" s="863"/>
      <c r="CF110" s="887">
        <v>239.1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9353</v>
      </c>
      <c r="AB112" s="798"/>
      <c r="AC112" s="798"/>
      <c r="AD112" s="798"/>
      <c r="AE112" s="799"/>
      <c r="AF112" s="800">
        <v>10000</v>
      </c>
      <c r="AG112" s="798"/>
      <c r="AH112" s="798"/>
      <c r="AI112" s="798"/>
      <c r="AJ112" s="799"/>
      <c r="AK112" s="800">
        <v>10333</v>
      </c>
      <c r="AL112" s="798"/>
      <c r="AM112" s="798"/>
      <c r="AN112" s="798"/>
      <c r="AO112" s="799"/>
      <c r="AP112" s="845">
        <v>0.2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999403</v>
      </c>
      <c r="BR112" s="835"/>
      <c r="BS112" s="835"/>
      <c r="BT112" s="835"/>
      <c r="BU112" s="835"/>
      <c r="BV112" s="835">
        <v>1115652</v>
      </c>
      <c r="BW112" s="835"/>
      <c r="BX112" s="835"/>
      <c r="BY112" s="835"/>
      <c r="BZ112" s="835"/>
      <c r="CA112" s="835">
        <v>1361595</v>
      </c>
      <c r="CB112" s="835"/>
      <c r="CC112" s="835"/>
      <c r="CD112" s="835"/>
      <c r="CE112" s="835"/>
      <c r="CF112" s="896">
        <v>23.5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121769</v>
      </c>
      <c r="AB113" s="944"/>
      <c r="AC113" s="944"/>
      <c r="AD113" s="944"/>
      <c r="AE113" s="945"/>
      <c r="AF113" s="946">
        <v>177181</v>
      </c>
      <c r="AG113" s="944"/>
      <c r="AH113" s="944"/>
      <c r="AI113" s="944"/>
      <c r="AJ113" s="945"/>
      <c r="AK113" s="946">
        <v>182215</v>
      </c>
      <c r="AL113" s="944"/>
      <c r="AM113" s="944"/>
      <c r="AN113" s="944"/>
      <c r="AO113" s="945"/>
      <c r="AP113" s="947">
        <v>3.1</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926717</v>
      </c>
      <c r="BR113" s="835"/>
      <c r="BS113" s="835"/>
      <c r="BT113" s="835"/>
      <c r="BU113" s="835"/>
      <c r="BV113" s="835">
        <v>1139483</v>
      </c>
      <c r="BW113" s="835"/>
      <c r="BX113" s="835"/>
      <c r="BY113" s="835"/>
      <c r="BZ113" s="835"/>
      <c r="CA113" s="835">
        <v>1096418</v>
      </c>
      <c r="CB113" s="835"/>
      <c r="CC113" s="835"/>
      <c r="CD113" s="835"/>
      <c r="CE113" s="835"/>
      <c r="CF113" s="896">
        <v>18.899999999999999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94298</v>
      </c>
      <c r="AB114" s="798"/>
      <c r="AC114" s="798"/>
      <c r="AD114" s="798"/>
      <c r="AE114" s="799"/>
      <c r="AF114" s="800">
        <v>102950</v>
      </c>
      <c r="AG114" s="798"/>
      <c r="AH114" s="798"/>
      <c r="AI114" s="798"/>
      <c r="AJ114" s="799"/>
      <c r="AK114" s="800">
        <v>101165</v>
      </c>
      <c r="AL114" s="798"/>
      <c r="AM114" s="798"/>
      <c r="AN114" s="798"/>
      <c r="AO114" s="799"/>
      <c r="AP114" s="845">
        <v>1.7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2388822</v>
      </c>
      <c r="BR114" s="835"/>
      <c r="BS114" s="835"/>
      <c r="BT114" s="835"/>
      <c r="BU114" s="835"/>
      <c r="BV114" s="835">
        <v>2389137</v>
      </c>
      <c r="BW114" s="835"/>
      <c r="BX114" s="835"/>
      <c r="BY114" s="835"/>
      <c r="BZ114" s="835"/>
      <c r="CA114" s="835">
        <v>2393688</v>
      </c>
      <c r="CB114" s="835"/>
      <c r="CC114" s="835"/>
      <c r="CD114" s="835"/>
      <c r="CE114" s="835"/>
      <c r="CF114" s="896">
        <v>41.3</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1316600</v>
      </c>
      <c r="AB117" s="930"/>
      <c r="AC117" s="930"/>
      <c r="AD117" s="930"/>
      <c r="AE117" s="931"/>
      <c r="AF117" s="932">
        <v>1464346</v>
      </c>
      <c r="AG117" s="930"/>
      <c r="AH117" s="930"/>
      <c r="AI117" s="930"/>
      <c r="AJ117" s="931"/>
      <c r="AK117" s="932">
        <v>1561145</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17540950</v>
      </c>
      <c r="BR119" s="866"/>
      <c r="BS119" s="866"/>
      <c r="BT119" s="866"/>
      <c r="BU119" s="866"/>
      <c r="BV119" s="866">
        <v>18338513</v>
      </c>
      <c r="BW119" s="866"/>
      <c r="BX119" s="866"/>
      <c r="BY119" s="866"/>
      <c r="BZ119" s="866"/>
      <c r="CA119" s="866">
        <v>18696210</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4457998</v>
      </c>
      <c r="BR120" s="863"/>
      <c r="BS120" s="863"/>
      <c r="BT120" s="863"/>
      <c r="BU120" s="863"/>
      <c r="BV120" s="863">
        <v>4596137</v>
      </c>
      <c r="BW120" s="863"/>
      <c r="BX120" s="863"/>
      <c r="BY120" s="863"/>
      <c r="BZ120" s="863"/>
      <c r="CA120" s="863">
        <v>5267747</v>
      </c>
      <c r="CB120" s="863"/>
      <c r="CC120" s="863"/>
      <c r="CD120" s="863"/>
      <c r="CE120" s="863"/>
      <c r="CF120" s="887">
        <v>91</v>
      </c>
      <c r="CG120" s="888"/>
      <c r="CH120" s="888"/>
      <c r="CI120" s="888"/>
      <c r="CJ120" s="888"/>
      <c r="CK120" s="889" t="s">
        <v>438</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669349</v>
      </c>
      <c r="DH120" s="863"/>
      <c r="DI120" s="863"/>
      <c r="DJ120" s="863"/>
      <c r="DK120" s="863"/>
      <c r="DL120" s="863">
        <v>820703</v>
      </c>
      <c r="DM120" s="863"/>
      <c r="DN120" s="863"/>
      <c r="DO120" s="863"/>
      <c r="DP120" s="863"/>
      <c r="DQ120" s="863">
        <v>1099542</v>
      </c>
      <c r="DR120" s="863"/>
      <c r="DS120" s="863"/>
      <c r="DT120" s="863"/>
      <c r="DU120" s="863"/>
      <c r="DV120" s="864">
        <v>19</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28133</v>
      </c>
      <c r="BR121" s="835"/>
      <c r="BS121" s="835"/>
      <c r="BT121" s="835"/>
      <c r="BU121" s="835"/>
      <c r="BV121" s="835">
        <v>65654</v>
      </c>
      <c r="BW121" s="835"/>
      <c r="BX121" s="835"/>
      <c r="BY121" s="835"/>
      <c r="BZ121" s="835"/>
      <c r="CA121" s="835">
        <v>193516</v>
      </c>
      <c r="CB121" s="835"/>
      <c r="CC121" s="835"/>
      <c r="CD121" s="835"/>
      <c r="CE121" s="835"/>
      <c r="CF121" s="896">
        <v>3.3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330054</v>
      </c>
      <c r="DH121" s="835"/>
      <c r="DI121" s="835"/>
      <c r="DJ121" s="835"/>
      <c r="DK121" s="835"/>
      <c r="DL121" s="835">
        <v>294949</v>
      </c>
      <c r="DM121" s="835"/>
      <c r="DN121" s="835"/>
      <c r="DO121" s="835"/>
      <c r="DP121" s="835"/>
      <c r="DQ121" s="835">
        <v>262053</v>
      </c>
      <c r="DR121" s="835"/>
      <c r="DS121" s="835"/>
      <c r="DT121" s="835"/>
      <c r="DU121" s="835"/>
      <c r="DV121" s="812">
        <v>4.5</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13216893</v>
      </c>
      <c r="BR122" s="866"/>
      <c r="BS122" s="866"/>
      <c r="BT122" s="866"/>
      <c r="BU122" s="866"/>
      <c r="BV122" s="866">
        <v>14028497</v>
      </c>
      <c r="BW122" s="866"/>
      <c r="BX122" s="866"/>
      <c r="BY122" s="866"/>
      <c r="BZ122" s="866"/>
      <c r="CA122" s="866">
        <v>13799494</v>
      </c>
      <c r="CB122" s="866"/>
      <c r="CC122" s="866"/>
      <c r="CD122" s="866"/>
      <c r="CE122" s="866"/>
      <c r="CF122" s="867">
        <v>238.3</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17703024</v>
      </c>
      <c r="BR123" s="854"/>
      <c r="BS123" s="854"/>
      <c r="BT123" s="854"/>
      <c r="BU123" s="854"/>
      <c r="BV123" s="854">
        <v>18690288</v>
      </c>
      <c r="BW123" s="854"/>
      <c r="BX123" s="854"/>
      <c r="BY123" s="854"/>
      <c r="BZ123" s="854"/>
      <c r="CA123" s="854">
        <v>19260757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11943</v>
      </c>
      <c r="AB128" s="819"/>
      <c r="AC128" s="819"/>
      <c r="AD128" s="819"/>
      <c r="AE128" s="820"/>
      <c r="AF128" s="821">
        <v>7578</v>
      </c>
      <c r="AG128" s="819"/>
      <c r="AH128" s="819"/>
      <c r="AI128" s="819"/>
      <c r="AJ128" s="820"/>
      <c r="AK128" s="821">
        <v>6838</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14.01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6891535</v>
      </c>
      <c r="AB129" s="798"/>
      <c r="AC129" s="798"/>
      <c r="AD129" s="798"/>
      <c r="AE129" s="799"/>
      <c r="AF129" s="800">
        <v>7148870</v>
      </c>
      <c r="AG129" s="798"/>
      <c r="AH129" s="798"/>
      <c r="AI129" s="798"/>
      <c r="AJ129" s="799"/>
      <c r="AK129" s="800">
        <v>7119761</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19.010000000000002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1113364</v>
      </c>
      <c r="AB130" s="798"/>
      <c r="AC130" s="798"/>
      <c r="AD130" s="798"/>
      <c r="AE130" s="799"/>
      <c r="AF130" s="800">
        <v>1244283</v>
      </c>
      <c r="AG130" s="798"/>
      <c r="AH130" s="798"/>
      <c r="AI130" s="798"/>
      <c r="AJ130" s="799"/>
      <c r="AK130" s="800">
        <v>1328775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3.6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5778171</v>
      </c>
      <c r="AB131" s="781"/>
      <c r="AC131" s="781"/>
      <c r="AD131" s="781"/>
      <c r="AE131" s="782"/>
      <c r="AF131" s="783">
        <v>5904587</v>
      </c>
      <c r="AG131" s="781"/>
      <c r="AH131" s="781"/>
      <c r="AI131" s="781"/>
      <c r="AJ131" s="782"/>
      <c r="AK131" s="783">
        <v>5790986</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3.310615072</v>
      </c>
      <c r="AB132" s="761"/>
      <c r="AC132" s="761"/>
      <c r="AD132" s="761"/>
      <c r="AE132" s="762"/>
      <c r="AF132" s="763">
        <v>3.5986428859999999</v>
      </c>
      <c r="AG132" s="761"/>
      <c r="AH132" s="761"/>
      <c r="AI132" s="761"/>
      <c r="AJ132" s="762"/>
      <c r="AK132" s="763">
        <v>3.894535404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3.6</v>
      </c>
      <c r="AB133" s="740"/>
      <c r="AC133" s="740"/>
      <c r="AD133" s="740"/>
      <c r="AE133" s="741"/>
      <c r="AF133" s="739">
        <v>3.3</v>
      </c>
      <c r="AG133" s="740"/>
      <c r="AH133" s="740"/>
      <c r="AI133" s="740"/>
      <c r="AJ133" s="741"/>
      <c r="AK133" s="739">
        <v>3.6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9"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2498312</v>
      </c>
      <c r="L9" s="266">
        <v>141387</v>
      </c>
      <c r="M9" s="267">
        <v>82785</v>
      </c>
      <c r="N9" s="268">
        <v>70.8</v>
      </c>
    </row>
    <row r="10" spans="1:16" x14ac:dyDescent="0.15">
      <c r="A10" s="250"/>
      <c r="B10" s="246"/>
      <c r="C10" s="246"/>
      <c r="D10" s="246"/>
      <c r="E10" s="246"/>
      <c r="F10" s="246"/>
      <c r="G10" s="1166" t="s">
        <v>476</v>
      </c>
      <c r="H10" s="1167"/>
      <c r="I10" s="1167"/>
      <c r="J10" s="1168"/>
      <c r="K10" s="269">
        <v>574355</v>
      </c>
      <c r="L10" s="270">
        <v>32505</v>
      </c>
      <c r="M10" s="271">
        <v>6632</v>
      </c>
      <c r="N10" s="272">
        <v>390.1</v>
      </c>
    </row>
    <row r="11" spans="1:16" ht="13.5" customHeight="1" x14ac:dyDescent="0.15">
      <c r="A11" s="250"/>
      <c r="B11" s="246"/>
      <c r="C11" s="246"/>
      <c r="D11" s="246"/>
      <c r="E11" s="246"/>
      <c r="F11" s="246"/>
      <c r="G11" s="1166" t="s">
        <v>477</v>
      </c>
      <c r="H11" s="1167"/>
      <c r="I11" s="1167"/>
      <c r="J11" s="1168"/>
      <c r="K11" s="269">
        <v>5432</v>
      </c>
      <c r="L11" s="270">
        <v>307</v>
      </c>
      <c r="M11" s="271">
        <v>9575</v>
      </c>
      <c r="N11" s="272">
        <v>-96.8</v>
      </c>
    </row>
    <row r="12" spans="1:16" ht="13.5" customHeight="1" x14ac:dyDescent="0.15">
      <c r="A12" s="250"/>
      <c r="B12" s="246"/>
      <c r="C12" s="246"/>
      <c r="D12" s="246"/>
      <c r="E12" s="246"/>
      <c r="F12" s="246"/>
      <c r="G12" s="1166" t="s">
        <v>478</v>
      </c>
      <c r="H12" s="1167"/>
      <c r="I12" s="1167"/>
      <c r="J12" s="1168"/>
      <c r="K12" s="269">
        <v>93258</v>
      </c>
      <c r="L12" s="270">
        <v>5278</v>
      </c>
      <c r="M12" s="271">
        <v>961</v>
      </c>
      <c r="N12" s="272">
        <v>449.2</v>
      </c>
    </row>
    <row r="13" spans="1:16" ht="13.5" customHeight="1" x14ac:dyDescent="0.15">
      <c r="A13" s="250"/>
      <c r="B13" s="246"/>
      <c r="C13" s="246"/>
      <c r="D13" s="246"/>
      <c r="E13" s="246"/>
      <c r="F13" s="246"/>
      <c r="G13" s="1166" t="s">
        <v>479</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481</v>
      </c>
      <c r="H14" s="1167"/>
      <c r="I14" s="1167"/>
      <c r="J14" s="1168"/>
      <c r="K14" s="269" t="s">
        <v>480</v>
      </c>
      <c r="L14" s="270" t="s">
        <v>480</v>
      </c>
      <c r="M14" s="271">
        <v>3403</v>
      </c>
      <c r="N14" s="272" t="s">
        <v>480</v>
      </c>
    </row>
    <row r="15" spans="1:16" ht="13.5" customHeight="1" x14ac:dyDescent="0.15">
      <c r="A15" s="250"/>
      <c r="B15" s="246"/>
      <c r="C15" s="246"/>
      <c r="D15" s="246"/>
      <c r="E15" s="246"/>
      <c r="F15" s="246"/>
      <c r="G15" s="1166" t="s">
        <v>482</v>
      </c>
      <c r="H15" s="1167"/>
      <c r="I15" s="1167"/>
      <c r="J15" s="1168"/>
      <c r="K15" s="269">
        <v>86507</v>
      </c>
      <c r="L15" s="270">
        <v>4896</v>
      </c>
      <c r="M15" s="271">
        <v>1693</v>
      </c>
      <c r="N15" s="272">
        <v>189.2</v>
      </c>
    </row>
    <row r="16" spans="1:16" x14ac:dyDescent="0.15">
      <c r="A16" s="250"/>
      <c r="B16" s="246"/>
      <c r="C16" s="246"/>
      <c r="D16" s="246"/>
      <c r="E16" s="246"/>
      <c r="F16" s="246"/>
      <c r="G16" s="1169" t="s">
        <v>483</v>
      </c>
      <c r="H16" s="1170"/>
      <c r="I16" s="1170"/>
      <c r="J16" s="1171"/>
      <c r="K16" s="270">
        <v>-203786</v>
      </c>
      <c r="L16" s="270">
        <v>-11533</v>
      </c>
      <c r="M16" s="271">
        <v>-7791</v>
      </c>
      <c r="N16" s="272">
        <v>48</v>
      </c>
    </row>
    <row r="17" spans="1:16" x14ac:dyDescent="0.15">
      <c r="A17" s="250"/>
      <c r="B17" s="246"/>
      <c r="C17" s="246"/>
      <c r="D17" s="246"/>
      <c r="E17" s="246"/>
      <c r="F17" s="246"/>
      <c r="G17" s="1169" t="s">
        <v>171</v>
      </c>
      <c r="H17" s="1170"/>
      <c r="I17" s="1170"/>
      <c r="J17" s="1171"/>
      <c r="K17" s="270">
        <v>3054078</v>
      </c>
      <c r="L17" s="270">
        <v>172840</v>
      </c>
      <c r="M17" s="271">
        <v>97258</v>
      </c>
      <c r="N17" s="272">
        <v>77.7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15.39</v>
      </c>
      <c r="L21" s="283">
        <v>9.18</v>
      </c>
      <c r="M21" s="284">
        <v>6.21</v>
      </c>
      <c r="N21" s="251"/>
      <c r="O21" s="285"/>
      <c r="P21" s="281"/>
    </row>
    <row r="22" spans="1:16" s="286" customFormat="1" x14ac:dyDescent="0.15">
      <c r="A22" s="281"/>
      <c r="B22" s="251"/>
      <c r="C22" s="251"/>
      <c r="D22" s="251"/>
      <c r="E22" s="251"/>
      <c r="F22" s="251"/>
      <c r="G22" s="1163" t="s">
        <v>489</v>
      </c>
      <c r="H22" s="1164"/>
      <c r="I22" s="1164"/>
      <c r="J22" s="1165"/>
      <c r="K22" s="287">
        <v>100</v>
      </c>
      <c r="L22" s="288">
        <v>97.2</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1267432</v>
      </c>
      <c r="L32" s="296">
        <v>71728</v>
      </c>
      <c r="M32" s="297">
        <v>59261</v>
      </c>
      <c r="N32" s="298">
        <v>21</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v>10333</v>
      </c>
      <c r="L34" s="296">
        <v>585</v>
      </c>
      <c r="M34" s="297">
        <v>53</v>
      </c>
      <c r="N34" s="298">
        <v>1003.8</v>
      </c>
    </row>
    <row r="35" spans="1:16" ht="27" customHeight="1" x14ac:dyDescent="0.15">
      <c r="A35" s="250"/>
      <c r="B35" s="246"/>
      <c r="C35" s="246"/>
      <c r="D35" s="246"/>
      <c r="E35" s="246"/>
      <c r="F35" s="246"/>
      <c r="G35" s="1154" t="s">
        <v>496</v>
      </c>
      <c r="H35" s="1155"/>
      <c r="I35" s="1155"/>
      <c r="J35" s="1156"/>
      <c r="K35" s="296">
        <v>182215</v>
      </c>
      <c r="L35" s="296">
        <v>10312</v>
      </c>
      <c r="M35" s="297">
        <v>16703</v>
      </c>
      <c r="N35" s="298">
        <v>-38.299999999999997</v>
      </c>
    </row>
    <row r="36" spans="1:16" ht="27" customHeight="1" x14ac:dyDescent="0.15">
      <c r="A36" s="250"/>
      <c r="B36" s="246"/>
      <c r="C36" s="246"/>
      <c r="D36" s="246"/>
      <c r="E36" s="246"/>
      <c r="F36" s="246"/>
      <c r="G36" s="1154" t="s">
        <v>497</v>
      </c>
      <c r="H36" s="1155"/>
      <c r="I36" s="1155"/>
      <c r="J36" s="1156"/>
      <c r="K36" s="296">
        <v>101165</v>
      </c>
      <c r="L36" s="296">
        <v>5725</v>
      </c>
      <c r="M36" s="297">
        <v>2887</v>
      </c>
      <c r="N36" s="298">
        <v>98.3</v>
      </c>
    </row>
    <row r="37" spans="1:16" ht="13.5" customHeight="1" x14ac:dyDescent="0.15">
      <c r="A37" s="250"/>
      <c r="B37" s="246"/>
      <c r="C37" s="246"/>
      <c r="D37" s="246"/>
      <c r="E37" s="246"/>
      <c r="F37" s="246"/>
      <c r="G37" s="1154" t="s">
        <v>498</v>
      </c>
      <c r="H37" s="1155"/>
      <c r="I37" s="1155"/>
      <c r="J37" s="1156"/>
      <c r="K37" s="296" t="s">
        <v>480</v>
      </c>
      <c r="L37" s="296" t="s">
        <v>480</v>
      </c>
      <c r="M37" s="297">
        <v>465</v>
      </c>
      <c r="N37" s="298" t="s">
        <v>480</v>
      </c>
    </row>
    <row r="38" spans="1:16" ht="27" customHeight="1" x14ac:dyDescent="0.15">
      <c r="A38" s="250"/>
      <c r="B38" s="246"/>
      <c r="C38" s="246"/>
      <c r="D38" s="246"/>
      <c r="E38" s="246"/>
      <c r="F38" s="246"/>
      <c r="G38" s="1157" t="s">
        <v>499</v>
      </c>
      <c r="H38" s="1158"/>
      <c r="I38" s="1158"/>
      <c r="J38" s="1159"/>
      <c r="K38" s="299" t="s">
        <v>480</v>
      </c>
      <c r="L38" s="299" t="s">
        <v>480</v>
      </c>
      <c r="M38" s="300">
        <v>4</v>
      </c>
      <c r="N38" s="301" t="s">
        <v>480</v>
      </c>
      <c r="O38" s="295"/>
    </row>
    <row r="39" spans="1:16" x14ac:dyDescent="0.15">
      <c r="A39" s="250"/>
      <c r="B39" s="246"/>
      <c r="C39" s="246"/>
      <c r="D39" s="246"/>
      <c r="E39" s="246"/>
      <c r="F39" s="246"/>
      <c r="G39" s="1157" t="s">
        <v>500</v>
      </c>
      <c r="H39" s="1158"/>
      <c r="I39" s="1158"/>
      <c r="J39" s="1159"/>
      <c r="K39" s="302">
        <v>-6838</v>
      </c>
      <c r="L39" s="302">
        <v>-387</v>
      </c>
      <c r="M39" s="303">
        <v>-5840</v>
      </c>
      <c r="N39" s="304">
        <v>-93.4</v>
      </c>
      <c r="O39" s="295"/>
    </row>
    <row r="40" spans="1:16" ht="27" customHeight="1" x14ac:dyDescent="0.15">
      <c r="A40" s="250"/>
      <c r="B40" s="246"/>
      <c r="C40" s="246"/>
      <c r="D40" s="246"/>
      <c r="E40" s="246"/>
      <c r="F40" s="246"/>
      <c r="G40" s="1154" t="s">
        <v>501</v>
      </c>
      <c r="H40" s="1155"/>
      <c r="I40" s="1155"/>
      <c r="J40" s="1156"/>
      <c r="K40" s="302">
        <v>-1328775</v>
      </c>
      <c r="L40" s="302">
        <v>-75199</v>
      </c>
      <c r="M40" s="303">
        <v>-50828</v>
      </c>
      <c r="N40" s="304">
        <v>47.9</v>
      </c>
      <c r="O40" s="295"/>
    </row>
    <row r="41" spans="1:16" x14ac:dyDescent="0.15">
      <c r="A41" s="250"/>
      <c r="B41" s="246"/>
      <c r="C41" s="246"/>
      <c r="D41" s="246"/>
      <c r="E41" s="246"/>
      <c r="F41" s="246"/>
      <c r="G41" s="1160" t="s">
        <v>282</v>
      </c>
      <c r="H41" s="1161"/>
      <c r="I41" s="1161"/>
      <c r="J41" s="1162"/>
      <c r="K41" s="296">
        <v>225532</v>
      </c>
      <c r="L41" s="302">
        <v>12764</v>
      </c>
      <c r="M41" s="303">
        <v>22704</v>
      </c>
      <c r="N41" s="304">
        <v>-43.8</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2380283</v>
      </c>
      <c r="J51" s="322">
        <v>126241</v>
      </c>
      <c r="K51" s="323">
        <v>4.5</v>
      </c>
      <c r="L51" s="324">
        <v>75709</v>
      </c>
      <c r="M51" s="325">
        <v>12.7</v>
      </c>
      <c r="N51" s="326">
        <v>-8.1999999999999993</v>
      </c>
    </row>
    <row r="52" spans="1:14" x14ac:dyDescent="0.15">
      <c r="A52" s="250"/>
      <c r="B52" s="246"/>
      <c r="C52" s="246"/>
      <c r="D52" s="246"/>
      <c r="E52" s="246"/>
      <c r="F52" s="246"/>
      <c r="G52" s="327"/>
      <c r="H52" s="328" t="s">
        <v>512</v>
      </c>
      <c r="I52" s="329">
        <v>865972</v>
      </c>
      <c r="J52" s="330">
        <v>45928</v>
      </c>
      <c r="K52" s="331">
        <v>-29.3</v>
      </c>
      <c r="L52" s="332">
        <v>35212</v>
      </c>
      <c r="M52" s="333">
        <v>0</v>
      </c>
      <c r="N52" s="334">
        <v>-29.3</v>
      </c>
    </row>
    <row r="53" spans="1:14" x14ac:dyDescent="0.15">
      <c r="A53" s="250"/>
      <c r="B53" s="246"/>
      <c r="C53" s="246"/>
      <c r="D53" s="246"/>
      <c r="E53" s="246"/>
      <c r="F53" s="246"/>
      <c r="G53" s="312" t="s">
        <v>513</v>
      </c>
      <c r="H53" s="313"/>
      <c r="I53" s="321">
        <v>2783410</v>
      </c>
      <c r="J53" s="322">
        <v>149421</v>
      </c>
      <c r="K53" s="323">
        <v>18.399999999999999</v>
      </c>
      <c r="L53" s="324">
        <v>90961</v>
      </c>
      <c r="M53" s="325">
        <v>20.100000000000001</v>
      </c>
      <c r="N53" s="326">
        <v>-1.7</v>
      </c>
    </row>
    <row r="54" spans="1:14" x14ac:dyDescent="0.15">
      <c r="A54" s="250"/>
      <c r="B54" s="246"/>
      <c r="C54" s="246"/>
      <c r="D54" s="246"/>
      <c r="E54" s="246"/>
      <c r="F54" s="246"/>
      <c r="G54" s="327"/>
      <c r="H54" s="328" t="s">
        <v>512</v>
      </c>
      <c r="I54" s="329">
        <v>955868</v>
      </c>
      <c r="J54" s="330">
        <v>51314</v>
      </c>
      <c r="K54" s="331">
        <v>11.7</v>
      </c>
      <c r="L54" s="332">
        <v>37720</v>
      </c>
      <c r="M54" s="333">
        <v>7.1</v>
      </c>
      <c r="N54" s="334">
        <v>4.5999999999999996</v>
      </c>
    </row>
    <row r="55" spans="1:14" x14ac:dyDescent="0.15">
      <c r="A55" s="250"/>
      <c r="B55" s="246"/>
      <c r="C55" s="246"/>
      <c r="D55" s="246"/>
      <c r="E55" s="246"/>
      <c r="F55" s="246"/>
      <c r="G55" s="312" t="s">
        <v>514</v>
      </c>
      <c r="H55" s="313"/>
      <c r="I55" s="321">
        <v>2912176</v>
      </c>
      <c r="J55" s="322">
        <v>158788</v>
      </c>
      <c r="K55" s="323">
        <v>6.3</v>
      </c>
      <c r="L55" s="324">
        <v>106614</v>
      </c>
      <c r="M55" s="325">
        <v>17.2</v>
      </c>
      <c r="N55" s="326">
        <v>-10.9</v>
      </c>
    </row>
    <row r="56" spans="1:14" x14ac:dyDescent="0.15">
      <c r="A56" s="250"/>
      <c r="B56" s="246"/>
      <c r="C56" s="246"/>
      <c r="D56" s="246"/>
      <c r="E56" s="246"/>
      <c r="F56" s="246"/>
      <c r="G56" s="327"/>
      <c r="H56" s="328" t="s">
        <v>512</v>
      </c>
      <c r="I56" s="329">
        <v>1324464</v>
      </c>
      <c r="J56" s="330">
        <v>72217</v>
      </c>
      <c r="K56" s="331">
        <v>40.700000000000003</v>
      </c>
      <c r="L56" s="332">
        <v>45545</v>
      </c>
      <c r="M56" s="333">
        <v>20.7</v>
      </c>
      <c r="N56" s="334">
        <v>20</v>
      </c>
    </row>
    <row r="57" spans="1:14" x14ac:dyDescent="0.15">
      <c r="A57" s="250"/>
      <c r="B57" s="246"/>
      <c r="C57" s="246"/>
      <c r="D57" s="246"/>
      <c r="E57" s="246"/>
      <c r="F57" s="246"/>
      <c r="G57" s="312" t="s">
        <v>515</v>
      </c>
      <c r="H57" s="313"/>
      <c r="I57" s="321">
        <v>2717422</v>
      </c>
      <c r="J57" s="322">
        <v>151186</v>
      </c>
      <c r="K57" s="323">
        <v>-4.8</v>
      </c>
      <c r="L57" s="324">
        <v>63727</v>
      </c>
      <c r="M57" s="325">
        <v>-40.200000000000003</v>
      </c>
      <c r="N57" s="326">
        <v>35.4</v>
      </c>
    </row>
    <row r="58" spans="1:14" x14ac:dyDescent="0.15">
      <c r="A58" s="250"/>
      <c r="B58" s="246"/>
      <c r="C58" s="246"/>
      <c r="D58" s="246"/>
      <c r="E58" s="246"/>
      <c r="F58" s="246"/>
      <c r="G58" s="327"/>
      <c r="H58" s="328" t="s">
        <v>512</v>
      </c>
      <c r="I58" s="329">
        <v>1139673</v>
      </c>
      <c r="J58" s="330">
        <v>63407</v>
      </c>
      <c r="K58" s="331">
        <v>-12.2</v>
      </c>
      <c r="L58" s="332">
        <v>34577</v>
      </c>
      <c r="M58" s="333">
        <v>-24.1</v>
      </c>
      <c r="N58" s="334">
        <v>11.9</v>
      </c>
    </row>
    <row r="59" spans="1:14" x14ac:dyDescent="0.15">
      <c r="A59" s="250"/>
      <c r="B59" s="246"/>
      <c r="C59" s="246"/>
      <c r="D59" s="246"/>
      <c r="E59" s="246"/>
      <c r="F59" s="246"/>
      <c r="G59" s="312" t="s">
        <v>516</v>
      </c>
      <c r="H59" s="313"/>
      <c r="I59" s="321">
        <v>1872098</v>
      </c>
      <c r="J59" s="322">
        <v>105948</v>
      </c>
      <c r="K59" s="323">
        <v>-29.9</v>
      </c>
      <c r="L59" s="324">
        <v>66954</v>
      </c>
      <c r="M59" s="325">
        <v>5.0999999999999996</v>
      </c>
      <c r="N59" s="326">
        <v>-35</v>
      </c>
    </row>
    <row r="60" spans="1:14" x14ac:dyDescent="0.15">
      <c r="A60" s="250"/>
      <c r="B60" s="246"/>
      <c r="C60" s="246"/>
      <c r="D60" s="246"/>
      <c r="E60" s="246"/>
      <c r="F60" s="246"/>
      <c r="G60" s="327"/>
      <c r="H60" s="328" t="s">
        <v>512</v>
      </c>
      <c r="I60" s="335">
        <v>962313</v>
      </c>
      <c r="J60" s="330">
        <v>54460</v>
      </c>
      <c r="K60" s="331">
        <v>-14.1</v>
      </c>
      <c r="L60" s="332">
        <v>37305</v>
      </c>
      <c r="M60" s="333">
        <v>7.9</v>
      </c>
      <c r="N60" s="334">
        <v>-22</v>
      </c>
    </row>
    <row r="61" spans="1:14" x14ac:dyDescent="0.15">
      <c r="A61" s="250"/>
      <c r="B61" s="246"/>
      <c r="C61" s="246"/>
      <c r="D61" s="246"/>
      <c r="E61" s="246"/>
      <c r="F61" s="246"/>
      <c r="G61" s="312" t="s">
        <v>517</v>
      </c>
      <c r="H61" s="336"/>
      <c r="I61" s="337">
        <v>2533078</v>
      </c>
      <c r="J61" s="338">
        <v>138317</v>
      </c>
      <c r="K61" s="339">
        <v>-1.1000000000000001</v>
      </c>
      <c r="L61" s="340">
        <v>80793</v>
      </c>
      <c r="M61" s="341">
        <v>3</v>
      </c>
      <c r="N61" s="326">
        <v>-4.0999999999999996</v>
      </c>
    </row>
    <row r="62" spans="1:14" x14ac:dyDescent="0.15">
      <c r="A62" s="250"/>
      <c r="B62" s="246"/>
      <c r="C62" s="246"/>
      <c r="D62" s="246"/>
      <c r="E62" s="246"/>
      <c r="F62" s="246"/>
      <c r="G62" s="327"/>
      <c r="H62" s="328" t="s">
        <v>512</v>
      </c>
      <c r="I62" s="329">
        <v>1049658</v>
      </c>
      <c r="J62" s="330">
        <v>57465</v>
      </c>
      <c r="K62" s="331">
        <v>-0.6</v>
      </c>
      <c r="L62" s="332">
        <v>38072</v>
      </c>
      <c r="M62" s="333">
        <v>2.2999999999999998</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78"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81" zoomScale="75" zoomScaleNormal="75" zoomScaleSheetLayoutView="55" workbookViewId="0">
      <selection activeCell="AC101" sqref="AC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46.51</v>
      </c>
      <c r="G47" s="12">
        <v>46.7</v>
      </c>
      <c r="H47" s="12">
        <v>46.56</v>
      </c>
      <c r="I47" s="12">
        <v>48.26</v>
      </c>
      <c r="J47" s="13">
        <v>50.31</v>
      </c>
    </row>
    <row r="48" spans="2:10" ht="57.75" customHeight="1" x14ac:dyDescent="0.15">
      <c r="B48" s="14"/>
      <c r="C48" s="1174" t="s">
        <v>4</v>
      </c>
      <c r="D48" s="1174"/>
      <c r="E48" s="1175"/>
      <c r="F48" s="15">
        <v>8.5399999999999991</v>
      </c>
      <c r="G48" s="16">
        <v>7.28</v>
      </c>
      <c r="H48" s="16">
        <v>7.1</v>
      </c>
      <c r="I48" s="16">
        <v>7.81</v>
      </c>
      <c r="J48" s="17">
        <v>7.61</v>
      </c>
    </row>
    <row r="49" spans="2:10" ht="57.75" customHeight="1" thickBot="1" x14ac:dyDescent="0.2">
      <c r="B49" s="18"/>
      <c r="C49" s="1176" t="s">
        <v>5</v>
      </c>
      <c r="D49" s="1176"/>
      <c r="E49" s="1177"/>
      <c r="F49" s="19">
        <v>7.77</v>
      </c>
      <c r="G49" s="20">
        <v>0.93</v>
      </c>
      <c r="H49" s="20">
        <v>4.08</v>
      </c>
      <c r="I49" s="20">
        <v>5.6</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2018-04-11T09:14:56Z</cp:lastPrinted>
  <dcterms:created xsi:type="dcterms:W3CDTF">2018-01-24T05:21:12Z</dcterms:created>
  <dcterms:modified xsi:type="dcterms:W3CDTF">2018-10-30T00:19:51Z</dcterms:modified>
</cp:coreProperties>
</file>