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O35"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C36" i="9"/>
  <c r="AM34" i="9" l="1"/>
  <c r="AM35" i="9" l="1"/>
  <c r="AM36" i="9" l="1"/>
  <c r="AM37" i="9" l="1"/>
  <c r="BW34" i="9" s="1"/>
  <c r="BW35" i="9" s="1"/>
  <c r="BW36" i="9" s="1"/>
  <c r="BW37" i="9" s="1"/>
  <c r="BW38" i="9" s="1"/>
  <c r="BW39" i="9" s="1"/>
  <c r="BW40" i="9" s="1"/>
  <c r="BW41" i="9" s="1"/>
  <c r="BW42" i="9" s="1"/>
  <c r="BW43" i="9" s="1"/>
  <c r="BE34" i="9"/>
  <c r="CO34" i="9" l="1"/>
</calcChain>
</file>

<file path=xl/sharedStrings.xml><?xml version="1.0" encoding="utf-8"?>
<sst xmlns="http://schemas.openxmlformats.org/spreadsheetml/2006/main" count="1109" uniqueCount="585">
  <si>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</si>
  <si>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</si>
  <si>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</si>
  <si>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</si>
  <si>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</si>
  <si>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</si>
  <si>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</si>
  <si>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</si>
  <si>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</si>
  <si>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</si>
  <si>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</si>
  <si>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</si>
  <si>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</si>
  <si>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</si>
  <si>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</si>
  <si>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</si>
  <si>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</si>
  <si>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</si>
  <si>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</si>
  <si>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</si>
  <si>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</si>
  <si>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</si>
  <si>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</si>
  <si>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</si>
  <si>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</si>
  <si>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</si>
  <si>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</si>
  <si>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</si>
  <si>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</si>
  <si>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</si>
  <si>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</si>
  <si>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</si>
  <si>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</si>
  <si>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</si>
  <si>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</si>
  <si>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</si>
  <si>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</si>
  <si>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</si>
  <si>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</si>
  <si>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</si>
  <si>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</si>
  <si>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</si>
  <si>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</si>
  <si>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</si>
  <si>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</si>
  <si>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</si>
  <si>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</si>
  <si>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</si>
  <si>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</si>
  <si>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</si>
  <si>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</si>
  <si>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</si>
  <si>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</si>
  <si>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</si>
  <si>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</si>
  <si>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</si>
  <si>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</si>
  <si>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</si>
  <si>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</si>
  <si>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</si>
  <si>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</si>
  <si>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</si>
  <si>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</si>
  <si>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</si>
  <si>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</si>
  <si>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</si>
  <si>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</si>
  <si>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</si>
  <si>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</si>
  <si>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</si>
  <si>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</si>
  <si>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</si>
  <si>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</si>
  <si>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</si>
  <si>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</si>
  <si>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</si>
  <si>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</si>
  <si>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</si>
  <si>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</si>
  <si>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</si>
  <si>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</si>
  <si>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</si>
  <si>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</si>
  <si>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</si>
  <si>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</si>
  <si>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</si>
  <si>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</si>
  <si>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</si>
  <si>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</si>
  <si>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</si>
  <si>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</si>
  <si>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</si>
  <si>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</si>
  <si>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</si>
  <si>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</si>
  <si>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</si>
  <si>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</si>
  <si>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</si>
  <si>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</si>
  <si>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</si>
  <si>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</si>
  <si>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</si>
  <si>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</si>
  <si>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</si>
  <si>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</si>
  <si>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</si>
  <si>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</si>
  <si>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</si>
  <si>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</si>
  <si>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</si>
  <si>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</si>
  <si>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</si>
  <si>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</si>
  <si>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</si>
  <si>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</si>
  <si>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</si>
  <si>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</si>
  <si>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</si>
  <si>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</si>
  <si>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</si>
  <si>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</si>
  <si>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</si>
  <si>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</si>
  <si>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</si>
  <si>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</si>
  <si>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</si>
  <si>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</si>
  <si>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</si>
  <si>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</si>
  <si>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</si>
  <si>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</si>
  <si>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</si>
  <si>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</si>
  <si>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</si>
  <si>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</si>
  <si>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</si>
  <si>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</si>
  <si>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</si>
  <si>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</si>
  <si>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</si>
  <si>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</si>
  <si>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</si>
  <si>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</si>
  <si>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</si>
  <si>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</si>
  <si>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</si>
  <si>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</si>
  <si>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</si>
  <si>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</si>
  <si>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</si>
  <si>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</si>
  <si>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</si>
  <si>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</si>
  <si>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</si>
  <si>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</si>
  <si>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</si>
  <si>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</si>
  <si>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</si>
  <si>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</si>
  <si>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</si>
  <si>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</si>
  <si>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</si>
  <si>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</si>
  <si>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</si>
  <si>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</si>
  <si>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</si>
  <si>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</si>
  <si>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</si>
  <si>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</si>
  <si>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</si>
  <si>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</si>
  <si>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</si>
  <si>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</si>
  <si>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</si>
  <si>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</si>
  <si>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</si>
  <si>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</si>
  <si>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</si>
  <si>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</si>
  <si>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</si>
  <si>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</si>
  <si>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</si>
  <si>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</si>
  <si>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</si>
  <si>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</si>
  <si>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</si>
  <si>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</si>
  <si>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</si>
  <si>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</si>
  <si>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</si>
  <si>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</si>
  <si>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</si>
  <si>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</si>
  <si>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</si>
  <si>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</si>
  <si>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三重県玉城町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</si>
  <si>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</si>
  <si>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</si>
  <si>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</si>
  <si>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</si>
  <si>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</si>
  <si>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</si>
  <si>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</si>
  <si>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</si>
  <si>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</si>
  <si>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</si>
  <si>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</si>
  <si>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</si>
  <si>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</si>
  <si>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</si>
  <si>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</si>
  <si>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</si>
  <si>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</si>
  <si>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</si>
  <si>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</si>
  <si>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</si>
  <si>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</si>
  <si>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</si>
  <si>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</si>
  <si>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</si>
  <si>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</si>
  <si>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</si>
  <si>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</si>
  <si>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</si>
  <si>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</si>
  <si>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</si>
  <si>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</si>
  <si>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</si>
  <si>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</si>
  <si>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</si>
  <si>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</si>
  <si>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</si>
  <si>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</si>
  <si>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</si>
  <si>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</si>
  <si>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</si>
  <si>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</si>
  <si>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</si>
  <si>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</si>
  <si>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</si>
  <si>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</si>
  <si>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</si>
  <si>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</si>
  <si>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</si>
  <si>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</si>
  <si>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</si>
  <si>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</si>
  <si>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</si>
  <si>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</si>
  <si>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</si>
  <si>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</si>
  <si>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</si>
  <si>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</si>
  <si>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</si>
  <si>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</si>
  <si>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</si>
  <si>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</si>
  <si>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</si>
  <si>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</si>
  <si>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</si>
  <si>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</si>
  <si>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</si>
  <si>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</si>
  <si>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</si>
  <si>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</si>
  <si>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</si>
  <si>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</si>
  <si>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</si>
  <si>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</si>
  <si>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</si>
  <si>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</si>
  <si>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</si>
  <si>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</si>
  <si>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</si>
  <si>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</si>
  <si>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</si>
  <si>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</si>
  <si>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</si>
  <si>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</si>
  <si>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</si>
  <si>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</si>
  <si>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</si>
  <si>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</si>
  <si>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</si>
  <si>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</si>
  <si>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</si>
  <si>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</si>
  <si>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</si>
  <si>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</si>
  <si>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</si>
  <si>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</si>
  <si>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</si>
  <si>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</si>
  <si>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</si>
  <si>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</si>
  <si>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</si>
  <si>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</si>
  <si>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</si>
  <si>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</si>
  <si>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</si>
  <si>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</si>
  <si>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</si>
  <si>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</si>
  <si>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</si>
  <si>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</si>
  <si>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</si>
  <si>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</si>
  <si>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</si>
  <si>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</si>
  <si>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</si>
  <si>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</si>
  <si>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</si>
  <si>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</si>
  <si>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</si>
  <si>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</si>
  <si>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</si>
  <si>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</si>
  <si>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</si>
  <si>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</si>
  <si>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</si>
  <si>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</si>
  <si>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</si>
  <si>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</si>
  <si>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</si>
  <si>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</si>
  <si>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</si>
  <si>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</si>
  <si>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</si>
  <si>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</si>
  <si>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</si>
  <si>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</si>
  <si>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</si>
  <si>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</si>
  <si>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</si>
  <si>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</si>
  <si>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</si>
  <si>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</si>
  <si>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</si>
  <si>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</si>
  <si>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</si>
  <si>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</si>
  <si>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</si>
  <si>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</si>
  <si>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</si>
  <si>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三重県玉城町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</si>
  <si>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</si>
  <si>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</si>
  <si>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</si>
  <si>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</si>
  <si>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</si>
  <si>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</si>
  <si>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</si>
  <si>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</si>
  <si>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</si>
  <si>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</si>
  <si>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</si>
  <si>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</si>
  <si>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</si>
  <si>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</si>
  <si>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</si>
  <si>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</si>
  <si>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</si>
  <si>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</si>
  <si>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</si>
  <si>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</si>
  <si>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</si>
  <si>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</si>
  <si>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</si>
  <si>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</si>
  <si>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</si>
  <si>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</si>
  <si>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</si>
  <si>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</si>
  <si>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</si>
  <si>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</si>
  <si>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</si>
  <si>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</si>
  <si>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</si>
  <si>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</si>
  <si>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</si>
  <si>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</si>
  <si>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</si>
  <si>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</si>
  <si>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</si>
  <si>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</si>
  <si>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</si>
  <si>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</si>
  <si>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</si>
  <si>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</si>
  <si>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</si>
  <si>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</si>
  <si>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</si>
  <si>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</si>
  <si>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</si>
  <si>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</si>
  <si>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</si>
  <si>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</si>
  <si>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</si>
  <si>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</si>
  <si>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</si>
  <si>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</si>
  <si>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</si>
  <si>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</si>
  <si>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</si>
  <si>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</si>
  <si>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</si>
  <si>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</si>
  <si>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</si>
  <si>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</si>
  <si>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</si>
  <si>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</si>
  <si>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</si>
  <si>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</si>
  <si>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</si>
  <si>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</si>
  <si>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</si>
  <si>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</si>
  <si>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</si>
  <si>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</si>
  <si>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</si>
  <si>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</si>
  <si>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</si>
  <si>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</si>
  <si>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</si>
  <si>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</si>
  <si>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</si>
  <si>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</si>
  <si>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</si>
  <si>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</si>
  <si>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</si>
  <si>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</si>
  <si>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</si>
  <si>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</si>
  <si>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</si>
  <si>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</si>
  <si>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</si>
  <si>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</si>
  <si>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</si>
  <si>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</si>
  <si>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</si>
  <si>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</si>
  <si>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</si>
  <si>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</si>
  <si>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</si>
  <si>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</si>
  <si>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</si>
  <si>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</si>
  <si>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</si>
  <si>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</si>
  <si>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</si>
  <si>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</si>
  <si>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</si>
  <si>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</si>
  <si>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</si>
  <si>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</si>
  <si>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</si>
  <si>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</si>
  <si>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</si>
  <si>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</si>
  <si>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</si>
  <si>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</si>
  <si>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</si>
  <si>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</si>
  <si>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</si>
  <si>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</si>
  <si>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</si>
  <si>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</si>
  <si>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</si>
  <si>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</si>
  <si>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</si>
  <si>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</si>
  <si>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</si>
  <si>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</si>
  <si>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</si>
  <si>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</si>
  <si>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</si>
  <si>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</si>
  <si>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</si>
  <si>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</si>
  <si>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</si>
  <si>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</si>
  <si>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</si>
  <si>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</si>
  <si>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</si>
  <si>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</si>
  <si>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</si>
  <si>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</si>
  <si>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</si>
  <si>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</si>
  <si>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</si>
  <si>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</si>
  <si>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</si>
  <si>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</si>
  <si>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</si>
  <si>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</si>
  <si>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</si>
  <si>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</si>
  <si>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</si>
  <si>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</si>
  <si>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</si>
  <si>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</si>
  <si>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</si>
  <si>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</si>
  <si>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</si>
  <si>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</si>
  <si>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</si>
  <si>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</si>
  <si>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</si>
  <si>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</si>
  <si>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</si>
  <si>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</si>
  <si>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</si>
  <si>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</si>
  <si>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</si>
  <si>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</si>
  <si>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</si>
  <si>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</si>
  <si>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</si>
  <si>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</si>
  <si>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</si>
  <si>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</si>
  <si>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</si>
  <si>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</si>
  <si>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</si>
  <si>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</si>
  <si>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8.91</t>
  </si>
  <si>
    <t>▲ 2.57</t>
  </si>
  <si>
    <t>▲ 0.64</t>
  </si>
  <si>
    <t>▲ 3.66</t>
  </si>
  <si>
    <t>住宅新築資金等貸付事業特別会計</t>
  </si>
  <si>
    <t>▲ 0.80</t>
  </si>
  <si>
    <t>▲ 0.76</t>
  </si>
  <si>
    <t>▲ 0.75</t>
  </si>
  <si>
    <t>▲ 0.72</t>
  </si>
  <si>
    <t>▲ 0.70</t>
  </si>
  <si>
    <t>水道事業会計</t>
  </si>
  <si>
    <t>病院事業会計</t>
  </si>
  <si>
    <t>国民健康保険特別会計</t>
  </si>
  <si>
    <t>下水道事業会計</t>
  </si>
  <si>
    <t>一般会計</t>
  </si>
  <si>
    <t>介護保険特別会計</t>
  </si>
  <si>
    <t>介護老人保健施設事業会計</t>
  </si>
  <si>
    <t>その他会計（赤字）</t>
  </si>
  <si>
    <t>その他会計（黒字）</t>
  </si>
  <si>
    <t>-</t>
    <phoneticPr fontId="2"/>
  </si>
  <si>
    <t>-</t>
    <phoneticPr fontId="5"/>
  </si>
  <si>
    <t>-</t>
    <phoneticPr fontId="2"/>
  </si>
  <si>
    <t>-</t>
    <phoneticPr fontId="2"/>
  </si>
  <si>
    <t>-</t>
    <phoneticPr fontId="2"/>
  </si>
  <si>
    <t>-</t>
    <phoneticPr fontId="2"/>
  </si>
  <si>
    <t>◯</t>
    <phoneticPr fontId="30"/>
  </si>
  <si>
    <t>度会土地開発公社</t>
    <phoneticPr fontId="30"/>
  </si>
  <si>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</si>
  <si>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4"/>
  </si>
  <si>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24"/>
  </si>
  <si>
    <t>〃（指定通所介護事業所高砂寮特別会計）</t>
    <phoneticPr fontId="24"/>
  </si>
  <si>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24"/>
  </si>
  <si>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24"/>
  </si>
  <si>
    <t>伊勢地域農業共済事務組合（農表共済事業特別会計）</t>
    <rPh sb="0" eb="2">
      <t>イセ</t>
    </rPh>
    <rPh sb="2" eb="4">
      <t>チイキ</t>
    </rPh>
    <rPh sb="4" eb="6">
      <t>ノウギョウ</t>
    </rPh>
    <rPh sb="6" eb="8">
      <t>キョウサイ</t>
    </rPh>
    <rPh sb="8" eb="10">
      <t>ジム</t>
    </rPh>
    <rPh sb="10" eb="12">
      <t>クミアイ</t>
    </rPh>
    <rPh sb="13" eb="14">
      <t>ノウ</t>
    </rPh>
    <rPh sb="14" eb="15">
      <t>ヒョウ</t>
    </rPh>
    <rPh sb="15" eb="17">
      <t>キョウサイ</t>
    </rPh>
    <rPh sb="17" eb="19">
      <t>ジギョウ</t>
    </rPh>
    <rPh sb="19" eb="21">
      <t>トクベツ</t>
    </rPh>
    <rPh sb="21" eb="23">
      <t>カイケイ</t>
    </rPh>
    <phoneticPr fontId="24"/>
  </si>
  <si>
    <t>〃（共同研修特別会計）</t>
  </si>
  <si>
    <t>〃（退職手当特別会計）</t>
  </si>
  <si>
    <t>〃（公平委員会特別会計）</t>
  </si>
  <si>
    <t>三重県市町総合事務組合（一般会計）</t>
  </si>
  <si>
    <t>〃（デジタル地図特別会計）</t>
  </si>
  <si>
    <t>〃（物品特別会計）</t>
  </si>
  <si>
    <t>〃（消防救急無線特別会計）</t>
  </si>
  <si>
    <t>伊勢広域環境組合</t>
  </si>
  <si>
    <t>三重地方税管理回収機構（一般会計）</t>
  </si>
  <si>
    <t>〃（滞納整理拡充事業特別会計）</t>
  </si>
  <si>
    <t>三重県後期高齢者医療広域連合（一般会計）</t>
  </si>
  <si>
    <t>〃（後期高齢者医療特別会計）</t>
  </si>
  <si>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</si>
  <si>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</si>
  <si>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</si>
  <si>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</si>
  <si>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</si>
  <si>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</si>
  <si>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</si>
  <si>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</si>
  <si>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</si>
  <si>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</si>
  <si>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</si>
  <si>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</si>
  <si>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横ばいとなっているが、将来負担比率については上昇傾向にある。将来負担率が上昇している主な要因としては、平成８年度から開始した下水道事業の償還があり、今後としても将来負担比率が高くなることが考えられる。これまで以上に公債費の適正化に取り組んでいく必要がある。</t>
    <phoneticPr fontId="5"/>
  </si>
  <si>
    <t>将来負担比率が増加傾向にあり、類似団体と比べて高い水準にある。また有形固定資産減価償却率も類似団体より高く、上昇傾向にある。主な要因としては、有形固定資産減価償却率が昭和50年に供用開始した一般廃棄物処理施設と昭和54年に建設された消防施設で98.0％、昭和50・60年代に建設された保育所４園が73.0％になっていることなどが挙げられる。公共施設等総合管理計画に基づき、今後、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</si>
</sst>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extLst>
            <c:ext xmlns:c16="http://schemas.microsoft.com/office/drawing/2014/chart" uri="{C3380CC4-5D6E-409C-BE32-E72D297353CC}">
              <c16:uniqueId val="{00000000-03A8-4C44-9309-385B7A6D9F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36170</c:v>
                </c:pt>
                <c:pt idx="1">
                  <c:v>54632</c:v>
                </c:pt>
                <c:pt idx="2">
                  <c:v>37554</c:v>
                </c:pt>
                <c:pt idx="3">
                  <c:v>42548</c:v>
                </c:pt>
                <c:pt idx="4">
                  <c:v>38499</c:v>
                </c:pt>
              </c:numCache>
            </c:numRef>
          </c:val>
          <c:smooth val="0"/>
          <c:extLst>
            <c:ext xmlns:c16="http://schemas.microsoft.com/office/drawing/2014/chart" uri="{C3380CC4-5D6E-409C-BE32-E72D297353CC}">
              <c16:uniqueId val="{00000001-03A8-4C44-9309-385B7A6D9FC3}"/>
            </c:ext>
          </c:extLst>
        </c:ser>
        <c:dLbls>
          <c:showLegendKey val="0"/>
          <c:showVal val="0"/>
          <c:showCatName val="0"/>
          <c:showSerName val="0"/>
          <c:showPercent val="0"/>
          <c:showBubbleSize val="0"/>
        </c:dLbls>
        <c:marker val="1"/>
        <c:smooth val="0"/>
        <c:axId val="105675392"/>
        <c:axId val="105681664"/>
      </c:lineChart>
      <c:catAx>
        <c:axId val="10567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81664"/>
        <c:crosses val="autoZero"/>
        <c:auto val="1"/>
        <c:lblAlgn val="ctr"/>
        <c:lblOffset val="100"/>
        <c:tickLblSkip val="1"/>
        <c:tickMarkSkip val="1"/>
        <c:noMultiLvlLbl val="0"/>
      </c:catAx>
      <c:valAx>
        <c:axId val="105681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7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4.58</c:v>
                </c:pt>
                <c:pt idx="1">
                  <c:v>5.24</c:v>
                </c:pt>
                <c:pt idx="2">
                  <c:v>4.22</c:v>
                </c:pt>
                <c:pt idx="3">
                  <c:v>6.17</c:v>
                </c:pt>
                <c:pt idx="4">
                  <c:v>3.61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47.45</c:v>
                </c:pt>
                <c:pt idx="1">
                  <c:v>40.340000000000003</c:v>
                </c:pt>
                <c:pt idx="2">
                  <c:v>41.65</c:v>
                </c:pt>
                <c:pt idx="3">
                  <c:v>40.39</c:v>
                </c:pt>
                <c:pt idx="4">
                  <c:v>42.36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113536"/>
        <c:axId val="11412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1.94</c:v>
                </c:pt>
                <c:pt idx="1">
                  <c:v>-8.91</c:v>
                </c:pt>
                <c:pt idx="2">
                  <c:v>-2.57</c:v>
                </c:pt>
                <c:pt idx="3">
                  <c:v>-0.64</c:v>
                </c:pt>
                <c:pt idx="4">
                  <c:v>-3.66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113536"/>
        <c:axId val="114123904"/>
      </c:lineChart>
      <c:catAx>
        <c:axId val="1141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23904"/>
        <c:crosses val="autoZero"/>
        <c:auto val="1"/>
        <c:lblAlgn val="ctr"/>
        <c:lblOffset val="100"/>
        <c:tickLblSkip val="1"/>
        <c:tickMarkSkip val="1"/>
        <c:noMultiLvlLbl val="0"/>
      </c:catAx>
      <c:valAx>
        <c:axId val="11412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0.12</c:v>
                </c:pt>
                <c:pt idx="4">
                  <c:v>#N/A</c:v>
                </c:pt>
                <c:pt idx="5">
                  <c:v>0.44</c:v>
                </c:pt>
                <c:pt idx="6">
                  <c:v>#N/A</c:v>
                </c:pt>
                <c:pt idx="7">
                  <c:v>0.22</c:v>
                </c:pt>
                <c:pt idx="8">
                  <c:v>#N/A</c:v>
                </c:pt>
                <c:pt idx="9">
                  <c:v>0.23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2.4700000000000002</c:v>
                </c:pt>
                <c:pt idx="2">
                  <c:v>#N/A</c:v>
                </c:pt>
                <c:pt idx="3">
                  <c:v>0</c:v>
                </c:pt>
                <c:pt idx="4">
                  <c:v>#N/A</c:v>
                </c:pt>
                <c:pt idx="5">
                  <c:v>0.56999999999999995</c:v>
                </c:pt>
                <c:pt idx="6">
                  <c:v>#N/A</c:v>
                </c:pt>
                <c:pt idx="7">
                  <c:v>1.88</c:v>
                </c:pt>
                <c:pt idx="8">
                  <c:v>#N/A</c:v>
                </c:pt>
                <c:pt idx="9">
                  <c:v>1.94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0.46</c:v>
                </c:pt>
                <c:pt idx="2">
                  <c:v>#N/A</c:v>
                </c:pt>
                <c:pt idx="3">
                  <c:v>0.23</c:v>
                </c:pt>
                <c:pt idx="4">
                  <c:v>#N/A</c:v>
                </c:pt>
                <c:pt idx="5">
                  <c:v>0.45</c:v>
                </c:pt>
                <c:pt idx="6">
                  <c:v>#N/A</c:v>
                </c:pt>
                <c:pt idx="7">
                  <c:v>0.81</c:v>
                </c:pt>
                <c:pt idx="8">
                  <c:v>#N/A</c:v>
                </c:pt>
                <c:pt idx="9">
                  <c:v>2.57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5.35</c:v>
                </c:pt>
                <c:pt idx="2">
                  <c:v>#N/A</c:v>
                </c:pt>
                <c:pt idx="3">
                  <c:v>5.97</c:v>
                </c:pt>
                <c:pt idx="4">
                  <c:v>#N/A</c:v>
                </c:pt>
                <c:pt idx="5">
                  <c:v>4.93</c:v>
                </c:pt>
                <c:pt idx="6">
                  <c:v>#N/A</c:v>
                </c:pt>
                <c:pt idx="7">
                  <c:v>6.79</c:v>
                </c:pt>
                <c:pt idx="8">
                  <c:v>#N/A</c:v>
                </c:pt>
                <c:pt idx="9">
                  <c:v>4.21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4.05</c:v>
                </c:pt>
                <c:pt idx="2">
                  <c:v>#N/A</c:v>
                </c:pt>
                <c:pt idx="3">
                  <c:v>0</c:v>
                </c:pt>
                <c:pt idx="4">
                  <c:v>#N/A</c:v>
                </c:pt>
                <c:pt idx="5">
                  <c:v>0.59</c:v>
                </c:pt>
                <c:pt idx="6">
                  <c:v>#N/A</c:v>
                </c:pt>
                <c:pt idx="7">
                  <c:v>5.91</c:v>
                </c:pt>
                <c:pt idx="8">
                  <c:v>#N/A</c:v>
                </c:pt>
                <c:pt idx="9">
                  <c:v>6.39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3.48</c:v>
                </c:pt>
                <c:pt idx="2">
                  <c:v>#N/A</c:v>
                </c:pt>
                <c:pt idx="3">
                  <c:v>1.06</c:v>
                </c:pt>
                <c:pt idx="4">
                  <c:v>#N/A</c:v>
                </c:pt>
                <c:pt idx="5">
                  <c:v>2.36</c:v>
                </c:pt>
                <c:pt idx="6">
                  <c:v>#N/A</c:v>
                </c:pt>
                <c:pt idx="7">
                  <c:v>2.78</c:v>
                </c:pt>
                <c:pt idx="8">
                  <c:v>#N/A</c:v>
                </c:pt>
                <c:pt idx="9">
                  <c:v>6.42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10.94</c:v>
                </c:pt>
                <c:pt idx="2">
                  <c:v>#N/A</c:v>
                </c:pt>
                <c:pt idx="3">
                  <c:v>0</c:v>
                </c:pt>
                <c:pt idx="4">
                  <c:v>#N/A</c:v>
                </c:pt>
                <c:pt idx="5">
                  <c:v>10.43</c:v>
                </c:pt>
                <c:pt idx="6">
                  <c:v>#N/A</c:v>
                </c:pt>
                <c:pt idx="7">
                  <c:v>12.05</c:v>
                </c:pt>
                <c:pt idx="8">
                  <c:v>#N/A</c:v>
                </c:pt>
                <c:pt idx="9">
                  <c:v>12.4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18.170000000000002</c:v>
                </c:pt>
                <c:pt idx="2">
                  <c:v>#N/A</c:v>
                </c:pt>
                <c:pt idx="3">
                  <c:v>0</c:v>
                </c:pt>
                <c:pt idx="4">
                  <c:v>#N/A</c:v>
                </c:pt>
                <c:pt idx="5">
                  <c:v>17.39</c:v>
                </c:pt>
                <c:pt idx="6">
                  <c:v>#N/A</c:v>
                </c:pt>
                <c:pt idx="7">
                  <c:v>17.5</c:v>
                </c:pt>
                <c:pt idx="8">
                  <c:v>#N/A</c:v>
                </c:pt>
                <c:pt idx="9">
                  <c:v>17.579999999999998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c:v>
                </c:pt>
                <c:pt idx="1">
                  <c:v>#N/A</c:v>
                </c:pt>
                <c:pt idx="2">
                  <c:v>0.76</c:v>
                </c:pt>
                <c:pt idx="3">
                  <c:v>#N/A</c:v>
                </c:pt>
                <c:pt idx="4">
                  <c:v>0.75</c:v>
                </c:pt>
                <c:pt idx="5">
                  <c:v>#N/A</c:v>
                </c:pt>
                <c:pt idx="6">
                  <c:v>0.72</c:v>
                </c:pt>
                <c:pt idx="7">
                  <c:v>#N/A</c:v>
                </c:pt>
                <c:pt idx="8">
                  <c:v>0.7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574464"/>
        <c:axId val="114576000"/>
      </c:barChart>
      <c:catAx>
        <c:axId val="1145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76000"/>
        <c:crosses val="autoZero"/>
        <c:auto val="1"/>
        <c:lblAlgn val="ctr"/>
        <c:lblOffset val="100"/>
        <c:tickLblSkip val="1"/>
        <c:tickMarkSkip val="1"/>
        <c:noMultiLvlLbl val="0"/>
      </c:catAx>
      <c:valAx>
        <c:axId val="11457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492</c:v>
                </c:pt>
                <c:pt idx="5">
                  <c:v>518</c:v>
                </c:pt>
                <c:pt idx="8">
                  <c:v>558</c:v>
                </c:pt>
                <c:pt idx="11">
                  <c:v>574</c:v>
                </c:pt>
                <c:pt idx="14">
                  <c:v>541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c:v>
                </c:pt>
                <c:pt idx="3">
                  <c:v>67</c:v>
                </c:pt>
                <c:pt idx="6">
                  <c:v>46</c:v>
                </c:pt>
                <c:pt idx="9">
                  <c:v>54</c:v>
                </c:pt>
                <c:pt idx="12">
                  <c:v>51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c:v>
                </c:pt>
                <c:pt idx="3">
                  <c:v>291</c:v>
                </c:pt>
                <c:pt idx="6">
                  <c:v>316</c:v>
                </c:pt>
                <c:pt idx="9">
                  <c:v>353</c:v>
                </c:pt>
                <c:pt idx="12">
                  <c:v>340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c:v>
                </c:pt>
                <c:pt idx="3">
                  <c:v>453</c:v>
                </c:pt>
                <c:pt idx="6">
                  <c:v>450</c:v>
                </c:pt>
                <c:pt idx="9">
                  <c:v>443</c:v>
                </c:pt>
                <c:pt idx="12">
                  <c:v>418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640000"/>
        <c:axId val="11464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238</c:v>
                </c:pt>
                <c:pt idx="2">
                  <c:v>#N/A</c:v>
                </c:pt>
                <c:pt idx="3">
                  <c:v>#N/A</c:v>
                </c:pt>
                <c:pt idx="4">
                  <c:v>293</c:v>
                </c:pt>
                <c:pt idx="5">
                  <c:v>#N/A</c:v>
                </c:pt>
                <c:pt idx="6">
                  <c:v>#N/A</c:v>
                </c:pt>
                <c:pt idx="7">
                  <c:v>254</c:v>
                </c:pt>
                <c:pt idx="8">
                  <c:v>#N/A</c:v>
                </c:pt>
                <c:pt idx="9">
                  <c:v>#N/A</c:v>
                </c:pt>
                <c:pt idx="10">
                  <c:v>276</c:v>
                </c:pt>
                <c:pt idx="11">
                  <c:v>#N/A</c:v>
                </c:pt>
                <c:pt idx="12">
                  <c:v>#N/A</c:v>
                </c:pt>
                <c:pt idx="13">
                  <c:v>268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640000"/>
        <c:axId val="114641920"/>
      </c:lineChart>
      <c:catAx>
        <c:axId val="1146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41920"/>
        <c:crosses val="autoZero"/>
        <c:auto val="1"/>
        <c:lblAlgn val="ctr"/>
        <c:lblOffset val="100"/>
        <c:tickLblSkip val="1"/>
        <c:tickMarkSkip val="1"/>
        <c:noMultiLvlLbl val="0"/>
      </c:catAx>
      <c:valAx>
        <c:axId val="1146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7030</c:v>
                </c:pt>
                <c:pt idx="5">
                  <c:v>7534</c:v>
                </c:pt>
                <c:pt idx="8">
                  <c:v>7523</c:v>
                </c:pt>
                <c:pt idx="11">
                  <c:v>7499</c:v>
                </c:pt>
                <c:pt idx="14">
                  <c:v>7102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c:v>
                </c:pt>
                <c:pt idx="5">
                  <c:v>57</c:v>
                </c:pt>
                <c:pt idx="8">
                  <c:v>54</c:v>
                </c:pt>
                <c:pt idx="11">
                  <c:v>48</c:v>
                </c:pt>
                <c:pt idx="14">
                  <c:v>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2386</c:v>
                </c:pt>
                <c:pt idx="5">
                  <c:v>2101</c:v>
                </c:pt>
                <c:pt idx="8">
                  <c:v>2193</c:v>
                </c:pt>
                <c:pt idx="11">
                  <c:v>2258</c:v>
                </c:pt>
                <c:pt idx="14">
                  <c:v>2303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246</c:v>
                </c:pt>
                <c:pt idx="3">
                  <c:v>323</c:v>
                </c:pt>
                <c:pt idx="6">
                  <c:v>217</c:v>
                </c:pt>
                <c:pt idx="9">
                  <c:v>453</c:v>
                </c:pt>
                <c:pt idx="12">
                  <c:v>703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392</c:v>
                </c:pt>
                <c:pt idx="3">
                  <c:v>345</c:v>
                </c:pt>
                <c:pt idx="6">
                  <c:v>312</c:v>
                </c:pt>
                <c:pt idx="9">
                  <c:v>267</c:v>
                </c:pt>
                <c:pt idx="12">
                  <c:v>227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6530</c:v>
                </c:pt>
                <c:pt idx="3">
                  <c:v>6426</c:v>
                </c:pt>
                <c:pt idx="6">
                  <c:v>6653</c:v>
                </c:pt>
                <c:pt idx="9">
                  <c:v>6653</c:v>
                </c:pt>
                <c:pt idx="12">
                  <c:v>6683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c:v>
                </c:pt>
                <c:pt idx="3">
                  <c:v>12</c:v>
                </c:pt>
                <c:pt idx="6">
                  <c:v>8</c:v>
                </c:pt>
                <c:pt idx="9">
                  <c:v>6</c:v>
                </c:pt>
                <c:pt idx="12">
                  <c:v>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3894</c:v>
                </c:pt>
                <c:pt idx="3">
                  <c:v>4863</c:v>
                </c:pt>
                <c:pt idx="6">
                  <c:v>4895</c:v>
                </c:pt>
                <c:pt idx="9">
                  <c:v>4929</c:v>
                </c:pt>
                <c:pt idx="12">
                  <c:v>4969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009408"/>
        <c:axId val="11528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1622</c:v>
                </c:pt>
                <c:pt idx="2">
                  <c:v>#N/A</c:v>
                </c:pt>
                <c:pt idx="3">
                  <c:v>#N/A</c:v>
                </c:pt>
                <c:pt idx="4">
                  <c:v>2277</c:v>
                </c:pt>
                <c:pt idx="5">
                  <c:v>#N/A</c:v>
                </c:pt>
                <c:pt idx="6">
                  <c:v>#N/A</c:v>
                </c:pt>
                <c:pt idx="7">
                  <c:v>2315</c:v>
                </c:pt>
                <c:pt idx="8">
                  <c:v>#N/A</c:v>
                </c:pt>
                <c:pt idx="9">
                  <c:v>#N/A</c:v>
                </c:pt>
                <c:pt idx="10">
                  <c:v>2503</c:v>
                </c:pt>
                <c:pt idx="11">
                  <c:v>#N/A</c:v>
                </c:pt>
                <c:pt idx="12">
                  <c:v>#N/A</c:v>
                </c:pt>
                <c:pt idx="13">
                  <c:v>3141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009408"/>
        <c:axId val="115286016"/>
      </c:lineChart>
      <c:catAx>
        <c:axId val="1150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86016"/>
        <c:crosses val="autoZero"/>
        <c:auto val="1"/>
        <c:lblAlgn val="ctr"/>
        <c:lblOffset val="100"/>
        <c:tickLblSkip val="1"/>
        <c:tickMarkSkip val="1"/>
        <c:noMultiLvlLbl val="0"/>
      </c:catAx>
      <c:valAx>
        <c:axId val="11528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{5A58C2CB-C481-494A-9E53-D6C8EF8BD22A}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BF8-4B06-A502-06A998124B9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{C63D9713-0EAE-44C7-9C19-14D8609240AE}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BF8-4B06-A502-06A998124B9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{A0F80C83-2255-4D55-9A2C-651DB47EC2F6}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BF8-4B06-A502-06A998124B93}"/>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{147D3299-8DF1-465B-B467-44495102B547}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BF8-4B06-A502-06A998124B93}"/>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{CBF0C133-8031-47A6-B411-36B5F9160189}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BF8-4B06-A502-06A998124B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63.6</c:v>
                </c:pt>
                <c:pt idx="4">
                  <c:v>64.2</c:v>
                </c:pt>
              </c:numCache>
            </c:numRef>
          </c:xVal>
          <c:yVal>
            <c:numRef>
              <c:f>公会計指標分析・財政指標組合せ分析表!$K$51:$O$51</c:f>
              <c:numCache>
                <c:formatCode>#,##0.0;"▲ "#,##0.0</c:formatCode>
                <c:ptCount val="5"/>
                <c:pt idx="3">
                  <c:v>74.8</c:v>
                </c:pt>
                <c:pt idx="4">
                  <c:v>92.2</c:v>
                </c:pt>
              </c:numCache>
            </c:numRef>
          </c:yVal>
          <c:smooth val="0"/>
          <c:extLst>
            <c:ext xmlns:c16="http://schemas.microsoft.com/office/drawing/2014/chart" uri="{C3380CC4-5D6E-409C-BE32-E72D297353CC}">
              <c16:uniqueId val="{00000005-0BF8-4B06-A502-06A998124B9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{90A9A7B8-4067-4E15-9DF8-7209DB972C9F}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BF8-4B06-A502-06A998124B9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{14A0AF31-1EE3-4ECB-A135-8EE0FAFF8518}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BF8-4B06-A502-06A998124B9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{B5D9E6F3-D256-4365-84A3-C960BDE76CF0}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BF8-4B06-A502-06A998124B93}"/>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{AB70D37C-DE83-4567-8D1D-32163BB3B5EB}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BF8-4B06-A502-06A998124B93}"/>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{FB341227-FB82-429D-B83A-6CBB29D168EF}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BF8-4B06-A502-06A998124B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c:ext xmlns:c16="http://schemas.microsoft.com/office/drawing/2014/chart" uri="{C3380CC4-5D6E-409C-BE32-E72D297353CC}">
              <c16:uniqueId val="{0000000B-0BF8-4B06-A502-06A998124B93}"/>
            </c:ext>
          </c:extLst>
        </c:ser>
        <c:dLbls>
          <c:showLegendKey val="0"/>
          <c:showVal val="0"/>
          <c:showCatName val="0"/>
          <c:showSerName val="0"/>
          <c:showPercent val="0"/>
          <c:showBubbleSize val="0"/>
        </c:dLbls>
        <c:axId val="73138176"/>
        <c:axId val="73140096"/>
      </c:scatterChart>
      <c:valAx>
        <c:axId val="73138176"/>
        <c:scaling>
          <c:orientation val="minMax"/>
          <c:max val="64.5"/>
          <c:min val="60.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0096"/>
        <c:crosses val="autoZero"/>
        <c:crossBetween val="midCat"/>
      </c:valAx>
      <c:valAx>
        <c:axId val="73140096"/>
        <c:scaling>
          <c:orientation val="minMax"/>
          <c:max val="10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38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{D7A13C4E-6313-401C-AF66-74E4C47E5FEA}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BD4-4726-8687-B7BAC06C78DD}"/>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{56F50C97-B0E4-4D0F-B7FC-15165A9261CD}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BD4-4726-8687-B7BAC06C78DD}"/>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{85C6F7CB-8A46-45DD-B93A-629355E37A09}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BD4-4726-8687-B7BAC06C78DD}"/>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{BB3413B8-054E-40B0-9E0D-59C9F6CF245B}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BD4-4726-8687-B7BAC06C78DD}"/>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{CA9DAB74-2C58-40A5-8AA4-0C075E916775}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BD4-4726-8687-B7BAC06C7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8.3000000000000007</c:v>
                </c:pt>
                <c:pt idx="2">
                  <c:v>7.9</c:v>
                </c:pt>
                <c:pt idx="3">
                  <c:v>8.1999999999999993</c:v>
                </c:pt>
                <c:pt idx="4">
                  <c:v>7.9</c:v>
                </c:pt>
              </c:numCache>
            </c:numRef>
          </c:xVal>
          <c:yVal>
            <c:numRef>
              <c:f>公会計指標分析・財政指標組合せ分析表!$K$73:$O$73</c:f>
              <c:numCache>
                <c:formatCode>#,##0.0;"▲ "#,##0.0</c:formatCode>
                <c:ptCount val="5"/>
                <c:pt idx="0">
                  <c:v>48.8</c:v>
                </c:pt>
                <c:pt idx="1">
                  <c:v>68.7</c:v>
                </c:pt>
                <c:pt idx="2">
                  <c:v>70.7</c:v>
                </c:pt>
                <c:pt idx="3">
                  <c:v>74.8</c:v>
                </c:pt>
                <c:pt idx="4">
                  <c:v>92.2</c:v>
                </c:pt>
              </c:numCache>
            </c:numRef>
          </c:yVal>
          <c:smooth val="0"/>
          <c:extLst>
            <c:ext xmlns:c16="http://schemas.microsoft.com/office/drawing/2014/chart" uri="{C3380CC4-5D6E-409C-BE32-E72D297353CC}">
              <c16:uniqueId val="{00000005-EBD4-4726-8687-B7BAC06C78D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{531A80B4-4CD0-4120-936E-E4E2D3B1E91B}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BD4-4726-8687-B7BAC06C78D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{DF404C10-6A5F-4433-A501-FE01638A24C7}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BD4-4726-8687-B7BAC06C78D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{2ECD0CAF-FA46-412E-956E-B8F81A0E6340}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BD4-4726-8687-B7BAC06C78D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{2C9DAF67-0979-4094-95A3-C731EB95E82C}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BD4-4726-8687-B7BAC06C78D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{3E27D199-FDF5-47BA-83A5-7A4E2313020E}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BD4-4726-8687-B7BAC06C7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c:ext xmlns:c16="http://schemas.microsoft.com/office/drawing/2014/chart" uri="{C3380CC4-5D6E-409C-BE32-E72D297353CC}">
              <c16:uniqueId val="{0000000B-EBD4-4726-8687-B7BAC06C78DD}"/>
            </c:ext>
          </c:extLst>
        </c:ser>
        <c:dLbls>
          <c:showLegendKey val="0"/>
          <c:showVal val="0"/>
          <c:showCatName val="0"/>
          <c:showSerName val="0"/>
          <c:showPercent val="0"/>
          <c:showBubbleSize val="0"/>
        </c:dLbls>
        <c:axId val="72715648"/>
        <c:axId val="73205248"/>
      </c:scatterChart>
      <c:valAx>
        <c:axId val="72715648"/>
        <c:scaling>
          <c:orientation val="minMax"/>
          <c:max val="11.8"/>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05248"/>
        <c:crosses val="autoZero"/>
        <c:crossBetween val="midCat"/>
      </c:valAx>
      <c:valAx>
        <c:axId val="73205248"/>
        <c:scaling>
          <c:orientation val="minMax"/>
          <c:max val="10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実質公債費比率は、過去からの新規起債発行の抑制及び既借入に係る元利償還金の減少に伴い、減少傾向にある。</a:t>
          </a:r>
          <a:endParaRPr lang="ja-JP" altLang="ja-JP" sz="1400">
            <a:effectLst/>
          </a:endParaRPr>
        </a:p>
        <a:p>
          <a:r>
            <a:rPr kumimoji="1" lang="ja-JP" altLang="ja-JP" sz="1100">
              <a:solidFill>
                <a:schemeClr val="dk1"/>
              </a:solidFill>
              <a:effectLst/>
              <a:latin typeface="+mn-lt"/>
              <a:ea typeface="+mn-ea"/>
              <a:cs typeface="+mn-cs"/>
            </a:rPr>
            <a:t>　今後も新規地方債発行の抑制を基調とし、適切な事業実施と繰上償還を実施することにより、実質公債費比率の更なる健全化に努める。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地方債現在高、公営企業等繰入見込額の増嵩により将来負担額は増加しているものの、充当可能財源等も少しずつ回復傾向にあるため、相対的に若干の上昇に留まっている。</a:t>
          </a:r>
          <a:endParaRPr lang="ja-JP" altLang="ja-JP" sz="1400">
            <a:effectLst/>
          </a:endParaRPr>
        </a:p>
        <a:p>
          <a:r>
            <a:rPr kumimoji="1" lang="ja-JP" altLang="ja-JP" sz="1100">
              <a:solidFill>
                <a:schemeClr val="dk1"/>
              </a:solidFill>
              <a:effectLst/>
              <a:latin typeface="+mn-lt"/>
              <a:ea typeface="+mn-ea"/>
              <a:cs typeface="+mn-cs"/>
            </a:rPr>
            <a:t>　今後は新規地方債発行を抑制しつつ充当可能財源の確保に努め、将来負担比率の更なる健全化を目指す。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類似団体と比べ、高い水準となっている。これは、消防施設・一般廃棄物処理施設の有形固定資産減価償却率の</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％をはじめ、公民館・保育所・学校が高くなっているのが主な要因である。</a:t>
          </a:r>
          <a:endParaRPr lang="ja-JP" altLang="ja-JP">
            <a:effectLst/>
          </a:endParaRPr>
        </a:p>
        <a:p>
          <a:r>
            <a:rPr lang="ja-JP" altLang="ja-JP" sz="1100" b="0" i="0" baseline="0">
              <a:solidFill>
                <a:schemeClr val="dk1"/>
              </a:solidFill>
              <a:effectLst/>
              <a:latin typeface="+mn-lt"/>
              <a:ea typeface="+mn-ea"/>
              <a:cs typeface="+mn-cs"/>
            </a:rPr>
            <a:t>　平成２７年度に策定した公共施設等総合管理計画において、公共施設等（公共建築物とインフラ系施設）の更新費用を今後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年間で約</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％の圧縮という目標を掲げ、老朽化した施設の集約化・複合化や除却を検討している。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480237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59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45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480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5356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537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53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91694</xdr:rowOff>
    </xdr:from>
    <xdr:to>
      <xdr:col>3</xdr:col>
      <xdr:colOff>1222375</xdr:colOff>
      <xdr:row>31</xdr:row>
      <xdr:rowOff>21844</xdr:rowOff>
    </xdr:to>
    <xdr:sp macro="" textlink="">
      <xdr:nvSpPr>
        <xdr:cNvPr id="75" name="円/楕円 74"/>
        <xdr:cNvSpPr/>
      </xdr:nvSpPr>
      <xdr:spPr>
        <a:xfrm>
          <a:off x="4711700" y="52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114571</xdr:rowOff>
    </xdr:from>
    <xdr:ext cx="405111" cy="259045"/>
    <xdr:sp macro="" textlink="">
      <xdr:nvSpPr>
        <xdr:cNvPr id="76" name="有形固定資産減価償却率該当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117602</xdr:rowOff>
    </xdr:from>
    <xdr:to>
      <xdr:col>3</xdr:col>
      <xdr:colOff>511175</xdr:colOff>
      <xdr:row>31</xdr:row>
      <xdr:rowOff>47752</xdr:rowOff>
    </xdr:to>
    <xdr:sp macro="" textlink="">
      <xdr:nvSpPr>
        <xdr:cNvPr id="77" name="円/楕円 76"/>
        <xdr:cNvSpPr/>
      </xdr:nvSpPr>
      <xdr:spPr>
        <a:xfrm>
          <a:off x="4000500" y="52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142494</xdr:rowOff>
    </xdr:from>
    <xdr:to>
      <xdr:col>3</xdr:col>
      <xdr:colOff>1171575</xdr:colOff>
      <xdr:row>30</xdr:row>
      <xdr:rowOff>168402</xdr:rowOff>
    </xdr:to>
    <xdr:cxnSp macro="">
      <xdr:nvCxnSpPr>
        <xdr:cNvPr id="78" name="直線コネクタ 77"/>
        <xdr:cNvCxnSpPr/>
      </xdr:nvCxnSpPr>
      <xdr:spPr>
        <a:xfrm flipV="1">
          <a:off x="4051300" y="5285994"/>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112285</xdr:rowOff>
    </xdr:from>
    <xdr:ext cx="405111" cy="259045"/>
    <xdr:sp macro="" textlink="">
      <xdr:nvSpPr>
        <xdr:cNvPr id="79" name="n_1aveValue有形固定資産減価償却率"/>
        <xdr:cNvSpPr txBox="1"/>
      </xdr:nvSpPr>
      <xdr:spPr>
        <a:xfrm>
          <a:off x="3836043" y="54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64279</xdr:rowOff>
    </xdr:from>
    <xdr:ext cx="405111" cy="259045"/>
    <xdr:sp macro="" textlink="">
      <xdr:nvSpPr>
        <xdr:cNvPr id="80" name="n_1mainValue有形固定資産減価償却率"/>
        <xdr:cNvSpPr txBox="1"/>
      </xdr:nvSpPr>
      <xdr:spPr>
        <a:xfrm>
          <a:off x="3836043" y="50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134801</xdr:rowOff>
    </xdr:from>
    <xdr:to>
      <xdr:col>6</xdr:col>
      <xdr:colOff>561975</xdr:colOff>
      <xdr:row>38</xdr:row>
      <xdr:rowOff>64951</xdr:rowOff>
    </xdr:to>
    <xdr:sp macro="" textlink="">
      <xdr:nvSpPr>
        <xdr:cNvPr id="72" name="円/楕円 71"/>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157678</xdr:rowOff>
    </xdr:from>
    <xdr:ext cx="405111" cy="259045"/>
    <xdr:sp macro="" textlink="">
      <xdr:nvSpPr>
        <xdr:cNvPr id="73" name="【道路】&#10;有形固定資産減価償却率該当値テキスト"/>
        <xdr:cNvSpPr txBox="1"/>
      </xdr:nvSpPr>
      <xdr:spPr>
        <a:xfrm>
          <a:off x="47244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22134</xdr:rowOff>
    </xdr:from>
    <xdr:to>
      <xdr:col>5</xdr:col>
      <xdr:colOff>409575</xdr:colOff>
      <xdr:row>38</xdr:row>
      <xdr:rowOff>123734</xdr:rowOff>
    </xdr:to>
    <xdr:sp macro="" textlink="">
      <xdr:nvSpPr>
        <xdr:cNvPr id="74" name="円/楕円 73"/>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14151</xdr:rowOff>
    </xdr:from>
    <xdr:to>
      <xdr:col>6</xdr:col>
      <xdr:colOff>511175</xdr:colOff>
      <xdr:row>38</xdr:row>
      <xdr:rowOff>72934</xdr:rowOff>
    </xdr:to>
    <xdr:cxnSp macro="">
      <xdr:nvCxnSpPr>
        <xdr:cNvPr id="75" name="直線コネクタ 74"/>
        <xdr:cNvCxnSpPr/>
      </xdr:nvCxnSpPr>
      <xdr:spPr>
        <a:xfrm flipV="1">
          <a:off x="3797300" y="65292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68416</xdr:rowOff>
    </xdr:from>
    <xdr:ext cx="405111" cy="259045"/>
    <xdr:sp macro="" textlink="">
      <xdr:nvSpPr>
        <xdr:cNvPr id="76" name="n_1aveValue【道路】&#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114861</xdr:rowOff>
    </xdr:from>
    <xdr:ext cx="405111" cy="259045"/>
    <xdr:sp macro="" textlink="">
      <xdr:nvSpPr>
        <xdr:cNvPr id="77" name="n_1mainValue【道路】&#10;有形固定資産減価償却率"/>
        <xdr:cNvSpPr txBox="1"/>
      </xdr:nvSpPr>
      <xdr:spPr>
        <a:xfrm>
          <a:off x="3582043"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49039</xdr:rowOff>
    </xdr:from>
    <xdr:ext cx="534377" cy="259045"/>
    <xdr:sp macro="" textlink="">
      <xdr:nvSpPr>
        <xdr:cNvPr id="106" name="【道路】&#10;一人当たり延長平均値テキスト"/>
        <xdr:cNvSpPr txBox="1"/>
      </xdr:nvSpPr>
      <xdr:spPr>
        <a:xfrm>
          <a:off x="10566400" y="622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75159</xdr:rowOff>
    </xdr:from>
    <xdr:to>
      <xdr:col>15</xdr:col>
      <xdr:colOff>231775</xdr:colOff>
      <xdr:row>38</xdr:row>
      <xdr:rowOff>5308</xdr:rowOff>
    </xdr:to>
    <xdr:sp macro="" textlink="">
      <xdr:nvSpPr>
        <xdr:cNvPr id="114" name="円/楕円 113"/>
        <xdr:cNvSpPr/>
      </xdr:nvSpPr>
      <xdr:spPr>
        <a:xfrm>
          <a:off x="10426700" y="6418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53586</xdr:rowOff>
    </xdr:from>
    <xdr:ext cx="534377" cy="259045"/>
    <xdr:sp macro="" textlink="">
      <xdr:nvSpPr>
        <xdr:cNvPr id="115" name="【道路】&#10;一人当たり延長該当値テキスト"/>
        <xdr:cNvSpPr txBox="1"/>
      </xdr:nvSpPr>
      <xdr:spPr>
        <a:xfrm>
          <a:off x="10566400" y="6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80073</xdr:rowOff>
    </xdr:from>
    <xdr:to>
      <xdr:col>14</xdr:col>
      <xdr:colOff>79375</xdr:colOff>
      <xdr:row>38</xdr:row>
      <xdr:rowOff>10223</xdr:rowOff>
    </xdr:to>
    <xdr:sp macro="" textlink="">
      <xdr:nvSpPr>
        <xdr:cNvPr id="116" name="円/楕円 115"/>
        <xdr:cNvSpPr/>
      </xdr:nvSpPr>
      <xdr:spPr>
        <a:xfrm>
          <a:off x="9588500" y="64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125959</xdr:rowOff>
    </xdr:from>
    <xdr:to>
      <xdr:col>15</xdr:col>
      <xdr:colOff>180975</xdr:colOff>
      <xdr:row>37</xdr:row>
      <xdr:rowOff>130873</xdr:rowOff>
    </xdr:to>
    <xdr:cxnSp macro="">
      <xdr:nvCxnSpPr>
        <xdr:cNvPr id="117" name="直線コネクタ 116"/>
        <xdr:cNvCxnSpPr/>
      </xdr:nvCxnSpPr>
      <xdr:spPr>
        <a:xfrm flipV="1">
          <a:off x="9639300" y="6469609"/>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58882</xdr:rowOff>
    </xdr:from>
    <xdr:ext cx="534377" cy="259045"/>
    <xdr:sp macro="" textlink="">
      <xdr:nvSpPr>
        <xdr:cNvPr id="118"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26750</xdr:rowOff>
    </xdr:from>
    <xdr:ext cx="534377" cy="259045"/>
    <xdr:sp macro="" textlink="">
      <xdr:nvSpPr>
        <xdr:cNvPr id="119" name="n_1mainValue【道路】&#10;一人当たり延長"/>
        <xdr:cNvSpPr txBox="1"/>
      </xdr:nvSpPr>
      <xdr:spPr>
        <a:xfrm>
          <a:off x="9359410" y="61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51"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110853</xdr:rowOff>
    </xdr:from>
    <xdr:to>
      <xdr:col>6</xdr:col>
      <xdr:colOff>561975</xdr:colOff>
      <xdr:row>60</xdr:row>
      <xdr:rowOff>41003</xdr:rowOff>
    </xdr:to>
    <xdr:sp macro="" textlink="">
      <xdr:nvSpPr>
        <xdr:cNvPr id="159" name="円/楕円 158"/>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133730</xdr:rowOff>
    </xdr:from>
    <xdr:ext cx="405111" cy="259045"/>
    <xdr:sp macro="" textlink="">
      <xdr:nvSpPr>
        <xdr:cNvPr id="160" name="【橋りょう・トンネル】&#10;有形固定資産減価償却率該当値テキスト"/>
        <xdr:cNvSpPr txBox="1"/>
      </xdr:nvSpPr>
      <xdr:spPr>
        <a:xfrm>
          <a:off x="47244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45538</xdr:rowOff>
    </xdr:from>
    <xdr:to>
      <xdr:col>5</xdr:col>
      <xdr:colOff>409575</xdr:colOff>
      <xdr:row>59</xdr:row>
      <xdr:rowOff>147138</xdr:rowOff>
    </xdr:to>
    <xdr:sp macro="" textlink="">
      <xdr:nvSpPr>
        <xdr:cNvPr id="161" name="円/楕円 160"/>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96338</xdr:rowOff>
    </xdr:from>
    <xdr:to>
      <xdr:col>6</xdr:col>
      <xdr:colOff>511175</xdr:colOff>
      <xdr:row>59</xdr:row>
      <xdr:rowOff>161653</xdr:rowOff>
    </xdr:to>
    <xdr:cxnSp macro="">
      <xdr:nvCxnSpPr>
        <xdr:cNvPr id="162" name="直線コネクタ 161"/>
        <xdr:cNvCxnSpPr/>
      </xdr:nvCxnSpPr>
      <xdr:spPr>
        <a:xfrm>
          <a:off x="3797300" y="102118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63154</xdr:rowOff>
    </xdr:from>
    <xdr:ext cx="405111" cy="259045"/>
    <xdr:sp macro="" textlink="">
      <xdr:nvSpPr>
        <xdr:cNvPr id="163" name="n_1aveValue【橋りょう・トンネル】&#10;有形固定資産減価償却率"/>
        <xdr:cNvSpPr txBox="1"/>
      </xdr:nvSpPr>
      <xdr:spPr>
        <a:xfrm>
          <a:off x="3582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163665</xdr:rowOff>
    </xdr:from>
    <xdr:ext cx="405111" cy="259045"/>
    <xdr:sp macro="" textlink="">
      <xdr:nvSpPr>
        <xdr:cNvPr id="164" name="n_1mainValue【橋りょう・トンネル】&#10;有形固定資産減価償却率"/>
        <xdr:cNvSpPr txBox="1"/>
      </xdr:nvSpPr>
      <xdr:spPr>
        <a:xfrm>
          <a:off x="3582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84347</xdr:rowOff>
    </xdr:from>
    <xdr:ext cx="599010" cy="259045"/>
    <xdr:sp macro="" textlink="">
      <xdr:nvSpPr>
        <xdr:cNvPr id="191" name="【橋りょう・トンネル】&#10;一人当たり有形固定資産（償却資産）額平均値テキスト"/>
        <xdr:cNvSpPr txBox="1"/>
      </xdr:nvSpPr>
      <xdr:spPr>
        <a:xfrm>
          <a:off x="10566400" y="1002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164523</xdr:rowOff>
    </xdr:from>
    <xdr:to>
      <xdr:col>15</xdr:col>
      <xdr:colOff>231775</xdr:colOff>
      <xdr:row>63</xdr:row>
      <xdr:rowOff>94673</xdr:rowOff>
    </xdr:to>
    <xdr:sp macro="" textlink="">
      <xdr:nvSpPr>
        <xdr:cNvPr id="199" name="円/楕円 198"/>
        <xdr:cNvSpPr/>
      </xdr:nvSpPr>
      <xdr:spPr>
        <a:xfrm>
          <a:off x="10426700" y="10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79450</xdr:rowOff>
    </xdr:from>
    <xdr:ext cx="534377" cy="259045"/>
    <xdr:sp macro="" textlink="">
      <xdr:nvSpPr>
        <xdr:cNvPr id="200" name="【橋りょう・トンネル】&#10;一人当たり有形固定資産（償却資産）額該当値テキスト"/>
        <xdr:cNvSpPr txBox="1"/>
      </xdr:nvSpPr>
      <xdr:spPr>
        <a:xfrm>
          <a:off x="10566400" y="107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5331</xdr:rowOff>
    </xdr:from>
    <xdr:to>
      <xdr:col>14</xdr:col>
      <xdr:colOff>79375</xdr:colOff>
      <xdr:row>63</xdr:row>
      <xdr:rowOff>106931</xdr:rowOff>
    </xdr:to>
    <xdr:sp macro="" textlink="">
      <xdr:nvSpPr>
        <xdr:cNvPr id="201" name="円/楕円 200"/>
        <xdr:cNvSpPr/>
      </xdr:nvSpPr>
      <xdr:spPr>
        <a:xfrm>
          <a:off x="9588500" y="10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43873</xdr:rowOff>
    </xdr:from>
    <xdr:to>
      <xdr:col>15</xdr:col>
      <xdr:colOff>180975</xdr:colOff>
      <xdr:row>63</xdr:row>
      <xdr:rowOff>56131</xdr:rowOff>
    </xdr:to>
    <xdr:cxnSp macro="">
      <xdr:nvCxnSpPr>
        <xdr:cNvPr id="202" name="直線コネクタ 201"/>
        <xdr:cNvCxnSpPr/>
      </xdr:nvCxnSpPr>
      <xdr:spPr>
        <a:xfrm flipV="1">
          <a:off x="9639300" y="10845223"/>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89378</xdr:rowOff>
    </xdr:from>
    <xdr:ext cx="599010" cy="259045"/>
    <xdr:sp macro="" textlink="">
      <xdr:nvSpPr>
        <xdr:cNvPr id="203"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98058</xdr:rowOff>
    </xdr:from>
    <xdr:ext cx="534377" cy="259045"/>
    <xdr:sp macro="" textlink="">
      <xdr:nvSpPr>
        <xdr:cNvPr id="204" name="n_1mainValue【橋りょう・トンネル】&#10;一人当たり有形固定資産（償却資産）額"/>
        <xdr:cNvSpPr txBox="1"/>
      </xdr:nvSpPr>
      <xdr:spPr>
        <a:xfrm>
          <a:off x="9359411" y="108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30" name="直線コネクタ 22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31"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32" name="直線コネクタ 23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33"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4" name="直線コネクタ 23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46100</xdr:rowOff>
    </xdr:from>
    <xdr:ext cx="405111" cy="259045"/>
    <xdr:sp macro="" textlink="">
      <xdr:nvSpPr>
        <xdr:cNvPr id="235" name="【公営住宅】&#10;有形固定資産減価償却率平均値テキスト"/>
        <xdr:cNvSpPr txBox="1"/>
      </xdr:nvSpPr>
      <xdr:spPr>
        <a:xfrm>
          <a:off x="4724400" y="13590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6" name="フローチャート : 判断 23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7" name="フローチャート : 判断 236"/>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43" name="円/楕円 242"/>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17978</xdr:rowOff>
    </xdr:from>
    <xdr:ext cx="405111" cy="259045"/>
    <xdr:sp macro="" textlink="">
      <xdr:nvSpPr>
        <xdr:cNvPr id="244" name="【公営住宅】&#10;有形固定資産減価償却率該当値テキスト"/>
        <xdr:cNvSpPr txBox="1"/>
      </xdr:nvSpPr>
      <xdr:spPr>
        <a:xfrm>
          <a:off x="4724400" y="1373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75474</xdr:rowOff>
    </xdr:from>
    <xdr:to>
      <xdr:col>5</xdr:col>
      <xdr:colOff>409575</xdr:colOff>
      <xdr:row>81</xdr:row>
      <xdr:rowOff>5624</xdr:rowOff>
    </xdr:to>
    <xdr:sp macro="" textlink="">
      <xdr:nvSpPr>
        <xdr:cNvPr id="245" name="円/楕円 244"/>
        <xdr:cNvSpPr/>
      </xdr:nvSpPr>
      <xdr:spPr>
        <a:xfrm>
          <a:off x="3746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90351</xdr:rowOff>
    </xdr:from>
    <xdr:to>
      <xdr:col>6</xdr:col>
      <xdr:colOff>511175</xdr:colOff>
      <xdr:row>80</xdr:row>
      <xdr:rowOff>126274</xdr:rowOff>
    </xdr:to>
    <xdr:cxnSp macro="">
      <xdr:nvCxnSpPr>
        <xdr:cNvPr id="246" name="直線コネクタ 245"/>
        <xdr:cNvCxnSpPr/>
      </xdr:nvCxnSpPr>
      <xdr:spPr>
        <a:xfrm flipV="1">
          <a:off x="3797300" y="138063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52269</xdr:rowOff>
    </xdr:from>
    <xdr:ext cx="405111" cy="259045"/>
    <xdr:sp macro="" textlink="">
      <xdr:nvSpPr>
        <xdr:cNvPr id="247"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22151</xdr:rowOff>
    </xdr:from>
    <xdr:ext cx="405111" cy="259045"/>
    <xdr:sp macro="" textlink="">
      <xdr:nvSpPr>
        <xdr:cNvPr id="248" name="n_1mainValue【公営住宅】&#10;有形固定資産減価償却率"/>
        <xdr:cNvSpPr txBox="1"/>
      </xdr:nvSpPr>
      <xdr:spPr>
        <a:xfrm>
          <a:off x="3582043"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72" name="直線コネクタ 271"/>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73"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74" name="直線コネクタ 273"/>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75"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53357</xdr:rowOff>
    </xdr:from>
    <xdr:ext cx="469744" cy="259045"/>
    <xdr:sp macro="" textlink="">
      <xdr:nvSpPr>
        <xdr:cNvPr id="277" name="【公営住宅】&#10;一人当たり面積平均値テキスト"/>
        <xdr:cNvSpPr txBox="1"/>
      </xdr:nvSpPr>
      <xdr:spPr>
        <a:xfrm>
          <a:off x="10566400" y="1394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78" name="フローチャート : 判断 277"/>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79" name="フローチャート : 判断 278"/>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149861</xdr:rowOff>
    </xdr:from>
    <xdr:to>
      <xdr:col>15</xdr:col>
      <xdr:colOff>231775</xdr:colOff>
      <xdr:row>84</xdr:row>
      <xdr:rowOff>80011</xdr:rowOff>
    </xdr:to>
    <xdr:sp macro="" textlink="">
      <xdr:nvSpPr>
        <xdr:cNvPr id="285" name="円/楕円 284"/>
        <xdr:cNvSpPr/>
      </xdr:nvSpPr>
      <xdr:spPr>
        <a:xfrm>
          <a:off x="10426700" y="143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128288</xdr:rowOff>
    </xdr:from>
    <xdr:ext cx="469744" cy="259045"/>
    <xdr:sp macro="" textlink="">
      <xdr:nvSpPr>
        <xdr:cNvPr id="286" name="【公営住宅】&#10;一人当たり面積該当値テキスト"/>
        <xdr:cNvSpPr txBox="1"/>
      </xdr:nvSpPr>
      <xdr:spPr>
        <a:xfrm>
          <a:off x="10566400"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151130</xdr:rowOff>
    </xdr:from>
    <xdr:to>
      <xdr:col>14</xdr:col>
      <xdr:colOff>79375</xdr:colOff>
      <xdr:row>84</xdr:row>
      <xdr:rowOff>81280</xdr:rowOff>
    </xdr:to>
    <xdr:sp macro="" textlink="">
      <xdr:nvSpPr>
        <xdr:cNvPr id="287" name="円/楕円 286"/>
        <xdr:cNvSpPr/>
      </xdr:nvSpPr>
      <xdr:spPr>
        <a:xfrm>
          <a:off x="958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29211</xdr:rowOff>
    </xdr:from>
    <xdr:to>
      <xdr:col>15</xdr:col>
      <xdr:colOff>180975</xdr:colOff>
      <xdr:row>84</xdr:row>
      <xdr:rowOff>30480</xdr:rowOff>
    </xdr:to>
    <xdr:cxnSp macro="">
      <xdr:nvCxnSpPr>
        <xdr:cNvPr id="288" name="直線コネクタ 287"/>
        <xdr:cNvCxnSpPr/>
      </xdr:nvCxnSpPr>
      <xdr:spPr>
        <a:xfrm flipV="1">
          <a:off x="9639300" y="144310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31766</xdr:rowOff>
    </xdr:from>
    <xdr:ext cx="469744" cy="259045"/>
    <xdr:sp macro="" textlink="">
      <xdr:nvSpPr>
        <xdr:cNvPr id="289" name="n_1aveValue【公営住宅】&#10;一人当たり面積"/>
        <xdr:cNvSpPr txBox="1"/>
      </xdr:nvSpPr>
      <xdr:spPr>
        <a:xfrm>
          <a:off x="939172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72407</xdr:rowOff>
    </xdr:from>
    <xdr:ext cx="469744" cy="259045"/>
    <xdr:sp macro="" textlink="">
      <xdr:nvSpPr>
        <xdr:cNvPr id="290" name="n_1mainValue【公営住宅】&#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2" name="正方形/長方形 29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3" name="正方形/長方形 29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4" name="正方形/長方形 29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5" name="正方形/長方形 29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4" name="直線コネクタ 31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5" name="テキスト ボックス 31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6" name="直線コネクタ 31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7" name="テキスト ボックス 31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8" name="直線コネクタ 31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9" name="テキスト ボックス 31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0" name="直線コネクタ 31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21" name="テキスト ボックス 32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5" name="直線コネクタ 32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7" name="直線コネクタ 32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9" name="直線コネクタ 32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30"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31" name="フローチャート : 判断 33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32" name="フローチャート : 判断 33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38" name="円/楕円 337"/>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36847</xdr:rowOff>
    </xdr:from>
    <xdr:ext cx="405111" cy="259045"/>
    <xdr:sp macro="" textlink="">
      <xdr:nvSpPr>
        <xdr:cNvPr id="339" name="【認定こども園・幼稚園・保育所】&#10;有形固定資産減価償却率該当値テキスト"/>
        <xdr:cNvSpPr txBox="1"/>
      </xdr:nvSpPr>
      <xdr:spPr>
        <a:xfrm>
          <a:off x="164084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66548</xdr:rowOff>
    </xdr:from>
    <xdr:to>
      <xdr:col>22</xdr:col>
      <xdr:colOff>415925</xdr:colOff>
      <xdr:row>37</xdr:row>
      <xdr:rowOff>168148</xdr:rowOff>
    </xdr:to>
    <xdr:sp macro="" textlink="">
      <xdr:nvSpPr>
        <xdr:cNvPr id="340" name="円/楕円 339"/>
        <xdr:cNvSpPr/>
      </xdr:nvSpPr>
      <xdr:spPr>
        <a:xfrm>
          <a:off x="15430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64770</xdr:rowOff>
    </xdr:from>
    <xdr:to>
      <xdr:col>23</xdr:col>
      <xdr:colOff>517525</xdr:colOff>
      <xdr:row>37</xdr:row>
      <xdr:rowOff>117348</xdr:rowOff>
    </xdr:to>
    <xdr:cxnSp macro="">
      <xdr:nvCxnSpPr>
        <xdr:cNvPr id="341" name="直線コネクタ 340"/>
        <xdr:cNvCxnSpPr/>
      </xdr:nvCxnSpPr>
      <xdr:spPr>
        <a:xfrm flipV="1">
          <a:off x="15481300" y="64084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81551</xdr:rowOff>
    </xdr:from>
    <xdr:ext cx="405111" cy="259045"/>
    <xdr:sp macro="" textlink="">
      <xdr:nvSpPr>
        <xdr:cNvPr id="342"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13225</xdr:rowOff>
    </xdr:from>
    <xdr:ext cx="405111" cy="259045"/>
    <xdr:sp macro="" textlink="">
      <xdr:nvSpPr>
        <xdr:cNvPr id="343" name="n_1mainValue【認定こども園・幼稚園・保育所】&#10;有形固定資産減価償却率"/>
        <xdr:cNvSpPr txBox="1"/>
      </xdr:nvSpPr>
      <xdr:spPr>
        <a:xfrm>
          <a:off x="15266043"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5" name="テキスト ボックス 3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7" name="テキスト ボックス 3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9" name="テキスト ボックス 3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1" name="テキスト ボックス 3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3" name="テキスト ボックス 3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7" name="直線コネクタ 36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9" name="直線コネクタ 36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7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71" name="直線コネクタ 37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72"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73" name="フローチャート : 判断 37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4" name="フローチャート : 判断 37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109220</xdr:rowOff>
    </xdr:from>
    <xdr:to>
      <xdr:col>32</xdr:col>
      <xdr:colOff>238125</xdr:colOff>
      <xdr:row>36</xdr:row>
      <xdr:rowOff>39370</xdr:rowOff>
    </xdr:to>
    <xdr:sp macro="" textlink="">
      <xdr:nvSpPr>
        <xdr:cNvPr id="380" name="円/楕円 379"/>
        <xdr:cNvSpPr/>
      </xdr:nvSpPr>
      <xdr:spPr>
        <a:xfrm>
          <a:off x="22110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132097</xdr:rowOff>
    </xdr:from>
    <xdr:ext cx="469744" cy="259045"/>
    <xdr:sp macro="" textlink="">
      <xdr:nvSpPr>
        <xdr:cNvPr id="381" name="【認定こども園・幼稚園・保育所】&#10;一人当たり面積該当値テキスト"/>
        <xdr:cNvSpPr txBox="1"/>
      </xdr:nvSpPr>
      <xdr:spPr>
        <a:xfrm>
          <a:off x="222504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113030</xdr:rowOff>
    </xdr:from>
    <xdr:to>
      <xdr:col>31</xdr:col>
      <xdr:colOff>85725</xdr:colOff>
      <xdr:row>36</xdr:row>
      <xdr:rowOff>43180</xdr:rowOff>
    </xdr:to>
    <xdr:sp macro="" textlink="">
      <xdr:nvSpPr>
        <xdr:cNvPr id="382" name="円/楕円 381"/>
        <xdr:cNvSpPr/>
      </xdr:nvSpPr>
      <xdr:spPr>
        <a:xfrm>
          <a:off x="2127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160020</xdr:rowOff>
    </xdr:from>
    <xdr:to>
      <xdr:col>32</xdr:col>
      <xdr:colOff>187325</xdr:colOff>
      <xdr:row>35</xdr:row>
      <xdr:rowOff>163830</xdr:rowOff>
    </xdr:to>
    <xdr:cxnSp macro="">
      <xdr:nvCxnSpPr>
        <xdr:cNvPr id="383" name="直線コネクタ 382"/>
        <xdr:cNvCxnSpPr/>
      </xdr:nvCxnSpPr>
      <xdr:spPr>
        <a:xfrm flipV="1">
          <a:off x="21323300" y="6160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4"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59707</xdr:rowOff>
    </xdr:from>
    <xdr:ext cx="469744" cy="259045"/>
    <xdr:sp macro="" textlink="">
      <xdr:nvSpPr>
        <xdr:cNvPr id="385" name="n_1mainValue【認定こども園・幼稚園・保育所】&#10;一人当たり面積"/>
        <xdr:cNvSpPr txBox="1"/>
      </xdr:nvSpPr>
      <xdr:spPr>
        <a:xfrm>
          <a:off x="21075727"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12" name="直線コネクタ 41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1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4" name="直線コネクタ 41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6" name="直線コネクタ 41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417"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8" name="フローチャート : 判断 41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19" name="フローチャート : 判断 41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25" name="円/楕円 424"/>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154957</xdr:rowOff>
    </xdr:from>
    <xdr:ext cx="405111" cy="259045"/>
    <xdr:sp macro="" textlink="">
      <xdr:nvSpPr>
        <xdr:cNvPr id="426" name="【学校施設】&#10;有形固定資産減価償却率該当値テキスト"/>
        <xdr:cNvSpPr txBox="1"/>
      </xdr:nvSpPr>
      <xdr:spPr>
        <a:xfrm>
          <a:off x="164084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16147</xdr:rowOff>
    </xdr:from>
    <xdr:to>
      <xdr:col>22</xdr:col>
      <xdr:colOff>415925</xdr:colOff>
      <xdr:row>59</xdr:row>
      <xdr:rowOff>117747</xdr:rowOff>
    </xdr:to>
    <xdr:sp macro="" textlink="">
      <xdr:nvSpPr>
        <xdr:cNvPr id="427" name="円/楕円 426"/>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11430</xdr:rowOff>
    </xdr:from>
    <xdr:to>
      <xdr:col>23</xdr:col>
      <xdr:colOff>517525</xdr:colOff>
      <xdr:row>59</xdr:row>
      <xdr:rowOff>66947</xdr:rowOff>
    </xdr:to>
    <xdr:cxnSp macro="">
      <xdr:nvCxnSpPr>
        <xdr:cNvPr id="428" name="直線コネクタ 427"/>
        <xdr:cNvCxnSpPr/>
      </xdr:nvCxnSpPr>
      <xdr:spPr>
        <a:xfrm flipV="1">
          <a:off x="15481300" y="1012698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113773</xdr:rowOff>
    </xdr:from>
    <xdr:ext cx="405111" cy="259045"/>
    <xdr:sp macro="" textlink="">
      <xdr:nvSpPr>
        <xdr:cNvPr id="429" name="n_1aveValue【学校施設】&#10;有形固定資産減価償却率"/>
        <xdr:cNvSpPr txBox="1"/>
      </xdr:nvSpPr>
      <xdr:spPr>
        <a:xfrm>
          <a:off x="15266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134274</xdr:rowOff>
    </xdr:from>
    <xdr:ext cx="405111" cy="259045"/>
    <xdr:sp macro="" textlink="">
      <xdr:nvSpPr>
        <xdr:cNvPr id="430" name="n_1mainValue【学校施設】&#10;有形固定資産減価償却率"/>
        <xdr:cNvSpPr txBox="1"/>
      </xdr:nvSpPr>
      <xdr:spPr>
        <a:xfrm>
          <a:off x="15266043"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53" name="直線コネクタ 45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5" name="直線コネクタ 45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7" name="直線コネクタ 45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1795</xdr:rowOff>
    </xdr:from>
    <xdr:ext cx="469744" cy="259045"/>
    <xdr:sp macro="" textlink="">
      <xdr:nvSpPr>
        <xdr:cNvPr id="458" name="【学校施設】&#10;一人当たり面積平均値テキスト"/>
        <xdr:cNvSpPr txBox="1"/>
      </xdr:nvSpPr>
      <xdr:spPr>
        <a:xfrm>
          <a:off x="22250400" y="1028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9" name="フローチャート : 判断 45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60" name="フローチャート : 判断 45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xdr:rowOff>
    </xdr:from>
    <xdr:to>
      <xdr:col>32</xdr:col>
      <xdr:colOff>238125</xdr:colOff>
      <xdr:row>62</xdr:row>
      <xdr:rowOff>112522</xdr:rowOff>
    </xdr:to>
    <xdr:sp macro="" textlink="">
      <xdr:nvSpPr>
        <xdr:cNvPr id="466" name="円/楕円 465"/>
        <xdr:cNvSpPr/>
      </xdr:nvSpPr>
      <xdr:spPr>
        <a:xfrm>
          <a:off x="22110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160799</xdr:rowOff>
    </xdr:from>
    <xdr:ext cx="469744" cy="259045"/>
    <xdr:sp macro="" textlink="">
      <xdr:nvSpPr>
        <xdr:cNvPr id="467" name="【学校施設】&#10;一人当たり面積該当値テキスト"/>
        <xdr:cNvSpPr txBox="1"/>
      </xdr:nvSpPr>
      <xdr:spPr>
        <a:xfrm>
          <a:off x="22250400"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8636</xdr:rowOff>
    </xdr:from>
    <xdr:to>
      <xdr:col>31</xdr:col>
      <xdr:colOff>85725</xdr:colOff>
      <xdr:row>62</xdr:row>
      <xdr:rowOff>110236</xdr:rowOff>
    </xdr:to>
    <xdr:sp macro="" textlink="">
      <xdr:nvSpPr>
        <xdr:cNvPr id="468" name="円/楕円 467"/>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59436</xdr:rowOff>
    </xdr:from>
    <xdr:to>
      <xdr:col>32</xdr:col>
      <xdr:colOff>187325</xdr:colOff>
      <xdr:row>62</xdr:row>
      <xdr:rowOff>61722</xdr:rowOff>
    </xdr:to>
    <xdr:cxnSp macro="">
      <xdr:nvCxnSpPr>
        <xdr:cNvPr id="469" name="直線コネクタ 468"/>
        <xdr:cNvCxnSpPr/>
      </xdr:nvCxnSpPr>
      <xdr:spPr>
        <a:xfrm>
          <a:off x="21323300" y="106893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70"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101363</xdr:rowOff>
    </xdr:from>
    <xdr:ext cx="469744" cy="259045"/>
    <xdr:sp macro="" textlink="">
      <xdr:nvSpPr>
        <xdr:cNvPr id="471" name="n_1mainValue【学校施設】&#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2" name="テキスト ボックス 4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3" name="直線コネクタ 4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4" name="テキスト ボックス 4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5" name="直線コネクタ 4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6" name="テキスト ボックス 4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7" name="直線コネクタ 4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8" name="テキスト ボックス 4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9" name="直線コネクタ 4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0" name="テキスト ボックス 4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1" name="直線コネクタ 4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2" name="テキスト ボックス 4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4" name="テキスト ボックス 49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125730</xdr:rowOff>
    </xdr:from>
    <xdr:to>
      <xdr:col>23</xdr:col>
      <xdr:colOff>516889</xdr:colOff>
      <xdr:row>85</xdr:row>
      <xdr:rowOff>140970</xdr:rowOff>
    </xdr:to>
    <xdr:cxnSp macro="">
      <xdr:nvCxnSpPr>
        <xdr:cNvPr id="496" name="直線コネクタ 495"/>
        <xdr:cNvCxnSpPr/>
      </xdr:nvCxnSpPr>
      <xdr:spPr>
        <a:xfrm flipV="1">
          <a:off x="16318864" y="1349883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144797</xdr:rowOff>
    </xdr:from>
    <xdr:ext cx="405111" cy="259045"/>
    <xdr:sp macro="" textlink="">
      <xdr:nvSpPr>
        <xdr:cNvPr id="497" name="【児童館】&#10;有形固定資産減価償却率最小値テキスト"/>
        <xdr:cNvSpPr txBox="1"/>
      </xdr:nvSpPr>
      <xdr:spPr>
        <a:xfrm>
          <a:off x="16408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140970</xdr:rowOff>
    </xdr:from>
    <xdr:to>
      <xdr:col>23</xdr:col>
      <xdr:colOff>606425</xdr:colOff>
      <xdr:row>85</xdr:row>
      <xdr:rowOff>140970</xdr:rowOff>
    </xdr:to>
    <xdr:cxnSp macro="">
      <xdr:nvCxnSpPr>
        <xdr:cNvPr id="498" name="直線コネクタ 497"/>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72407</xdr:rowOff>
    </xdr:from>
    <xdr:ext cx="405111" cy="259045"/>
    <xdr:sp macro="" textlink="">
      <xdr:nvSpPr>
        <xdr:cNvPr id="499" name="【児童館】&#10;有形固定資産減価償却率最大値テキスト"/>
        <xdr:cNvSpPr txBox="1"/>
      </xdr:nvSpPr>
      <xdr:spPr>
        <a:xfrm>
          <a:off x="16408400"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78</xdr:row>
      <xdr:rowOff>125730</xdr:rowOff>
    </xdr:from>
    <xdr:to>
      <xdr:col>23</xdr:col>
      <xdr:colOff>606425</xdr:colOff>
      <xdr:row>78</xdr:row>
      <xdr:rowOff>125730</xdr:rowOff>
    </xdr:to>
    <xdr:cxnSp macro="">
      <xdr:nvCxnSpPr>
        <xdr:cNvPr id="500" name="直線コネクタ 499"/>
        <xdr:cNvCxnSpPr/>
      </xdr:nvCxnSpPr>
      <xdr:spPr>
        <a:xfrm>
          <a:off x="16230600" y="1349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93997</xdr:rowOff>
    </xdr:from>
    <xdr:ext cx="405111" cy="259045"/>
    <xdr:sp macro="" textlink="">
      <xdr:nvSpPr>
        <xdr:cNvPr id="501" name="【児童館】&#10;有形固定資産減価償却率平均値テキスト"/>
        <xdr:cNvSpPr txBox="1"/>
      </xdr:nvSpPr>
      <xdr:spPr>
        <a:xfrm>
          <a:off x="16408400" y="1380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71120</xdr:rowOff>
    </xdr:from>
    <xdr:to>
      <xdr:col>23</xdr:col>
      <xdr:colOff>568325</xdr:colOff>
      <xdr:row>82</xdr:row>
      <xdr:rowOff>1270</xdr:rowOff>
    </xdr:to>
    <xdr:sp macro="" textlink="">
      <xdr:nvSpPr>
        <xdr:cNvPr id="502" name="フローチャート : 判断 501"/>
        <xdr:cNvSpPr/>
      </xdr:nvSpPr>
      <xdr:spPr>
        <a:xfrm>
          <a:off x="162687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101600</xdr:rowOff>
    </xdr:from>
    <xdr:to>
      <xdr:col>22</xdr:col>
      <xdr:colOff>415925</xdr:colOff>
      <xdr:row>81</xdr:row>
      <xdr:rowOff>31750</xdr:rowOff>
    </xdr:to>
    <xdr:sp macro="" textlink="">
      <xdr:nvSpPr>
        <xdr:cNvPr id="503" name="フローチャート : 判断 502"/>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128270</xdr:rowOff>
    </xdr:from>
    <xdr:to>
      <xdr:col>23</xdr:col>
      <xdr:colOff>568325</xdr:colOff>
      <xdr:row>82</xdr:row>
      <xdr:rowOff>58420</xdr:rowOff>
    </xdr:to>
    <xdr:sp macro="" textlink="">
      <xdr:nvSpPr>
        <xdr:cNvPr id="509" name="円/楕円 508"/>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106697</xdr:rowOff>
    </xdr:from>
    <xdr:ext cx="405111" cy="259045"/>
    <xdr:sp macro="" textlink="">
      <xdr:nvSpPr>
        <xdr:cNvPr id="510" name="【児童館】&#10;有形固定資産減価償却率該当値テキスト"/>
        <xdr:cNvSpPr txBox="1"/>
      </xdr:nvSpPr>
      <xdr:spPr>
        <a:xfrm>
          <a:off x="164084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25400</xdr:rowOff>
    </xdr:from>
    <xdr:to>
      <xdr:col>22</xdr:col>
      <xdr:colOff>415925</xdr:colOff>
      <xdr:row>81</xdr:row>
      <xdr:rowOff>127000</xdr:rowOff>
    </xdr:to>
    <xdr:sp macro="" textlink="">
      <xdr:nvSpPr>
        <xdr:cNvPr id="511" name="円/楕円 510"/>
        <xdr:cNvSpPr/>
      </xdr:nvSpPr>
      <xdr:spPr>
        <a:xfrm>
          <a:off x="1543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76200</xdr:rowOff>
    </xdr:from>
    <xdr:to>
      <xdr:col>23</xdr:col>
      <xdr:colOff>517525</xdr:colOff>
      <xdr:row>82</xdr:row>
      <xdr:rowOff>7620</xdr:rowOff>
    </xdr:to>
    <xdr:cxnSp macro="">
      <xdr:nvCxnSpPr>
        <xdr:cNvPr id="512" name="直線コネクタ 511"/>
        <xdr:cNvCxnSpPr/>
      </xdr:nvCxnSpPr>
      <xdr:spPr>
        <a:xfrm>
          <a:off x="15481300" y="139636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48277</xdr:rowOff>
    </xdr:from>
    <xdr:ext cx="405111" cy="259045"/>
    <xdr:sp macro="" textlink="">
      <xdr:nvSpPr>
        <xdr:cNvPr id="513" name="n_1aveValue【児童館】&#10;有形固定資産減価償却率"/>
        <xdr:cNvSpPr txBox="1"/>
      </xdr:nvSpPr>
      <xdr:spPr>
        <a:xfrm>
          <a:off x="15266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118127</xdr:rowOff>
    </xdr:from>
    <xdr:ext cx="405111" cy="259045"/>
    <xdr:sp macro="" textlink="">
      <xdr:nvSpPr>
        <xdr:cNvPr id="514" name="n_1mainValue【児童館】&#10;有形固定資産減価償却率"/>
        <xdr:cNvSpPr txBox="1"/>
      </xdr:nvSpPr>
      <xdr:spPr>
        <a:xfrm>
          <a:off x="15266043"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26" name="直線コネクタ 5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7" name="テキスト ボックス 5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8" name="直線コネクタ 5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9" name="テキスト ボックス 5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0" name="直線コネクタ 5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1" name="テキスト ボックス 5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2" name="直線コネクタ 5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3" name="テキスト ボックス 5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49530</xdr:rowOff>
    </xdr:from>
    <xdr:to>
      <xdr:col>32</xdr:col>
      <xdr:colOff>186689</xdr:colOff>
      <xdr:row>85</xdr:row>
      <xdr:rowOff>118111</xdr:rowOff>
    </xdr:to>
    <xdr:cxnSp macro="">
      <xdr:nvCxnSpPr>
        <xdr:cNvPr id="537" name="直線コネクタ 536"/>
        <xdr:cNvCxnSpPr/>
      </xdr:nvCxnSpPr>
      <xdr:spPr>
        <a:xfrm flipV="1">
          <a:off x="22160864" y="13594080"/>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38"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39" name="直線コネクタ 53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167657</xdr:rowOff>
    </xdr:from>
    <xdr:ext cx="469744" cy="259045"/>
    <xdr:sp macro="" textlink="">
      <xdr:nvSpPr>
        <xdr:cNvPr id="540" name="【児童館】&#10;一人当たり面積最大値テキスト"/>
        <xdr:cNvSpPr txBox="1"/>
      </xdr:nvSpPr>
      <xdr:spPr>
        <a:xfrm>
          <a:off x="22250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79</xdr:row>
      <xdr:rowOff>49530</xdr:rowOff>
    </xdr:from>
    <xdr:to>
      <xdr:col>32</xdr:col>
      <xdr:colOff>276225</xdr:colOff>
      <xdr:row>79</xdr:row>
      <xdr:rowOff>49530</xdr:rowOff>
    </xdr:to>
    <xdr:cxnSp macro="">
      <xdr:nvCxnSpPr>
        <xdr:cNvPr id="541" name="直線コネクタ 54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42"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43" name="フローチャート : 判断 54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55880</xdr:rowOff>
    </xdr:from>
    <xdr:to>
      <xdr:col>31</xdr:col>
      <xdr:colOff>85725</xdr:colOff>
      <xdr:row>84</xdr:row>
      <xdr:rowOff>157480</xdr:rowOff>
    </xdr:to>
    <xdr:sp macro="" textlink="">
      <xdr:nvSpPr>
        <xdr:cNvPr id="544" name="フローチャート : 判断 543"/>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170180</xdr:rowOff>
    </xdr:from>
    <xdr:to>
      <xdr:col>32</xdr:col>
      <xdr:colOff>238125</xdr:colOff>
      <xdr:row>79</xdr:row>
      <xdr:rowOff>100330</xdr:rowOff>
    </xdr:to>
    <xdr:sp macro="" textlink="">
      <xdr:nvSpPr>
        <xdr:cNvPr id="550" name="円/楕円 549"/>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123207</xdr:rowOff>
    </xdr:from>
    <xdr:ext cx="469744" cy="259045"/>
    <xdr:sp macro="" textlink="">
      <xdr:nvSpPr>
        <xdr:cNvPr id="551" name="【児童館】&#10;一人当たり面積該当値テキスト"/>
        <xdr:cNvSpPr txBox="1"/>
      </xdr:nvSpPr>
      <xdr:spPr>
        <a:xfrm>
          <a:off x="22250400"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552" name="円/楕円 551"/>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49530</xdr:rowOff>
    </xdr:from>
    <xdr:to>
      <xdr:col>32</xdr:col>
      <xdr:colOff>187325</xdr:colOff>
      <xdr:row>81</xdr:row>
      <xdr:rowOff>163830</xdr:rowOff>
    </xdr:to>
    <xdr:cxnSp macro="">
      <xdr:nvCxnSpPr>
        <xdr:cNvPr id="553" name="直線コネクタ 552"/>
        <xdr:cNvCxnSpPr/>
      </xdr:nvCxnSpPr>
      <xdr:spPr>
        <a:xfrm flipV="1">
          <a:off x="21323300" y="1359408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148607</xdr:rowOff>
    </xdr:from>
    <xdr:ext cx="469744" cy="259045"/>
    <xdr:sp macro="" textlink="">
      <xdr:nvSpPr>
        <xdr:cNvPr id="554"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59707</xdr:rowOff>
    </xdr:from>
    <xdr:ext cx="469744" cy="259045"/>
    <xdr:sp macro="" textlink="">
      <xdr:nvSpPr>
        <xdr:cNvPr id="555" name="n_1main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6" name="テキスト ボックス 5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7" name="直線コネクタ 5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8" name="テキスト ボックス 5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9" name="直線コネクタ 5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0" name="テキスト ボックス 5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1" name="直線コネクタ 5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2" name="テキスト ボックス 5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3" name="直線コネクタ 5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4" name="テキスト ボックス 5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5" name="直線コネクタ 5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6" name="テキスト ボックス 5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80" name="直線コネクタ 579"/>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81"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82" name="直線コネクタ 581"/>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8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84" name="直線コネクタ 58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85"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86" name="フローチャート : 判断 585"/>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87" name="フローチャート : 判断 586"/>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36830</xdr:rowOff>
    </xdr:from>
    <xdr:to>
      <xdr:col>23</xdr:col>
      <xdr:colOff>568325</xdr:colOff>
      <xdr:row>101</xdr:row>
      <xdr:rowOff>138430</xdr:rowOff>
    </xdr:to>
    <xdr:sp macro="" textlink="">
      <xdr:nvSpPr>
        <xdr:cNvPr id="593" name="円/楕円 592"/>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161307</xdr:rowOff>
    </xdr:from>
    <xdr:ext cx="405111" cy="259045"/>
    <xdr:sp macro="" textlink="">
      <xdr:nvSpPr>
        <xdr:cNvPr id="594" name="【公民館】&#10;有形固定資産減価償却率該当値テキスト"/>
        <xdr:cNvSpPr txBox="1"/>
      </xdr:nvSpPr>
      <xdr:spPr>
        <a:xfrm>
          <a:off x="164084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88264</xdr:rowOff>
    </xdr:from>
    <xdr:to>
      <xdr:col>22</xdr:col>
      <xdr:colOff>415925</xdr:colOff>
      <xdr:row>102</xdr:row>
      <xdr:rowOff>18414</xdr:rowOff>
    </xdr:to>
    <xdr:sp macro="" textlink="">
      <xdr:nvSpPr>
        <xdr:cNvPr id="595" name="円/楕円 594"/>
        <xdr:cNvSpPr/>
      </xdr:nvSpPr>
      <xdr:spPr>
        <a:xfrm>
          <a:off x="15430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87630</xdr:rowOff>
    </xdr:from>
    <xdr:to>
      <xdr:col>23</xdr:col>
      <xdr:colOff>517525</xdr:colOff>
      <xdr:row>101</xdr:row>
      <xdr:rowOff>139064</xdr:rowOff>
    </xdr:to>
    <xdr:cxnSp macro="">
      <xdr:nvCxnSpPr>
        <xdr:cNvPr id="596" name="直線コネクタ 595"/>
        <xdr:cNvCxnSpPr/>
      </xdr:nvCxnSpPr>
      <xdr:spPr>
        <a:xfrm flipV="1">
          <a:off x="15481300" y="174040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9541</xdr:rowOff>
    </xdr:from>
    <xdr:ext cx="405111" cy="259045"/>
    <xdr:sp macro="" textlink="">
      <xdr:nvSpPr>
        <xdr:cNvPr id="597" name="n_1ave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34941</xdr:rowOff>
    </xdr:from>
    <xdr:ext cx="405111" cy="259045"/>
    <xdr:sp macro="" textlink="">
      <xdr:nvSpPr>
        <xdr:cNvPr id="598" name="n_1mainValue【公民館】&#10;有形固定資産減価償却率"/>
        <xdr:cNvSpPr txBox="1"/>
      </xdr:nvSpPr>
      <xdr:spPr>
        <a:xfrm>
          <a:off x="15266043"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624" name="直線コネクタ 623"/>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625"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626" name="直線コネクタ 625"/>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27"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28" name="直線コネクタ 62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629"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630" name="フローチャート : 判断 629"/>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631" name="フローチャート : 判断 630"/>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36830</xdr:rowOff>
    </xdr:from>
    <xdr:to>
      <xdr:col>32</xdr:col>
      <xdr:colOff>238125</xdr:colOff>
      <xdr:row>108</xdr:row>
      <xdr:rowOff>138430</xdr:rowOff>
    </xdr:to>
    <xdr:sp macro="" textlink="">
      <xdr:nvSpPr>
        <xdr:cNvPr id="637" name="円/楕円 636"/>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123207</xdr:rowOff>
    </xdr:from>
    <xdr:ext cx="469744" cy="259045"/>
    <xdr:sp macro="" textlink="">
      <xdr:nvSpPr>
        <xdr:cNvPr id="638" name="【公民館】&#10;一人当たり面積該当値テキスト"/>
        <xdr:cNvSpPr txBox="1"/>
      </xdr:nvSpPr>
      <xdr:spPr>
        <a:xfrm>
          <a:off x="222504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36830</xdr:rowOff>
    </xdr:from>
    <xdr:to>
      <xdr:col>31</xdr:col>
      <xdr:colOff>85725</xdr:colOff>
      <xdr:row>108</xdr:row>
      <xdr:rowOff>138430</xdr:rowOff>
    </xdr:to>
    <xdr:sp macro="" textlink="">
      <xdr:nvSpPr>
        <xdr:cNvPr id="639" name="円/楕円 638"/>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87630</xdr:rowOff>
    </xdr:from>
    <xdr:to>
      <xdr:col>32</xdr:col>
      <xdr:colOff>187325</xdr:colOff>
      <xdr:row>108</xdr:row>
      <xdr:rowOff>87630</xdr:rowOff>
    </xdr:to>
    <xdr:cxnSp macro="">
      <xdr:nvCxnSpPr>
        <xdr:cNvPr id="640" name="直線コネクタ 639"/>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35758</xdr:rowOff>
    </xdr:from>
    <xdr:ext cx="469744" cy="259045"/>
    <xdr:sp macro="" textlink="">
      <xdr:nvSpPr>
        <xdr:cNvPr id="641"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129557</xdr:rowOff>
    </xdr:from>
    <xdr:ext cx="469744" cy="259045"/>
    <xdr:sp macro="" textlink="">
      <xdr:nvSpPr>
        <xdr:cNvPr id="642"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公民館、保育所、学校施設であり、特に高くなっている施設は、消防施設、一般廃棄物処理施設である。消防施設については有形固定資産減価償却率</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％となっており、平成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年度に建替えを計画している。消防施設と同様、有形固定資産減価償却率が</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％一般廃棄物処理施設（広域連合）については平成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年の更新計画を策定し、平成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年度から整備（建替え）のための積立を構成市町で開始し、老朽化対策に取り組んでいくこととしている。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3" name="テキスト ボックス 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75" name="直線コネクタ 74"/>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76"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77" name="直線コネクタ 76"/>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78"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79" name="直線コネクタ 78"/>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75492</xdr:rowOff>
    </xdr:from>
    <xdr:ext cx="405111" cy="259045"/>
    <xdr:sp macro="" textlink="">
      <xdr:nvSpPr>
        <xdr:cNvPr id="80" name="【体育館・プール】&#10;有形固定資産減価償却率平均値テキスト"/>
        <xdr:cNvSpPr txBox="1"/>
      </xdr:nvSpPr>
      <xdr:spPr>
        <a:xfrm>
          <a:off x="4724400" y="9848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81" name="フローチャート : 判断 80"/>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82" name="フローチャート : 判断 81"/>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2012</xdr:rowOff>
    </xdr:from>
    <xdr:ext cx="405111" cy="259045"/>
    <xdr:sp macro="" textlink="">
      <xdr:nvSpPr>
        <xdr:cNvPr id="83" name="n_1aveValue【体育館・プール】&#10;有形固定資産減価償却率"/>
        <xdr:cNvSpPr txBox="1"/>
      </xdr:nvSpPr>
      <xdr:spPr>
        <a:xfrm>
          <a:off x="3582043" y="1063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128815</xdr:rowOff>
    </xdr:from>
    <xdr:to>
      <xdr:col>6</xdr:col>
      <xdr:colOff>561975</xdr:colOff>
      <xdr:row>63</xdr:row>
      <xdr:rowOff>58965</xdr:rowOff>
    </xdr:to>
    <xdr:sp macro="" textlink="">
      <xdr:nvSpPr>
        <xdr:cNvPr id="89" name="円/楕円 88"/>
        <xdr:cNvSpPr/>
      </xdr:nvSpPr>
      <xdr:spPr>
        <a:xfrm>
          <a:off x="4584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43742</xdr:rowOff>
    </xdr:from>
    <xdr:ext cx="405111" cy="259045"/>
    <xdr:sp macro="" textlink="">
      <xdr:nvSpPr>
        <xdr:cNvPr id="90" name="【体育館・プール】&#10;有形固定資産減価償却率該当値テキスト"/>
        <xdr:cNvSpPr txBox="1"/>
      </xdr:nvSpPr>
      <xdr:spPr>
        <a:xfrm>
          <a:off x="4724400" y="106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131535</xdr:rowOff>
    </xdr:from>
    <xdr:to>
      <xdr:col>5</xdr:col>
      <xdr:colOff>409575</xdr:colOff>
      <xdr:row>64</xdr:row>
      <xdr:rowOff>61685</xdr:rowOff>
    </xdr:to>
    <xdr:sp macro="" textlink="">
      <xdr:nvSpPr>
        <xdr:cNvPr id="91" name="円/楕円 90"/>
        <xdr:cNvSpPr/>
      </xdr:nvSpPr>
      <xdr:spPr>
        <a:xfrm>
          <a:off x="3746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8165</xdr:rowOff>
    </xdr:from>
    <xdr:to>
      <xdr:col>6</xdr:col>
      <xdr:colOff>511175</xdr:colOff>
      <xdr:row>64</xdr:row>
      <xdr:rowOff>10885</xdr:rowOff>
    </xdr:to>
    <xdr:cxnSp macro="">
      <xdr:nvCxnSpPr>
        <xdr:cNvPr id="92" name="直線コネクタ 91"/>
        <xdr:cNvCxnSpPr/>
      </xdr:nvCxnSpPr>
      <xdr:spPr>
        <a:xfrm flipV="1">
          <a:off x="3797300" y="108095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64</xdr:row>
      <xdr:rowOff>52812</xdr:rowOff>
    </xdr:from>
    <xdr:ext cx="405111" cy="259045"/>
    <xdr:sp macro="" textlink="">
      <xdr:nvSpPr>
        <xdr:cNvPr id="93" name="n_1mainValue【体育館・プール】&#10;有形固定資産減価償却率"/>
        <xdr:cNvSpPr txBox="1"/>
      </xdr:nvSpPr>
      <xdr:spPr>
        <a:xfrm>
          <a:off x="3582043"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4" name="テキスト ボックス 10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6" name="テキスト ボックス 1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20" name="直線コネクタ 119"/>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21"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22" name="直線コネクタ 121"/>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23"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24" name="直線コネクタ 123"/>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156590</xdr:rowOff>
    </xdr:from>
    <xdr:ext cx="469744" cy="259045"/>
    <xdr:sp macro="" textlink="">
      <xdr:nvSpPr>
        <xdr:cNvPr id="125" name="【体育館・プール】&#10;一人当たり面積平均値テキスト"/>
        <xdr:cNvSpPr txBox="1"/>
      </xdr:nvSpPr>
      <xdr:spPr>
        <a:xfrm>
          <a:off x="10566400" y="1044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26" name="フローチャート : 判断 125"/>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27" name="フローチャート : 判断 126"/>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104883</xdr:rowOff>
    </xdr:from>
    <xdr:ext cx="469744" cy="259045"/>
    <xdr:sp macro="" textlink="">
      <xdr:nvSpPr>
        <xdr:cNvPr id="128"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94524</xdr:rowOff>
    </xdr:from>
    <xdr:to>
      <xdr:col>15</xdr:col>
      <xdr:colOff>231775</xdr:colOff>
      <xdr:row>64</xdr:row>
      <xdr:rowOff>24674</xdr:rowOff>
    </xdr:to>
    <xdr:sp macro="" textlink="">
      <xdr:nvSpPr>
        <xdr:cNvPr id="134" name="円/楕円 133"/>
        <xdr:cNvSpPr/>
      </xdr:nvSpPr>
      <xdr:spPr>
        <a:xfrm>
          <a:off x="10426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9451</xdr:rowOff>
    </xdr:from>
    <xdr:ext cx="469744" cy="259045"/>
    <xdr:sp macro="" textlink="">
      <xdr:nvSpPr>
        <xdr:cNvPr id="135" name="【体育館・プール】&#10;一人当たり面積該当値テキスト"/>
        <xdr:cNvSpPr txBox="1"/>
      </xdr:nvSpPr>
      <xdr:spPr>
        <a:xfrm>
          <a:off x="10566400" y="108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94524</xdr:rowOff>
    </xdr:from>
    <xdr:to>
      <xdr:col>14</xdr:col>
      <xdr:colOff>79375</xdr:colOff>
      <xdr:row>64</xdr:row>
      <xdr:rowOff>24674</xdr:rowOff>
    </xdr:to>
    <xdr:sp macro="" textlink="">
      <xdr:nvSpPr>
        <xdr:cNvPr id="136" name="円/楕円 135"/>
        <xdr:cNvSpPr/>
      </xdr:nvSpPr>
      <xdr:spPr>
        <a:xfrm>
          <a:off x="9588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145324</xdr:rowOff>
    </xdr:from>
    <xdr:to>
      <xdr:col>15</xdr:col>
      <xdr:colOff>180975</xdr:colOff>
      <xdr:row>63</xdr:row>
      <xdr:rowOff>145324</xdr:rowOff>
    </xdr:to>
    <xdr:cxnSp macro="">
      <xdr:nvCxnSpPr>
        <xdr:cNvPr id="137" name="直線コネクタ 136"/>
        <xdr:cNvCxnSpPr/>
      </xdr:nvCxnSpPr>
      <xdr:spPr>
        <a:xfrm>
          <a:off x="9639300" y="1094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15801</xdr:rowOff>
    </xdr:from>
    <xdr:ext cx="469744" cy="259045"/>
    <xdr:sp macro="" textlink="">
      <xdr:nvSpPr>
        <xdr:cNvPr id="138" name="n_1mainValue【体育館・プール】&#10;一人当たり面積"/>
        <xdr:cNvSpPr txBox="1"/>
      </xdr:nvSpPr>
      <xdr:spPr>
        <a:xfrm>
          <a:off x="93917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81" name="直線コネクタ 1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82" name="テキスト ボックス 18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83" name="直線コネクタ 1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84" name="テキスト ボックス 1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85" name="直線コネクタ 1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86" name="テキスト ボックス 1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87" name="直線コネクタ 1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88" name="テキスト ボックス 1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89" name="直線コネクタ 1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90" name="テキスト ボックス 1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91" name="直線コネクタ 1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92" name="テキスト ボックス 19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93" name="直線コネクタ 1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94" name="テキスト ボックス 1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196" name="直線コネクタ 195"/>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197"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198" name="直線コネクタ 197"/>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199"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200" name="直線コネクタ 199"/>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157316</xdr:rowOff>
    </xdr:from>
    <xdr:ext cx="405111" cy="259045"/>
    <xdr:sp macro="" textlink="">
      <xdr:nvSpPr>
        <xdr:cNvPr id="201" name="【一般廃棄物処理施設】&#10;有形固定資産減価償却率平均値テキスト"/>
        <xdr:cNvSpPr txBox="1"/>
      </xdr:nvSpPr>
      <xdr:spPr>
        <a:xfrm>
          <a:off x="164084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202" name="フローチャート : 判断 201"/>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49893</xdr:rowOff>
    </xdr:from>
    <xdr:to>
      <xdr:col>22</xdr:col>
      <xdr:colOff>415925</xdr:colOff>
      <xdr:row>35</xdr:row>
      <xdr:rowOff>151493</xdr:rowOff>
    </xdr:to>
    <xdr:sp macro="" textlink="">
      <xdr:nvSpPr>
        <xdr:cNvPr id="203" name="フローチャート : 判断 202"/>
        <xdr:cNvSpPr/>
      </xdr:nvSpPr>
      <xdr:spPr>
        <a:xfrm>
          <a:off x="15430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142620</xdr:rowOff>
    </xdr:from>
    <xdr:ext cx="405111" cy="259045"/>
    <xdr:sp macro="" textlink="">
      <xdr:nvSpPr>
        <xdr:cNvPr id="204" name="n_1aveValue【一般廃棄物処理施設】&#10;有形固定資産減価償却率"/>
        <xdr:cNvSpPr txBox="1"/>
      </xdr:nvSpPr>
      <xdr:spPr>
        <a:xfrm>
          <a:off x="15266043" y="614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05" name="テキスト ボックス 2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06" name="テキスト ボックス 2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07" name="テキスト ボックス 2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08" name="テキスト ボックス 2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9" name="テキスト ボックス 2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43361</xdr:rowOff>
    </xdr:from>
    <xdr:to>
      <xdr:col>23</xdr:col>
      <xdr:colOff>568325</xdr:colOff>
      <xdr:row>33</xdr:row>
      <xdr:rowOff>144961</xdr:rowOff>
    </xdr:to>
    <xdr:sp macro="" textlink="">
      <xdr:nvSpPr>
        <xdr:cNvPr id="210" name="円/楕円 209"/>
        <xdr:cNvSpPr/>
      </xdr:nvSpPr>
      <xdr:spPr>
        <a:xfrm>
          <a:off x="162687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167838</xdr:rowOff>
    </xdr:from>
    <xdr:ext cx="405111" cy="259045"/>
    <xdr:sp macro="" textlink="">
      <xdr:nvSpPr>
        <xdr:cNvPr id="211" name="【一般廃棄物処理施設】&#10;有形固定資産減価償却率該当値テキスト"/>
        <xdr:cNvSpPr txBox="1"/>
      </xdr:nvSpPr>
      <xdr:spPr>
        <a:xfrm>
          <a:off x="164084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66222</xdr:rowOff>
    </xdr:from>
    <xdr:to>
      <xdr:col>22</xdr:col>
      <xdr:colOff>415925</xdr:colOff>
      <xdr:row>33</xdr:row>
      <xdr:rowOff>167822</xdr:rowOff>
    </xdr:to>
    <xdr:sp macro="" textlink="">
      <xdr:nvSpPr>
        <xdr:cNvPr id="212" name="円/楕円 211"/>
        <xdr:cNvSpPr/>
      </xdr:nvSpPr>
      <xdr:spPr>
        <a:xfrm>
          <a:off x="15430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94161</xdr:rowOff>
    </xdr:from>
    <xdr:to>
      <xdr:col>23</xdr:col>
      <xdr:colOff>517525</xdr:colOff>
      <xdr:row>33</xdr:row>
      <xdr:rowOff>117022</xdr:rowOff>
    </xdr:to>
    <xdr:cxnSp macro="">
      <xdr:nvCxnSpPr>
        <xdr:cNvPr id="213" name="直線コネクタ 212"/>
        <xdr:cNvCxnSpPr/>
      </xdr:nvCxnSpPr>
      <xdr:spPr>
        <a:xfrm flipV="1">
          <a:off x="15481300" y="57520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12899</xdr:rowOff>
    </xdr:from>
    <xdr:ext cx="405111" cy="259045"/>
    <xdr:sp macro="" textlink="">
      <xdr:nvSpPr>
        <xdr:cNvPr id="214" name="n_1mainValue【一般廃棄物処理施設】&#10;有形固定資産減価償却率"/>
        <xdr:cNvSpPr txBox="1"/>
      </xdr:nvSpPr>
      <xdr:spPr>
        <a:xfrm>
          <a:off x="15266043" y="549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15" name="正方形/長方形 2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16" name="正方形/長方形 2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17" name="正方形/長方形 2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18" name="正方形/長方形 2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19" name="正方形/長方形 2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0" name="正方形/長方形 2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1" name="正方形/長方形 2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2" name="正方形/長方形 2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23" name="テキスト ボックス 2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24" name="直線コネクタ 2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25" name="テキスト ボックス 22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26" name="直線コネクタ 2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227" name="テキスト ボックス 226"/>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28" name="直線コネクタ 2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29" name="テキスト ボックス 22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30" name="直線コネクタ 2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31" name="テキスト ボックス 23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32" name="直線コネクタ 2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33" name="テキスト ボックス 23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34" name="直線コネクタ 2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35" name="テキスト ボックス 2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156370</xdr:rowOff>
    </xdr:from>
    <xdr:to>
      <xdr:col>32</xdr:col>
      <xdr:colOff>186689</xdr:colOff>
      <xdr:row>41</xdr:row>
      <xdr:rowOff>99289</xdr:rowOff>
    </xdr:to>
    <xdr:cxnSp macro="">
      <xdr:nvCxnSpPr>
        <xdr:cNvPr id="237" name="直線コネクタ 236"/>
        <xdr:cNvCxnSpPr/>
      </xdr:nvCxnSpPr>
      <xdr:spPr>
        <a:xfrm flipV="1">
          <a:off x="22160864" y="6157120"/>
          <a:ext cx="0" cy="97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103116</xdr:rowOff>
    </xdr:from>
    <xdr:ext cx="534377" cy="259045"/>
    <xdr:sp macro="" textlink="">
      <xdr:nvSpPr>
        <xdr:cNvPr id="238" name="【一般廃棄物処理施設】&#10;一人当たり有形固定資産（償却資産）額最小値テキスト"/>
        <xdr:cNvSpPr txBox="1"/>
      </xdr:nvSpPr>
      <xdr:spPr>
        <a:xfrm>
          <a:off x="22250400" y="71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41</xdr:row>
      <xdr:rowOff>99289</xdr:rowOff>
    </xdr:from>
    <xdr:to>
      <xdr:col>32</xdr:col>
      <xdr:colOff>276225</xdr:colOff>
      <xdr:row>41</xdr:row>
      <xdr:rowOff>99289</xdr:rowOff>
    </xdr:to>
    <xdr:cxnSp macro="">
      <xdr:nvCxnSpPr>
        <xdr:cNvPr id="239" name="直線コネクタ 238"/>
        <xdr:cNvCxnSpPr/>
      </xdr:nvCxnSpPr>
      <xdr:spPr>
        <a:xfrm>
          <a:off x="22072600" y="712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103047</xdr:rowOff>
    </xdr:from>
    <xdr:ext cx="534377" cy="259045"/>
    <xdr:sp macro="" textlink="">
      <xdr:nvSpPr>
        <xdr:cNvPr id="240" name="【一般廃棄物処理施設】&#10;一人当たり有形固定資産（償却資産）額最大値テキスト"/>
        <xdr:cNvSpPr txBox="1"/>
      </xdr:nvSpPr>
      <xdr:spPr>
        <a:xfrm>
          <a:off x="22250400" y="59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35</xdr:row>
      <xdr:rowOff>156370</xdr:rowOff>
    </xdr:from>
    <xdr:to>
      <xdr:col>32</xdr:col>
      <xdr:colOff>276225</xdr:colOff>
      <xdr:row>35</xdr:row>
      <xdr:rowOff>156370</xdr:rowOff>
    </xdr:to>
    <xdr:cxnSp macro="">
      <xdr:nvCxnSpPr>
        <xdr:cNvPr id="241" name="直線コネクタ 240"/>
        <xdr:cNvCxnSpPr/>
      </xdr:nvCxnSpPr>
      <xdr:spPr>
        <a:xfrm>
          <a:off x="22072600" y="615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67652</xdr:rowOff>
    </xdr:from>
    <xdr:ext cx="534377" cy="259045"/>
    <xdr:sp macro="" textlink="">
      <xdr:nvSpPr>
        <xdr:cNvPr id="242" name="【一般廃棄物処理施設】&#10;一人当たり有形固定資産（償却資産）額平均値テキスト"/>
        <xdr:cNvSpPr txBox="1"/>
      </xdr:nvSpPr>
      <xdr:spPr>
        <a:xfrm>
          <a:off x="22250400" y="6754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89225</xdr:rowOff>
    </xdr:from>
    <xdr:to>
      <xdr:col>32</xdr:col>
      <xdr:colOff>238125</xdr:colOff>
      <xdr:row>40</xdr:row>
      <xdr:rowOff>19375</xdr:rowOff>
    </xdr:to>
    <xdr:sp macro="" textlink="">
      <xdr:nvSpPr>
        <xdr:cNvPr id="243" name="フローチャート : 判断 242"/>
        <xdr:cNvSpPr/>
      </xdr:nvSpPr>
      <xdr:spPr>
        <a:xfrm>
          <a:off x="22110700" y="67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21765</xdr:rowOff>
    </xdr:from>
    <xdr:to>
      <xdr:col>31</xdr:col>
      <xdr:colOff>85725</xdr:colOff>
      <xdr:row>33</xdr:row>
      <xdr:rowOff>123365</xdr:rowOff>
    </xdr:to>
    <xdr:sp macro="" textlink="">
      <xdr:nvSpPr>
        <xdr:cNvPr id="244" name="フローチャート : 判断 243"/>
        <xdr:cNvSpPr/>
      </xdr:nvSpPr>
      <xdr:spPr>
        <a:xfrm>
          <a:off x="21272500" y="56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31</xdr:row>
      <xdr:rowOff>139892</xdr:rowOff>
    </xdr:from>
    <xdr:ext cx="534377" cy="259045"/>
    <xdr:sp macro="" textlink="">
      <xdr:nvSpPr>
        <xdr:cNvPr id="245" name="n_1aveValue【一般廃棄物処理施設】&#10;一人当たり有形固定資産（償却資産）額"/>
        <xdr:cNvSpPr txBox="1"/>
      </xdr:nvSpPr>
      <xdr:spPr>
        <a:xfrm>
          <a:off x="21043411" y="54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46" name="テキスト ボックス 2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47" name="テキスト ボックス 2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48" name="テキスト ボックス 2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49" name="テキスト ボックス 2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50" name="テキスト ボックス 2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105570</xdr:rowOff>
    </xdr:from>
    <xdr:to>
      <xdr:col>32</xdr:col>
      <xdr:colOff>238125</xdr:colOff>
      <xdr:row>36</xdr:row>
      <xdr:rowOff>35720</xdr:rowOff>
    </xdr:to>
    <xdr:sp macro="" textlink="">
      <xdr:nvSpPr>
        <xdr:cNvPr id="251" name="円/楕円 250"/>
        <xdr:cNvSpPr/>
      </xdr:nvSpPr>
      <xdr:spPr>
        <a:xfrm>
          <a:off x="22110700" y="61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58597</xdr:rowOff>
    </xdr:from>
    <xdr:ext cx="534377" cy="259045"/>
    <xdr:sp macro="" textlink="">
      <xdr:nvSpPr>
        <xdr:cNvPr id="252" name="【一般廃棄物処理施設】&#10;一人当たり有形固定資産（償却資産）額該当値テキスト"/>
        <xdr:cNvSpPr txBox="1"/>
      </xdr:nvSpPr>
      <xdr:spPr>
        <a:xfrm>
          <a:off x="22250400" y="60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164274</xdr:rowOff>
    </xdr:from>
    <xdr:to>
      <xdr:col>31</xdr:col>
      <xdr:colOff>85725</xdr:colOff>
      <xdr:row>36</xdr:row>
      <xdr:rowOff>94424</xdr:rowOff>
    </xdr:to>
    <xdr:sp macro="" textlink="">
      <xdr:nvSpPr>
        <xdr:cNvPr id="253" name="円/楕円 252"/>
        <xdr:cNvSpPr/>
      </xdr:nvSpPr>
      <xdr:spPr>
        <a:xfrm>
          <a:off x="21272500" y="61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156370</xdr:rowOff>
    </xdr:from>
    <xdr:to>
      <xdr:col>32</xdr:col>
      <xdr:colOff>187325</xdr:colOff>
      <xdr:row>36</xdr:row>
      <xdr:rowOff>43624</xdr:rowOff>
    </xdr:to>
    <xdr:cxnSp macro="">
      <xdr:nvCxnSpPr>
        <xdr:cNvPr id="254" name="直線コネクタ 253"/>
        <xdr:cNvCxnSpPr/>
      </xdr:nvCxnSpPr>
      <xdr:spPr>
        <a:xfrm flipV="1">
          <a:off x="21323300" y="6157120"/>
          <a:ext cx="8382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85551</xdr:rowOff>
    </xdr:from>
    <xdr:ext cx="534377" cy="259045"/>
    <xdr:sp macro="" textlink="">
      <xdr:nvSpPr>
        <xdr:cNvPr id="255" name="n_1mainValue【一般廃棄物処理施設】&#10;一人当たり有形固定資産（償却資産）額"/>
        <xdr:cNvSpPr txBox="1"/>
      </xdr:nvSpPr>
      <xdr:spPr>
        <a:xfrm>
          <a:off x="21043411" y="62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56" name="正方形/長方形 2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7" name="正方形/長方形 2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8" name="正方形/長方形 2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9" name="正方形/長方形 2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0" name="正方形/長方形 2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1" name="正方形/長方形 2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2" name="正方形/長方形 2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3" name="正方形/長方形 2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4" name="テキスト ボックス 2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5" name="直線コネクタ 2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6" name="テキスト ボックス 2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7" name="直線コネクタ 2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8" name="テキスト ボックス 2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9" name="直線コネクタ 2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70" name="テキスト ボックス 2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71" name="直線コネクタ 2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72" name="テキスト ボックス 2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73" name="直線コネクタ 2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74" name="テキスト ボックス 2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5" name="直線コネクタ 2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76" name="テキスト ボックス 2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8" name="テキスト ボックス 2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280" name="直線コネクタ 279"/>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281"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282" name="直線コネクタ 281"/>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8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84" name="直線コネクタ 28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285"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286" name="フローチャート : 判断 285"/>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287" name="フローチャート : 判断 286"/>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158767</xdr:rowOff>
    </xdr:from>
    <xdr:ext cx="405111" cy="259045"/>
    <xdr:sp macro="" textlink="">
      <xdr:nvSpPr>
        <xdr:cNvPr id="288" name="n_1aveValue【保健センター・保健所】&#10;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9" name="テキスト ボックス 2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0" name="テキスト ボックス 2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1" name="テキスト ボックス 2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2" name="テキスト ボックス 2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3" name="テキスト ボックス 2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294" name="円/楕円 293"/>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86377</xdr:rowOff>
    </xdr:from>
    <xdr:ext cx="405111" cy="259045"/>
    <xdr:sp macro="" textlink="">
      <xdr:nvSpPr>
        <xdr:cNvPr id="295" name="【保健センター・保健所】&#10;有形固定資産減価償却率該当値テキスト"/>
        <xdr:cNvSpPr txBox="1"/>
      </xdr:nvSpPr>
      <xdr:spPr>
        <a:xfrm>
          <a:off x="16408400"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147320</xdr:rowOff>
    </xdr:from>
    <xdr:to>
      <xdr:col>22</xdr:col>
      <xdr:colOff>415925</xdr:colOff>
      <xdr:row>62</xdr:row>
      <xdr:rowOff>77470</xdr:rowOff>
    </xdr:to>
    <xdr:sp macro="" textlink="">
      <xdr:nvSpPr>
        <xdr:cNvPr id="296" name="円/楕円 295"/>
        <xdr:cNvSpPr/>
      </xdr:nvSpPr>
      <xdr:spPr>
        <a:xfrm>
          <a:off x="15430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114300</xdr:rowOff>
    </xdr:from>
    <xdr:to>
      <xdr:col>23</xdr:col>
      <xdr:colOff>517525</xdr:colOff>
      <xdr:row>62</xdr:row>
      <xdr:rowOff>26670</xdr:rowOff>
    </xdr:to>
    <xdr:cxnSp macro="">
      <xdr:nvCxnSpPr>
        <xdr:cNvPr id="297" name="直線コネクタ 296"/>
        <xdr:cNvCxnSpPr/>
      </xdr:nvCxnSpPr>
      <xdr:spPr>
        <a:xfrm flipV="1">
          <a:off x="15481300" y="10572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68597</xdr:rowOff>
    </xdr:from>
    <xdr:ext cx="405111" cy="259045"/>
    <xdr:sp macro="" textlink="">
      <xdr:nvSpPr>
        <xdr:cNvPr id="298" name="n_1mainValue【保健センター・保健所】&#10;有形固定資産減価償却率"/>
        <xdr:cNvSpPr txBox="1"/>
      </xdr:nvSpPr>
      <xdr:spPr>
        <a:xfrm>
          <a:off x="15266043"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6" name="正方形/長方形 3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7" name="テキスト ボックス 3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8" name="直線コネクタ 3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9" name="テキスト ボックス 3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10" name="直線コネクタ 3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11" name="テキスト ボックス 3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12" name="直線コネクタ 3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13" name="テキスト ボックス 3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14" name="直線コネクタ 3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15" name="テキスト ボックス 3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16" name="直線コネクタ 3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17" name="テキスト ボックス 3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8" name="直線コネクタ 3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9" name="テキスト ボックス 3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321" name="直線コネクタ 320"/>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22"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23" name="直線コネクタ 322"/>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324"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325" name="直線コネクタ 324"/>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326" name="【保健センター・保健所】&#10;一人当たり面積平均値テキスト"/>
        <xdr:cNvSpPr txBox="1"/>
      </xdr:nvSpPr>
      <xdr:spPr>
        <a:xfrm>
          <a:off x="222504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327" name="フローチャート : 判断 326"/>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328" name="フローチャート : 判断 327"/>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101363</xdr:rowOff>
    </xdr:from>
    <xdr:ext cx="469744" cy="259045"/>
    <xdr:sp macro="" textlink="">
      <xdr:nvSpPr>
        <xdr:cNvPr id="329" name="n_1ave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30" name="テキスト ボックス 3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31" name="テキスト ボックス 3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32" name="テキスト ボックス 3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3" name="テキスト ボックス 3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4" name="テキスト ボックス 3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4064</xdr:rowOff>
    </xdr:from>
    <xdr:to>
      <xdr:col>32</xdr:col>
      <xdr:colOff>238125</xdr:colOff>
      <xdr:row>56</xdr:row>
      <xdr:rowOff>105664</xdr:rowOff>
    </xdr:to>
    <xdr:sp macro="" textlink="">
      <xdr:nvSpPr>
        <xdr:cNvPr id="335" name="円/楕円 334"/>
        <xdr:cNvSpPr/>
      </xdr:nvSpPr>
      <xdr:spPr>
        <a:xfrm>
          <a:off x="221107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128541</xdr:rowOff>
    </xdr:from>
    <xdr:ext cx="469744" cy="259045"/>
    <xdr:sp macro="" textlink="">
      <xdr:nvSpPr>
        <xdr:cNvPr id="336" name="【保健センター・保健所】&#10;一人当たり面積該当値テキスト"/>
        <xdr:cNvSpPr txBox="1"/>
      </xdr:nvSpPr>
      <xdr:spPr>
        <a:xfrm>
          <a:off x="22250400" y="95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4064</xdr:rowOff>
    </xdr:from>
    <xdr:to>
      <xdr:col>31</xdr:col>
      <xdr:colOff>85725</xdr:colOff>
      <xdr:row>56</xdr:row>
      <xdr:rowOff>105664</xdr:rowOff>
    </xdr:to>
    <xdr:sp macro="" textlink="">
      <xdr:nvSpPr>
        <xdr:cNvPr id="337" name="円/楕円 336"/>
        <xdr:cNvSpPr/>
      </xdr:nvSpPr>
      <xdr:spPr>
        <a:xfrm>
          <a:off x="21272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54864</xdr:rowOff>
    </xdr:from>
    <xdr:to>
      <xdr:col>32</xdr:col>
      <xdr:colOff>187325</xdr:colOff>
      <xdr:row>56</xdr:row>
      <xdr:rowOff>54864</xdr:rowOff>
    </xdr:to>
    <xdr:cxnSp macro="">
      <xdr:nvCxnSpPr>
        <xdr:cNvPr id="338" name="直線コネクタ 337"/>
        <xdr:cNvCxnSpPr/>
      </xdr:nvCxnSpPr>
      <xdr:spPr>
        <a:xfrm>
          <a:off x="21323300" y="9656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122191</xdr:rowOff>
    </xdr:from>
    <xdr:ext cx="469744" cy="259045"/>
    <xdr:sp macro="" textlink="">
      <xdr:nvSpPr>
        <xdr:cNvPr id="339" name="n_1mainValue【保健センター・保健所】&#10;一人当たり面積"/>
        <xdr:cNvSpPr txBox="1"/>
      </xdr:nvSpPr>
      <xdr:spPr>
        <a:xfrm>
          <a:off x="21075727" y="938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0" name="正方形/長方形 3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7" name="正方形/長方形 3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8" name="テキスト ボックス 3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9" name="直線コネクタ 3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50" name="テキスト ボックス 3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51" name="直線コネクタ 3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52" name="テキスト ボックス 3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3" name="直線コネクタ 3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4" name="テキスト ボックス 3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5" name="直線コネクタ 3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6" name="テキスト ボックス 3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7" name="直線コネクタ 3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8" name="テキスト ボックス 3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9" name="直線コネクタ 3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60" name="テキスト ボックス 3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1" name="直線コネクタ 3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2" name="テキスト ボックス 3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364" name="直線コネクタ 363"/>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365"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366" name="直線コネクタ 365"/>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367"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368" name="直線コネクタ 367"/>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369"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370" name="フローチャート : 判断 369"/>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371" name="フローチャート : 判断 370"/>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15257</xdr:rowOff>
    </xdr:from>
    <xdr:ext cx="405111" cy="259045"/>
    <xdr:sp macro="" textlink="">
      <xdr:nvSpPr>
        <xdr:cNvPr id="372" name="n_1aveValue【消防施設】&#10;有形固定資産減価償却率"/>
        <xdr:cNvSpPr txBox="1"/>
      </xdr:nvSpPr>
      <xdr:spPr>
        <a:xfrm>
          <a:off x="15266043"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3" name="テキスト ボックス 3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4" name="テキスト ボックス 3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5" name="テキスト ボックス 3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6" name="テキスト ボックス 3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7" name="テキスト ボックス 3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120650</xdr:rowOff>
    </xdr:from>
    <xdr:to>
      <xdr:col>23</xdr:col>
      <xdr:colOff>568325</xdr:colOff>
      <xdr:row>78</xdr:row>
      <xdr:rowOff>50800</xdr:rowOff>
    </xdr:to>
    <xdr:sp macro="" textlink="">
      <xdr:nvSpPr>
        <xdr:cNvPr id="378" name="円/楕円 377"/>
        <xdr:cNvSpPr/>
      </xdr:nvSpPr>
      <xdr:spPr>
        <a:xfrm>
          <a:off x="16268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73677</xdr:rowOff>
    </xdr:from>
    <xdr:ext cx="405111" cy="259045"/>
    <xdr:sp macro="" textlink="">
      <xdr:nvSpPr>
        <xdr:cNvPr id="379" name="【消防施設】&#10;有形固定資産減価償却率該当値テキスト"/>
        <xdr:cNvSpPr txBox="1"/>
      </xdr:nvSpPr>
      <xdr:spPr>
        <a:xfrm>
          <a:off x="164084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141605</xdr:rowOff>
    </xdr:from>
    <xdr:to>
      <xdr:col>22</xdr:col>
      <xdr:colOff>415925</xdr:colOff>
      <xdr:row>78</xdr:row>
      <xdr:rowOff>71755</xdr:rowOff>
    </xdr:to>
    <xdr:sp macro="" textlink="">
      <xdr:nvSpPr>
        <xdr:cNvPr id="380" name="円/楕円 379"/>
        <xdr:cNvSpPr/>
      </xdr:nvSpPr>
      <xdr:spPr>
        <a:xfrm>
          <a:off x="15430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0</xdr:rowOff>
    </xdr:from>
    <xdr:to>
      <xdr:col>23</xdr:col>
      <xdr:colOff>517525</xdr:colOff>
      <xdr:row>78</xdr:row>
      <xdr:rowOff>20955</xdr:rowOff>
    </xdr:to>
    <xdr:cxnSp macro="">
      <xdr:nvCxnSpPr>
        <xdr:cNvPr id="381" name="直線コネクタ 380"/>
        <xdr:cNvCxnSpPr/>
      </xdr:nvCxnSpPr>
      <xdr:spPr>
        <a:xfrm flipV="1">
          <a:off x="15481300" y="133731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88282</xdr:rowOff>
    </xdr:from>
    <xdr:ext cx="405111" cy="259045"/>
    <xdr:sp macro="" textlink="">
      <xdr:nvSpPr>
        <xdr:cNvPr id="382" name="n_1mainValue【消防施設】&#10;有形固定資産減価償却率"/>
        <xdr:cNvSpPr txBox="1"/>
      </xdr:nvSpPr>
      <xdr:spPr>
        <a:xfrm>
          <a:off x="15266043"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0" name="正方形/長方形 3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1" name="テキスト ボックス 3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2" name="直線コネクタ 3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93" name="テキスト ボックス 39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94" name="直線コネクタ 3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95" name="テキスト ボックス 3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96" name="直線コネクタ 3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97" name="テキスト ボックス 3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98" name="直線コネクタ 3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99" name="テキスト ボックス 3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00" name="直線コネクタ 3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01" name="テキスト ボックス 4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02" name="直線コネクタ 4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03" name="テキスト ボックス 4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4" name="直線コネクタ 4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5" name="テキスト ボックス 4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407" name="直線コネクタ 406"/>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408"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409" name="直線コネクタ 408"/>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410"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411" name="直線コネクタ 410"/>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412"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413" name="フローチャート : 判断 412"/>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414" name="フローチャート : 判断 413"/>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48277</xdr:rowOff>
    </xdr:from>
    <xdr:ext cx="469744" cy="259045"/>
    <xdr:sp macro="" textlink="">
      <xdr:nvSpPr>
        <xdr:cNvPr id="415" name="n_1ave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76200</xdr:rowOff>
    </xdr:from>
    <xdr:to>
      <xdr:col>32</xdr:col>
      <xdr:colOff>238125</xdr:colOff>
      <xdr:row>87</xdr:row>
      <xdr:rowOff>6350</xdr:rowOff>
    </xdr:to>
    <xdr:sp macro="" textlink="">
      <xdr:nvSpPr>
        <xdr:cNvPr id="421" name="円/楕円 420"/>
        <xdr:cNvSpPr/>
      </xdr:nvSpPr>
      <xdr:spPr>
        <a:xfrm>
          <a:off x="22110700" y="14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162577</xdr:rowOff>
    </xdr:from>
    <xdr:ext cx="469744" cy="259045"/>
    <xdr:sp macro="" textlink="">
      <xdr:nvSpPr>
        <xdr:cNvPr id="422" name="【消防施設】&#10;一人当たり面積該当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63500</xdr:rowOff>
    </xdr:from>
    <xdr:to>
      <xdr:col>31</xdr:col>
      <xdr:colOff>85725</xdr:colOff>
      <xdr:row>86</xdr:row>
      <xdr:rowOff>165100</xdr:rowOff>
    </xdr:to>
    <xdr:sp macro="" textlink="">
      <xdr:nvSpPr>
        <xdr:cNvPr id="423" name="円/楕円 422"/>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114300</xdr:rowOff>
    </xdr:from>
    <xdr:to>
      <xdr:col>32</xdr:col>
      <xdr:colOff>187325</xdr:colOff>
      <xdr:row>86</xdr:row>
      <xdr:rowOff>127000</xdr:rowOff>
    </xdr:to>
    <xdr:cxnSp macro="">
      <xdr:nvCxnSpPr>
        <xdr:cNvPr id="424" name="直線コネクタ 423"/>
        <xdr:cNvCxnSpPr/>
      </xdr:nvCxnSpPr>
      <xdr:spPr>
        <a:xfrm>
          <a:off x="21323300" y="1485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156227</xdr:rowOff>
    </xdr:from>
    <xdr:ext cx="469744" cy="259045"/>
    <xdr:sp macro="" textlink="">
      <xdr:nvSpPr>
        <xdr:cNvPr id="425" name="n_1mainValue【消防施設】&#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7" name="テキスト ボックス 4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7" name="テキスト ボックス 4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9" name="テキスト ボックス 4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51" name="直線コネクタ 450"/>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52"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53" name="直線コネクタ 452"/>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54"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55" name="直線コネクタ 454"/>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56"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57" name="フローチャート : 判断 456"/>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58" name="フローチャート : 判断 457"/>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459"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0" name="テキスト ボックス 4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1" name="テキスト ボックス 4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2" name="テキスト ボックス 4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3" name="テキスト ボックス 4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4" name="テキスト ボックス 4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97245</xdr:rowOff>
    </xdr:from>
    <xdr:to>
      <xdr:col>23</xdr:col>
      <xdr:colOff>568325</xdr:colOff>
      <xdr:row>103</xdr:row>
      <xdr:rowOff>27395</xdr:rowOff>
    </xdr:to>
    <xdr:sp macro="" textlink="">
      <xdr:nvSpPr>
        <xdr:cNvPr id="465" name="円/楕円 464"/>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120122</xdr:rowOff>
    </xdr:from>
    <xdr:ext cx="405111" cy="259045"/>
    <xdr:sp macro="" textlink="">
      <xdr:nvSpPr>
        <xdr:cNvPr id="466" name="【庁舎】&#10;有形固定資産減価償却率該当値テキスト"/>
        <xdr:cNvSpPr txBox="1"/>
      </xdr:nvSpPr>
      <xdr:spPr>
        <a:xfrm>
          <a:off x="164084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467" name="円/楕円 466"/>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148045</xdr:rowOff>
    </xdr:from>
    <xdr:to>
      <xdr:col>23</xdr:col>
      <xdr:colOff>517525</xdr:colOff>
      <xdr:row>103</xdr:row>
      <xdr:rowOff>19050</xdr:rowOff>
    </xdr:to>
    <xdr:cxnSp macro="">
      <xdr:nvCxnSpPr>
        <xdr:cNvPr id="468" name="直線コネクタ 467"/>
        <xdr:cNvCxnSpPr/>
      </xdr:nvCxnSpPr>
      <xdr:spPr>
        <a:xfrm flipV="1">
          <a:off x="15481300" y="1763594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86377</xdr:rowOff>
    </xdr:from>
    <xdr:ext cx="405111" cy="259045"/>
    <xdr:sp macro="" textlink="">
      <xdr:nvSpPr>
        <xdr:cNvPr id="469" name="n_1mainValue【庁舎】&#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0" name="正方形/長方形 4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7" name="正方形/長方形 4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8" name="テキスト ボックス 4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9" name="直線コネクタ 4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0" name="テキスト ボックス 4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81" name="直線コネクタ 4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82" name="テキスト ボックス 4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3" name="直線コネクタ 4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4" name="テキスト ボックス 4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5" name="直線コネクタ 4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6" name="テキスト ボックス 4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7" name="直線コネクタ 4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8" name="テキスト ボックス 4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9" name="直線コネクタ 4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90" name="テキスト ボックス 4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91" name="直線コネクタ 4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92" name="テキスト ボックス 4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3" name="直線コネクタ 4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4" name="テキスト ボックス 4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496" name="直線コネクタ 495"/>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97"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98" name="直線コネクタ 497"/>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499"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500" name="直線コネクタ 499"/>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501" name="【庁舎】&#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02" name="フローチャート : 判断 50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03" name="フローチャート : 判断 502"/>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504"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13970</xdr:rowOff>
    </xdr:from>
    <xdr:to>
      <xdr:col>32</xdr:col>
      <xdr:colOff>238125</xdr:colOff>
      <xdr:row>107</xdr:row>
      <xdr:rowOff>115570</xdr:rowOff>
    </xdr:to>
    <xdr:sp macro="" textlink="">
      <xdr:nvSpPr>
        <xdr:cNvPr id="510" name="円/楕円 509"/>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100347</xdr:rowOff>
    </xdr:from>
    <xdr:ext cx="469744" cy="259045"/>
    <xdr:sp macro="" textlink="">
      <xdr:nvSpPr>
        <xdr:cNvPr id="511" name="【庁舎】&#10;一人当たり面積該当値テキスト"/>
        <xdr:cNvSpPr txBox="1"/>
      </xdr:nvSpPr>
      <xdr:spPr>
        <a:xfrm>
          <a:off x="222504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512" name="円/楕円 511"/>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64770</xdr:rowOff>
    </xdr:from>
    <xdr:to>
      <xdr:col>32</xdr:col>
      <xdr:colOff>187325</xdr:colOff>
      <xdr:row>107</xdr:row>
      <xdr:rowOff>64770</xdr:rowOff>
    </xdr:to>
    <xdr:cxnSp macro="">
      <xdr:nvCxnSpPr>
        <xdr:cNvPr id="513" name="直線コネクタ 512"/>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106697</xdr:rowOff>
    </xdr:from>
    <xdr:ext cx="469744" cy="259045"/>
    <xdr:sp macro="" textlink="">
      <xdr:nvSpPr>
        <xdr:cNvPr id="514"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5" name="正方形/長方形 5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7" name="テキスト ボックス 5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公民館、保育所、学校施設であり、特に高くなっている施設は、消防施設、一般廃棄物処理施設である。消防施設については有形固定資産減価償却率</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％となっており、平成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年度に建替えを計画している。消防施設と同様、有形固定資産減価償却率が</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％一般廃棄物処理施設（広域連合）については平成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年の更新計画を策定し、平成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年度から整備（建替え）のための積立を構成市町で開始し、老朽化対策に取り組んでいくこととしている。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財政力指数は、前年度比０．０１ポイント</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の０．</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となったが、全国平均、県平均、類似団体内平均のいずれも上回った。</a:t>
          </a:r>
          <a:endParaRPr lang="ja-JP" altLang="ja-JP" sz="1400">
            <a:effectLst/>
          </a:endParaRPr>
        </a:p>
        <a:p>
          <a:r>
            <a:rPr kumimoji="1" lang="ja-JP" altLang="ja-JP" sz="1100">
              <a:solidFill>
                <a:schemeClr val="dk1"/>
              </a:solidFill>
              <a:effectLst/>
              <a:latin typeface="+mn-lt"/>
              <a:ea typeface="+mn-ea"/>
              <a:cs typeface="+mn-cs"/>
            </a:rPr>
            <a:t>　景気の緩やかな上昇等により町民税法人、町民税個人ともに徐々に増加しているものの、経済情勢はまだまだ先行きが不透明なため、今後も引き続き活力あるまちづくりを展開し、町税の収納率向上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145143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経常収支比率は、景気の上昇による法人町民税の増収により一般財源は増加したものの、民生費における扶助費等の増高により、前年度比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となった。全国平均、三重県平均、類似団体内平均をいずれも下回</a:t>
          </a:r>
          <a:r>
            <a:rPr kumimoji="1" lang="ja-JP" altLang="en-US" sz="1100">
              <a:solidFill>
                <a:schemeClr val="dk1"/>
              </a:solidFill>
              <a:effectLst/>
              <a:latin typeface="+mn-lt"/>
              <a:ea typeface="+mn-ea"/>
              <a:cs typeface="+mn-cs"/>
            </a:rPr>
            <a:t>っているものの、</a:t>
          </a:r>
          <a:r>
            <a:rPr kumimoji="1" lang="ja-JP" altLang="ja-JP" sz="1100">
              <a:solidFill>
                <a:schemeClr val="dk1"/>
              </a:solidFill>
              <a:effectLst/>
              <a:latin typeface="+mn-lt"/>
              <a:ea typeface="+mn-ea"/>
              <a:cs typeface="+mn-cs"/>
            </a:rPr>
            <a:t>類似団体内順位は昨年に比べ</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位となった。</a:t>
          </a:r>
          <a:endParaRPr lang="ja-JP" altLang="ja-JP" sz="1400">
            <a:effectLst/>
          </a:endParaRPr>
        </a:p>
        <a:p>
          <a:r>
            <a:rPr kumimoji="1" lang="ja-JP" altLang="ja-JP" sz="1100">
              <a:solidFill>
                <a:schemeClr val="dk1"/>
              </a:solidFill>
              <a:effectLst/>
              <a:latin typeface="+mn-lt"/>
              <a:ea typeface="+mn-ea"/>
              <a:cs typeface="+mn-cs"/>
            </a:rPr>
            <a:t>　今後も事務事業の見直し、内部経費の縮減及び自主財源の確保に努め、経常収支比率の全国平均マイナス５ポイントを堅持するとともに本来、市町村に求められている７５．０以下を目指す。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135044</xdr:rowOff>
    </xdr:from>
    <xdr:to>
      <xdr:col>7</xdr:col>
      <xdr:colOff>152400</xdr:colOff>
      <xdr:row>60</xdr:row>
      <xdr:rowOff>121920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07914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135044</xdr:rowOff>
    </xdr:from>
    <xdr:to>
      <xdr:col>6</xdr:col>
      <xdr:colOff>0</xdr:colOff>
      <xdr:row>60</xdr:row>
      <xdr:rowOff>1270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07914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19896</xdr:rowOff>
    </xdr:from>
    <xdr:to>
      <xdr:col>4</xdr:col>
      <xdr:colOff>482600</xdr:colOff>
      <xdr:row>60</xdr:row>
      <xdr:rowOff>1270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1354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19896</xdr:rowOff>
    </xdr:from>
    <xdr:to>
      <xdr:col>3</xdr:col>
      <xdr:colOff>279400</xdr:colOff>
      <xdr:row>60</xdr:row>
      <xdr:rowOff>33444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1354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84244</xdr:rowOff>
    </xdr:from>
    <xdr:to>
      <xdr:col>6</xdr:col>
      <xdr:colOff>50800</xdr:colOff>
      <xdr:row>59</xdr:row>
      <xdr:rowOff>14394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24571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140546</xdr:rowOff>
    </xdr:from>
    <xdr:to>
      <xdr:col>3</xdr:col>
      <xdr:colOff>330200</xdr:colOff>
      <xdr:row>59</xdr:row>
      <xdr:rowOff>70696</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80873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154094</xdr:rowOff>
    </xdr:from>
    <xdr:to>
      <xdr:col>2</xdr:col>
      <xdr:colOff>127000</xdr:colOff>
      <xdr:row>60</xdr:row>
      <xdr:rowOff>84244</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94421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人口１人当たり人件費・物件費等決算額は、全国平均は上回ったものの、三重県平均、類似団体内平均をいずれも下回った。今後も行財政改革プランに基づく事務事業の見直し、内部経費の縮減に努める。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112587</xdr:rowOff>
    </xdr:from>
    <xdr:to>
      <xdr:col>7</xdr:col>
      <xdr:colOff>152400</xdr:colOff>
      <xdr:row>81</xdr:row>
      <xdr:rowOff>115812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0037"/>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52504</xdr:rowOff>
    </xdr:from>
    <xdr:to>
      <xdr:col>6</xdr:col>
      <xdr:colOff>0</xdr:colOff>
      <xdr:row>81</xdr:row>
      <xdr:rowOff>112587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39954"/>
          <a:ext cx="8890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39585</xdr:rowOff>
    </xdr:from>
    <xdr:to>
      <xdr:col>4</xdr:col>
      <xdr:colOff>482600</xdr:colOff>
      <xdr:row>81</xdr:row>
      <xdr:rowOff>52504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7035"/>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39585</xdr:rowOff>
    </xdr:from>
    <xdr:to>
      <xdr:col>3</xdr:col>
      <xdr:colOff>279400</xdr:colOff>
      <xdr:row>81</xdr:row>
      <xdr:rowOff>44540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27035"/>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65012</xdr:rowOff>
    </xdr:from>
    <xdr:to>
      <xdr:col>7</xdr:col>
      <xdr:colOff>203200</xdr:colOff>
      <xdr:row>81</xdr:row>
      <xdr:rowOff>166612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3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157739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61787</xdr:rowOff>
    </xdr:from>
    <xdr:to>
      <xdr:col>6</xdr:col>
      <xdr:colOff>50800</xdr:colOff>
      <xdr:row>81</xdr:row>
      <xdr:rowOff>163387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3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2114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1704</xdr:rowOff>
    </xdr:from>
    <xdr:to>
      <xdr:col>4</xdr:col>
      <xdr:colOff>533400</xdr:colOff>
      <xdr:row>81</xdr:row>
      <xdr:rowOff>103304</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113481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160235</xdr:rowOff>
    </xdr:from>
    <xdr:to>
      <xdr:col>3</xdr:col>
      <xdr:colOff>330200</xdr:colOff>
      <xdr:row>81</xdr:row>
      <xdr:rowOff>90385</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3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100562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4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165190</xdr:rowOff>
    </xdr:from>
    <xdr:to>
      <xdr:col>2</xdr:col>
      <xdr:colOff>127000</xdr:colOff>
      <xdr:row>81</xdr:row>
      <xdr:rowOff>95340</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3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105517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による職員の給与体系・各種手当の見直しを行っ</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た結果、９</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と全国平均・類似団体平均よりも下回っている。</a:t>
          </a:r>
          <a:endParaRPr lang="ja-JP" altLang="ja-JP" sz="1400">
            <a:effectLst/>
          </a:endParaRPr>
        </a:p>
        <a:p>
          <a:r>
            <a:rPr kumimoji="1" lang="ja-JP" altLang="ja-JP" sz="1100">
              <a:solidFill>
                <a:schemeClr val="dk1"/>
              </a:solidFill>
              <a:effectLst/>
              <a:latin typeface="+mn-lt"/>
              <a:ea typeface="+mn-ea"/>
              <a:cs typeface="+mn-cs"/>
            </a:rPr>
            <a:t>　今後も適正な給与構造の見直し、職務・職責に応じた構造への転換を図るとともに、人事評価制度の活用も推進していく。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84</xdr:row>
      <xdr:rowOff>19352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110909"/>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84</xdr:row>
      <xdr:rowOff>19352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2581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87388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258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45962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317738"/>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人口千人当たりにおける職員数は６．</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人と全国平均、県平均、類似団体内平均のいずれも下回っている。平成２８年～平成３２年度における定員適正化計画では向こう５年間は現状維持を目標としており、事務の簡素化･民間活力の活用などにより、住民サービスを低下させることなく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25929</xdr:rowOff>
    </xdr:from>
    <xdr:to>
      <xdr:col>24</xdr:col>
      <xdr:colOff>558800</xdr:colOff>
      <xdr:row>59</xdr:row>
      <xdr:rowOff>60113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14147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21907</xdr:rowOff>
    </xdr:from>
    <xdr:to>
      <xdr:col>23</xdr:col>
      <xdr:colOff>406400</xdr:colOff>
      <xdr:row>59</xdr:row>
      <xdr:rowOff>60113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37457"/>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9843</xdr:rowOff>
    </xdr:from>
    <xdr:to>
      <xdr:col>22</xdr:col>
      <xdr:colOff>203200</xdr:colOff>
      <xdr:row>59</xdr:row>
      <xdr:rowOff>21907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253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78546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9843</xdr:rowOff>
    </xdr:from>
    <xdr:to>
      <xdr:col>21</xdr:col>
      <xdr:colOff>0</xdr:colOff>
      <xdr:row>59</xdr:row>
      <xdr:rowOff>68156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125393"/>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146579</xdr:rowOff>
    </xdr:from>
    <xdr:to>
      <xdr:col>24</xdr:col>
      <xdr:colOff>609600</xdr:colOff>
      <xdr:row>59</xdr:row>
      <xdr:rowOff>76729</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67856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9313</xdr:rowOff>
    </xdr:from>
    <xdr:to>
      <xdr:col>23</xdr:col>
      <xdr:colOff>457200</xdr:colOff>
      <xdr:row>59</xdr:row>
      <xdr:rowOff>110913</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121090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142557</xdr:rowOff>
    </xdr:from>
    <xdr:to>
      <xdr:col>22</xdr:col>
      <xdr:colOff>254000</xdr:colOff>
      <xdr:row>59</xdr:row>
      <xdr:rowOff>72707</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82884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130493</xdr:rowOff>
    </xdr:from>
    <xdr:to>
      <xdr:col>21</xdr:col>
      <xdr:colOff>50800</xdr:colOff>
      <xdr:row>59</xdr:row>
      <xdr:rowOff>60643</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70820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17356</xdr:rowOff>
    </xdr:from>
    <xdr:to>
      <xdr:col>19</xdr:col>
      <xdr:colOff>533400</xdr:colOff>
      <xdr:row>59</xdr:row>
      <xdr:rowOff>118956</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129133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実質公債費比率は過去からの起債抑制による地方債の元利償還金の減少等により、前年度比０．３ポイント</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％となり、類似団体平均よりも下回っているが、全国</a:t>
          </a:r>
          <a:r>
            <a:rPr kumimoji="1" lang="ja-JP" altLang="en-US" sz="1100">
              <a:solidFill>
                <a:schemeClr val="dk1"/>
              </a:solidFill>
              <a:effectLst/>
              <a:latin typeface="+mn-lt"/>
              <a:ea typeface="+mn-ea"/>
              <a:cs typeface="+mn-cs"/>
            </a:rPr>
            <a:t>・三重県</a:t>
          </a:r>
          <a:r>
            <a:rPr kumimoji="1" lang="ja-JP" altLang="ja-JP" sz="1100">
              <a:solidFill>
                <a:schemeClr val="dk1"/>
              </a:solidFill>
              <a:effectLst/>
              <a:latin typeface="+mn-lt"/>
              <a:ea typeface="+mn-ea"/>
              <a:cs typeface="+mn-cs"/>
            </a:rPr>
            <a:t>平均を上回る結果となった。今後については適正な事業実施により更なる抑制に努めていく。また、一般会計では、地方債の上限額を元金償還額と定め引き続き抑制をしていく。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39</xdr:row>
      <xdr:rowOff>153670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39</xdr:row>
      <xdr:rowOff>161713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6350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将来負担比率は、前年度比</a:t>
          </a:r>
          <a:r>
            <a:rPr kumimoji="1" lang="ja-JP" altLang="en-US" sz="1100">
              <a:solidFill>
                <a:schemeClr val="dk1"/>
              </a:solidFill>
              <a:effectLst/>
              <a:latin typeface="+mn-lt"/>
              <a:ea typeface="+mn-ea"/>
              <a:cs typeface="+mn-cs"/>
            </a:rPr>
            <a:t>１７．４</a:t>
          </a:r>
          <a:r>
            <a:rPr kumimoji="1" lang="ja-JP" altLang="ja-JP" sz="1100">
              <a:solidFill>
                <a:schemeClr val="dk1"/>
              </a:solidFill>
              <a:effectLst/>
              <a:latin typeface="+mn-lt"/>
              <a:ea typeface="+mn-ea"/>
              <a:cs typeface="+mn-cs"/>
            </a:rPr>
            <a:t>ポイントプラスの</a:t>
          </a:r>
          <a:r>
            <a:rPr kumimoji="1" lang="ja-JP" altLang="en-US" sz="1100">
              <a:solidFill>
                <a:schemeClr val="dk1"/>
              </a:solidFill>
              <a:effectLst/>
              <a:latin typeface="+mn-lt"/>
              <a:ea typeface="+mn-ea"/>
              <a:cs typeface="+mn-cs"/>
            </a:rPr>
            <a:t>９２．２</a:t>
          </a:r>
          <a:r>
            <a:rPr kumimoji="1" lang="ja-JP" altLang="ja-JP" sz="1100">
              <a:solidFill>
                <a:schemeClr val="dk1"/>
              </a:solidFill>
              <a:effectLst/>
              <a:latin typeface="+mn-lt"/>
              <a:ea typeface="+mn-ea"/>
              <a:cs typeface="+mn-cs"/>
            </a:rPr>
            <a:t>となり、今年度についても、全国平均、県平均のいずれも上回った。</a:t>
          </a:r>
          <a:endParaRPr lang="ja-JP" altLang="ja-JP" sz="1400">
            <a:effectLst/>
          </a:endParaRPr>
        </a:p>
        <a:p>
          <a:r>
            <a:rPr kumimoji="1" lang="ja-JP" altLang="ja-JP" sz="1100">
              <a:solidFill>
                <a:schemeClr val="dk1"/>
              </a:solidFill>
              <a:effectLst/>
              <a:latin typeface="+mn-lt"/>
              <a:ea typeface="+mn-ea"/>
              <a:cs typeface="+mn-cs"/>
            </a:rPr>
            <a:t>今後も緊急度･住民ニーズを的確に把握した適切な事業実施により将来に負担を残さないよう財政の健全化に努めていく。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lang="en-US" altLang="ja-JP" sz="1100">
              <a:effectLst/>
            </a:rPr>
            <a:t>※</a:t>
          </a:r>
          <a:r>
            <a:rPr lang="ja-JP" altLang="en-US" sz="1100">
              <a:effectLst/>
            </a:rPr>
            <a:t>過年度（平成２４、２５年度）の数値に誤りが発覚した為、下記に正しい数値を記載する。</a:t>
          </a:r>
        </a:p>
        <a:p>
          <a:r>
            <a:rPr lang="ja-JP" altLang="en-US" sz="1100">
              <a:effectLst/>
            </a:rPr>
            <a:t>平成２４年度　誤）４８．８　正）４９．１</a:t>
          </a:r>
        </a:p>
        <a:p>
          <a:r>
            <a:rPr lang="ja-JP" altLang="en-US" sz="1100">
              <a:effectLst/>
            </a:rPr>
            <a:t>平成２５年度　誤）６８．７　正）６９．２</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86602</xdr:rowOff>
    </xdr:from>
    <xdr:to>
      <xdr:col>24</xdr:col>
      <xdr:colOff>558800</xdr:colOff>
      <xdr:row>19</xdr:row>
      <xdr:rowOff>115086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172702"/>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39491</xdr:rowOff>
    </xdr:from>
    <xdr:to>
      <xdr:col>23</xdr:col>
      <xdr:colOff>406400</xdr:colOff>
      <xdr:row>18</xdr:row>
      <xdr:rowOff>86602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12559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16510</xdr:rowOff>
    </xdr:from>
    <xdr:to>
      <xdr:col>22</xdr:col>
      <xdr:colOff>203200</xdr:colOff>
      <xdr:row>18</xdr:row>
      <xdr:rowOff>39491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10261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130750</xdr:rowOff>
    </xdr:from>
    <xdr:to>
      <xdr:col>21</xdr:col>
      <xdr:colOff>0</xdr:colOff>
      <xdr:row>18</xdr:row>
      <xdr:rowOff>16510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873950"/>
          <a:ext cx="8890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61" name="フローチャート : 判断 460">
          <a:extLst>
            <a:ext uri="{FF2B5EF4-FFF2-40B4-BE49-F238E27FC236}">
              <a16:creationId xmlns:a16="http://schemas.microsoft.com/office/drawing/2014/main" id="{00000000-0008-0000-0300-0000CD010000}"/>
            </a:ext>
          </a:extLst>
        </xdr:cNvPr>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64286</xdr:rowOff>
    </xdr:from>
    <xdr:to>
      <xdr:col>24</xdr:col>
      <xdr:colOff>609600</xdr:colOff>
      <xdr:row>19</xdr:row>
      <xdr:rowOff>165886</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69672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36363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35802</xdr:rowOff>
    </xdr:from>
    <xdr:to>
      <xdr:col>23</xdr:col>
      <xdr:colOff>457200</xdr:colOff>
      <xdr:row>18</xdr:row>
      <xdr:rowOff>137402</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6129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122179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0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160141</xdr:rowOff>
    </xdr:from>
    <xdr:to>
      <xdr:col>22</xdr:col>
      <xdr:colOff>254000</xdr:colOff>
      <xdr:row>18</xdr:row>
      <xdr:rowOff>90291</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5240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75068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137160</xdr:rowOff>
    </xdr:from>
    <xdr:to>
      <xdr:col>21</xdr:col>
      <xdr:colOff>50800</xdr:colOff>
      <xdr:row>18</xdr:row>
      <xdr:rowOff>67310</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52087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79950</xdr:rowOff>
    </xdr:from>
    <xdr:to>
      <xdr:col>19</xdr:col>
      <xdr:colOff>533400</xdr:colOff>
      <xdr:row>17</xdr:row>
      <xdr:rowOff>10100</xdr:rowOff>
    </xdr:to>
    <xdr:sp macro="" textlink="">
      <xdr:nvSpPr>
        <xdr:cNvPr id="476" name="円/楕円 475">
          <a:extLst>
            <a:ext uri="{FF2B5EF4-FFF2-40B4-BE49-F238E27FC236}">
              <a16:creationId xmlns:a16="http://schemas.microsoft.com/office/drawing/2014/main" id="{00000000-0008-0000-0300-0000DC010000}"/>
            </a:ext>
          </a:extLst>
        </xdr:cNvPr>
        <xdr:cNvSpPr/>
      </xdr:nvSpPr>
      <xdr:spPr>
        <a:xfrm>
          <a:off x="13462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20277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5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人件費は、１７．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％で全国平均・県内平均･類似団体平均よりも大きく下回っている。これは、平成２３年～平成２７年度における定員適正化計画における８．３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削減目標の効果であり、今後の計画期間においても現状維持を目標とする。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3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xdr:rowOff>
    </xdr:from>
    <xdr:to>
      <xdr:col>4</xdr:col>
      <xdr:colOff>396875</xdr:colOff>
      <xdr:row>34</xdr:row>
      <xdr:rowOff>109220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２０．２</a:t>
          </a:r>
          <a:r>
            <a:rPr kumimoji="1" lang="ja-JP" altLang="ja-JP" sz="1100">
              <a:solidFill>
                <a:schemeClr val="dk1"/>
              </a:solidFill>
              <a:effectLst/>
              <a:latin typeface="+mn-lt"/>
              <a:ea typeface="+mn-ea"/>
              <a:cs typeface="+mn-cs"/>
            </a:rPr>
            <a:t>％で全国平均・県平均・類似団体平均のいずれも</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上回っている。これは定員削減に伴う民間活力の活用など</a:t>
          </a:r>
          <a:r>
            <a:rPr kumimoji="1" lang="ja-JP" altLang="en-US" sz="1100">
              <a:solidFill>
                <a:schemeClr val="dk1"/>
              </a:solidFill>
              <a:effectLst/>
              <a:latin typeface="+mn-lt"/>
              <a:ea typeface="+mn-ea"/>
              <a:cs typeface="+mn-cs"/>
            </a:rPr>
            <a:t>賃金・</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等の増が主要因となっていると思われる。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1814</xdr:rowOff>
    </xdr:from>
    <xdr:to>
      <xdr:col>24</xdr:col>
      <xdr:colOff>31750</xdr:colOff>
      <xdr:row>21</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308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1814</xdr:rowOff>
    </xdr:from>
    <xdr:to>
      <xdr:col>22</xdr:col>
      <xdr:colOff>565150</xdr:colOff>
      <xdr:row>20</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30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75293</xdr:rowOff>
    </xdr:from>
    <xdr:to>
      <xdr:col>21</xdr:col>
      <xdr:colOff>361950</xdr:colOff>
      <xdr:row>20</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32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105229</xdr:rowOff>
    </xdr:from>
    <xdr:to>
      <xdr:col>20</xdr:col>
      <xdr:colOff>158750</xdr:colOff>
      <xdr:row>19</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913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62593</xdr:rowOff>
    </xdr:from>
    <xdr:to>
      <xdr:col>24</xdr:col>
      <xdr:colOff>82550</xdr:colOff>
      <xdr:row>21</xdr:row>
      <xdr:rowOff>164193</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63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122464</xdr:rowOff>
    </xdr:from>
    <xdr:to>
      <xdr:col>22</xdr:col>
      <xdr:colOff>615950</xdr:colOff>
      <xdr:row>20</xdr:row>
      <xdr:rowOff>52614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37391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5443</xdr:rowOff>
    </xdr:from>
    <xdr:to>
      <xdr:col>21</xdr:col>
      <xdr:colOff>412750</xdr:colOff>
      <xdr:row>20</xdr:row>
      <xdr:rowOff>107043</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91820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24493</xdr:rowOff>
    </xdr:from>
    <xdr:to>
      <xdr:col>20</xdr:col>
      <xdr:colOff>209550</xdr:colOff>
      <xdr:row>19</xdr:row>
      <xdr:rowOff>126093</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110870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54429</xdr:rowOff>
    </xdr:from>
    <xdr:to>
      <xdr:col>19</xdr:col>
      <xdr:colOff>6350</xdr:colOff>
      <xdr:row>18</xdr:row>
      <xdr:rowOff>156029</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扶助費は、前年度比０．４ポイントプラスの５．</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％で、これは福祉関係諸費が前年と同様に増高したことが主たる要因であると思われる。</a:t>
          </a:r>
          <a:endParaRPr lang="ja-JP" altLang="ja-JP" sz="1400">
            <a:effectLst/>
          </a:endParaRPr>
        </a:p>
        <a:p>
          <a:r>
            <a:rPr kumimoji="1" lang="ja-JP" altLang="ja-JP" sz="1100">
              <a:solidFill>
                <a:schemeClr val="dk1"/>
              </a:solidFill>
              <a:effectLst/>
              <a:latin typeface="+mn-lt"/>
              <a:ea typeface="+mn-ea"/>
              <a:cs typeface="+mn-cs"/>
            </a:rPr>
            <a:t>　全国市町村・県内市町平均については下回っていることから、今後も現状維持に努める。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その他は</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％で、いずれの平均より下回り良好な状態である。</a:t>
          </a:r>
          <a:r>
            <a:rPr kumimoji="1" lang="ja-JP" altLang="en-US" sz="1100">
              <a:solidFill>
                <a:schemeClr val="dk1"/>
              </a:solidFill>
              <a:effectLst/>
              <a:latin typeface="+mn-lt"/>
              <a:ea typeface="+mn-ea"/>
              <a:cs typeface="+mn-cs"/>
            </a:rPr>
            <a:t>この要因は、水道事業、</a:t>
          </a:r>
          <a:r>
            <a:rPr kumimoji="1" lang="ja-JP" altLang="ja-JP" sz="1100">
              <a:solidFill>
                <a:schemeClr val="dk1"/>
              </a:solidFill>
              <a:effectLst/>
              <a:latin typeface="+mn-lt"/>
              <a:ea typeface="+mn-ea"/>
              <a:cs typeface="+mn-cs"/>
            </a:rPr>
            <a:t>病院事業、介護老人保健施設事業、下水道事業を公営企業（法適用）としており、繰出金が補助費等へ計上されるためである。今後も引き続き抑制に努める。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47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54</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補助費等は、１６．</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％でいずれの平均より上回っている。</a:t>
          </a:r>
          <a:endParaRPr lang="ja-JP" altLang="ja-JP" sz="1400">
            <a:effectLst/>
          </a:endParaRPr>
        </a:p>
        <a:p>
          <a:r>
            <a:rPr kumimoji="1" lang="ja-JP" altLang="ja-JP" sz="1100">
              <a:solidFill>
                <a:schemeClr val="dk1"/>
              </a:solidFill>
              <a:effectLst/>
              <a:latin typeface="+mn-lt"/>
              <a:ea typeface="+mn-ea"/>
              <a:cs typeface="+mn-cs"/>
            </a:rPr>
            <a:t>　要因は、町立の病院、介護老人保健施設を有しているため、他の団体よりも繰出金が多くなっていること、また、下水道事業の町内全域の整備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順調に進捗しているため繰出金が増加していることが原因と思慮される。</a:t>
          </a:r>
          <a:endParaRPr lang="ja-JP" altLang="ja-JP" sz="1400">
            <a:effectLst/>
          </a:endParaRPr>
        </a:p>
        <a:p>
          <a:r>
            <a:rPr kumimoji="1" lang="ja-JP" altLang="ja-JP" sz="1100">
              <a:solidFill>
                <a:schemeClr val="dk1"/>
              </a:solidFill>
              <a:effectLst/>
              <a:latin typeface="+mn-lt"/>
              <a:ea typeface="+mn-ea"/>
              <a:cs typeface="+mn-cs"/>
            </a:rPr>
            <a:t>　今後は、下水道事業の経費節減を図るとともに、独立採算の原則に立ち返って料金の見直し等行い、健全化を図っていく。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50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0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34290</xdr:rowOff>
    </xdr:from>
    <xdr:to>
      <xdr:col>21</xdr:col>
      <xdr:colOff>412750</xdr:colOff>
      <xdr:row>37</xdr:row>
      <xdr:rowOff>135890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4732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146067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20320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2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138447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125730</xdr:rowOff>
    </xdr:from>
    <xdr:to>
      <xdr:col>24</xdr:col>
      <xdr:colOff>82550</xdr:colOff>
      <xdr:row>38</xdr:row>
      <xdr:rowOff>55880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97807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公債費は前年度比</a:t>
          </a:r>
          <a:r>
            <a:rPr kumimoji="1" lang="ja-JP" altLang="en-US" sz="1100">
              <a:solidFill>
                <a:schemeClr val="dk1"/>
              </a:solidFill>
              <a:effectLst/>
              <a:latin typeface="+mn-lt"/>
              <a:ea typeface="+mn-ea"/>
              <a:cs typeface="+mn-cs"/>
            </a:rPr>
            <a:t>と同率</a:t>
          </a:r>
          <a:r>
            <a:rPr kumimoji="1" lang="ja-JP" altLang="ja-JP" sz="1100">
              <a:solidFill>
                <a:schemeClr val="dk1"/>
              </a:solidFill>
              <a:effectLst/>
              <a:latin typeface="+mn-lt"/>
              <a:ea typeface="+mn-ea"/>
              <a:cs typeface="+mn-cs"/>
            </a:rPr>
            <a:t>の１０．８％で、いずれの平均より下回り良好な状態である。</a:t>
          </a:r>
          <a:endParaRPr lang="ja-JP" altLang="ja-JP" sz="1400">
            <a:effectLst/>
          </a:endParaRPr>
        </a:p>
        <a:p>
          <a:r>
            <a:rPr kumimoji="1" lang="ja-JP" altLang="ja-JP" sz="1100">
              <a:solidFill>
                <a:schemeClr val="dk1"/>
              </a:solidFill>
              <a:effectLst/>
              <a:latin typeface="+mn-lt"/>
              <a:ea typeface="+mn-ea"/>
              <a:cs typeface="+mn-cs"/>
            </a:rPr>
            <a:t>　今後も地方債の借入限度額を償還元金以下に抑制するように努めるなど計画的な取り組みを進める。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51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130810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98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96520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12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普通建設事業費の人口一人当たりの決算額はいずれの平均より下回っているものの、今後も税収等の大幅な増加はない見込みであり、引き続き抑制に努める。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144145</xdr:rowOff>
    </xdr:from>
    <xdr:to>
      <xdr:col>24</xdr:col>
      <xdr:colOff>31750</xdr:colOff>
      <xdr:row>77</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02895"/>
          <a:ext cx="8382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144145</xdr:rowOff>
    </xdr:from>
    <xdr:to>
      <xdr:col>22</xdr:col>
      <xdr:colOff>565150</xdr:colOff>
      <xdr:row>76</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002895"/>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97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65422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93345</xdr:rowOff>
    </xdr:from>
    <xdr:to>
      <xdr:col>22</xdr:col>
      <xdr:colOff>615950</xdr:colOff>
      <xdr:row>76</xdr:row>
      <xdr:rowOff>23495</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5621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33672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2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三重県玉城町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157464</xdr:rowOff>
    </xdr:from>
    <xdr:to>
      <xdr:col>4</xdr:col>
      <xdr:colOff>1117600</xdr:colOff>
      <xdr:row>20</xdr:row>
      <xdr:rowOff>92264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62639"/>
          <a:ext cx="647700" cy="10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157464</xdr:rowOff>
    </xdr:from>
    <xdr:to>
      <xdr:col>4</xdr:col>
      <xdr:colOff>469900</xdr:colOff>
      <xdr:row>19</xdr:row>
      <xdr:rowOff>164779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62639"/>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164779</xdr:rowOff>
    </xdr:from>
    <xdr:to>
      <xdr:col>3</xdr:col>
      <xdr:colOff>904875</xdr:colOff>
      <xdr:row>20</xdr:row>
      <xdr:rowOff>5820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69954"/>
          <a:ext cx="698500" cy="1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129532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128921</xdr:rowOff>
    </xdr:from>
    <xdr:to>
      <xdr:col>3</xdr:col>
      <xdr:colOff>206375</xdr:colOff>
      <xdr:row>20</xdr:row>
      <xdr:rowOff>5820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34096"/>
          <a:ext cx="698500" cy="4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167985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128960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41464</xdr:rowOff>
    </xdr:from>
    <xdr:to>
      <xdr:col>5</xdr:col>
      <xdr:colOff>34925</xdr:colOff>
      <xdr:row>20</xdr:row>
      <xdr:rowOff>143064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5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121491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2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62,544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106664</xdr:rowOff>
    </xdr:from>
    <xdr:to>
      <xdr:col>4</xdr:col>
      <xdr:colOff>520700</xdr:colOff>
      <xdr:row>20</xdr:row>
      <xdr:rowOff>36814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41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21591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113979</xdr:rowOff>
    </xdr:from>
    <xdr:to>
      <xdr:col>3</xdr:col>
      <xdr:colOff>955675</xdr:colOff>
      <xdr:row>20</xdr:row>
      <xdr:rowOff>44129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41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28906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126470</xdr:rowOff>
    </xdr:from>
    <xdr:to>
      <xdr:col>3</xdr:col>
      <xdr:colOff>257175</xdr:colOff>
      <xdr:row>20</xdr:row>
      <xdr:rowOff>56620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43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41397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78121</xdr:rowOff>
    </xdr:from>
    <xdr:to>
      <xdr:col>2</xdr:col>
      <xdr:colOff>692150</xdr:colOff>
      <xdr:row>20</xdr:row>
      <xdr:rowOff>8271</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3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164498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124508</xdr:rowOff>
    </xdr:from>
    <xdr:to>
      <xdr:col>4</xdr:col>
      <xdr:colOff>1117600</xdr:colOff>
      <xdr:row>36</xdr:row>
      <xdr:rowOff>136716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77758"/>
          <a:ext cx="6477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124508</xdr:rowOff>
    </xdr:from>
    <xdr:to>
      <xdr:col>4</xdr:col>
      <xdr:colOff>469900</xdr:colOff>
      <xdr:row>36</xdr:row>
      <xdr:rowOff>157381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77758"/>
          <a:ext cx="6985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100826</xdr:rowOff>
    </xdr:from>
    <xdr:to>
      <xdr:col>3</xdr:col>
      <xdr:colOff>904875</xdr:colOff>
      <xdr:row>36</xdr:row>
      <xdr:rowOff>157381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54076"/>
          <a:ext cx="698500" cy="5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68670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100826</xdr:rowOff>
    </xdr:from>
    <xdr:to>
      <xdr:col>3</xdr:col>
      <xdr:colOff>206375</xdr:colOff>
      <xdr:row>37</xdr:row>
      <xdr:rowOff>3122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4076"/>
          <a:ext cx="698500" cy="7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85916</xdr:rowOff>
    </xdr:from>
    <xdr:to>
      <xdr:col>5</xdr:col>
      <xdr:colOff>34925</xdr:colOff>
      <xdr:row>37</xdr:row>
      <xdr:rowOff>16066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57993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73708</xdr:rowOff>
    </xdr:from>
    <xdr:to>
      <xdr:col>4</xdr:col>
      <xdr:colOff>520700</xdr:colOff>
      <xdr:row>37</xdr:row>
      <xdr:rowOff>3858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02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160085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106581</xdr:rowOff>
    </xdr:from>
    <xdr:to>
      <xdr:col>3</xdr:col>
      <xdr:colOff>955675</xdr:colOff>
      <xdr:row>37</xdr:row>
      <xdr:rowOff>36731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0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21508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50026</xdr:rowOff>
    </xdr:from>
    <xdr:to>
      <xdr:col>3</xdr:col>
      <xdr:colOff>257175</xdr:colOff>
      <xdr:row>36</xdr:row>
      <xdr:rowOff>151626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00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136403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123772</xdr:rowOff>
    </xdr:from>
    <xdr:to>
      <xdr:col>2</xdr:col>
      <xdr:colOff>692150</xdr:colOff>
      <xdr:row>37</xdr:row>
      <xdr:rowOff>53922</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077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38699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53159</xdr:rowOff>
    </xdr:from>
    <xdr:to>
      <xdr:col>6</xdr:col>
      <xdr:colOff>511175</xdr:colOff>
      <xdr:row>38</xdr:row>
      <xdr:rowOff>70369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68259"/>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63217</xdr:rowOff>
    </xdr:from>
    <xdr:to>
      <xdr:col>5</xdr:col>
      <xdr:colOff>358775</xdr:colOff>
      <xdr:row>38</xdr:row>
      <xdr:rowOff>70369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7831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40798</xdr:rowOff>
    </xdr:from>
    <xdr:to>
      <xdr:col>4</xdr:col>
      <xdr:colOff>155575</xdr:colOff>
      <xdr:row>38</xdr:row>
      <xdr:rowOff>63217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55898"/>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85232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165140</xdr:rowOff>
    </xdr:from>
    <xdr:to>
      <xdr:col>2</xdr:col>
      <xdr:colOff>638175</xdr:colOff>
      <xdr:row>38</xdr:row>
      <xdr:rowOff>40798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8790"/>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106590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2359</xdr:rowOff>
    </xdr:from>
    <xdr:to>
      <xdr:col>6</xdr:col>
      <xdr:colOff>561975</xdr:colOff>
      <xdr:row>38</xdr:row>
      <xdr:rowOff>103959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88735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19569</xdr:rowOff>
    </xdr:from>
    <xdr:to>
      <xdr:col>5</xdr:col>
      <xdr:colOff>409575</xdr:colOff>
      <xdr:row>38</xdr:row>
      <xdr:rowOff>121169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5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112296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12417</xdr:rowOff>
    </xdr:from>
    <xdr:to>
      <xdr:col>4</xdr:col>
      <xdr:colOff>206375</xdr:colOff>
      <xdr:row>38</xdr:row>
      <xdr:rowOff>114017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105144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161448</xdr:rowOff>
    </xdr:from>
    <xdr:to>
      <xdr:col>3</xdr:col>
      <xdr:colOff>3175</xdr:colOff>
      <xdr:row>38</xdr:row>
      <xdr:rowOff>91598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82725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114340</xdr:rowOff>
    </xdr:from>
    <xdr:to>
      <xdr:col>1</xdr:col>
      <xdr:colOff>485775</xdr:colOff>
      <xdr:row>38</xdr:row>
      <xdr:rowOff>44490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35617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33165</xdr:rowOff>
    </xdr:from>
    <xdr:to>
      <xdr:col>6</xdr:col>
      <xdr:colOff>511175</xdr:colOff>
      <xdr:row>58</xdr:row>
      <xdr:rowOff>33683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77265"/>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33165</xdr:rowOff>
    </xdr:from>
    <xdr:to>
      <xdr:col>5</xdr:col>
      <xdr:colOff>358775</xdr:colOff>
      <xdr:row>58</xdr:row>
      <xdr:rowOff>98514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77265"/>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98514</xdr:rowOff>
    </xdr:from>
    <xdr:to>
      <xdr:col>4</xdr:col>
      <xdr:colOff>155575</xdr:colOff>
      <xdr:row>58</xdr:row>
      <xdr:rowOff>118326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261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118326</xdr:rowOff>
    </xdr:from>
    <xdr:to>
      <xdr:col>2</xdr:col>
      <xdr:colOff>638175</xdr:colOff>
      <xdr:row>58</xdr:row>
      <xdr:rowOff>130197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2426"/>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154333</xdr:rowOff>
    </xdr:from>
    <xdr:to>
      <xdr:col>6</xdr:col>
      <xdr:colOff>561975</xdr:colOff>
      <xdr:row>58</xdr:row>
      <xdr:rowOff>84483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9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132760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153815</xdr:rowOff>
    </xdr:from>
    <xdr:to>
      <xdr:col>5</xdr:col>
      <xdr:colOff>409575</xdr:colOff>
      <xdr:row>58</xdr:row>
      <xdr:rowOff>83965</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9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75092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47714</xdr:rowOff>
    </xdr:from>
    <xdr:to>
      <xdr:col>4</xdr:col>
      <xdr:colOff>206375</xdr:colOff>
      <xdr:row>58</xdr:row>
      <xdr:rowOff>149314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9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140441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67526</xdr:rowOff>
    </xdr:from>
    <xdr:to>
      <xdr:col>3</xdr:col>
      <xdr:colOff>3175</xdr:colOff>
      <xdr:row>58</xdr:row>
      <xdr:rowOff>169126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160253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79397</xdr:rowOff>
    </xdr:from>
    <xdr:to>
      <xdr:col>1</xdr:col>
      <xdr:colOff>485775</xdr:colOff>
      <xdr:row>59</xdr:row>
      <xdr:rowOff>9547</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115315</xdr:rowOff>
    </xdr:from>
    <xdr:to>
      <xdr:col>6</xdr:col>
      <xdr:colOff>511175</xdr:colOff>
      <xdr:row>78</xdr:row>
      <xdr:rowOff>121031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841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103239</xdr:rowOff>
    </xdr:from>
    <xdr:to>
      <xdr:col>5</xdr:col>
      <xdr:colOff>358775</xdr:colOff>
      <xdr:row>78</xdr:row>
      <xdr:rowOff>121031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6339"/>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103239</xdr:rowOff>
    </xdr:from>
    <xdr:to>
      <xdr:col>4</xdr:col>
      <xdr:colOff>155575</xdr:colOff>
      <xdr:row>78</xdr:row>
      <xdr:rowOff>128079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6339"/>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59808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128079</xdr:rowOff>
    </xdr:from>
    <xdr:to>
      <xdr:col>2</xdr:col>
      <xdr:colOff>638175</xdr:colOff>
      <xdr:row>78</xdr:row>
      <xdr:rowOff>131699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11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84193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64515</xdr:rowOff>
    </xdr:from>
    <xdr:to>
      <xdr:col>6</xdr:col>
      <xdr:colOff>561975</xdr:colOff>
      <xdr:row>78</xdr:row>
      <xdr:rowOff>166115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150892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70231</xdr:rowOff>
    </xdr:from>
    <xdr:to>
      <xdr:col>5</xdr:col>
      <xdr:colOff>409575</xdr:colOff>
      <xdr:row>79</xdr:row>
      <xdr:rowOff>381</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4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162958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5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52439</xdr:rowOff>
    </xdr:from>
    <xdr:to>
      <xdr:col>4</xdr:col>
      <xdr:colOff>206375</xdr:colOff>
      <xdr:row>78</xdr:row>
      <xdr:rowOff>154039</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145166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77279</xdr:rowOff>
    </xdr:from>
    <xdr:to>
      <xdr:col>3</xdr:col>
      <xdr:colOff>3175</xdr:colOff>
      <xdr:row>79</xdr:row>
      <xdr:rowOff>7429</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170006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80899</xdr:rowOff>
    </xdr:from>
    <xdr:to>
      <xdr:col>1</xdr:col>
      <xdr:colOff>485775</xdr:colOff>
      <xdr:row>79</xdr:row>
      <xdr:rowOff>11049</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87122</xdr:rowOff>
    </xdr:from>
    <xdr:to>
      <xdr:col>6</xdr:col>
      <xdr:colOff>511175</xdr:colOff>
      <xdr:row>97</xdr:row>
      <xdr:rowOff>169098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7772"/>
          <a:ext cx="8382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169098</xdr:rowOff>
    </xdr:from>
    <xdr:to>
      <xdr:col>5</xdr:col>
      <xdr:colOff>358775</xdr:colOff>
      <xdr:row>98</xdr:row>
      <xdr:rowOff>48671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99748"/>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48671</xdr:rowOff>
    </xdr:from>
    <xdr:to>
      <xdr:col>4</xdr:col>
      <xdr:colOff>155575</xdr:colOff>
      <xdr:row>98</xdr:row>
      <xdr:rowOff>160206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0771"/>
          <a:ext cx="889000" cy="1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144756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160206</xdr:rowOff>
    </xdr:from>
    <xdr:to>
      <xdr:col>2</xdr:col>
      <xdr:colOff>638175</xdr:colOff>
      <xdr:row>98</xdr:row>
      <xdr:rowOff>167909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62306"/>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70713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130035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36322</xdr:rowOff>
    </xdr:from>
    <xdr:to>
      <xdr:col>6</xdr:col>
      <xdr:colOff>561975</xdr:colOff>
      <xdr:row>97</xdr:row>
      <xdr:rowOff>137922</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14749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118298</xdr:rowOff>
    </xdr:from>
    <xdr:to>
      <xdr:col>5</xdr:col>
      <xdr:colOff>409575</xdr:colOff>
      <xdr:row>98</xdr:row>
      <xdr:rowOff>48448</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7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39575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169321</xdr:rowOff>
    </xdr:from>
    <xdr:to>
      <xdr:col>4</xdr:col>
      <xdr:colOff>206375</xdr:colOff>
      <xdr:row>98</xdr:row>
      <xdr:rowOff>99471</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7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90598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109406</xdr:rowOff>
    </xdr:from>
    <xdr:to>
      <xdr:col>3</xdr:col>
      <xdr:colOff>3175</xdr:colOff>
      <xdr:row>99</xdr:row>
      <xdr:rowOff>39556</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9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30683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117109</xdr:rowOff>
    </xdr:from>
    <xdr:to>
      <xdr:col>1</xdr:col>
      <xdr:colOff>485775</xdr:colOff>
      <xdr:row>99</xdr:row>
      <xdr:rowOff>47259</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38386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105421</xdr:rowOff>
    </xdr:from>
    <xdr:to>
      <xdr:col>15</xdr:col>
      <xdr:colOff>180975</xdr:colOff>
      <xdr:row>36</xdr:row>
      <xdr:rowOff>142149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77621"/>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97213</xdr:rowOff>
    </xdr:from>
    <xdr:to>
      <xdr:col>14</xdr:col>
      <xdr:colOff>28575</xdr:colOff>
      <xdr:row>36</xdr:row>
      <xdr:rowOff>142149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69413"/>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22293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66167</xdr:rowOff>
    </xdr:from>
    <xdr:to>
      <xdr:col>12</xdr:col>
      <xdr:colOff>511175</xdr:colOff>
      <xdr:row>36</xdr:row>
      <xdr:rowOff>97213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5552567"/>
          <a:ext cx="889000" cy="7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160759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66167</xdr:rowOff>
    </xdr:from>
    <xdr:to>
      <xdr:col>11</xdr:col>
      <xdr:colOff>307975</xdr:colOff>
      <xdr:row>37</xdr:row>
      <xdr:rowOff>136892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5552567"/>
          <a:ext cx="889000" cy="9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128102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112702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54621</xdr:rowOff>
    </xdr:from>
    <xdr:to>
      <xdr:col>15</xdr:col>
      <xdr:colOff>231775</xdr:colOff>
      <xdr:row>36</xdr:row>
      <xdr:rowOff>156221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33048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91349</xdr:rowOff>
    </xdr:from>
    <xdr:to>
      <xdr:col>14</xdr:col>
      <xdr:colOff>79375</xdr:colOff>
      <xdr:row>37</xdr:row>
      <xdr:rowOff>21499</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38026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46413</xdr:rowOff>
    </xdr:from>
    <xdr:to>
      <xdr:col>12</xdr:col>
      <xdr:colOff>561975</xdr:colOff>
      <xdr:row>36</xdr:row>
      <xdr:rowOff>148013</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164540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9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15367</xdr:rowOff>
    </xdr:from>
    <xdr:to>
      <xdr:col>11</xdr:col>
      <xdr:colOff>358775</xdr:colOff>
      <xdr:row>32</xdr:row>
      <xdr:rowOff>116967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5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133494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527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86092</xdr:rowOff>
    </xdr:from>
    <xdr:to>
      <xdr:col>10</xdr:col>
      <xdr:colOff>155575</xdr:colOff>
      <xdr:row>38</xdr:row>
      <xdr:rowOff>16242</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7369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52562</xdr:rowOff>
    </xdr:from>
    <xdr:to>
      <xdr:col>15</xdr:col>
      <xdr:colOff>180975</xdr:colOff>
      <xdr:row>59</xdr:row>
      <xdr:rowOff>56969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68112"/>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52562</xdr:rowOff>
    </xdr:from>
    <xdr:to>
      <xdr:col>14</xdr:col>
      <xdr:colOff>28575</xdr:colOff>
      <xdr:row>59</xdr:row>
      <xdr:rowOff>57998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68112"/>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39408</xdr:rowOff>
    </xdr:from>
    <xdr:to>
      <xdr:col>12</xdr:col>
      <xdr:colOff>511175</xdr:colOff>
      <xdr:row>59</xdr:row>
      <xdr:rowOff>57998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54958"/>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70900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39408</xdr:rowOff>
    </xdr:from>
    <xdr:to>
      <xdr:col>11</xdr:col>
      <xdr:colOff>307975</xdr:colOff>
      <xdr:row>59</xdr:row>
      <xdr:rowOff>59505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54958"/>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76954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6169</xdr:rowOff>
    </xdr:from>
    <xdr:to>
      <xdr:col>15</xdr:col>
      <xdr:colOff>231775</xdr:colOff>
      <xdr:row>59</xdr:row>
      <xdr:rowOff>107769</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10426700" y="101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92546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1762</xdr:rowOff>
    </xdr:from>
    <xdr:to>
      <xdr:col>14</xdr:col>
      <xdr:colOff>79375</xdr:colOff>
      <xdr:row>59</xdr:row>
      <xdr:rowOff>103362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9588500" y="101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94489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2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7198</xdr:rowOff>
    </xdr:from>
    <xdr:to>
      <xdr:col>12</xdr:col>
      <xdr:colOff>561975</xdr:colOff>
      <xdr:row>59</xdr:row>
      <xdr:rowOff>108798</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8699500" y="101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99925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2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160058</xdr:rowOff>
    </xdr:from>
    <xdr:to>
      <xdr:col>11</xdr:col>
      <xdr:colOff>358775</xdr:colOff>
      <xdr:row>59</xdr:row>
      <xdr:rowOff>90208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7810500" y="101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81335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8705</xdr:rowOff>
    </xdr:from>
    <xdr:to>
      <xdr:col>10</xdr:col>
      <xdr:colOff>155575</xdr:colOff>
      <xdr:row>59</xdr:row>
      <xdr:rowOff>110305</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6921500" y="101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101432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2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86323</xdr:rowOff>
    </xdr:from>
    <xdr:to>
      <xdr:col>15</xdr:col>
      <xdr:colOff>180975</xdr:colOff>
      <xdr:row>79</xdr:row>
      <xdr:rowOff>91942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30873"/>
          <a:ext cx="8382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91942</xdr:rowOff>
    </xdr:from>
    <xdr:to>
      <xdr:col>14</xdr:col>
      <xdr:colOff>28575</xdr:colOff>
      <xdr:row>79</xdr:row>
      <xdr:rowOff>94835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36492"/>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95989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35523</xdr:rowOff>
    </xdr:from>
    <xdr:to>
      <xdr:col>15</xdr:col>
      <xdr:colOff>231775</xdr:colOff>
      <xdr:row>79</xdr:row>
      <xdr:rowOff>137123</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5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121900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9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41142</xdr:rowOff>
    </xdr:from>
    <xdr:to>
      <xdr:col>14</xdr:col>
      <xdr:colOff>79375</xdr:colOff>
      <xdr:row>79</xdr:row>
      <xdr:rowOff>142742</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133869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7" y="136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44035</xdr:rowOff>
    </xdr:from>
    <xdr:to>
      <xdr:col>12</xdr:col>
      <xdr:colOff>561975</xdr:colOff>
      <xdr:row>79</xdr:row>
      <xdr:rowOff>145635</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5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136762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7" y="136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162370</xdr:rowOff>
    </xdr:from>
    <xdr:to>
      <xdr:col>15</xdr:col>
      <xdr:colOff>180975</xdr:colOff>
      <xdr:row>96</xdr:row>
      <xdr:rowOff>82398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50120"/>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162370</xdr:rowOff>
    </xdr:from>
    <xdr:to>
      <xdr:col>14</xdr:col>
      <xdr:colOff>28575</xdr:colOff>
      <xdr:row>95</xdr:row>
      <xdr:rowOff>170295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5012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31598</xdr:rowOff>
    </xdr:from>
    <xdr:to>
      <xdr:col>15</xdr:col>
      <xdr:colOff>231775</xdr:colOff>
      <xdr:row>96</xdr:row>
      <xdr:rowOff>133198</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10025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111570</xdr:rowOff>
    </xdr:from>
    <xdr:to>
      <xdr:col>14</xdr:col>
      <xdr:colOff>79375</xdr:colOff>
      <xdr:row>96</xdr:row>
      <xdr:rowOff>41720</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3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58247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119495</xdr:rowOff>
    </xdr:from>
    <xdr:to>
      <xdr:col>12</xdr:col>
      <xdr:colOff>561975</xdr:colOff>
      <xdr:row>96</xdr:row>
      <xdr:rowOff>49645</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40772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93762</xdr:rowOff>
    </xdr:from>
    <xdr:to>
      <xdr:col>23</xdr:col>
      <xdr:colOff>517525</xdr:colOff>
      <xdr:row>39</xdr:row>
      <xdr:rowOff>97475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780312"/>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97475</xdr:rowOff>
    </xdr:from>
    <xdr:to>
      <xdr:col>22</xdr:col>
      <xdr:colOff>365125</xdr:colOff>
      <xdr:row>39</xdr:row>
      <xdr:rowOff>98846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7840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98846</xdr:rowOff>
    </xdr:from>
    <xdr:to>
      <xdr:col>21</xdr:col>
      <xdr:colOff>161925</xdr:colOff>
      <xdr:row>39</xdr:row>
      <xdr:rowOff>98846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81048</xdr:rowOff>
    </xdr:from>
    <xdr:to>
      <xdr:col>19</xdr:col>
      <xdr:colOff>644525</xdr:colOff>
      <xdr:row>39</xdr:row>
      <xdr:rowOff>98846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67598"/>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a:extLst>
            <a:ext uri="{FF2B5EF4-FFF2-40B4-BE49-F238E27FC236}">
              <a16:creationId xmlns:a16="http://schemas.microsoft.com/office/drawing/2014/main" id="{00000000-0008-0000-0600-000008020000}"/>
            </a:ext>
          </a:extLst>
        </xdr:cNvPr>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42962</xdr:rowOff>
    </xdr:from>
    <xdr:to>
      <xdr:col>23</xdr:col>
      <xdr:colOff>568325</xdr:colOff>
      <xdr:row>39</xdr:row>
      <xdr:rowOff>144562</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62687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129339</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64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46675</xdr:rowOff>
    </xdr:from>
    <xdr:to>
      <xdr:col>22</xdr:col>
      <xdr:colOff>415925</xdr:colOff>
      <xdr:row>39</xdr:row>
      <xdr:rowOff>148275</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5430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139402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82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48046</xdr:rowOff>
    </xdr:from>
    <xdr:to>
      <xdr:col>21</xdr:col>
      <xdr:colOff>212725</xdr:colOff>
      <xdr:row>39</xdr:row>
      <xdr:rowOff>149646</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140773</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48046</xdr:rowOff>
    </xdr:from>
    <xdr:to>
      <xdr:col>20</xdr:col>
      <xdr:colOff>9525</xdr:colOff>
      <xdr:row>39</xdr:row>
      <xdr:rowOff>149646</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365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140773</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30248</xdr:rowOff>
    </xdr:from>
    <xdr:to>
      <xdr:col>18</xdr:col>
      <xdr:colOff>492125</xdr:colOff>
      <xdr:row>39</xdr:row>
      <xdr:rowOff>131848</xdr:rowOff>
    </xdr:to>
    <xdr:sp macro="" textlink="">
      <xdr:nvSpPr>
        <xdr:cNvPr id="535" name="円/楕円 534">
          <a:extLst>
            <a:ext uri="{FF2B5EF4-FFF2-40B4-BE49-F238E27FC236}">
              <a16:creationId xmlns:a16="http://schemas.microsoft.com/office/drawing/2014/main" id="{00000000-0008-0000-0600-000017020000}"/>
            </a:ext>
          </a:extLst>
        </xdr:cNvPr>
        <xdr:cNvSpPr/>
      </xdr:nvSpPr>
      <xdr:spPr>
        <a:xfrm>
          <a:off x="12763500" y="67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122975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7" y="680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68135</xdr:rowOff>
    </xdr:from>
    <xdr:to>
      <xdr:col>23</xdr:col>
      <xdr:colOff>517525</xdr:colOff>
      <xdr:row>79</xdr:row>
      <xdr:rowOff>87554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612685"/>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62458</xdr:rowOff>
    </xdr:from>
    <xdr:to>
      <xdr:col>22</xdr:col>
      <xdr:colOff>365125</xdr:colOff>
      <xdr:row>79</xdr:row>
      <xdr:rowOff>68135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6070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56947</xdr:rowOff>
    </xdr:from>
    <xdr:to>
      <xdr:col>21</xdr:col>
      <xdr:colOff>161925</xdr:colOff>
      <xdr:row>79</xdr:row>
      <xdr:rowOff>62458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601497"/>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43006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25045</xdr:rowOff>
    </xdr:from>
    <xdr:to>
      <xdr:col>19</xdr:col>
      <xdr:colOff>644525</xdr:colOff>
      <xdr:row>79</xdr:row>
      <xdr:rowOff>56947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569595"/>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21150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7917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36754</xdr:rowOff>
    </xdr:from>
    <xdr:to>
      <xdr:col>23</xdr:col>
      <xdr:colOff>568325</xdr:colOff>
      <xdr:row>79</xdr:row>
      <xdr:rowOff>138354</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35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123131</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4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17335</xdr:rowOff>
    </xdr:from>
    <xdr:to>
      <xdr:col>22</xdr:col>
      <xdr:colOff>415925</xdr:colOff>
      <xdr:row>79</xdr:row>
      <xdr:rowOff>118935</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5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110062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11658</xdr:rowOff>
    </xdr:from>
    <xdr:to>
      <xdr:col>21</xdr:col>
      <xdr:colOff>212725</xdr:colOff>
      <xdr:row>79</xdr:row>
      <xdr:rowOff>113258</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5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104385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6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6147</xdr:rowOff>
    </xdr:from>
    <xdr:to>
      <xdr:col>20</xdr:col>
      <xdr:colOff>9525</xdr:colOff>
      <xdr:row>79</xdr:row>
      <xdr:rowOff>107747</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5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98874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145695</xdr:rowOff>
    </xdr:from>
    <xdr:to>
      <xdr:col>18</xdr:col>
      <xdr:colOff>492125</xdr:colOff>
      <xdr:row>79</xdr:row>
      <xdr:rowOff>75845</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5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66972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6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19495</xdr:rowOff>
    </xdr:from>
    <xdr:to>
      <xdr:col>23</xdr:col>
      <xdr:colOff>517525</xdr:colOff>
      <xdr:row>99</xdr:row>
      <xdr:rowOff>21985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993045"/>
          <a:ext cx="8382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21985</xdr:rowOff>
    </xdr:from>
    <xdr:to>
      <xdr:col>22</xdr:col>
      <xdr:colOff>365125</xdr:colOff>
      <xdr:row>99</xdr:row>
      <xdr:rowOff>23002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95535"/>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23002</xdr:rowOff>
    </xdr:from>
    <xdr:to>
      <xdr:col>21</xdr:col>
      <xdr:colOff>161925</xdr:colOff>
      <xdr:row>99</xdr:row>
      <xdr:rowOff>32658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96552"/>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72987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7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32658</xdr:rowOff>
    </xdr:from>
    <xdr:to>
      <xdr:col>19</xdr:col>
      <xdr:colOff>644525</xdr:colOff>
      <xdr:row>99</xdr:row>
      <xdr:rowOff>38086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7006208"/>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67826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6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140145</xdr:rowOff>
    </xdr:from>
    <xdr:to>
      <xdr:col>23</xdr:col>
      <xdr:colOff>568325</xdr:colOff>
      <xdr:row>99</xdr:row>
      <xdr:rowOff>70295</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69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142635</xdr:rowOff>
    </xdr:from>
    <xdr:to>
      <xdr:col>22</xdr:col>
      <xdr:colOff>415925</xdr:colOff>
      <xdr:row>99</xdr:row>
      <xdr:rowOff>72785</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63912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143652</xdr:rowOff>
    </xdr:from>
    <xdr:to>
      <xdr:col>21</xdr:col>
      <xdr:colOff>212725</xdr:colOff>
      <xdr:row>99</xdr:row>
      <xdr:rowOff>73802</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9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64929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153308</xdr:rowOff>
    </xdr:from>
    <xdr:to>
      <xdr:col>20</xdr:col>
      <xdr:colOff>9525</xdr:colOff>
      <xdr:row>99</xdr:row>
      <xdr:rowOff>83458</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69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74585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7" y="170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158736</xdr:rowOff>
    </xdr:from>
    <xdr:to>
      <xdr:col>18</xdr:col>
      <xdr:colOff>492125</xdr:colOff>
      <xdr:row>99</xdr:row>
      <xdr:rowOff>88886</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80013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7" y="1705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25171</xdr:rowOff>
    </xdr:from>
    <xdr:to>
      <xdr:col>29</xdr:col>
      <xdr:colOff>517525</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540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169990</xdr:rowOff>
    </xdr:from>
    <xdr:to>
      <xdr:col>28</xdr:col>
      <xdr:colOff>314325</xdr:colOff>
      <xdr:row>38</xdr:row>
      <xdr:rowOff>25171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513640"/>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145821</xdr:rowOff>
    </xdr:from>
    <xdr:to>
      <xdr:col>28</xdr:col>
      <xdr:colOff>365125</xdr:colOff>
      <xdr:row>38</xdr:row>
      <xdr:rowOff>75971</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67098</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49"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119190</xdr:rowOff>
    </xdr:from>
    <xdr:to>
      <xdr:col>27</xdr:col>
      <xdr:colOff>161925</xdr:colOff>
      <xdr:row>38</xdr:row>
      <xdr:rowOff>49340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40467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55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162995</xdr:rowOff>
    </xdr:from>
    <xdr:to>
      <xdr:col>32</xdr:col>
      <xdr:colOff>187325</xdr:colOff>
      <xdr:row>58</xdr:row>
      <xdr:rowOff>163213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107095"/>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163213</xdr:rowOff>
    </xdr:from>
    <xdr:to>
      <xdr:col>31</xdr:col>
      <xdr:colOff>34925</xdr:colOff>
      <xdr:row>58</xdr:row>
      <xdr:rowOff>163213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107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162124</xdr:rowOff>
    </xdr:from>
    <xdr:to>
      <xdr:col>29</xdr:col>
      <xdr:colOff>517525</xdr:colOff>
      <xdr:row>58</xdr:row>
      <xdr:rowOff>163213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10622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115805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161580</xdr:rowOff>
    </xdr:from>
    <xdr:to>
      <xdr:col>28</xdr:col>
      <xdr:colOff>314325</xdr:colOff>
      <xdr:row>58</xdr:row>
      <xdr:rowOff>162124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10568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78358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117220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112195</xdr:rowOff>
    </xdr:from>
    <xdr:to>
      <xdr:col>32</xdr:col>
      <xdr:colOff>238125</xdr:colOff>
      <xdr:row>59</xdr:row>
      <xdr:rowOff>42345</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100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27122</xdr:rowOff>
    </xdr:from>
    <xdr:ext cx="378565"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71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112413</xdr:rowOff>
    </xdr:from>
    <xdr:to>
      <xdr:col>31</xdr:col>
      <xdr:colOff>85725</xdr:colOff>
      <xdr:row>59</xdr:row>
      <xdr:rowOff>42563</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33690</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1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112413</xdr:rowOff>
    </xdr:from>
    <xdr:to>
      <xdr:col>29</xdr:col>
      <xdr:colOff>568325</xdr:colOff>
      <xdr:row>59</xdr:row>
      <xdr:rowOff>42563</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33690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5017" y="101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111324</xdr:rowOff>
    </xdr:from>
    <xdr:to>
      <xdr:col>28</xdr:col>
      <xdr:colOff>365125</xdr:colOff>
      <xdr:row>59</xdr:row>
      <xdr:rowOff>41474</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100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32601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14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110780</xdr:rowOff>
    </xdr:from>
    <xdr:to>
      <xdr:col>27</xdr:col>
      <xdr:colOff>161925</xdr:colOff>
      <xdr:row>59</xdr:row>
      <xdr:rowOff>40930</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100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32057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7017" y="1014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111906</xdr:rowOff>
    </xdr:from>
    <xdr:to>
      <xdr:col>32</xdr:col>
      <xdr:colOff>187325</xdr:colOff>
      <xdr:row>77</xdr:row>
      <xdr:rowOff>133356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13556"/>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133356</xdr:rowOff>
    </xdr:from>
    <xdr:to>
      <xdr:col>31</xdr:col>
      <xdr:colOff>34925</xdr:colOff>
      <xdr:row>78</xdr:row>
      <xdr:rowOff>5035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33500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5035</xdr:rowOff>
    </xdr:from>
    <xdr:to>
      <xdr:col>29</xdr:col>
      <xdr:colOff>517525</xdr:colOff>
      <xdr:row>78</xdr:row>
      <xdr:rowOff>49670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378135"/>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98461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49670</xdr:rowOff>
    </xdr:from>
    <xdr:to>
      <xdr:col>28</xdr:col>
      <xdr:colOff>314325</xdr:colOff>
      <xdr:row>78</xdr:row>
      <xdr:rowOff>62661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42277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135609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61106</xdr:rowOff>
    </xdr:from>
    <xdr:to>
      <xdr:col>32</xdr:col>
      <xdr:colOff>238125</xdr:colOff>
      <xdr:row>77</xdr:row>
      <xdr:rowOff>162706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2110700" y="132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39533</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82556</xdr:rowOff>
    </xdr:from>
    <xdr:to>
      <xdr:col>31</xdr:col>
      <xdr:colOff>85725</xdr:colOff>
      <xdr:row>78</xdr:row>
      <xdr:rowOff>12706</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1272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3833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125685</xdr:rowOff>
    </xdr:from>
    <xdr:to>
      <xdr:col>29</xdr:col>
      <xdr:colOff>568325</xdr:colOff>
      <xdr:row>78</xdr:row>
      <xdr:rowOff>55835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0383500" y="133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46962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4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170320</xdr:rowOff>
    </xdr:from>
    <xdr:to>
      <xdr:col>28</xdr:col>
      <xdr:colOff>365125</xdr:colOff>
      <xdr:row>78</xdr:row>
      <xdr:rowOff>100470</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94945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91597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4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11861</xdr:rowOff>
    </xdr:from>
    <xdr:to>
      <xdr:col>27</xdr:col>
      <xdr:colOff>161925</xdr:colOff>
      <xdr:row>78</xdr:row>
      <xdr:rowOff>113461</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8605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104588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３７０，４２２</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いずれの指標も類似団体より下回っている。</a:t>
          </a:r>
          <a:r>
            <a:rPr lang="ja-JP" altLang="ja-JP" sz="1100" b="0" i="0" baseline="0">
              <a:solidFill>
                <a:schemeClr val="dk1"/>
              </a:solidFill>
              <a:effectLst/>
              <a:latin typeface="+mn-lt"/>
              <a:ea typeface="+mn-ea"/>
              <a:cs typeface="+mn-cs"/>
            </a:rPr>
            <a:t>主な構成項目である人件費は、住民一人当たり</a:t>
          </a:r>
          <a:r>
            <a:rPr lang="ja-JP" altLang="en-US" sz="1100" b="0" i="0" baseline="0">
              <a:solidFill>
                <a:schemeClr val="dk1"/>
              </a:solidFill>
              <a:effectLst/>
              <a:latin typeface="+mn-lt"/>
              <a:ea typeface="+mn-ea"/>
              <a:cs typeface="+mn-cs"/>
            </a:rPr>
            <a:t>５３，３００</a:t>
          </a:r>
          <a:r>
            <a:rPr lang="ja-JP" altLang="ja-JP" sz="1100" b="0" i="0" baseline="0">
              <a:solidFill>
                <a:schemeClr val="dk1"/>
              </a:solidFill>
              <a:effectLst/>
              <a:latin typeface="+mn-lt"/>
              <a:ea typeface="+mn-ea"/>
              <a:cs typeface="+mn-cs"/>
            </a:rPr>
            <a:t>円となっており、平成１９年度から比較すると約１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％減少していることから類似団体平均と比べて低い水準にある。過去（平成１９年から平成２７年度の間）の採用数が類似団体平均と比較してい少ないことが主な要因である。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15,713
15,526
40.91
5,993,295
5,820,444
142,407
3,939,720
4,969,242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157607</xdr:rowOff>
    </xdr:from>
    <xdr:to>
      <xdr:col>6</xdr:col>
      <xdr:colOff>511175</xdr:colOff>
      <xdr:row>37</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9807"/>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157607</xdr:rowOff>
    </xdr:from>
    <xdr:to>
      <xdr:col>5</xdr:col>
      <xdr:colOff>358775</xdr:colOff>
      <xdr:row>37</xdr:row>
      <xdr:rowOff>55118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9807"/>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55118</xdr:rowOff>
    </xdr:from>
    <xdr:to>
      <xdr:col>4</xdr:col>
      <xdr:colOff>155575</xdr:colOff>
      <xdr:row>37</xdr:row>
      <xdr:rowOff>68453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876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163212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13589</xdr:rowOff>
    </xdr:from>
    <xdr:to>
      <xdr:col>2</xdr:col>
      <xdr:colOff>638175</xdr:colOff>
      <xdr:row>37</xdr:row>
      <xdr:rowOff>68453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723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58801</xdr:rowOff>
    </xdr:from>
    <xdr:to>
      <xdr:col>6</xdr:col>
      <xdr:colOff>561975</xdr:colOff>
      <xdr:row>37</xdr:row>
      <xdr:rowOff>160401</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37228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106807</xdr:rowOff>
    </xdr:from>
    <xdr:to>
      <xdr:col>5</xdr:col>
      <xdr:colOff>409575</xdr:colOff>
      <xdr:row>37</xdr:row>
      <xdr:rowOff>36957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28084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4318</xdr:rowOff>
    </xdr:from>
    <xdr:to>
      <xdr:col>4</xdr:col>
      <xdr:colOff>206375</xdr:colOff>
      <xdr:row>37</xdr:row>
      <xdr:rowOff>105918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97045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17653</xdr:rowOff>
    </xdr:from>
    <xdr:to>
      <xdr:col>3</xdr:col>
      <xdr:colOff>3175</xdr:colOff>
      <xdr:row>37</xdr:row>
      <xdr:rowOff>119253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110380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134239</xdr:rowOff>
    </xdr:from>
    <xdr:to>
      <xdr:col>1</xdr:col>
      <xdr:colOff>485775</xdr:colOff>
      <xdr:row>37</xdr:row>
      <xdr:rowOff>64389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55516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109955</xdr:rowOff>
    </xdr:from>
    <xdr:to>
      <xdr:col>6</xdr:col>
      <xdr:colOff>511175</xdr:colOff>
      <xdr:row>58</xdr:row>
      <xdr:rowOff>110741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4055"/>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110741</xdr:rowOff>
    </xdr:from>
    <xdr:to>
      <xdr:col>5</xdr:col>
      <xdr:colOff>358775</xdr:colOff>
      <xdr:row>58</xdr:row>
      <xdr:rowOff>126212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54841"/>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120469</xdr:rowOff>
    </xdr:from>
    <xdr:to>
      <xdr:col>4</xdr:col>
      <xdr:colOff>155575</xdr:colOff>
      <xdr:row>58</xdr:row>
      <xdr:rowOff>126212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456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135648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120469</xdr:rowOff>
    </xdr:from>
    <xdr:to>
      <xdr:col>2</xdr:col>
      <xdr:colOff>638175</xdr:colOff>
      <xdr:row>58</xdr:row>
      <xdr:rowOff>149234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456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132522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59155</xdr:rowOff>
    </xdr:from>
    <xdr:to>
      <xdr:col>6</xdr:col>
      <xdr:colOff>561975</xdr:colOff>
      <xdr:row>58</xdr:row>
      <xdr:rowOff>160755</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10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145532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59941</xdr:rowOff>
    </xdr:from>
    <xdr:to>
      <xdr:col>5</xdr:col>
      <xdr:colOff>409575</xdr:colOff>
      <xdr:row>58</xdr:row>
      <xdr:rowOff>161541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100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152668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9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75412</xdr:rowOff>
    </xdr:from>
    <xdr:to>
      <xdr:col>4</xdr:col>
      <xdr:colOff>206375</xdr:colOff>
      <xdr:row>59</xdr:row>
      <xdr:rowOff>5562</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10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168139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69669</xdr:rowOff>
    </xdr:from>
    <xdr:to>
      <xdr:col>3</xdr:col>
      <xdr:colOff>3175</xdr:colOff>
      <xdr:row>58</xdr:row>
      <xdr:rowOff>171269</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162396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98434</xdr:rowOff>
    </xdr:from>
    <xdr:to>
      <xdr:col>1</xdr:col>
      <xdr:colOff>485775</xdr:colOff>
      <xdr:row>59</xdr:row>
      <xdr:rowOff>28584</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100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19711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154870</xdr:rowOff>
    </xdr:from>
    <xdr:to>
      <xdr:col>6</xdr:col>
      <xdr:colOff>511175</xdr:colOff>
      <xdr:row>77</xdr:row>
      <xdr:rowOff>111463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5070"/>
          <a:ext cx="838200" cy="12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111463</xdr:rowOff>
    </xdr:from>
    <xdr:to>
      <xdr:col>5</xdr:col>
      <xdr:colOff>358775</xdr:colOff>
      <xdr:row>77</xdr:row>
      <xdr:rowOff>127383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3113"/>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127383</xdr:rowOff>
    </xdr:from>
    <xdr:to>
      <xdr:col>4</xdr:col>
      <xdr:colOff>155575</xdr:colOff>
      <xdr:row>78</xdr:row>
      <xdr:rowOff>29697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9033"/>
          <a:ext cx="889000" cy="7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29697</xdr:rowOff>
    </xdr:from>
    <xdr:to>
      <xdr:col>2</xdr:col>
      <xdr:colOff>638175</xdr:colOff>
      <xdr:row>78</xdr:row>
      <xdr:rowOff>34114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2797"/>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143705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28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146503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28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104070</xdr:rowOff>
    </xdr:from>
    <xdr:to>
      <xdr:col>6</xdr:col>
      <xdr:colOff>561975</xdr:colOff>
      <xdr:row>77</xdr:row>
      <xdr:rowOff>34220</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31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82497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60663</xdr:rowOff>
    </xdr:from>
    <xdr:to>
      <xdr:col>5</xdr:col>
      <xdr:colOff>409575</xdr:colOff>
      <xdr:row>77</xdr:row>
      <xdr:rowOff>162263</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32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153390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33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76583</xdr:rowOff>
    </xdr:from>
    <xdr:to>
      <xdr:col>4</xdr:col>
      <xdr:colOff>206375</xdr:colOff>
      <xdr:row>78</xdr:row>
      <xdr:rowOff>6733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2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169310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337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150347</xdr:rowOff>
    </xdr:from>
    <xdr:to>
      <xdr:col>3</xdr:col>
      <xdr:colOff>3175</xdr:colOff>
      <xdr:row>78</xdr:row>
      <xdr:rowOff>80497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3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34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154764</xdr:rowOff>
    </xdr:from>
    <xdr:to>
      <xdr:col>1</xdr:col>
      <xdr:colOff>485775</xdr:colOff>
      <xdr:row>78</xdr:row>
      <xdr:rowOff>84914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33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76041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34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16447</xdr:rowOff>
    </xdr:from>
    <xdr:to>
      <xdr:col>6</xdr:col>
      <xdr:colOff>511175</xdr:colOff>
      <xdr:row>97</xdr:row>
      <xdr:rowOff>25273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7097"/>
          <a:ext cx="8382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19038</xdr:rowOff>
    </xdr:from>
    <xdr:to>
      <xdr:col>5</xdr:col>
      <xdr:colOff>358775</xdr:colOff>
      <xdr:row>97</xdr:row>
      <xdr:rowOff>25273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49688"/>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19038</xdr:rowOff>
    </xdr:from>
    <xdr:to>
      <xdr:col>4</xdr:col>
      <xdr:colOff>155575</xdr:colOff>
      <xdr:row>97</xdr:row>
      <xdr:rowOff>49073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49688"/>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52303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49073</xdr:rowOff>
    </xdr:from>
    <xdr:to>
      <xdr:col>2</xdr:col>
      <xdr:colOff>638175</xdr:colOff>
      <xdr:row>97</xdr:row>
      <xdr:rowOff>59753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79723"/>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55084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137097</xdr:rowOff>
    </xdr:from>
    <xdr:to>
      <xdr:col>6</xdr:col>
      <xdr:colOff>561975</xdr:colOff>
      <xdr:row>97</xdr:row>
      <xdr:rowOff>67247</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4584700" y="165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115524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145923</xdr:rowOff>
    </xdr:from>
    <xdr:to>
      <xdr:col>5</xdr:col>
      <xdr:colOff>409575</xdr:colOff>
      <xdr:row>97</xdr:row>
      <xdr:rowOff>76073</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3746500" y="166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67200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139688</xdr:rowOff>
    </xdr:from>
    <xdr:to>
      <xdr:col>4</xdr:col>
      <xdr:colOff>206375</xdr:colOff>
      <xdr:row>97</xdr:row>
      <xdr:rowOff>69838</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2857500" y="165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60965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169723</xdr:rowOff>
    </xdr:from>
    <xdr:to>
      <xdr:col>3</xdr:col>
      <xdr:colOff>3175</xdr:colOff>
      <xdr:row>97</xdr:row>
      <xdr:rowOff>99873</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968500" y="166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91000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8953</xdr:rowOff>
    </xdr:from>
    <xdr:to>
      <xdr:col>1</xdr:col>
      <xdr:colOff>485775</xdr:colOff>
      <xdr:row>97</xdr:row>
      <xdr:rowOff>110553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079500" y="166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36177</xdr:rowOff>
    </xdr:from>
    <xdr:to>
      <xdr:col>15</xdr:col>
      <xdr:colOff>180340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6379827"/>
          <a:ext cx="1270" cy="40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154304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61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37</xdr:row>
      <xdr:rowOff>36177</xdr:rowOff>
    </xdr:from>
    <xdr:to>
      <xdr:col>15</xdr:col>
      <xdr:colOff>269875</xdr:colOff>
      <xdr:row>37</xdr:row>
      <xdr:rowOff>36177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37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98552</xdr:rowOff>
    </xdr:from>
    <xdr:to>
      <xdr:col>15</xdr:col>
      <xdr:colOff>180975</xdr:colOff>
      <xdr:row>38</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1365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123661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8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145234</xdr:rowOff>
    </xdr:from>
    <xdr:to>
      <xdr:col>15</xdr:col>
      <xdr:colOff>231775</xdr:colOff>
      <xdr:row>39</xdr:row>
      <xdr:rowOff>75384</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66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98878</xdr:rowOff>
    </xdr:from>
    <xdr:to>
      <xdr:col>14</xdr:col>
      <xdr:colOff>28575</xdr:colOff>
      <xdr:row>38</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77143</xdr:rowOff>
    </xdr:from>
    <xdr:to>
      <xdr:col>14</xdr:col>
      <xdr:colOff>79375</xdr:colOff>
      <xdr:row>39</xdr:row>
      <xdr:rowOff>7293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169870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8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50546</xdr:rowOff>
    </xdr:from>
    <xdr:to>
      <xdr:col>12</xdr:col>
      <xdr:colOff>511175</xdr:colOff>
      <xdr:row>38</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051296"/>
          <a:ext cx="889000" cy="5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104412</xdr:rowOff>
    </xdr:from>
    <xdr:to>
      <xdr:col>12</xdr:col>
      <xdr:colOff>561975</xdr:colOff>
      <xdr:row>38</xdr:row>
      <xdr:rowOff>34562</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51089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25237</xdr:rowOff>
    </xdr:from>
    <xdr:to>
      <xdr:col>11</xdr:col>
      <xdr:colOff>307975</xdr:colOff>
      <xdr:row>35</xdr:row>
      <xdr:rowOff>50546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168737"/>
          <a:ext cx="889000" cy="88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143274</xdr:rowOff>
    </xdr:from>
    <xdr:to>
      <xdr:col>11</xdr:col>
      <xdr:colOff>358775</xdr:colOff>
      <xdr:row>37</xdr:row>
      <xdr:rowOff>73424</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64551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64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129068</xdr:rowOff>
    </xdr:from>
    <xdr:to>
      <xdr:col>10</xdr:col>
      <xdr:colOff>155575</xdr:colOff>
      <xdr:row>37</xdr:row>
      <xdr:rowOff>59218</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50345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63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47752</xdr:rowOff>
    </xdr:from>
    <xdr:to>
      <xdr:col>15</xdr:col>
      <xdr:colOff>231775</xdr:colOff>
      <xdr:row>38</xdr:row>
      <xdr:rowOff>149352</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70629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48078</xdr:rowOff>
    </xdr:from>
    <xdr:to>
      <xdr:col>14</xdr:col>
      <xdr:colOff>79375</xdr:colOff>
      <xdr:row>38</xdr:row>
      <xdr:rowOff>149678</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166205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7" y="63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48078</xdr:rowOff>
    </xdr:from>
    <xdr:to>
      <xdr:col>12</xdr:col>
      <xdr:colOff>561975</xdr:colOff>
      <xdr:row>38</xdr:row>
      <xdr:rowOff>149678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140805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7" y="665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171196</xdr:rowOff>
    </xdr:from>
    <xdr:to>
      <xdr:col>11</xdr:col>
      <xdr:colOff>358775</xdr:colOff>
      <xdr:row>35</xdr:row>
      <xdr:rowOff>101346</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117873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7"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145887</xdr:rowOff>
    </xdr:from>
    <xdr:to>
      <xdr:col>10</xdr:col>
      <xdr:colOff>155575</xdr:colOff>
      <xdr:row>30</xdr:row>
      <xdr:rowOff>76037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51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92564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48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9087</xdr:rowOff>
    </xdr:from>
    <xdr:to>
      <xdr:col>15</xdr:col>
      <xdr:colOff>180975</xdr:colOff>
      <xdr:row>58</xdr:row>
      <xdr:rowOff>47400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3187"/>
          <a:ext cx="8382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47400</xdr:rowOff>
    </xdr:from>
    <xdr:to>
      <xdr:col>14</xdr:col>
      <xdr:colOff>28575</xdr:colOff>
      <xdr:row>58</xdr:row>
      <xdr:rowOff>47437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9150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167946</xdr:rowOff>
    </xdr:from>
    <xdr:to>
      <xdr:col>12</xdr:col>
      <xdr:colOff>511175</xdr:colOff>
      <xdr:row>58</xdr:row>
      <xdr:rowOff>47437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597696"/>
          <a:ext cx="889000" cy="3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167946</xdr:rowOff>
    </xdr:from>
    <xdr:to>
      <xdr:col>11</xdr:col>
      <xdr:colOff>307975</xdr:colOff>
      <xdr:row>58</xdr:row>
      <xdr:rowOff>41777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597696"/>
          <a:ext cx="889000" cy="3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129737</xdr:rowOff>
    </xdr:from>
    <xdr:to>
      <xdr:col>15</xdr:col>
      <xdr:colOff>231775</xdr:colOff>
      <xdr:row>58</xdr:row>
      <xdr:rowOff>59887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68470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168050</xdr:rowOff>
    </xdr:from>
    <xdr:to>
      <xdr:col>14</xdr:col>
      <xdr:colOff>79375</xdr:colOff>
      <xdr:row>58</xdr:row>
      <xdr:rowOff>98200</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9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89327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168087</xdr:rowOff>
    </xdr:from>
    <xdr:to>
      <xdr:col>12</xdr:col>
      <xdr:colOff>561975</xdr:colOff>
      <xdr:row>58</xdr:row>
      <xdr:rowOff>98237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4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89364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117146</xdr:rowOff>
    </xdr:from>
    <xdr:to>
      <xdr:col>11</xdr:col>
      <xdr:colOff>358775</xdr:colOff>
      <xdr:row>56</xdr:row>
      <xdr:rowOff>47296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5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63823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4" y="932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162427</xdr:rowOff>
    </xdr:from>
    <xdr:to>
      <xdr:col>10</xdr:col>
      <xdr:colOff>155575</xdr:colOff>
      <xdr:row>58</xdr:row>
      <xdr:rowOff>92577</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83704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124482</xdr:rowOff>
    </xdr:from>
    <xdr:to>
      <xdr:col>15</xdr:col>
      <xdr:colOff>180975</xdr:colOff>
      <xdr:row>78</xdr:row>
      <xdr:rowOff>47281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26132"/>
          <a:ext cx="838200" cy="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124482</xdr:rowOff>
    </xdr:from>
    <xdr:to>
      <xdr:col>14</xdr:col>
      <xdr:colOff>28575</xdr:colOff>
      <xdr:row>78</xdr:row>
      <xdr:rowOff>18934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26132"/>
          <a:ext cx="889000" cy="6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18934</xdr:rowOff>
    </xdr:from>
    <xdr:to>
      <xdr:col>12</xdr:col>
      <xdr:colOff>511175</xdr:colOff>
      <xdr:row>78</xdr:row>
      <xdr:rowOff>132254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2034"/>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132254</xdr:rowOff>
    </xdr:from>
    <xdr:to>
      <xdr:col>11</xdr:col>
      <xdr:colOff>307975</xdr:colOff>
      <xdr:row>79</xdr:row>
      <xdr:rowOff>16909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5354"/>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167931</xdr:rowOff>
    </xdr:from>
    <xdr:to>
      <xdr:col>15</xdr:col>
      <xdr:colOff>231775</xdr:colOff>
      <xdr:row>78</xdr:row>
      <xdr:rowOff>98081</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3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146358</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73682</xdr:rowOff>
    </xdr:from>
    <xdr:to>
      <xdr:col>14</xdr:col>
      <xdr:colOff>79375</xdr:colOff>
      <xdr:row>78</xdr:row>
      <xdr:rowOff>3832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166409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7" y="1336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139584</xdr:rowOff>
    </xdr:from>
    <xdr:to>
      <xdr:col>12</xdr:col>
      <xdr:colOff>561975</xdr:colOff>
      <xdr:row>78</xdr:row>
      <xdr:rowOff>69734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3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60861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7" y="1343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81454</xdr:rowOff>
    </xdr:from>
    <xdr:to>
      <xdr:col>11</xdr:col>
      <xdr:colOff>358775</xdr:colOff>
      <xdr:row>79</xdr:row>
      <xdr:rowOff>11604</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4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7" y="1354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137559</xdr:rowOff>
    </xdr:from>
    <xdr:to>
      <xdr:col>10</xdr:col>
      <xdr:colOff>155575</xdr:colOff>
      <xdr:row>79</xdr:row>
      <xdr:rowOff>67709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5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58836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7"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156513</xdr:rowOff>
    </xdr:from>
    <xdr:to>
      <xdr:col>15</xdr:col>
      <xdr:colOff>180975</xdr:colOff>
      <xdr:row>98</xdr:row>
      <xdr:rowOff>165178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58613"/>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156513</xdr:rowOff>
    </xdr:from>
    <xdr:to>
      <xdr:col>14</xdr:col>
      <xdr:colOff>28575</xdr:colOff>
      <xdr:row>98</xdr:row>
      <xdr:rowOff>158000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5861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158000</xdr:rowOff>
    </xdr:from>
    <xdr:to>
      <xdr:col>12</xdr:col>
      <xdr:colOff>511175</xdr:colOff>
      <xdr:row>98</xdr:row>
      <xdr:rowOff>167759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60100"/>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37923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167759</xdr:rowOff>
    </xdr:from>
    <xdr:to>
      <xdr:col>11</xdr:col>
      <xdr:colOff>307975</xdr:colOff>
      <xdr:row>98</xdr:row>
      <xdr:rowOff>167960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69859"/>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114378</xdr:rowOff>
    </xdr:from>
    <xdr:to>
      <xdr:col>15</xdr:col>
      <xdr:colOff>231775</xdr:colOff>
      <xdr:row>99</xdr:row>
      <xdr:rowOff>44528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9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29305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105713</xdr:rowOff>
    </xdr:from>
    <xdr:to>
      <xdr:col>14</xdr:col>
      <xdr:colOff>79375</xdr:colOff>
      <xdr:row>99</xdr:row>
      <xdr:rowOff>35863</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26990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107200</xdr:rowOff>
    </xdr:from>
    <xdr:to>
      <xdr:col>12</xdr:col>
      <xdr:colOff>561975</xdr:colOff>
      <xdr:row>99</xdr:row>
      <xdr:rowOff>37350</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28477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116959</xdr:rowOff>
    </xdr:from>
    <xdr:to>
      <xdr:col>11</xdr:col>
      <xdr:colOff>358775</xdr:colOff>
      <xdr:row>99</xdr:row>
      <xdr:rowOff>47109</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9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38236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117160</xdr:rowOff>
    </xdr:from>
    <xdr:to>
      <xdr:col>10</xdr:col>
      <xdr:colOff>155575</xdr:colOff>
      <xdr:row>99</xdr:row>
      <xdr:rowOff>47310</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9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38437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63664</xdr:rowOff>
    </xdr:from>
    <xdr:to>
      <xdr:col>23</xdr:col>
      <xdr:colOff>517525</xdr:colOff>
      <xdr:row>38</xdr:row>
      <xdr:rowOff>94154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78764"/>
          <a:ext cx="8382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63664</xdr:rowOff>
    </xdr:from>
    <xdr:to>
      <xdr:col>22</xdr:col>
      <xdr:colOff>365125</xdr:colOff>
      <xdr:row>38</xdr:row>
      <xdr:rowOff>76323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78764"/>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65144</xdr:rowOff>
    </xdr:from>
    <xdr:to>
      <xdr:col>21</xdr:col>
      <xdr:colOff>161925</xdr:colOff>
      <xdr:row>38</xdr:row>
      <xdr:rowOff>76323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8024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96200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65144</xdr:rowOff>
    </xdr:from>
    <xdr:to>
      <xdr:col>19</xdr:col>
      <xdr:colOff>644525</xdr:colOff>
      <xdr:row>38</xdr:row>
      <xdr:rowOff>96114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0244"/>
          <a:ext cx="8890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108185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84758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43354</xdr:rowOff>
    </xdr:from>
    <xdr:to>
      <xdr:col>23</xdr:col>
      <xdr:colOff>568325</xdr:colOff>
      <xdr:row>38</xdr:row>
      <xdr:rowOff>144954</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129731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12864</xdr:rowOff>
    </xdr:from>
    <xdr:to>
      <xdr:col>22</xdr:col>
      <xdr:colOff>415925</xdr:colOff>
      <xdr:row>38</xdr:row>
      <xdr:rowOff>114464</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5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105591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2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25523</xdr:rowOff>
    </xdr:from>
    <xdr:to>
      <xdr:col>21</xdr:col>
      <xdr:colOff>212725</xdr:colOff>
      <xdr:row>38</xdr:row>
      <xdr:rowOff>127123</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118250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14344</xdr:rowOff>
    </xdr:from>
    <xdr:to>
      <xdr:col>20</xdr:col>
      <xdr:colOff>9525</xdr:colOff>
      <xdr:row>38</xdr:row>
      <xdr:rowOff>115944</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107071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45314</xdr:rowOff>
    </xdr:from>
    <xdr:to>
      <xdr:col>18</xdr:col>
      <xdr:colOff>492125</xdr:colOff>
      <xdr:row>38</xdr:row>
      <xdr:rowOff>146914</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138041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99793</xdr:rowOff>
    </xdr:from>
    <xdr:to>
      <xdr:col>23</xdr:col>
      <xdr:colOff>516889</xdr:colOff>
      <xdr:row>57</xdr:row>
      <xdr:rowOff>165445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00843"/>
          <a:ext cx="1269" cy="143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169272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57</xdr:row>
      <xdr:rowOff>165445</xdr:rowOff>
    </xdr:from>
    <xdr:to>
      <xdr:col>23</xdr:col>
      <xdr:colOff>606425</xdr:colOff>
      <xdr:row>57</xdr:row>
      <xdr:rowOff>165445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3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46470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27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99793</xdr:rowOff>
    </xdr:from>
    <xdr:to>
      <xdr:col>23</xdr:col>
      <xdr:colOff>606425</xdr:colOff>
      <xdr:row>49</xdr:row>
      <xdr:rowOff>99793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120007</xdr:rowOff>
    </xdr:from>
    <xdr:to>
      <xdr:col>23</xdr:col>
      <xdr:colOff>517525</xdr:colOff>
      <xdr:row>57</xdr:row>
      <xdr:rowOff>165445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92657"/>
          <a:ext cx="8382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122913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381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100036</xdr:rowOff>
    </xdr:from>
    <xdr:to>
      <xdr:col>23</xdr:col>
      <xdr:colOff>568325</xdr:colOff>
      <xdr:row>56</xdr:row>
      <xdr:rowOff>30186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52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116219</xdr:rowOff>
    </xdr:from>
    <xdr:to>
      <xdr:col>22</xdr:col>
      <xdr:colOff>365125</xdr:colOff>
      <xdr:row>57</xdr:row>
      <xdr:rowOff>120007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88869"/>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86254</xdr:rowOff>
    </xdr:from>
    <xdr:to>
      <xdr:col>22</xdr:col>
      <xdr:colOff>415925</xdr:colOff>
      <xdr:row>56</xdr:row>
      <xdr:rowOff>16404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951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32931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116219</xdr:rowOff>
    </xdr:from>
    <xdr:to>
      <xdr:col>21</xdr:col>
      <xdr:colOff>161925</xdr:colOff>
      <xdr:row>57</xdr:row>
      <xdr:rowOff>151435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88869"/>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100178</xdr:rowOff>
    </xdr:from>
    <xdr:to>
      <xdr:col>21</xdr:col>
      <xdr:colOff>212725</xdr:colOff>
      <xdr:row>56</xdr:row>
      <xdr:rowOff>30328</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52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46855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151435</xdr:rowOff>
    </xdr:from>
    <xdr:to>
      <xdr:col>19</xdr:col>
      <xdr:colOff>644525</xdr:colOff>
      <xdr:row>58</xdr:row>
      <xdr:rowOff>38474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24085"/>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111520</xdr:rowOff>
    </xdr:from>
    <xdr:to>
      <xdr:col>20</xdr:col>
      <xdr:colOff>9525</xdr:colOff>
      <xdr:row>56</xdr:row>
      <xdr:rowOff>41670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58197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166842</xdr:rowOff>
    </xdr:from>
    <xdr:to>
      <xdr:col>18</xdr:col>
      <xdr:colOff>492125</xdr:colOff>
      <xdr:row>56</xdr:row>
      <xdr:rowOff>96992</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59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113519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114645</xdr:rowOff>
    </xdr:from>
    <xdr:to>
      <xdr:col>23</xdr:col>
      <xdr:colOff>568325</xdr:colOff>
      <xdr:row>58</xdr:row>
      <xdr:rowOff>44795</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98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29572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69207</xdr:rowOff>
    </xdr:from>
    <xdr:to>
      <xdr:col>22</xdr:col>
      <xdr:colOff>415925</xdr:colOff>
      <xdr:row>57</xdr:row>
      <xdr:rowOff>170807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8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161934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65419</xdr:rowOff>
    </xdr:from>
    <xdr:to>
      <xdr:col>21</xdr:col>
      <xdr:colOff>212725</xdr:colOff>
      <xdr:row>57</xdr:row>
      <xdr:rowOff>167019</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98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158146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100635</xdr:rowOff>
    </xdr:from>
    <xdr:to>
      <xdr:col>20</xdr:col>
      <xdr:colOff>9525</xdr:colOff>
      <xdr:row>58</xdr:row>
      <xdr:rowOff>30785</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98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21912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159124</xdr:rowOff>
    </xdr:from>
    <xdr:to>
      <xdr:col>18</xdr:col>
      <xdr:colOff>492125</xdr:colOff>
      <xdr:row>58</xdr:row>
      <xdr:rowOff>89274</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99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80401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93762</xdr:rowOff>
    </xdr:from>
    <xdr:to>
      <xdr:col>23</xdr:col>
      <xdr:colOff>517525</xdr:colOff>
      <xdr:row>79</xdr:row>
      <xdr:rowOff>97475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38312"/>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97475</xdr:rowOff>
    </xdr:from>
    <xdr:to>
      <xdr:col>22</xdr:col>
      <xdr:colOff>365125</xdr:colOff>
      <xdr:row>79</xdr:row>
      <xdr:rowOff>98847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4202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98847</xdr:rowOff>
    </xdr:from>
    <xdr:to>
      <xdr:col>21</xdr:col>
      <xdr:colOff>161925</xdr:colOff>
      <xdr:row>79</xdr:row>
      <xdr:rowOff>98847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3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81048</xdr:rowOff>
    </xdr:from>
    <xdr:to>
      <xdr:col>19</xdr:col>
      <xdr:colOff>644525</xdr:colOff>
      <xdr:row>79</xdr:row>
      <xdr:rowOff>98847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2559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42962</xdr:rowOff>
    </xdr:from>
    <xdr:to>
      <xdr:col>23</xdr:col>
      <xdr:colOff>568325</xdr:colOff>
      <xdr:row>79</xdr:row>
      <xdr:rowOff>144562</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6268700" y="135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129339</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46675</xdr:rowOff>
    </xdr:from>
    <xdr:to>
      <xdr:col>22</xdr:col>
      <xdr:colOff>415925</xdr:colOff>
      <xdr:row>79</xdr:row>
      <xdr:rowOff>148275</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5430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139402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48047</xdr:rowOff>
    </xdr:from>
    <xdr:to>
      <xdr:col>21</xdr:col>
      <xdr:colOff>212725</xdr:colOff>
      <xdr:row>79</xdr:row>
      <xdr:rowOff>149647</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140774</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49"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48047</xdr:rowOff>
    </xdr:from>
    <xdr:to>
      <xdr:col>20</xdr:col>
      <xdr:colOff>9525</xdr:colOff>
      <xdr:row>79</xdr:row>
      <xdr:rowOff>149647</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3652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140774</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49"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30248</xdr:rowOff>
    </xdr:from>
    <xdr:to>
      <xdr:col>18</xdr:col>
      <xdr:colOff>492125</xdr:colOff>
      <xdr:row>79</xdr:row>
      <xdr:rowOff>131848</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2763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122975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7" y="136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68135</xdr:rowOff>
    </xdr:from>
    <xdr:to>
      <xdr:col>23</xdr:col>
      <xdr:colOff>517525</xdr:colOff>
      <xdr:row>99</xdr:row>
      <xdr:rowOff>87554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7041685"/>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62458</xdr:rowOff>
    </xdr:from>
    <xdr:to>
      <xdr:col>22</xdr:col>
      <xdr:colOff>365125</xdr:colOff>
      <xdr:row>99</xdr:row>
      <xdr:rowOff>68135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70360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56947</xdr:rowOff>
    </xdr:from>
    <xdr:to>
      <xdr:col>21</xdr:col>
      <xdr:colOff>161925</xdr:colOff>
      <xdr:row>99</xdr:row>
      <xdr:rowOff>62458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7030497"/>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43006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25045</xdr:rowOff>
    </xdr:from>
    <xdr:to>
      <xdr:col>19</xdr:col>
      <xdr:colOff>644525</xdr:colOff>
      <xdr:row>99</xdr:row>
      <xdr:rowOff>56947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998595"/>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36754</xdr:rowOff>
    </xdr:from>
    <xdr:to>
      <xdr:col>23</xdr:col>
      <xdr:colOff>568325</xdr:colOff>
      <xdr:row>99</xdr:row>
      <xdr:rowOff>138354</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6268700" y="170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123131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9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17335</xdr:rowOff>
    </xdr:from>
    <xdr:to>
      <xdr:col>22</xdr:col>
      <xdr:colOff>415925</xdr:colOff>
      <xdr:row>99</xdr:row>
      <xdr:rowOff>118935</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5430500" y="169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110062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70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11658</xdr:rowOff>
    </xdr:from>
    <xdr:to>
      <xdr:col>21</xdr:col>
      <xdr:colOff>212725</xdr:colOff>
      <xdr:row>99</xdr:row>
      <xdr:rowOff>113258</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4541500" y="16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104385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7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6147</xdr:rowOff>
    </xdr:from>
    <xdr:to>
      <xdr:col>20</xdr:col>
      <xdr:colOff>9525</xdr:colOff>
      <xdr:row>99</xdr:row>
      <xdr:rowOff>107747</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3652500" y="169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98874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70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145695</xdr:rowOff>
    </xdr:from>
    <xdr:to>
      <xdr:col>18</xdr:col>
      <xdr:colOff>492125</xdr:colOff>
      <xdr:row>99</xdr:row>
      <xdr:rowOff>75845</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2763500" y="169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66972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70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106900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・民生費は、住民一人当たり</a:t>
          </a:r>
          <a:r>
            <a:rPr lang="ja-JP" altLang="en-US" sz="1100" b="0" i="0" baseline="0">
              <a:solidFill>
                <a:schemeClr val="dk1"/>
              </a:solidFill>
              <a:effectLst/>
              <a:latin typeface="+mn-lt"/>
              <a:ea typeface="+mn-ea"/>
              <a:cs typeface="+mn-cs"/>
            </a:rPr>
            <a:t>１３５，４８１</a:t>
          </a:r>
          <a:r>
            <a:rPr lang="ja-JP" altLang="ja-JP" sz="1100" b="0" i="0" baseline="0">
              <a:solidFill>
                <a:schemeClr val="dk1"/>
              </a:solidFill>
              <a:effectLst/>
              <a:latin typeface="+mn-lt"/>
              <a:ea typeface="+mn-ea"/>
              <a:cs typeface="+mn-cs"/>
            </a:rPr>
            <a:t>円となっている。決算額全体でみると、民生費のうち福祉行政に要する経費である児童・老人・社会福祉費が増嵩していることが要因となっている。これは玉城町が子育て環境の充実を図るため、他の経費を見直し、子育てを含む福祉事業に重点的に取り組んできたことによるものである。今年度については、児童クラブ室整備（下外城田地区）・保健福祉会館の改修工事が主な増加の要因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今後も計画的な基金積立を行い、高い水準の維持を目指す。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実質収支額は、継続して</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標準財政規模の４～６％で推移しており、今後も適正な財政運営に努める。</a:t>
          </a:r>
          <a:r>
            <a:rPr kumimoji="1" lang="ja-JP" altLang="en-US" sz="1100">
              <a:solidFill>
                <a:schemeClr val="dk1"/>
              </a:solidFill>
              <a:effectLst/>
              <a:latin typeface="+mn-lt"/>
              <a:ea typeface="+mn-ea"/>
              <a:cs typeface="+mn-cs"/>
            </a:rPr>
            <a:t>平成２６年度まではほぼ横ばいを推移していたが，特に平成２８年度は一部事務組合等の解散による職員の受入れ等により歳出が増加した。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実質単年度収支については、平成２５年度の基金の取り崩しの影響から赤字に転じているものの回復傾向にある。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住宅新築資金等貸付事業特別会計については、貸付償還金の滞納が原因で、毎年赤字となっているため、より一層収納率向上に向け取り組む。</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その他の一般会計及び各事業会計については、各経費の圧縮、自主財源の確保等にも努め、黒字を維持している状況にあるが、今後も計画的な事業運営を図り、健全な財政運営に努める。</a:t>
          </a:r>
          <a:endParaRPr lang="ja-JP" altLang="ja-JP" sz="1400">
            <a:effectLst/>
          </a:endParaRPr>
        </a:p>
        <a:p>
          <a:r>
            <a:rPr kumimoji="1" lang="ja-JP" altLang="ja-JP" sz="1100">
              <a:solidFill>
                <a:schemeClr val="dk1"/>
              </a:solidFill>
              <a:effectLst/>
              <a:latin typeface="+mn-lt"/>
              <a:ea typeface="+mn-ea"/>
              <a:cs typeface="+mn-cs"/>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5993295</v>
      </c>
      <c r="BO4" s="381"/>
      <c r="BP4" s="381"/>
      <c r="BQ4" s="381"/>
      <c r="BR4" s="381"/>
      <c r="BS4" s="381"/>
      <c r="BT4" s="381"/>
      <c r="BU4" s="382"/>
      <c r="BV4" s="380">
        <v>6082281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5820444</v>
      </c>
      <c r="BO5" s="418"/>
      <c r="BP5" s="418"/>
      <c r="BQ5" s="418"/>
      <c r="BR5" s="418"/>
      <c r="BS5" s="418"/>
      <c r="BT5" s="418"/>
      <c r="BU5" s="419"/>
      <c r="BV5" s="417">
        <v>5749282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80.2</v>
      </c>
      <c r="CU5" s="415"/>
      <c r="CV5" s="415"/>
      <c r="CW5" s="415"/>
      <c r="CX5" s="415"/>
      <c r="CY5" s="415"/>
      <c r="CZ5" s="415"/>
      <c r="DA5" s="416"/>
      <c r="DB5" s="414">
        <v>76.099999999999994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172851</v>
      </c>
      <c r="BO6" s="418"/>
      <c r="BP6" s="418"/>
      <c r="BQ6" s="418"/>
      <c r="BR6" s="418"/>
      <c r="BS6" s="418"/>
      <c r="BT6" s="418"/>
      <c r="BU6" s="419"/>
      <c r="BV6" s="417">
        <v>332999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85.5</v>
      </c>
      <c r="CU6" s="455"/>
      <c r="CV6" s="455"/>
      <c r="CW6" s="455"/>
      <c r="CX6" s="455"/>
      <c r="CY6" s="455"/>
      <c r="CZ6" s="455"/>
      <c r="DA6" s="456"/>
      <c r="DB6" s="454">
        <v>82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30444</v>
      </c>
      <c r="BO7" s="418"/>
      <c r="BP7" s="418"/>
      <c r="BQ7" s="418"/>
      <c r="BR7" s="418"/>
      <c r="BS7" s="418"/>
      <c r="BT7" s="418"/>
      <c r="BU7" s="419"/>
      <c r="BV7" s="417">
        <v>91865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3939720</v>
      </c>
      <c r="CU7" s="418"/>
      <c r="CV7" s="418"/>
      <c r="CW7" s="418"/>
      <c r="CX7" s="418"/>
      <c r="CY7" s="418"/>
      <c r="CZ7" s="418"/>
      <c r="DA7" s="419"/>
      <c r="DB7" s="417">
        <v>3911071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142407</v>
      </c>
      <c r="BO8" s="418"/>
      <c r="BP8" s="418"/>
      <c r="BQ8" s="418"/>
      <c r="BR8" s="418"/>
      <c r="BS8" s="418"/>
      <c r="BT8" s="418"/>
      <c r="BU8" s="419"/>
      <c r="BV8" s="417">
        <v>241134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15431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-98727</v>
      </c>
      <c r="BO9" s="418"/>
      <c r="BP9" s="418"/>
      <c r="BQ9" s="418"/>
      <c r="BR9" s="418"/>
      <c r="BS9" s="418"/>
      <c r="BT9" s="418"/>
      <c r="BU9" s="419"/>
      <c r="BV9" s="417">
        <v>79810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9.4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15297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100695</v>
      </c>
      <c r="BO10" s="418"/>
      <c r="BP10" s="418"/>
      <c r="BQ10" s="418"/>
      <c r="BR10" s="418"/>
      <c r="BS10" s="418"/>
      <c r="BT10" s="418"/>
      <c r="BU10" s="419"/>
      <c r="BV10" s="417">
        <v>1031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15713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146320</v>
      </c>
      <c r="BO12" s="418"/>
      <c r="BP12" s="418"/>
      <c r="BQ12" s="418"/>
      <c r="BR12" s="418"/>
      <c r="BS12" s="418"/>
      <c r="BT12" s="418"/>
      <c r="BU12" s="419"/>
      <c r="BV12" s="417">
        <v>105868</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15526</v>
      </c>
      <c r="S13" s="499"/>
      <c r="T13" s="499"/>
      <c r="U13" s="499"/>
      <c r="V13" s="500"/>
      <c r="W13" s="433" t="s">
        <v>123</v>
      </c>
      <c r="X13" s="434"/>
      <c r="Y13" s="434"/>
      <c r="Z13" s="434"/>
      <c r="AA13" s="434"/>
      <c r="AB13" s="424"/>
      <c r="AC13" s="468">
        <v>554</v>
      </c>
      <c r="AD13" s="469"/>
      <c r="AE13" s="469"/>
      <c r="AF13" s="469"/>
      <c r="AG13" s="508"/>
      <c r="AH13" s="468">
        <v>538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-144352</v>
      </c>
      <c r="BO13" s="418"/>
      <c r="BP13" s="418"/>
      <c r="BQ13" s="418"/>
      <c r="BR13" s="418"/>
      <c r="BS13" s="418"/>
      <c r="BT13" s="418"/>
      <c r="BU13" s="419"/>
      <c r="BV13" s="417">
        <v>-25027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15746</v>
      </c>
      <c r="S14" s="499"/>
      <c r="T14" s="499"/>
      <c r="U14" s="499"/>
      <c r="V14" s="500"/>
      <c r="W14" s="407"/>
      <c r="X14" s="408"/>
      <c r="Y14" s="408"/>
      <c r="Z14" s="408"/>
      <c r="AA14" s="408"/>
      <c r="AB14" s="397"/>
      <c r="AC14" s="501">
        <v>7.2</v>
      </c>
      <c r="AD14" s="502"/>
      <c r="AE14" s="502"/>
      <c r="AF14" s="502"/>
      <c r="AG14" s="503"/>
      <c r="AH14" s="501">
        <v>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92.2</v>
      </c>
      <c r="CU14" s="513"/>
      <c r="CV14" s="513"/>
      <c r="CW14" s="513"/>
      <c r="CX14" s="513"/>
      <c r="CY14" s="513"/>
      <c r="CZ14" s="513"/>
      <c r="DA14" s="514"/>
      <c r="DB14" s="512">
        <v>74.8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15564</v>
      </c>
      <c r="S15" s="499"/>
      <c r="T15" s="499"/>
      <c r="U15" s="499"/>
      <c r="V15" s="500"/>
      <c r="W15" s="433" t="s">
        <v>130</v>
      </c>
      <c r="X15" s="434"/>
      <c r="Y15" s="434"/>
      <c r="Z15" s="434"/>
      <c r="AA15" s="434"/>
      <c r="AB15" s="424"/>
      <c r="AC15" s="468">
        <v>2588</v>
      </c>
      <c r="AD15" s="469"/>
      <c r="AE15" s="469"/>
      <c r="AF15" s="469"/>
      <c r="AG15" s="508"/>
      <c r="AH15" s="468">
        <v>2650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1955307</v>
      </c>
      <c r="BO15" s="381"/>
      <c r="BP15" s="381"/>
      <c r="BQ15" s="381"/>
      <c r="BR15" s="381"/>
      <c r="BS15" s="381"/>
      <c r="BT15" s="381"/>
      <c r="BU15" s="382"/>
      <c r="BV15" s="380">
        <v>1857633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33.799999999999997</v>
      </c>
      <c r="AD16" s="502"/>
      <c r="AE16" s="502"/>
      <c r="AF16" s="502"/>
      <c r="AG16" s="503"/>
      <c r="AH16" s="501">
        <v>35.6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3171831</v>
      </c>
      <c r="BO16" s="418"/>
      <c r="BP16" s="418"/>
      <c r="BQ16" s="418"/>
      <c r="BR16" s="418"/>
      <c r="BS16" s="418"/>
      <c r="BT16" s="418"/>
      <c r="BU16" s="419"/>
      <c r="BV16" s="417">
        <v>3131209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4518</v>
      </c>
      <c r="AD17" s="469"/>
      <c r="AE17" s="469"/>
      <c r="AF17" s="469"/>
      <c r="AG17" s="508"/>
      <c r="AH17" s="468">
        <v>4249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2489093</v>
      </c>
      <c r="BO17" s="418"/>
      <c r="BP17" s="418"/>
      <c r="BQ17" s="418"/>
      <c r="BR17" s="418"/>
      <c r="BS17" s="418"/>
      <c r="BT17" s="418"/>
      <c r="BU17" s="419"/>
      <c r="BV17" s="417">
        <v>2355632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40.909999999999997</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57.1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3063711</v>
      </c>
      <c r="BO18" s="418"/>
      <c r="BP18" s="418"/>
      <c r="BQ18" s="418"/>
      <c r="BR18" s="418"/>
      <c r="BS18" s="418"/>
      <c r="BT18" s="418"/>
      <c r="BU18" s="419"/>
      <c r="BV18" s="417">
        <v>3076486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377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4353069</v>
      </c>
      <c r="BO19" s="418"/>
      <c r="BP19" s="418"/>
      <c r="BQ19" s="418"/>
      <c r="BR19" s="418"/>
      <c r="BS19" s="418"/>
      <c r="BT19" s="418"/>
      <c r="BU19" s="419"/>
      <c r="BV19" s="417">
        <v>4619826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5260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4969242</v>
      </c>
      <c r="BO23" s="418"/>
      <c r="BP23" s="418"/>
      <c r="BQ23" s="418"/>
      <c r="BR23" s="418"/>
      <c r="BS23" s="418"/>
      <c r="BT23" s="418"/>
      <c r="BU23" s="419"/>
      <c r="BV23" s="417">
        <v>4929460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7410</v>
      </c>
      <c r="R24" s="469"/>
      <c r="S24" s="469"/>
      <c r="T24" s="469"/>
      <c r="U24" s="469"/>
      <c r="V24" s="508"/>
      <c r="W24" s="563"/>
      <c r="X24" s="551"/>
      <c r="Y24" s="552"/>
      <c r="Z24" s="467" t="s">
        <v>153</v>
      </c>
      <c r="AA24" s="447"/>
      <c r="AB24" s="447"/>
      <c r="AC24" s="447"/>
      <c r="AD24" s="447"/>
      <c r="AE24" s="447"/>
      <c r="AF24" s="447"/>
      <c r="AG24" s="448"/>
      <c r="AH24" s="468">
        <v>106</v>
      </c>
      <c r="AI24" s="469"/>
      <c r="AJ24" s="469"/>
      <c r="AK24" s="469"/>
      <c r="AL24" s="508"/>
      <c r="AM24" s="468">
        <v>308460</v>
      </c>
      <c r="AN24" s="469"/>
      <c r="AO24" s="469"/>
      <c r="AP24" s="469"/>
      <c r="AQ24" s="469"/>
      <c r="AR24" s="508"/>
      <c r="AS24" s="468">
        <v>2910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4943334</v>
      </c>
      <c r="BO24" s="418"/>
      <c r="BP24" s="418"/>
      <c r="BQ24" s="418"/>
      <c r="BR24" s="418"/>
      <c r="BS24" s="418"/>
      <c r="BT24" s="418"/>
      <c r="BU24" s="419"/>
      <c r="BV24" s="417">
        <v>4877789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5605</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4913</v>
      </c>
      <c r="BO25" s="381"/>
      <c r="BP25" s="381"/>
      <c r="BQ25" s="381"/>
      <c r="BR25" s="381"/>
      <c r="BS25" s="381"/>
      <c r="BT25" s="381"/>
      <c r="BU25" s="382"/>
      <c r="BV25" s="380">
        <v>7809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4987</v>
      </c>
      <c r="R26" s="469"/>
      <c r="S26" s="469"/>
      <c r="T26" s="469"/>
      <c r="U26" s="469"/>
      <c r="V26" s="508"/>
      <c r="W26" s="563"/>
      <c r="X26" s="551"/>
      <c r="Y26" s="552"/>
      <c r="Z26" s="467" t="s">
        <v>159</v>
      </c>
      <c r="AA26" s="573"/>
      <c r="AB26" s="573"/>
      <c r="AC26" s="573"/>
      <c r="AD26" s="573"/>
      <c r="AE26" s="573"/>
      <c r="AF26" s="573"/>
      <c r="AG26" s="574"/>
      <c r="AH26" s="468">
        <v>10</v>
      </c>
      <c r="AI26" s="469"/>
      <c r="AJ26" s="469"/>
      <c r="AK26" s="469"/>
      <c r="AL26" s="508"/>
      <c r="AM26" s="468">
        <v>27440</v>
      </c>
      <c r="AN26" s="469"/>
      <c r="AO26" s="469"/>
      <c r="AP26" s="469"/>
      <c r="AQ26" s="469"/>
      <c r="AR26" s="508"/>
      <c r="AS26" s="468">
        <v>2744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2870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114052</v>
      </c>
      <c r="BO27" s="587"/>
      <c r="BP27" s="587"/>
      <c r="BQ27" s="587"/>
      <c r="BR27" s="587"/>
      <c r="BS27" s="587"/>
      <c r="BT27" s="587"/>
      <c r="BU27" s="588"/>
      <c r="BV27" s="586">
        <v>114042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2210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1669024</v>
      </c>
      <c r="BO28" s="381"/>
      <c r="BP28" s="381"/>
      <c r="BQ28" s="381"/>
      <c r="BR28" s="381"/>
      <c r="BS28" s="381"/>
      <c r="BT28" s="381"/>
      <c r="BU28" s="382"/>
      <c r="BV28" s="380">
        <v>1579649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11</v>
      </c>
      <c r="M29" s="469"/>
      <c r="N29" s="469"/>
      <c r="O29" s="469"/>
      <c r="P29" s="508"/>
      <c r="Q29" s="468">
        <v>2100</v>
      </c>
      <c r="R29" s="469"/>
      <c r="S29" s="469"/>
      <c r="T29" s="469"/>
      <c r="U29" s="469"/>
      <c r="V29" s="508"/>
      <c r="W29" s="564"/>
      <c r="X29" s="565"/>
      <c r="Y29" s="566"/>
      <c r="Z29" s="467" t="s">
        <v>169</v>
      </c>
      <c r="AA29" s="447"/>
      <c r="AB29" s="447"/>
      <c r="AC29" s="447"/>
      <c r="AD29" s="447"/>
      <c r="AE29" s="447"/>
      <c r="AF29" s="447"/>
      <c r="AG29" s="448"/>
      <c r="AH29" s="468">
        <v>106</v>
      </c>
      <c r="AI29" s="469"/>
      <c r="AJ29" s="469"/>
      <c r="AK29" s="469"/>
      <c r="AL29" s="508"/>
      <c r="AM29" s="468">
        <v>308460</v>
      </c>
      <c r="AN29" s="469"/>
      <c r="AO29" s="469"/>
      <c r="AP29" s="469"/>
      <c r="AQ29" s="469"/>
      <c r="AR29" s="508"/>
      <c r="AS29" s="468">
        <v>2910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199363</v>
      </c>
      <c r="BO29" s="418"/>
      <c r="BP29" s="418"/>
      <c r="BQ29" s="418"/>
      <c r="BR29" s="418"/>
      <c r="BS29" s="418"/>
      <c r="BT29" s="418"/>
      <c r="BU29" s="419"/>
      <c r="BV29" s="417">
        <v>199233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414238</v>
      </c>
      <c r="BO30" s="587"/>
      <c r="BP30" s="587"/>
      <c r="BQ30" s="587"/>
      <c r="BR30" s="587"/>
      <c r="BS30" s="587"/>
      <c r="BT30" s="587"/>
      <c r="BU30" s="588"/>
      <c r="BV30" s="586">
        <v>454950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わたらい老人福祉施設組合（一般会計）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度会土地開発公社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〃（特別養護老人ホーム高砂寮特別会計）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山村振興事業特別会計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〃（指定通所介護事業所高砂寮特別会計）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10</v>
      </c>
      <c r="AN37" s="598"/>
      <c r="AO37" s="599" t="str">
        <f>IF('各会計、関係団体の財政状況及び健全化判断比率'!B34="","",'各会計、関係団体の財政状況及び健全化判断比率'!B34)</f>
        <v>介護老人保健施設事業会計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〃（特別養護老人ホーム真砂寮特別会計）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〃（特別養護老人ホームわたらい緑清苑特別会計）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伊勢地域農業共済事務組合（農表共済事業特別会計）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三重県市町総合事務組合（一般会計）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〃（共同研修特別会計）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〃（デジタル地図特別会計）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〃（物品特別会計）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7" t="s">
        <v>529</v>
      </c>
      <c r="D34" s="1187"/>
      <c r="E34" s="1188"/>
      <c r="F34" s="32" t="s">
        <v>530</v>
      </c>
      <c r="G34" s="33" t="s">
        <v>531</v>
      </c>
      <c r="H34" s="33" t="s">
        <v>532</v>
      </c>
      <c r="I34" s="33" t="s">
        <v>533</v>
      </c>
      <c r="J34" s="34" t="s">
        <v>534</v>
      </c>
      <c r="K34" s="22"/>
      <c r="L34" s="22"/>
      <c r="M34" s="22"/>
      <c r="N34" s="22"/>
      <c r="O34" s="22"/>
      <c r="P34" s="22"/>
    </row>
    <row r="35" spans="1:16" ht="39" customHeight="1" x14ac:dyDescent="0.15">
      <c r="A35" s="22"/>
      <c r="B35" s="35"/>
      <c r="C35" s="1181" t="s">
        <v>535</v>
      </c>
      <c r="D35" s="1182"/>
      <c r="E35" s="1183"/>
      <c r="F35" s="36">
        <v>18.170000000000002</v>
      </c>
      <c r="G35" s="37">
        <v>0</v>
      </c>
      <c r="H35" s="37">
        <v>17.39</v>
      </c>
      <c r="I35" s="37">
        <v>17.5</v>
      </c>
      <c r="J35" s="38">
        <v>17.579999999999998</v>
      </c>
      <c r="K35" s="22"/>
      <c r="L35" s="22"/>
      <c r="M35" s="22"/>
      <c r="N35" s="22"/>
      <c r="O35" s="22"/>
      <c r="P35" s="22"/>
    </row>
    <row r="36" spans="1:16" ht="39" customHeight="1" x14ac:dyDescent="0.15">
      <c r="A36" s="22"/>
      <c r="B36" s="35"/>
      <c r="C36" s="1181" t="s">
        <v>536</v>
      </c>
      <c r="D36" s="1182"/>
      <c r="E36" s="1183"/>
      <c r="F36" s="36">
        <v>10.94</v>
      </c>
      <c r="G36" s="37">
        <v>0</v>
      </c>
      <c r="H36" s="37">
        <v>10.43</v>
      </c>
      <c r="I36" s="37">
        <v>12.05</v>
      </c>
      <c r="J36" s="38">
        <v>12.4</v>
      </c>
      <c r="K36" s="22"/>
      <c r="L36" s="22"/>
      <c r="M36" s="22"/>
      <c r="N36" s="22"/>
      <c r="O36" s="22"/>
      <c r="P36" s="22"/>
    </row>
    <row r="37" spans="1:16" ht="39" customHeight="1" x14ac:dyDescent="0.15">
      <c r="A37" s="22"/>
      <c r="B37" s="35"/>
      <c r="C37" s="1181" t="s">
        <v>537</v>
      </c>
      <c r="D37" s="1182"/>
      <c r="E37" s="1183"/>
      <c r="F37" s="36">
        <v>3.48</v>
      </c>
      <c r="G37" s="37">
        <v>1.06</v>
      </c>
      <c r="H37" s="37">
        <v>2.36</v>
      </c>
      <c r="I37" s="37">
        <v>2.78</v>
      </c>
      <c r="J37" s="38">
        <v>6.42</v>
      </c>
      <c r="K37" s="22"/>
      <c r="L37" s="22"/>
      <c r="M37" s="22"/>
      <c r="N37" s="22"/>
      <c r="O37" s="22"/>
      <c r="P37" s="22"/>
    </row>
    <row r="38" spans="1:16" ht="39" customHeight="1" x14ac:dyDescent="0.15">
      <c r="A38" s="22"/>
      <c r="B38" s="35"/>
      <c r="C38" s="1181" t="s">
        <v>538</v>
      </c>
      <c r="D38" s="1182"/>
      <c r="E38" s="1183"/>
      <c r="F38" s="36">
        <v>4.05</v>
      </c>
      <c r="G38" s="37">
        <v>0</v>
      </c>
      <c r="H38" s="37">
        <v>0.59</v>
      </c>
      <c r="I38" s="37">
        <v>5.91</v>
      </c>
      <c r="J38" s="38">
        <v>6.39</v>
      </c>
      <c r="K38" s="22"/>
      <c r="L38" s="22"/>
      <c r="M38" s="22"/>
      <c r="N38" s="22"/>
      <c r="O38" s="22"/>
      <c r="P38" s="22"/>
    </row>
    <row r="39" spans="1:16" ht="39" customHeight="1" x14ac:dyDescent="0.15">
      <c r="A39" s="22"/>
      <c r="B39" s="35"/>
      <c r="C39" s="1181" t="s">
        <v>539</v>
      </c>
      <c r="D39" s="1182"/>
      <c r="E39" s="1183"/>
      <c r="F39" s="36">
        <v>5.35</v>
      </c>
      <c r="G39" s="37">
        <v>5.97</v>
      </c>
      <c r="H39" s="37">
        <v>4.93</v>
      </c>
      <c r="I39" s="37">
        <v>6.79</v>
      </c>
      <c r="J39" s="38">
        <v>4.21</v>
      </c>
      <c r="K39" s="22"/>
      <c r="L39" s="22"/>
      <c r="M39" s="22"/>
      <c r="N39" s="22"/>
      <c r="O39" s="22"/>
      <c r="P39" s="22"/>
    </row>
    <row r="40" spans="1:16" ht="39" customHeight="1" x14ac:dyDescent="0.15">
      <c r="A40" s="22"/>
      <c r="B40" s="35"/>
      <c r="C40" s="1181" t="s">
        <v>540</v>
      </c>
      <c r="D40" s="1182"/>
      <c r="E40" s="1183"/>
      <c r="F40" s="36">
        <v>0.46</v>
      </c>
      <c r="G40" s="37">
        <v>0.23</v>
      </c>
      <c r="H40" s="37">
        <v>0.45</v>
      </c>
      <c r="I40" s="37">
        <v>0.81</v>
      </c>
      <c r="J40" s="38">
        <v>2.57</v>
      </c>
      <c r="K40" s="22"/>
      <c r="L40" s="22"/>
      <c r="M40" s="22"/>
      <c r="N40" s="22"/>
      <c r="O40" s="22"/>
      <c r="P40" s="22"/>
    </row>
    <row r="41" spans="1:16" ht="39" customHeight="1" x14ac:dyDescent="0.15">
      <c r="A41" s="22"/>
      <c r="B41" s="35"/>
      <c r="C41" s="1181" t="s">
        <v>541</v>
      </c>
      <c r="D41" s="1182"/>
      <c r="E41" s="1183"/>
      <c r="F41" s="36">
        <v>2.4700000000000002</v>
      </c>
      <c r="G41" s="37">
        <v>0</v>
      </c>
      <c r="H41" s="37">
        <v>0.56999999999999995</v>
      </c>
      <c r="I41" s="37">
        <v>1.88</v>
      </c>
      <c r="J41" s="38">
        <v>1.94</v>
      </c>
      <c r="K41" s="22"/>
      <c r="L41" s="22"/>
      <c r="M41" s="22"/>
      <c r="N41" s="22"/>
      <c r="O41" s="22"/>
      <c r="P41" s="22"/>
    </row>
    <row r="42" spans="1:16" ht="39" customHeight="1" x14ac:dyDescent="0.15">
      <c r="A42" s="22"/>
      <c r="B42" s="39"/>
      <c r="C42" s="1181" t="s">
        <v>542</v>
      </c>
      <c r="D42" s="1182"/>
      <c r="E42" s="1183"/>
      <c r="F42" s="36" t="s">
        <v>481</v>
      </c>
      <c r="G42" s="37" t="s">
        <v>481</v>
      </c>
      <c r="H42" s="37" t="s">
        <v>481</v>
      </c>
      <c r="I42" s="37" t="s">
        <v>481</v>
      </c>
      <c r="J42" s="38" t="s">
        <v>481</v>
      </c>
      <c r="K42" s="22"/>
      <c r="L42" s="22"/>
      <c r="M42" s="22"/>
      <c r="N42" s="22"/>
      <c r="O42" s="22"/>
      <c r="P42" s="22"/>
    </row>
    <row r="43" spans="1:16" ht="39" customHeight="1" thickBot="1" x14ac:dyDescent="0.2">
      <c r="A43" s="22"/>
      <c r="B43" s="40"/>
      <c r="C43" s="1184" t="s">
        <v>543</v>
      </c>
      <c r="D43" s="1185"/>
      <c r="E43" s="1186"/>
      <c r="F43" s="41">
        <v>0.14000000000000001</v>
      </c>
      <c r="G43" s="42">
        <v>0.12</v>
      </c>
      <c r="H43" s="42">
        <v>0.44</v>
      </c>
      <c r="I43" s="42">
        <v>0.22</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489</v>
      </c>
      <c r="L45" s="60">
        <v>453</v>
      </c>
      <c r="M45" s="60">
        <v>450</v>
      </c>
      <c r="N45" s="60">
        <v>443</v>
      </c>
      <c r="O45" s="61">
        <v>418</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481</v>
      </c>
      <c r="L46" s="64" t="s">
        <v>481</v>
      </c>
      <c r="M46" s="64" t="s">
        <v>481</v>
      </c>
      <c r="N46" s="64" t="s">
        <v>481</v>
      </c>
      <c r="O46" s="65" t="s">
        <v>481</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481</v>
      </c>
      <c r="L47" s="64" t="s">
        <v>481</v>
      </c>
      <c r="M47" s="64" t="s">
        <v>481</v>
      </c>
      <c r="N47" s="64" t="s">
        <v>481</v>
      </c>
      <c r="O47" s="65" t="s">
        <v>481</v>
      </c>
      <c r="P47" s="48"/>
      <c r="Q47" s="48"/>
      <c r="R47" s="48"/>
      <c r="S47" s="48"/>
      <c r="T47" s="48"/>
      <c r="U47" s="48"/>
    </row>
    <row r="48" spans="1:21" ht="30.75" customHeight="1" x14ac:dyDescent="0.15">
      <c r="A48" s="48"/>
      <c r="B48" s="1199"/>
      <c r="C48" s="1200"/>
      <c r="D48" s="62"/>
      <c r="E48" s="1191" t="s">
        <v>15</v>
      </c>
      <c r="F48" s="1191"/>
      <c r="G48" s="1191"/>
      <c r="H48" s="1191"/>
      <c r="I48" s="1191"/>
      <c r="J48" s="1192"/>
      <c r="K48" s="63">
        <v>192</v>
      </c>
      <c r="L48" s="64">
        <v>291</v>
      </c>
      <c r="M48" s="64">
        <v>316</v>
      </c>
      <c r="N48" s="64">
        <v>353</v>
      </c>
      <c r="O48" s="65">
        <v>340</v>
      </c>
      <c r="P48" s="48"/>
      <c r="Q48" s="48"/>
      <c r="R48" s="48"/>
      <c r="S48" s="48"/>
      <c r="T48" s="48"/>
      <c r="U48" s="48"/>
    </row>
    <row r="49" spans="1:21" ht="30.75" customHeight="1" x14ac:dyDescent="0.15">
      <c r="A49" s="48"/>
      <c r="B49" s="1199"/>
      <c r="C49" s="1200"/>
      <c r="D49" s="62"/>
      <c r="E49" s="1191" t="s">
        <v>16</v>
      </c>
      <c r="F49" s="1191"/>
      <c r="G49" s="1191"/>
      <c r="H49" s="1191"/>
      <c r="I49" s="1191"/>
      <c r="J49" s="1192"/>
      <c r="K49" s="63">
        <v>49</v>
      </c>
      <c r="L49" s="64">
        <v>67</v>
      </c>
      <c r="M49" s="64">
        <v>46</v>
      </c>
      <c r="N49" s="64">
        <v>54</v>
      </c>
      <c r="O49" s="65">
        <v>51</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481</v>
      </c>
      <c r="L50" s="64" t="s">
        <v>481</v>
      </c>
      <c r="M50" s="64" t="s">
        <v>481</v>
      </c>
      <c r="N50" s="64" t="s">
        <v>481</v>
      </c>
      <c r="O50" s="65" t="s">
        <v>481</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492</v>
      </c>
      <c r="L52" s="64">
        <v>518</v>
      </c>
      <c r="M52" s="64">
        <v>558</v>
      </c>
      <c r="N52" s="64">
        <v>574</v>
      </c>
      <c r="O52" s="65">
        <v>541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238</v>
      </c>
      <c r="L53" s="69">
        <v>293</v>
      </c>
      <c r="M53" s="69">
        <v>254</v>
      </c>
      <c r="N53" s="69">
        <v>276</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5" t="s">
        <v>24</v>
      </c>
      <c r="C41" s="1206"/>
      <c r="D41" s="81"/>
      <c r="E41" s="1211" t="s">
        <v>25</v>
      </c>
      <c r="F41" s="1211"/>
      <c r="G41" s="1211"/>
      <c r="H41" s="1212"/>
      <c r="I41" s="82">
        <v>3894</v>
      </c>
      <c r="J41" s="83">
        <v>4863</v>
      </c>
      <c r="K41" s="83">
        <v>4895</v>
      </c>
      <c r="L41" s="83">
        <v>4929</v>
      </c>
      <c r="M41" s="84">
        <v>4969</v>
      </c>
    </row>
    <row r="42" spans="2:13" ht="27.75" customHeight="1" x14ac:dyDescent="0.15">
      <c r="B42" s="1207"/>
      <c r="C42" s="1208"/>
      <c r="D42" s="85"/>
      <c r="E42" s="1213" t="s">
        <v>26</v>
      </c>
      <c r="F42" s="1213"/>
      <c r="G42" s="1213"/>
      <c r="H42" s="1214"/>
      <c r="I42" s="86">
        <v>33</v>
      </c>
      <c r="J42" s="87">
        <v>12</v>
      </c>
      <c r="K42" s="87">
        <v>8</v>
      </c>
      <c r="L42" s="87">
        <v>6</v>
      </c>
      <c r="M42" s="88">
        <v>6</v>
      </c>
    </row>
    <row r="43" spans="2:13" ht="27.75" customHeight="1" x14ac:dyDescent="0.15">
      <c r="B43" s="1207"/>
      <c r="C43" s="1208"/>
      <c r="D43" s="85"/>
      <c r="E43" s="1213" t="s">
        <v>27</v>
      </c>
      <c r="F43" s="1213"/>
      <c r="G43" s="1213"/>
      <c r="H43" s="1214"/>
      <c r="I43" s="86">
        <v>6530</v>
      </c>
      <c r="J43" s="87">
        <v>6426</v>
      </c>
      <c r="K43" s="87">
        <v>6653</v>
      </c>
      <c r="L43" s="87">
        <v>6653</v>
      </c>
      <c r="M43" s="88">
        <v>6683</v>
      </c>
    </row>
    <row r="44" spans="2:13" ht="27.75" customHeight="1" x14ac:dyDescent="0.15">
      <c r="B44" s="1207"/>
      <c r="C44" s="1208"/>
      <c r="D44" s="85"/>
      <c r="E44" s="1213" t="s">
        <v>28</v>
      </c>
      <c r="F44" s="1213"/>
      <c r="G44" s="1213"/>
      <c r="H44" s="1214"/>
      <c r="I44" s="86">
        <v>392</v>
      </c>
      <c r="J44" s="87">
        <v>345</v>
      </c>
      <c r="K44" s="87">
        <v>312</v>
      </c>
      <c r="L44" s="87">
        <v>267</v>
      </c>
      <c r="M44" s="88">
        <v>227</v>
      </c>
    </row>
    <row r="45" spans="2:13" ht="27.75" customHeight="1" x14ac:dyDescent="0.15">
      <c r="B45" s="1207"/>
      <c r="C45" s="1208"/>
      <c r="D45" s="85"/>
      <c r="E45" s="1213" t="s">
        <v>29</v>
      </c>
      <c r="F45" s="1213"/>
      <c r="G45" s="1213"/>
      <c r="H45" s="1214"/>
      <c r="I45" s="86">
        <v>246</v>
      </c>
      <c r="J45" s="87">
        <v>323</v>
      </c>
      <c r="K45" s="87">
        <v>217</v>
      </c>
      <c r="L45" s="87">
        <v>453</v>
      </c>
      <c r="M45" s="88">
        <v>703</v>
      </c>
    </row>
    <row r="46" spans="2:13" ht="27.75" customHeight="1" x14ac:dyDescent="0.15">
      <c r="B46" s="1207"/>
      <c r="C46" s="1208"/>
      <c r="D46" s="89"/>
      <c r="E46" s="1213" t="s">
        <v>30</v>
      </c>
      <c r="F46" s="1213"/>
      <c r="G46" s="1213"/>
      <c r="H46" s="1214"/>
      <c r="I46" s="86" t="s">
        <v>481</v>
      </c>
      <c r="J46" s="87" t="s">
        <v>481</v>
      </c>
      <c r="K46" s="87" t="s">
        <v>481</v>
      </c>
      <c r="L46" s="87" t="s">
        <v>481</v>
      </c>
      <c r="M46" s="88" t="s">
        <v>481</v>
      </c>
    </row>
    <row r="47" spans="2:13" ht="27.75" customHeight="1" x14ac:dyDescent="0.15">
      <c r="B47" s="1207"/>
      <c r="C47" s="1208"/>
      <c r="D47" s="90"/>
      <c r="E47" s="1215" t="s">
        <v>31</v>
      </c>
      <c r="F47" s="1216"/>
      <c r="G47" s="1216"/>
      <c r="H47" s="1217"/>
      <c r="I47" s="86" t="s">
        <v>481</v>
      </c>
      <c r="J47" s="87" t="s">
        <v>481</v>
      </c>
      <c r="K47" s="87" t="s">
        <v>481</v>
      </c>
      <c r="L47" s="87" t="s">
        <v>481</v>
      </c>
      <c r="M47" s="88" t="s">
        <v>481</v>
      </c>
    </row>
    <row r="48" spans="2:13" ht="27.75" customHeight="1" x14ac:dyDescent="0.15">
      <c r="B48" s="1207"/>
      <c r="C48" s="1208"/>
      <c r="D48" s="85"/>
      <c r="E48" s="1213" t="s">
        <v>32</v>
      </c>
      <c r="F48" s="1213"/>
      <c r="G48" s="1213"/>
      <c r="H48" s="1214"/>
      <c r="I48" s="86" t="s">
        <v>481</v>
      </c>
      <c r="J48" s="87" t="s">
        <v>481</v>
      </c>
      <c r="K48" s="87" t="s">
        <v>481</v>
      </c>
      <c r="L48" s="87" t="s">
        <v>481</v>
      </c>
      <c r="M48" s="88" t="s">
        <v>481</v>
      </c>
    </row>
    <row r="49" spans="2:13" ht="27.75" customHeight="1" x14ac:dyDescent="0.15">
      <c r="B49" s="1209"/>
      <c r="C49" s="1210"/>
      <c r="D49" s="85"/>
      <c r="E49" s="1213" t="s">
        <v>33</v>
      </c>
      <c r="F49" s="1213"/>
      <c r="G49" s="1213"/>
      <c r="H49" s="1214"/>
      <c r="I49" s="86" t="s">
        <v>481</v>
      </c>
      <c r="J49" s="87" t="s">
        <v>481</v>
      </c>
      <c r="K49" s="87" t="s">
        <v>481</v>
      </c>
      <c r="L49" s="87" t="s">
        <v>481</v>
      </c>
      <c r="M49" s="88" t="s">
        <v>481</v>
      </c>
    </row>
    <row r="50" spans="2:13" ht="27.75" customHeight="1" x14ac:dyDescent="0.15">
      <c r="B50" s="1218" t="s">
        <v>34</v>
      </c>
      <c r="C50" s="1219"/>
      <c r="D50" s="91"/>
      <c r="E50" s="1213" t="s">
        <v>35</v>
      </c>
      <c r="F50" s="1213"/>
      <c r="G50" s="1213"/>
      <c r="H50" s="1214"/>
      <c r="I50" s="86">
        <v>2386</v>
      </c>
      <c r="J50" s="87">
        <v>2101</v>
      </c>
      <c r="K50" s="87">
        <v>2193</v>
      </c>
      <c r="L50" s="87">
        <v>2258</v>
      </c>
      <c r="M50" s="88">
        <v>2303</v>
      </c>
    </row>
    <row r="51" spans="2:13" ht="27.75" customHeight="1" x14ac:dyDescent="0.15">
      <c r="B51" s="1207"/>
      <c r="C51" s="1208"/>
      <c r="D51" s="85"/>
      <c r="E51" s="1213" t="s">
        <v>36</v>
      </c>
      <c r="F51" s="1213"/>
      <c r="G51" s="1213"/>
      <c r="H51" s="1214"/>
      <c r="I51" s="86">
        <v>56</v>
      </c>
      <c r="J51" s="87">
        <v>57</v>
      </c>
      <c r="K51" s="87">
        <v>54</v>
      </c>
      <c r="L51" s="87">
        <v>48</v>
      </c>
      <c r="M51" s="88">
        <v>42</v>
      </c>
    </row>
    <row r="52" spans="2:13" ht="27.75" customHeight="1" x14ac:dyDescent="0.15">
      <c r="B52" s="1209"/>
      <c r="C52" s="1210"/>
      <c r="D52" s="85"/>
      <c r="E52" s="1213" t="s">
        <v>37</v>
      </c>
      <c r="F52" s="1213"/>
      <c r="G52" s="1213"/>
      <c r="H52" s="1214"/>
      <c r="I52" s="86">
        <v>7030</v>
      </c>
      <c r="J52" s="87">
        <v>7534</v>
      </c>
      <c r="K52" s="87">
        <v>7523</v>
      </c>
      <c r="L52" s="87">
        <v>7499</v>
      </c>
      <c r="M52" s="88">
        <v>7102</v>
      </c>
    </row>
    <row r="53" spans="2:13" ht="27.75" customHeight="1" thickBot="1" x14ac:dyDescent="0.2">
      <c r="B53" s="1220" t="s">
        <v>21</v>
      </c>
      <c r="C53" s="1221"/>
      <c r="D53" s="92"/>
      <c r="E53" s="1222" t="s">
        <v>38</v>
      </c>
      <c r="F53" s="1222"/>
      <c r="G53" s="1222"/>
      <c r="H53" s="1223"/>
      <c r="I53" s="93">
        <v>1622</v>
      </c>
      <c r="J53" s="94">
        <v>2277</v>
      </c>
      <c r="K53" s="94">
        <v>2315</v>
      </c>
      <c r="L53" s="94">
        <v>2503</v>
      </c>
      <c r="M53" s="95">
        <v>3141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61" zoomScale="70" zoomScaleNormal="70" zoomScaleSheetLayoutView="55" workbookViewId="0">
      <selection activeCell="F55" sqref="F55"/>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574</v>
      </c>
      <c r="I42" s="354"/>
      <c r="J42" s="354"/>
      <c r="K42" s="354"/>
      <c r="L42" s="246"/>
      <c r="M42" s="246"/>
      <c r="N42" s="246"/>
      <c r="O42" s="246"/>
    </row>
    <row r="43" spans="2:17" ht="13.5" x14ac:dyDescent="0.15">
      <c r="B43" s="250"/>
      <c r="C43" s="246"/>
      <c r="D43" s="246"/>
      <c r="E43" s="246"/>
      <c r="F43" s="246"/>
      <c r="G43" s="1238" t="s">
        <v>584</v>
      </c>
      <c r="H43" s="1239"/>
      <c r="I43" s="1239"/>
      <c r="J43" s="1239"/>
      <c r="K43" s="1239"/>
      <c r="L43" s="1239"/>
      <c r="M43" s="1239"/>
      <c r="N43" s="1239"/>
      <c r="O43" s="1240"/>
    </row>
    <row r="44" spans="2:17" ht="13.5" x14ac:dyDescent="0.15">
      <c r="B44" s="250"/>
      <c r="C44" s="246"/>
      <c r="D44" s="246"/>
      <c r="E44" s="246"/>
      <c r="F44" s="246"/>
      <c r="G44" s="1241"/>
      <c r="H44" s="1242"/>
      <c r="I44" s="1242"/>
      <c r="J44" s="1242"/>
      <c r="K44" s="1242"/>
      <c r="L44" s="1242"/>
      <c r="M44" s="1242"/>
      <c r="N44" s="1242"/>
      <c r="O44" s="1243"/>
    </row>
    <row r="45" spans="2:17" ht="13.5" x14ac:dyDescent="0.15">
      <c r="B45" s="250"/>
      <c r="C45" s="246"/>
      <c r="D45" s="246"/>
      <c r="E45" s="246"/>
      <c r="F45" s="246"/>
      <c r="G45" s="1241"/>
      <c r="H45" s="1242"/>
      <c r="I45" s="1242"/>
      <c r="J45" s="1242"/>
      <c r="K45" s="1242"/>
      <c r="L45" s="1242"/>
      <c r="M45" s="1242"/>
      <c r="N45" s="1242"/>
      <c r="O45" s="1243"/>
    </row>
    <row r="46" spans="2:17" ht="13.5" x14ac:dyDescent="0.15">
      <c r="B46" s="250"/>
      <c r="C46" s="246"/>
      <c r="D46" s="246"/>
      <c r="E46" s="246"/>
      <c r="F46" s="246"/>
      <c r="G46" s="1241"/>
      <c r="H46" s="1242"/>
      <c r="I46" s="1242"/>
      <c r="J46" s="1242"/>
      <c r="K46" s="1242"/>
      <c r="L46" s="1242"/>
      <c r="M46" s="1242"/>
      <c r="N46" s="1242"/>
      <c r="O46" s="1243"/>
    </row>
    <row r="47" spans="2:17" ht="13.5" x14ac:dyDescent="0.15">
      <c r="B47" s="250"/>
      <c r="C47" s="246"/>
      <c r="D47" s="246"/>
      <c r="E47" s="246"/>
      <c r="F47" s="246"/>
      <c r="G47" s="1244"/>
      <c r="H47" s="1245"/>
      <c r="I47" s="1245"/>
      <c r="J47" s="1245"/>
      <c r="K47" s="1245"/>
      <c r="L47" s="1245"/>
      <c r="M47" s="1245"/>
      <c r="N47" s="1245"/>
      <c r="O47" s="1246"/>
    </row>
    <row r="48" spans="2:17" ht="13.5" x14ac:dyDescent="0.15">
      <c r="B48" s="250"/>
      <c r="C48" s="246"/>
      <c r="D48" s="246"/>
      <c r="E48" s="246"/>
      <c r="F48" s="246"/>
      <c r="G48" s="246"/>
      <c r="H48" s="355"/>
      <c r="I48" s="355"/>
      <c r="J48" s="355"/>
    </row>
    <row r="49" spans="1:17" ht="13.5" x14ac:dyDescent="0.15">
      <c r="B49" s="250"/>
      <c r="C49" s="246"/>
      <c r="D49" s="246"/>
      <c r="E49" s="246"/>
      <c r="F49" s="246"/>
      <c r="G49" s="245" t="s">
        <v>575</v>
      </c>
    </row>
    <row r="50" spans="1:17" ht="13.5" x14ac:dyDescent="0.15">
      <c r="B50" s="250"/>
      <c r="C50" s="246"/>
      <c r="D50" s="246"/>
      <c r="E50" s="246"/>
      <c r="F50" s="246"/>
      <c r="G50" s="1247"/>
      <c r="H50" s="1248"/>
      <c r="I50" s="1248"/>
      <c r="J50" s="1249"/>
      <c r="K50" s="356" t="s">
        <v>520</v>
      </c>
      <c r="L50" s="356" t="s">
        <v>521</v>
      </c>
      <c r="M50" s="356" t="s">
        <v>522</v>
      </c>
      <c r="N50" s="356" t="s">
        <v>523</v>
      </c>
      <c r="O50" s="356" t="s">
        <v>524</v>
      </c>
    </row>
    <row r="51" spans="1:17" ht="13.5" x14ac:dyDescent="0.15">
      <c r="B51" s="250"/>
      <c r="C51" s="246"/>
      <c r="D51" s="246"/>
      <c r="E51" s="246"/>
      <c r="F51" s="246"/>
      <c r="G51" s="1250" t="s">
        <v>576</v>
      </c>
      <c r="H51" s="1251"/>
      <c r="I51" s="1256" t="s">
        <v>577</v>
      </c>
      <c r="J51" s="1256"/>
      <c r="K51" s="1259"/>
      <c r="L51" s="1259"/>
      <c r="M51" s="1259"/>
      <c r="N51" s="1226">
        <v>74.8</v>
      </c>
      <c r="O51" s="1226">
        <v>92.2</v>
      </c>
    </row>
    <row r="52" spans="1:17" ht="13.5" x14ac:dyDescent="0.15">
      <c r="B52" s="250"/>
      <c r="C52" s="246"/>
      <c r="D52" s="246"/>
      <c r="E52" s="246"/>
      <c r="F52" s="246"/>
      <c r="G52" s="1252"/>
      <c r="H52" s="1253"/>
      <c r="I52" s="1257"/>
      <c r="J52" s="1257"/>
      <c r="K52" s="1226"/>
      <c r="L52" s="1226"/>
      <c r="M52" s="1226"/>
      <c r="N52" s="1226"/>
      <c r="O52" s="1226"/>
    </row>
    <row r="53" spans="1:17" ht="13.5" x14ac:dyDescent="0.15">
      <c r="A53" s="357"/>
      <c r="B53" s="250"/>
      <c r="C53" s="246"/>
      <c r="D53" s="246"/>
      <c r="E53" s="246"/>
      <c r="F53" s="246"/>
      <c r="G53" s="1252"/>
      <c r="H53" s="1253"/>
      <c r="I53" s="1236" t="s">
        <v>578</v>
      </c>
      <c r="J53" s="1236"/>
      <c r="K53" s="1258"/>
      <c r="L53" s="1258"/>
      <c r="M53" s="1258"/>
      <c r="N53" s="1224">
        <v>63.6</v>
      </c>
      <c r="O53" s="1224">
        <v>64.2</v>
      </c>
    </row>
    <row r="54" spans="1:17" ht="13.5" x14ac:dyDescent="0.15">
      <c r="A54" s="357"/>
      <c r="B54" s="250"/>
      <c r="C54" s="246"/>
      <c r="D54" s="246"/>
      <c r="E54" s="246"/>
      <c r="F54" s="246"/>
      <c r="G54" s="1254"/>
      <c r="H54" s="1255"/>
      <c r="I54" s="1236"/>
      <c r="J54" s="1236"/>
      <c r="K54" s="1225"/>
      <c r="L54" s="1225"/>
      <c r="M54" s="1225"/>
      <c r="N54" s="1225"/>
      <c r="O54" s="1225"/>
    </row>
    <row r="55" spans="1:17" ht="13.5" x14ac:dyDescent="0.15">
      <c r="A55" s="357"/>
      <c r="B55" s="250"/>
      <c r="C55" s="246"/>
      <c r="D55" s="246"/>
      <c r="E55" s="246"/>
      <c r="F55" s="246"/>
      <c r="G55" s="1230" t="s">
        <v>579</v>
      </c>
      <c r="H55" s="1231"/>
      <c r="I55" s="1236" t="s">
        <v>577</v>
      </c>
      <c r="J55" s="1236"/>
      <c r="K55" s="1259"/>
      <c r="L55" s="1259"/>
      <c r="M55" s="1259"/>
      <c r="N55" s="1226">
        <v>44.9</v>
      </c>
      <c r="O55" s="1226">
        <v>44.9</v>
      </c>
    </row>
    <row r="56" spans="1:17" ht="13.5" x14ac:dyDescent="0.15">
      <c r="A56" s="357"/>
      <c r="B56" s="250"/>
      <c r="C56" s="246"/>
      <c r="D56" s="246"/>
      <c r="E56" s="246"/>
      <c r="F56" s="246"/>
      <c r="G56" s="1232"/>
      <c r="H56" s="1233"/>
      <c r="I56" s="1236"/>
      <c r="J56" s="1236"/>
      <c r="K56" s="1226"/>
      <c r="L56" s="1226"/>
      <c r="M56" s="1226"/>
      <c r="N56" s="1226"/>
      <c r="O56" s="1226"/>
    </row>
    <row r="57" spans="1:17" s="357" customFormat="1" ht="13.5" x14ac:dyDescent="0.15">
      <c r="B57" s="358"/>
      <c r="C57" s="354"/>
      <c r="D57" s="354"/>
      <c r="E57" s="354"/>
      <c r="F57" s="354"/>
      <c r="G57" s="1232"/>
      <c r="H57" s="1233"/>
      <c r="I57" s="1228" t="s">
        <v>578</v>
      </c>
      <c r="J57" s="1228"/>
      <c r="K57" s="1258"/>
      <c r="L57" s="1258"/>
      <c r="M57" s="1258"/>
      <c r="N57" s="1224">
        <v>61.9</v>
      </c>
      <c r="O57" s="1224">
        <v>60.9</v>
      </c>
      <c r="P57" s="359"/>
      <c r="Q57" s="358"/>
    </row>
    <row r="58" spans="1:17" s="357" customFormat="1" ht="13.5" x14ac:dyDescent="0.15">
      <c r="A58" s="245"/>
      <c r="B58" s="358"/>
      <c r="C58" s="354"/>
      <c r="D58" s="354"/>
      <c r="E58" s="354"/>
      <c r="F58" s="354"/>
      <c r="G58" s="1234"/>
      <c r="H58" s="1235"/>
      <c r="I58" s="1228"/>
      <c r="J58" s="1228"/>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580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574</v>
      </c>
      <c r="I64" s="354"/>
      <c r="J64" s="354"/>
      <c r="K64" s="354"/>
      <c r="L64" s="246"/>
      <c r="M64" s="246"/>
      <c r="N64" s="246"/>
      <c r="O64" s="246"/>
    </row>
    <row r="65" spans="2:30" ht="13.5" x14ac:dyDescent="0.15">
      <c r="B65" s="250"/>
      <c r="C65" s="246"/>
      <c r="D65" s="246"/>
      <c r="E65" s="246"/>
      <c r="F65" s="246"/>
      <c r="G65" s="1238" t="s">
        <v>583</v>
      </c>
      <c r="H65" s="1239"/>
      <c r="I65" s="1239"/>
      <c r="J65" s="1239"/>
      <c r="K65" s="1239"/>
      <c r="L65" s="1239"/>
      <c r="M65" s="1239"/>
      <c r="N65" s="1239"/>
      <c r="O65" s="1240"/>
    </row>
    <row r="66" spans="2:30" ht="13.5" x14ac:dyDescent="0.15">
      <c r="B66" s="250"/>
      <c r="C66" s="246"/>
      <c r="D66" s="246"/>
      <c r="E66" s="246"/>
      <c r="F66" s="246"/>
      <c r="G66" s="1241"/>
      <c r="H66" s="1242"/>
      <c r="I66" s="1242"/>
      <c r="J66" s="1242"/>
      <c r="K66" s="1242"/>
      <c r="L66" s="1242"/>
      <c r="M66" s="1242"/>
      <c r="N66" s="1242"/>
      <c r="O66" s="1243"/>
    </row>
    <row r="67" spans="2:30" ht="13.5" x14ac:dyDescent="0.15">
      <c r="B67" s="250"/>
      <c r="C67" s="246"/>
      <c r="D67" s="246"/>
      <c r="E67" s="246"/>
      <c r="F67" s="246"/>
      <c r="G67" s="1241"/>
      <c r="H67" s="1242"/>
      <c r="I67" s="1242"/>
      <c r="J67" s="1242"/>
      <c r="K67" s="1242"/>
      <c r="L67" s="1242"/>
      <c r="M67" s="1242"/>
      <c r="N67" s="1242"/>
      <c r="O67" s="1243"/>
    </row>
    <row r="68" spans="2:30" ht="13.5" x14ac:dyDescent="0.15">
      <c r="B68" s="250"/>
      <c r="C68" s="246"/>
      <c r="D68" s="246"/>
      <c r="E68" s="246"/>
      <c r="F68" s="246"/>
      <c r="G68" s="1241"/>
      <c r="H68" s="1242"/>
      <c r="I68" s="1242"/>
      <c r="J68" s="1242"/>
      <c r="K68" s="1242"/>
      <c r="L68" s="1242"/>
      <c r="M68" s="1242"/>
      <c r="N68" s="1242"/>
      <c r="O68" s="1243"/>
    </row>
    <row r="69" spans="2:30" ht="13.5" x14ac:dyDescent="0.15">
      <c r="B69" s="250"/>
      <c r="C69" s="246"/>
      <c r="D69" s="246"/>
      <c r="E69" s="246"/>
      <c r="F69" s="246"/>
      <c r="G69" s="1244"/>
      <c r="H69" s="1245"/>
      <c r="I69" s="1245"/>
      <c r="J69" s="1245"/>
      <c r="K69" s="1245"/>
      <c r="L69" s="1245"/>
      <c r="M69" s="1245"/>
      <c r="N69" s="1245"/>
      <c r="O69" s="124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581</v>
      </c>
      <c r="I71" s="370"/>
      <c r="J71" s="366"/>
      <c r="K71" s="366"/>
      <c r="L71" s="367"/>
      <c r="M71" s="366"/>
      <c r="N71" s="367"/>
      <c r="O71" s="368"/>
    </row>
    <row r="72" spans="2:30" ht="13.5" x14ac:dyDescent="0.15">
      <c r="B72" s="250"/>
      <c r="C72" s="246"/>
      <c r="D72" s="246"/>
      <c r="E72" s="246"/>
      <c r="F72" s="246"/>
      <c r="G72" s="1247"/>
      <c r="H72" s="1248"/>
      <c r="I72" s="1248"/>
      <c r="J72" s="1249"/>
      <c r="K72" s="356" t="s">
        <v>520</v>
      </c>
      <c r="L72" s="356" t="s">
        <v>521</v>
      </c>
      <c r="M72" s="356" t="s">
        <v>522</v>
      </c>
      <c r="N72" s="356" t="s">
        <v>523</v>
      </c>
      <c r="O72" s="356" t="s">
        <v>524</v>
      </c>
    </row>
    <row r="73" spans="2:30" ht="13.5" x14ac:dyDescent="0.15">
      <c r="B73" s="250"/>
      <c r="C73" s="246"/>
      <c r="D73" s="246"/>
      <c r="E73" s="246"/>
      <c r="F73" s="246"/>
      <c r="G73" s="1250" t="s">
        <v>576</v>
      </c>
      <c r="H73" s="1251"/>
      <c r="I73" s="1256" t="s">
        <v>577</v>
      </c>
      <c r="J73" s="1256"/>
      <c r="K73" s="1237">
        <v>48.8</v>
      </c>
      <c r="L73" s="1237">
        <v>68.7</v>
      </c>
      <c r="M73" s="1226">
        <v>70.7</v>
      </c>
      <c r="N73" s="1226">
        <v>74.8</v>
      </c>
      <c r="O73" s="1226">
        <v>92.2</v>
      </c>
      <c r="S73" s="245">
        <v>9.9</v>
      </c>
    </row>
    <row r="74" spans="2:30" ht="13.5" x14ac:dyDescent="0.15">
      <c r="B74" s="250"/>
      <c r="C74" s="246"/>
      <c r="D74" s="246"/>
      <c r="E74" s="246"/>
      <c r="F74" s="246"/>
      <c r="G74" s="1252"/>
      <c r="H74" s="1253"/>
      <c r="I74" s="1257"/>
      <c r="J74" s="1257"/>
      <c r="K74" s="1237"/>
      <c r="L74" s="1237"/>
      <c r="M74" s="1226"/>
      <c r="N74" s="1226"/>
      <c r="O74" s="1226"/>
    </row>
    <row r="75" spans="2:30" ht="13.5" x14ac:dyDescent="0.15">
      <c r="B75" s="250"/>
      <c r="C75" s="246"/>
      <c r="D75" s="246"/>
      <c r="E75" s="246"/>
      <c r="F75" s="246"/>
      <c r="G75" s="1252"/>
      <c r="H75" s="1253"/>
      <c r="I75" s="1236" t="s">
        <v>582</v>
      </c>
      <c r="J75" s="1236"/>
      <c r="K75" s="1224">
        <v>8.5</v>
      </c>
      <c r="L75" s="1224">
        <v>8.3000000000000007</v>
      </c>
      <c r="M75" s="1224">
        <v>7.9</v>
      </c>
      <c r="N75" s="1224">
        <v>8.1999999999999993</v>
      </c>
      <c r="O75" s="1224">
        <v>7.9</v>
      </c>
      <c r="U75" s="245">
        <v>81.2</v>
      </c>
      <c r="W75" s="245">
        <v>87.2</v>
      </c>
      <c r="Y75" s="245">
        <v>99.8</v>
      </c>
      <c r="AA75" s="245">
        <v>109.5</v>
      </c>
      <c r="AC75" s="245">
        <v>115.2</v>
      </c>
    </row>
    <row r="76" spans="2:30" ht="13.5" x14ac:dyDescent="0.15">
      <c r="B76" s="250"/>
      <c r="C76" s="246"/>
      <c r="D76" s="246"/>
      <c r="E76" s="246"/>
      <c r="F76" s="246"/>
      <c r="G76" s="1254"/>
      <c r="H76" s="1255"/>
      <c r="I76" s="1236"/>
      <c r="J76" s="1236"/>
      <c r="K76" s="1225"/>
      <c r="L76" s="1225"/>
      <c r="M76" s="1225"/>
      <c r="N76" s="1225"/>
      <c r="O76" s="1225"/>
    </row>
    <row r="77" spans="2:30" ht="13.5" x14ac:dyDescent="0.15">
      <c r="B77" s="250"/>
      <c r="C77" s="246"/>
      <c r="D77" s="246"/>
      <c r="E77" s="246"/>
      <c r="F77" s="246"/>
      <c r="G77" s="1230" t="s">
        <v>579</v>
      </c>
      <c r="H77" s="1231"/>
      <c r="I77" s="1236" t="s">
        <v>577</v>
      </c>
      <c r="J77" s="1236"/>
      <c r="K77" s="1237">
        <v>49.3</v>
      </c>
      <c r="L77" s="1237">
        <v>44.3</v>
      </c>
      <c r="M77" s="1226">
        <v>40.299999999999997</v>
      </c>
      <c r="N77" s="1226">
        <v>44.9</v>
      </c>
      <c r="O77" s="1226">
        <v>44.9</v>
      </c>
      <c r="R77" s="245">
        <v>12.3</v>
      </c>
      <c r="T77" s="245">
        <v>11.1</v>
      </c>
    </row>
    <row r="78" spans="2:30" ht="13.5" x14ac:dyDescent="0.15">
      <c r="B78" s="250"/>
      <c r="C78" s="246"/>
      <c r="D78" s="246"/>
      <c r="E78" s="246"/>
      <c r="F78" s="246"/>
      <c r="G78" s="1232"/>
      <c r="H78" s="1233"/>
      <c r="I78" s="1236"/>
      <c r="J78" s="1236"/>
      <c r="K78" s="1237"/>
      <c r="L78" s="1237"/>
      <c r="M78" s="1226"/>
      <c r="N78" s="1226"/>
      <c r="O78" s="1226"/>
    </row>
    <row r="79" spans="2:30" ht="13.5" x14ac:dyDescent="0.15">
      <c r="B79" s="250"/>
      <c r="C79" s="246"/>
      <c r="D79" s="246"/>
      <c r="E79" s="246"/>
      <c r="F79" s="246"/>
      <c r="G79" s="1232"/>
      <c r="H79" s="1233"/>
      <c r="I79" s="1227" t="s">
        <v>582</v>
      </c>
      <c r="J79" s="1228"/>
      <c r="K79" s="1229">
        <v>11.5</v>
      </c>
      <c r="L79" s="1229">
        <v>10.6</v>
      </c>
      <c r="M79" s="1229">
        <v>9.8000000000000007</v>
      </c>
      <c r="N79" s="1229">
        <v>8.5</v>
      </c>
      <c r="O79" s="1229">
        <v>9.1</v>
      </c>
      <c r="V79" s="245">
        <v>53.5</v>
      </c>
      <c r="X79" s="245">
        <v>48.2</v>
      </c>
      <c r="Z79" s="245">
        <v>34.200000000000003</v>
      </c>
      <c r="AB79" s="245">
        <v>30.3</v>
      </c>
      <c r="AD79" s="245">
        <v>28.9</v>
      </c>
    </row>
    <row r="80" spans="2:30" ht="13.5" x14ac:dyDescent="0.15">
      <c r="B80" s="250"/>
      <c r="C80" s="246"/>
      <c r="D80" s="246"/>
      <c r="E80" s="246"/>
      <c r="F80" s="246"/>
      <c r="G80" s="1234"/>
      <c r="H80" s="1235"/>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36170</v>
      </c>
      <c r="E3" s="118"/>
      <c r="F3" s="119">
        <v>70582</v>
      </c>
      <c r="G3" s="120"/>
      <c r="H3" s="121"/>
    </row>
    <row r="4" spans="1:8" x14ac:dyDescent="0.15">
      <c r="A4" s="122"/>
      <c r="B4" s="123"/>
      <c r="C4" s="124"/>
      <c r="D4" s="125">
        <v>22388</v>
      </c>
      <c r="E4" s="126"/>
      <c r="F4" s="127">
        <v>36117</v>
      </c>
      <c r="G4" s="128"/>
      <c r="H4" s="129"/>
    </row>
    <row r="5" spans="1:8" x14ac:dyDescent="0.15">
      <c r="A5" s="110" t="s">
        <v>514</v>
      </c>
      <c r="B5" s="115"/>
      <c r="C5" s="116"/>
      <c r="D5" s="117">
        <v>54632</v>
      </c>
      <c r="E5" s="118"/>
      <c r="F5" s="119">
        <v>81990</v>
      </c>
      <c r="G5" s="120"/>
      <c r="H5" s="121"/>
    </row>
    <row r="6" spans="1:8" x14ac:dyDescent="0.15">
      <c r="A6" s="122"/>
      <c r="B6" s="123"/>
      <c r="C6" s="124"/>
      <c r="D6" s="125">
        <v>41829</v>
      </c>
      <c r="E6" s="126"/>
      <c r="F6" s="127">
        <v>34482</v>
      </c>
      <c r="G6" s="128"/>
      <c r="H6" s="129"/>
    </row>
    <row r="7" spans="1:8" x14ac:dyDescent="0.15">
      <c r="A7" s="110" t="s">
        <v>515</v>
      </c>
      <c r="B7" s="115"/>
      <c r="C7" s="116"/>
      <c r="D7" s="117">
        <v>37554</v>
      </c>
      <c r="E7" s="118"/>
      <c r="F7" s="119">
        <v>87551</v>
      </c>
      <c r="G7" s="120"/>
      <c r="H7" s="121"/>
    </row>
    <row r="8" spans="1:8" x14ac:dyDescent="0.15">
      <c r="A8" s="122"/>
      <c r="B8" s="123"/>
      <c r="C8" s="124"/>
      <c r="D8" s="125">
        <v>23684</v>
      </c>
      <c r="E8" s="126"/>
      <c r="F8" s="127">
        <v>43994</v>
      </c>
      <c r="G8" s="128"/>
      <c r="H8" s="129"/>
    </row>
    <row r="9" spans="1:8" x14ac:dyDescent="0.15">
      <c r="A9" s="110" t="s">
        <v>516</v>
      </c>
      <c r="B9" s="115"/>
      <c r="C9" s="116"/>
      <c r="D9" s="117">
        <v>42548</v>
      </c>
      <c r="E9" s="118"/>
      <c r="F9" s="119">
        <v>77577</v>
      </c>
      <c r="G9" s="120"/>
      <c r="H9" s="121"/>
    </row>
    <row r="10" spans="1:8" x14ac:dyDescent="0.15">
      <c r="A10" s="122"/>
      <c r="B10" s="123"/>
      <c r="C10" s="124"/>
      <c r="D10" s="125">
        <v>23139</v>
      </c>
      <c r="E10" s="126"/>
      <c r="F10" s="127">
        <v>40870</v>
      </c>
      <c r="G10" s="128"/>
      <c r="H10" s="129"/>
    </row>
    <row r="11" spans="1:8" x14ac:dyDescent="0.15">
      <c r="A11" s="110" t="s">
        <v>517</v>
      </c>
      <c r="B11" s="115"/>
      <c r="C11" s="116"/>
      <c r="D11" s="117">
        <v>38499</v>
      </c>
      <c r="E11" s="118"/>
      <c r="F11" s="119">
        <v>115123</v>
      </c>
      <c r="G11" s="120"/>
      <c r="H11" s="121"/>
    </row>
    <row r="12" spans="1:8" x14ac:dyDescent="0.15">
      <c r="A12" s="122"/>
      <c r="B12" s="123"/>
      <c r="C12" s="130"/>
      <c r="D12" s="125">
        <v>21375</v>
      </c>
      <c r="E12" s="126"/>
      <c r="F12" s="127">
        <v>46026</v>
      </c>
      <c r="G12" s="128"/>
      <c r="H12" s="129"/>
    </row>
    <row r="13" spans="1:8" x14ac:dyDescent="0.15">
      <c r="A13" s="110"/>
      <c r="B13" s="115"/>
      <c r="C13" s="131"/>
      <c r="D13" s="132">
        <v>41881</v>
      </c>
      <c r="E13" s="133"/>
      <c r="F13" s="134">
        <v>86565</v>
      </c>
      <c r="G13" s="135"/>
      <c r="H13" s="121"/>
    </row>
    <row r="14" spans="1:8" x14ac:dyDescent="0.15">
      <c r="A14" s="122"/>
      <c r="B14" s="123"/>
      <c r="C14" s="124"/>
      <c r="D14" s="125">
        <v>26483</v>
      </c>
      <c r="E14" s="126"/>
      <c r="F14" s="127">
        <v>40298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4.58</v>
      </c>
      <c r="C19" s="136">
        <f>ROUND(VALUE(SUBSTITUTE(実質収支比率等に係る経年分析!G$48,"▲","-")),2)</f>
        <v>5.24</v>
      </c>
      <c r="D19" s="136">
        <f>ROUND(VALUE(SUBSTITUTE(実質収支比率等に係る経年分析!H$48,"▲","-")),2)</f>
        <v>4.22</v>
      </c>
      <c r="E19" s="136">
        <f>ROUND(VALUE(SUBSTITUTE(実質収支比率等に係る経年分析!I$48,"▲","-")),2)</f>
        <v>6.17</v>
      </c>
      <c r="F19" s="136">
        <f>ROUND(VALUE(SUBSTITUTE(実質収支比率等に係る経年分析!J$48,"▲","-")),2)</f>
        <v>3.61</v>
      </c>
    </row>
    <row r="20" spans="1:11" x14ac:dyDescent="0.15">
      <c r="A20" s="136" t="s">
        <v>43</v>
      </c>
      <c r="B20" s="136">
        <f>ROUND(VALUE(SUBSTITUTE(実質収支比率等に係る経年分析!F$47,"▲","-")),2)</f>
        <v>47.45</v>
      </c>
      <c r="C20" s="136">
        <f>ROUND(VALUE(SUBSTITUTE(実質収支比率等に係る経年分析!G$47,"▲","-")),2)</f>
        <v>40.340000000000003</v>
      </c>
      <c r="D20" s="136">
        <f>ROUND(VALUE(SUBSTITUTE(実質収支比率等に係る経年分析!H$47,"▲","-")),2)</f>
        <v>41.65</v>
      </c>
      <c r="E20" s="136">
        <f>ROUND(VALUE(SUBSTITUTE(実質収支比率等に係る経年分析!I$47,"▲","-")),2)</f>
        <v>40.39</v>
      </c>
      <c r="F20" s="136">
        <f>ROUND(VALUE(SUBSTITUTE(実質収支比率等に係る経年分析!J$47,"▲","-")),2)</f>
        <v>42.36</v>
      </c>
    </row>
    <row r="21" spans="1:11" x14ac:dyDescent="0.15">
      <c r="A21" s="136" t="s">
        <v>44</v>
      </c>
      <c r="B21" s="136">
        <f>IF(ISNUMBER(VALUE(SUBSTITUTE(実質収支比率等に係る経年分析!F$49,"▲","-"))),ROUND(VALUE(SUBSTITUTE(実質収支比率等に係る経年分析!F$49,"▲","-")),2),NA())</f>
        <v>1.94</v>
      </c>
      <c r="C21" s="136">
        <f>IF(ISNUMBER(VALUE(SUBSTITUTE(実質収支比率等に係る経年分析!G$49,"▲","-"))),ROUND(VALUE(SUBSTITUTE(実質収支比率等に係る経年分析!G$49,"▲","-")),2),NA())</f>
        <v>-8.91</v>
      </c>
      <c r="D21" s="136">
        <f>IF(ISNUMBER(VALUE(SUBSTITUTE(実質収支比率等に係る経年分析!H$49,"▲","-"))),ROUND(VALUE(SUBSTITUTE(実質収支比率等に係る経年分析!H$49,"▲","-")),2),NA())</f>
        <v>-2.57</v>
      </c>
      <c r="E21" s="136">
        <f>IF(ISNUMBER(VALUE(SUBSTITUTE(実質収支比率等に係る経年分析!I$49,"▲","-"))),ROUND(VALUE(SUBSTITUTE(実質収支比率等に係る経年分析!I$49,"▲","-")),2),NA())</f>
        <v>-0.64</v>
      </c>
      <c r="F21" s="136">
        <f>IF(ISNUMBER(VALUE(SUBSTITUTE(実質収支比率等に係る経年分析!J$49,"▲","-"))),ROUND(VALUE(SUBSTITUTE(実質収支比率等に係る経年分析!J$49,"▲","-")),2),NA())</f>
        <v>-3.66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介護老人保健施設事業会計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2.4700000000000002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0.56999999999999995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1.88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1.94</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2.57</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5.35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5.97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4.93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6.79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4.21</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5.91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6.39</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6.42</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18.170000000000002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17.579999999999998</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0.8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0.76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0.72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492</v>
      </c>
      <c r="E42" s="138"/>
      <c r="F42" s="138"/>
      <c r="G42" s="138">
        <f>'実質公債費比率（分子）の構造'!L$52</f>
        <v>518</v>
      </c>
      <c r="H42" s="138"/>
      <c r="I42" s="138"/>
      <c r="J42" s="138">
        <f>'実質公債費比率（分子）の構造'!M$52</f>
        <v>558</v>
      </c>
      <c r="K42" s="138"/>
      <c r="L42" s="138"/>
      <c r="M42" s="138">
        <f>'実質公債費比率（分子）の構造'!N$52</f>
        <v>574</v>
      </c>
      <c r="N42" s="138"/>
      <c r="O42" s="138"/>
      <c r="P42" s="138">
        <f>'実質公債費比率（分子）の構造'!O$52</f>
        <v>541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49</v>
      </c>
      <c r="C45" s="138"/>
      <c r="D45" s="138"/>
      <c r="E45" s="138">
        <f>'実質公債費比率（分子）の構造'!L$49</f>
        <v>67</v>
      </c>
      <c r="F45" s="138"/>
      <c r="G45" s="138"/>
      <c r="H45" s="138">
        <f>'実質公債費比率（分子）の構造'!M$49</f>
        <v>46</v>
      </c>
      <c r="I45" s="138"/>
      <c r="J45" s="138"/>
      <c r="K45" s="138">
        <f>'実質公債費比率（分子）の構造'!N$49</f>
        <v>54</v>
      </c>
      <c r="L45" s="138"/>
      <c r="M45" s="138"/>
      <c r="N45" s="138">
        <f>'実質公債費比率（分子）の構造'!O$49</f>
        <v>51</v>
      </c>
      <c r="O45" s="138"/>
      <c r="P45" s="138"/>
    </row>
    <row r="46" spans="1:16" x14ac:dyDescent="0.15">
      <c r="A46" s="138" t="s">
        <v>55</v>
      </c>
      <c r="B46" s="138">
        <f>'実質公債費比率（分子）の構造'!K$48</f>
        <v>192</v>
      </c>
      <c r="C46" s="138"/>
      <c r="D46" s="138"/>
      <c r="E46" s="138">
        <f>'実質公債費比率（分子）の構造'!L$48</f>
        <v>291</v>
      </c>
      <c r="F46" s="138"/>
      <c r="G46" s="138"/>
      <c r="H46" s="138">
        <f>'実質公債費比率（分子）の構造'!M$48</f>
        <v>316</v>
      </c>
      <c r="I46" s="138"/>
      <c r="J46" s="138"/>
      <c r="K46" s="138">
        <f>'実質公債費比率（分子）の構造'!N$48</f>
        <v>353</v>
      </c>
      <c r="L46" s="138"/>
      <c r="M46" s="138"/>
      <c r="N46" s="138">
        <f>'実質公債費比率（分子）の構造'!O$48</f>
        <v>340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489</v>
      </c>
      <c r="C49" s="138"/>
      <c r="D49" s="138"/>
      <c r="E49" s="138">
        <f>'実質公債費比率（分子）の構造'!L$45</f>
        <v>453</v>
      </c>
      <c r="F49" s="138"/>
      <c r="G49" s="138"/>
      <c r="H49" s="138">
        <f>'実質公債費比率（分子）の構造'!M$45</f>
        <v>450</v>
      </c>
      <c r="I49" s="138"/>
      <c r="J49" s="138"/>
      <c r="K49" s="138">
        <f>'実質公債費比率（分子）の構造'!N$45</f>
        <v>443</v>
      </c>
      <c r="L49" s="138"/>
      <c r="M49" s="138"/>
      <c r="N49" s="138">
        <f>'実質公債費比率（分子）の構造'!O$45</f>
        <v>418</v>
      </c>
      <c r="O49" s="138"/>
      <c r="P49" s="138"/>
    </row>
    <row r="50" spans="1:16" x14ac:dyDescent="0.15">
      <c r="A50" s="138" t="s">
        <v>59</v>
      </c>
      <c r="B50" s="138" t="e">
        <f>NA()</f>
        <v>#N/A</v>
      </c>
      <c r="C50" s="138">
        <f>IF(ISNUMBER('実質公債費比率（分子）の構造'!K$53),'実質公債費比率（分子）の構造'!K$53,NA())</f>
        <v>238</v>
      </c>
      <c r="D50" s="138" t="e">
        <f>NA()</f>
        <v>#N/A</v>
      </c>
      <c r="E50" s="138" t="e">
        <f>NA()</f>
        <v>#N/A</v>
      </c>
      <c r="F50" s="138">
        <f>IF(ISNUMBER('実質公債費比率（分子）の構造'!L$53),'実質公債費比率（分子）の構造'!L$53,NA())</f>
        <v>293</v>
      </c>
      <c r="G50" s="138" t="e">
        <f>NA()</f>
        <v>#N/A</v>
      </c>
      <c r="H50" s="138" t="e">
        <f>NA()</f>
        <v>#N/A</v>
      </c>
      <c r="I50" s="138">
        <f>IF(ISNUMBER('実質公債費比率（分子）の構造'!M$53),'実質公債費比率（分子）の構造'!M$53,NA())</f>
        <v>254</v>
      </c>
      <c r="J50" s="138" t="e">
        <f>NA()</f>
        <v>#N/A</v>
      </c>
      <c r="K50" s="138" t="e">
        <f>NA()</f>
        <v>#N/A</v>
      </c>
      <c r="L50" s="138">
        <f>IF(ISNUMBER('実質公債費比率（分子）の構造'!N$53),'実質公債費比率（分子）の構造'!N$53,NA())</f>
        <v>276</v>
      </c>
      <c r="M50" s="138" t="e">
        <f>NA()</f>
        <v>#N/A</v>
      </c>
      <c r="N50" s="138" t="e">
        <f>NA()</f>
        <v>#N/A</v>
      </c>
      <c r="O50" s="138">
        <f>IF(ISNUMBER('実質公債費比率（分子）の構造'!O$53),'実質公債費比率（分子）の構造'!O$53,NA())</f>
        <v>268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7030</v>
      </c>
      <c r="E56" s="137"/>
      <c r="F56" s="137"/>
      <c r="G56" s="137">
        <f>'将来負担比率（分子）の構造'!J$52</f>
        <v>7534</v>
      </c>
      <c r="H56" s="137"/>
      <c r="I56" s="137"/>
      <c r="J56" s="137">
        <f>'将来負担比率（分子）の構造'!K$52</f>
        <v>7523</v>
      </c>
      <c r="K56" s="137"/>
      <c r="L56" s="137"/>
      <c r="M56" s="137">
        <f>'将来負担比率（分子）の構造'!L$52</f>
        <v>7499</v>
      </c>
      <c r="N56" s="137"/>
      <c r="O56" s="137"/>
      <c r="P56" s="137">
        <f>'将来負担比率（分子）の構造'!M$52</f>
        <v>7102</v>
      </c>
    </row>
    <row r="57" spans="1:16" x14ac:dyDescent="0.15">
      <c r="A57" s="137" t="s">
        <v>36</v>
      </c>
      <c r="B57" s="137"/>
      <c r="C57" s="137"/>
      <c r="D57" s="137">
        <f>'将来負担比率（分子）の構造'!I$51</f>
        <v>56</v>
      </c>
      <c r="E57" s="137"/>
      <c r="F57" s="137"/>
      <c r="G57" s="137">
        <f>'将来負担比率（分子）の構造'!J$51</f>
        <v>57</v>
      </c>
      <c r="H57" s="137"/>
      <c r="I57" s="137"/>
      <c r="J57" s="137">
        <f>'将来負担比率（分子）の構造'!K$51</f>
        <v>54</v>
      </c>
      <c r="K57" s="137"/>
      <c r="L57" s="137"/>
      <c r="M57" s="137">
        <f>'将来負担比率（分子）の構造'!L$51</f>
        <v>48</v>
      </c>
      <c r="N57" s="137"/>
      <c r="O57" s="137"/>
      <c r="P57" s="137">
        <f>'将来負担比率（分子）の構造'!M$51</f>
        <v>42</v>
      </c>
    </row>
    <row r="58" spans="1:16" x14ac:dyDescent="0.15">
      <c r="A58" s="137" t="s">
        <v>35</v>
      </c>
      <c r="B58" s="137"/>
      <c r="C58" s="137"/>
      <c r="D58" s="137">
        <f>'将来負担比率（分子）の構造'!I$50</f>
        <v>2386</v>
      </c>
      <c r="E58" s="137"/>
      <c r="F58" s="137"/>
      <c r="G58" s="137">
        <f>'将来負担比率（分子）の構造'!J$50</f>
        <v>2101</v>
      </c>
      <c r="H58" s="137"/>
      <c r="I58" s="137"/>
      <c r="J58" s="137">
        <f>'将来負担比率（分子）の構造'!K$50</f>
        <v>2193</v>
      </c>
      <c r="K58" s="137"/>
      <c r="L58" s="137"/>
      <c r="M58" s="137">
        <f>'将来負担比率（分子）の構造'!L$50</f>
        <v>2258</v>
      </c>
      <c r="N58" s="137"/>
      <c r="O58" s="137"/>
      <c r="P58" s="137">
        <f>'将来負担比率（分子）の構造'!M$50</f>
        <v>2303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246</v>
      </c>
      <c r="C62" s="137"/>
      <c r="D62" s="137"/>
      <c r="E62" s="137">
        <f>'将来負担比率（分子）の構造'!J$45</f>
        <v>323</v>
      </c>
      <c r="F62" s="137"/>
      <c r="G62" s="137"/>
      <c r="H62" s="137">
        <f>'将来負担比率（分子）の構造'!K$45</f>
        <v>217</v>
      </c>
      <c r="I62" s="137"/>
      <c r="J62" s="137"/>
      <c r="K62" s="137">
        <f>'将来負担比率（分子）の構造'!L$45</f>
        <v>453</v>
      </c>
      <c r="L62" s="137"/>
      <c r="M62" s="137"/>
      <c r="N62" s="137">
        <f>'将来負担比率（分子）の構造'!M$45</f>
        <v>703</v>
      </c>
      <c r="O62" s="137"/>
      <c r="P62" s="137"/>
    </row>
    <row r="63" spans="1:16" x14ac:dyDescent="0.15">
      <c r="A63" s="137" t="s">
        <v>28</v>
      </c>
      <c r="B63" s="137">
        <f>'将来負担比率（分子）の構造'!I$44</f>
        <v>392</v>
      </c>
      <c r="C63" s="137"/>
      <c r="D63" s="137"/>
      <c r="E63" s="137">
        <f>'将来負担比率（分子）の構造'!J$44</f>
        <v>345</v>
      </c>
      <c r="F63" s="137"/>
      <c r="G63" s="137"/>
      <c r="H63" s="137">
        <f>'将来負担比率（分子）の構造'!K$44</f>
        <v>312</v>
      </c>
      <c r="I63" s="137"/>
      <c r="J63" s="137"/>
      <c r="K63" s="137">
        <f>'将来負担比率（分子）の構造'!L$44</f>
        <v>267</v>
      </c>
      <c r="L63" s="137"/>
      <c r="M63" s="137"/>
      <c r="N63" s="137">
        <f>'将来負担比率（分子）の構造'!M$44</f>
        <v>227</v>
      </c>
      <c r="O63" s="137"/>
      <c r="P63" s="137"/>
    </row>
    <row r="64" spans="1:16" x14ac:dyDescent="0.15">
      <c r="A64" s="137" t="s">
        <v>27</v>
      </c>
      <c r="B64" s="137">
        <f>'将来負担比率（分子）の構造'!I$43</f>
        <v>6530</v>
      </c>
      <c r="C64" s="137"/>
      <c r="D64" s="137"/>
      <c r="E64" s="137">
        <f>'将来負担比率（分子）の構造'!J$43</f>
        <v>6426</v>
      </c>
      <c r="F64" s="137"/>
      <c r="G64" s="137"/>
      <c r="H64" s="137">
        <f>'将来負担比率（分子）の構造'!K$43</f>
        <v>6653</v>
      </c>
      <c r="I64" s="137"/>
      <c r="J64" s="137"/>
      <c r="K64" s="137">
        <f>'将来負担比率（分子）の構造'!L$43</f>
        <v>6653</v>
      </c>
      <c r="L64" s="137"/>
      <c r="M64" s="137"/>
      <c r="N64" s="137">
        <f>'将来負担比率（分子）の構造'!M$43</f>
        <v>6683</v>
      </c>
      <c r="O64" s="137"/>
      <c r="P64" s="137"/>
    </row>
    <row r="65" spans="1:16" x14ac:dyDescent="0.15">
      <c r="A65" s="137" t="s">
        <v>26</v>
      </c>
      <c r="B65" s="137">
        <f>'将来負担比率（分子）の構造'!I$42</f>
        <v>33</v>
      </c>
      <c r="C65" s="137"/>
      <c r="D65" s="137"/>
      <c r="E65" s="137">
        <f>'将来負担比率（分子）の構造'!J$42</f>
        <v>12</v>
      </c>
      <c r="F65" s="137"/>
      <c r="G65" s="137"/>
      <c r="H65" s="137">
        <f>'将来負担比率（分子）の構造'!K$42</f>
        <v>8</v>
      </c>
      <c r="I65" s="137"/>
      <c r="J65" s="137"/>
      <c r="K65" s="137">
        <f>'将来負担比率（分子）の構造'!L$42</f>
        <v>6</v>
      </c>
      <c r="L65" s="137"/>
      <c r="M65" s="137"/>
      <c r="N65" s="137">
        <f>'将来負担比率（分子）の構造'!M$42</f>
        <v>6</v>
      </c>
      <c r="O65" s="137"/>
      <c r="P65" s="137"/>
    </row>
    <row r="66" spans="1:16" x14ac:dyDescent="0.15">
      <c r="A66" s="137" t="s">
        <v>25</v>
      </c>
      <c r="B66" s="137">
        <f>'将来負担比率（分子）の構造'!I$41</f>
        <v>3894</v>
      </c>
      <c r="C66" s="137"/>
      <c r="D66" s="137"/>
      <c r="E66" s="137">
        <f>'将来負担比率（分子）の構造'!J$41</f>
        <v>4863</v>
      </c>
      <c r="F66" s="137"/>
      <c r="G66" s="137"/>
      <c r="H66" s="137">
        <f>'将来負担比率（分子）の構造'!K$41</f>
        <v>4895</v>
      </c>
      <c r="I66" s="137"/>
      <c r="J66" s="137"/>
      <c r="K66" s="137">
        <f>'将来負担比率（分子）の構造'!L$41</f>
        <v>4929</v>
      </c>
      <c r="L66" s="137"/>
      <c r="M66" s="137"/>
      <c r="N66" s="137">
        <f>'将来負担比率（分子）の構造'!M$41</f>
        <v>4969</v>
      </c>
      <c r="O66" s="137"/>
      <c r="P66" s="137"/>
    </row>
    <row r="67" spans="1:16" x14ac:dyDescent="0.15">
      <c r="A67" s="137" t="s">
        <v>63</v>
      </c>
      <c r="B67" s="137" t="e">
        <f>NA()</f>
        <v>#N/A</v>
      </c>
      <c r="C67" s="137">
        <f>IF(ISNUMBER('将来負担比率（分子）の構造'!I$53), IF('将来負担比率（分子）の構造'!I$53 &lt; 0, 0, '将来負担比率（分子）の構造'!I$53), NA())</f>
        <v>1622</v>
      </c>
      <c r="D67" s="137" t="e">
        <f>NA()</f>
        <v>#N/A</v>
      </c>
      <c r="E67" s="137" t="e">
        <f>NA()</f>
        <v>#N/A</v>
      </c>
      <c r="F67" s="137">
        <f>IF(ISNUMBER('将来負担比率（分子）の構造'!J$53), IF('将来負担比率（分子）の構造'!J$53 &lt; 0, 0, '将来負担比率（分子）の構造'!J$53), NA())</f>
        <v>2277</v>
      </c>
      <c r="G67" s="137" t="e">
        <f>NA()</f>
        <v>#N/A</v>
      </c>
      <c r="H67" s="137" t="e">
        <f>NA()</f>
        <v>#N/A</v>
      </c>
      <c r="I67" s="137">
        <f>IF(ISNUMBER('将来負担比率（分子）の構造'!K$53), IF('将来負担比率（分子）の構造'!K$53 &lt; 0, 0, '将来負担比率（分子）の構造'!K$53), NA())</f>
        <v>2315</v>
      </c>
      <c r="J67" s="137" t="e">
        <f>NA()</f>
        <v>#N/A</v>
      </c>
      <c r="K67" s="137" t="e">
        <f>NA()</f>
        <v>#N/A</v>
      </c>
      <c r="L67" s="137">
        <f>IF(ISNUMBER('将来負担比率（分子）の構造'!L$53), IF('将来負担比率（分子）の構造'!L$53 &lt; 0, 0, '将来負担比率（分子）の構造'!L$53), NA())</f>
        <v>2503</v>
      </c>
      <c r="M67" s="137" t="e">
        <f>NA()</f>
        <v>#N/A</v>
      </c>
      <c r="N67" s="137" t="e">
        <f>NA()</f>
        <v>#N/A</v>
      </c>
      <c r="O67" s="137">
        <f>IF(ISNUMBER('将来負担比率（分子）の構造'!M$53), IF('将来負担比率（分子）の構造'!M$53 &lt; 0, 0, '将来負担比率（分子）の構造'!M$53), NA())</f>
        <v>3141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1972820</v>
      </c>
      <c r="S5" s="615"/>
      <c r="T5" s="615"/>
      <c r="U5" s="615"/>
      <c r="V5" s="615"/>
      <c r="W5" s="615"/>
      <c r="X5" s="615"/>
      <c r="Y5" s="616"/>
      <c r="Z5" s="617">
        <v>32.9</v>
      </c>
      <c r="AA5" s="617"/>
      <c r="AB5" s="617"/>
      <c r="AC5" s="617"/>
      <c r="AD5" s="618">
        <v>1972820</v>
      </c>
      <c r="AE5" s="618"/>
      <c r="AF5" s="618"/>
      <c r="AG5" s="618"/>
      <c r="AH5" s="618"/>
      <c r="AI5" s="618"/>
      <c r="AJ5" s="618"/>
      <c r="AK5" s="618"/>
      <c r="AL5" s="619">
        <v>55.1</v>
      </c>
      <c r="AM5" s="620"/>
      <c r="AN5" s="620"/>
      <c r="AO5" s="621"/>
      <c r="AP5" s="611" t="s">
        <v>208</v>
      </c>
      <c r="AQ5" s="612"/>
      <c r="AR5" s="612"/>
      <c r="AS5" s="612"/>
      <c r="AT5" s="612"/>
      <c r="AU5" s="612"/>
      <c r="AV5" s="612"/>
      <c r="AW5" s="612"/>
      <c r="AX5" s="612"/>
      <c r="AY5" s="612"/>
      <c r="AZ5" s="612"/>
      <c r="BA5" s="612"/>
      <c r="BB5" s="612"/>
      <c r="BC5" s="612"/>
      <c r="BD5" s="612"/>
      <c r="BE5" s="612"/>
      <c r="BF5" s="613"/>
      <c r="BG5" s="625">
        <v>1964262</v>
      </c>
      <c r="BH5" s="626"/>
      <c r="BI5" s="626"/>
      <c r="BJ5" s="626"/>
      <c r="BK5" s="626"/>
      <c r="BL5" s="626"/>
      <c r="BM5" s="626"/>
      <c r="BN5" s="627"/>
      <c r="BO5" s="628">
        <v>99.6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76115</v>
      </c>
      <c r="S6" s="626"/>
      <c r="T6" s="626"/>
      <c r="U6" s="626"/>
      <c r="V6" s="626"/>
      <c r="W6" s="626"/>
      <c r="X6" s="626"/>
      <c r="Y6" s="627"/>
      <c r="Z6" s="628">
        <v>1.3</v>
      </c>
      <c r="AA6" s="628"/>
      <c r="AB6" s="628"/>
      <c r="AC6" s="628"/>
      <c r="AD6" s="629">
        <v>76115</v>
      </c>
      <c r="AE6" s="629"/>
      <c r="AF6" s="629"/>
      <c r="AG6" s="629"/>
      <c r="AH6" s="629"/>
      <c r="AI6" s="629"/>
      <c r="AJ6" s="629"/>
      <c r="AK6" s="629"/>
      <c r="AL6" s="630">
        <v>2.1</v>
      </c>
      <c r="AM6" s="631"/>
      <c r="AN6" s="631"/>
      <c r="AO6" s="632"/>
      <c r="AP6" s="622" t="s">
        <v>214</v>
      </c>
      <c r="AQ6" s="623"/>
      <c r="AR6" s="623"/>
      <c r="AS6" s="623"/>
      <c r="AT6" s="623"/>
      <c r="AU6" s="623"/>
      <c r="AV6" s="623"/>
      <c r="AW6" s="623"/>
      <c r="AX6" s="623"/>
      <c r="AY6" s="623"/>
      <c r="AZ6" s="623"/>
      <c r="BA6" s="623"/>
      <c r="BB6" s="623"/>
      <c r="BC6" s="623"/>
      <c r="BD6" s="623"/>
      <c r="BE6" s="623"/>
      <c r="BF6" s="624"/>
      <c r="BG6" s="625">
        <v>1964262</v>
      </c>
      <c r="BH6" s="626"/>
      <c r="BI6" s="626"/>
      <c r="BJ6" s="626"/>
      <c r="BK6" s="626"/>
      <c r="BL6" s="626"/>
      <c r="BM6" s="626"/>
      <c r="BN6" s="627"/>
      <c r="BO6" s="628">
        <v>99.6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74314</v>
      </c>
      <c r="CS6" s="626"/>
      <c r="CT6" s="626"/>
      <c r="CU6" s="626"/>
      <c r="CV6" s="626"/>
      <c r="CW6" s="626"/>
      <c r="CX6" s="626"/>
      <c r="CY6" s="627"/>
      <c r="CZ6" s="628">
        <v>1.3</v>
      </c>
      <c r="DA6" s="628"/>
      <c r="DB6" s="628"/>
      <c r="DC6" s="628"/>
      <c r="DD6" s="634" t="s">
        <v>209</v>
      </c>
      <c r="DE6" s="626"/>
      <c r="DF6" s="626"/>
      <c r="DG6" s="626"/>
      <c r="DH6" s="626"/>
      <c r="DI6" s="626"/>
      <c r="DJ6" s="626"/>
      <c r="DK6" s="626"/>
      <c r="DL6" s="626"/>
      <c r="DM6" s="626"/>
      <c r="DN6" s="626"/>
      <c r="DO6" s="626"/>
      <c r="DP6" s="627"/>
      <c r="DQ6" s="634">
        <v>74314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3023</v>
      </c>
      <c r="S7" s="626"/>
      <c r="T7" s="626"/>
      <c r="U7" s="626"/>
      <c r="V7" s="626"/>
      <c r="W7" s="626"/>
      <c r="X7" s="626"/>
      <c r="Y7" s="627"/>
      <c r="Z7" s="628">
        <v>0.1</v>
      </c>
      <c r="AA7" s="628"/>
      <c r="AB7" s="628"/>
      <c r="AC7" s="628"/>
      <c r="AD7" s="629">
        <v>3023</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872516</v>
      </c>
      <c r="BH7" s="626"/>
      <c r="BI7" s="626"/>
      <c r="BJ7" s="626"/>
      <c r="BK7" s="626"/>
      <c r="BL7" s="626"/>
      <c r="BM7" s="626"/>
      <c r="BN7" s="627"/>
      <c r="BO7" s="628">
        <v>44.2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873861</v>
      </c>
      <c r="CS7" s="626"/>
      <c r="CT7" s="626"/>
      <c r="CU7" s="626"/>
      <c r="CV7" s="626"/>
      <c r="CW7" s="626"/>
      <c r="CX7" s="626"/>
      <c r="CY7" s="627"/>
      <c r="CZ7" s="628">
        <v>15</v>
      </c>
      <c r="DA7" s="628"/>
      <c r="DB7" s="628"/>
      <c r="DC7" s="628"/>
      <c r="DD7" s="634">
        <v>23074</v>
      </c>
      <c r="DE7" s="626"/>
      <c r="DF7" s="626"/>
      <c r="DG7" s="626"/>
      <c r="DH7" s="626"/>
      <c r="DI7" s="626"/>
      <c r="DJ7" s="626"/>
      <c r="DK7" s="626"/>
      <c r="DL7" s="626"/>
      <c r="DM7" s="626"/>
      <c r="DN7" s="626"/>
      <c r="DO7" s="626"/>
      <c r="DP7" s="627"/>
      <c r="DQ7" s="634">
        <v>637895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7404</v>
      </c>
      <c r="S8" s="626"/>
      <c r="T8" s="626"/>
      <c r="U8" s="626"/>
      <c r="V8" s="626"/>
      <c r="W8" s="626"/>
      <c r="X8" s="626"/>
      <c r="Y8" s="627"/>
      <c r="Z8" s="628">
        <v>0.1</v>
      </c>
      <c r="AA8" s="628"/>
      <c r="AB8" s="628"/>
      <c r="AC8" s="628"/>
      <c r="AD8" s="629">
        <v>7404</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26618</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2134473</v>
      </c>
      <c r="CS8" s="626"/>
      <c r="CT8" s="626"/>
      <c r="CU8" s="626"/>
      <c r="CV8" s="626"/>
      <c r="CW8" s="626"/>
      <c r="CX8" s="626"/>
      <c r="CY8" s="627"/>
      <c r="CZ8" s="628">
        <v>36.700000000000003</v>
      </c>
      <c r="DA8" s="628"/>
      <c r="DB8" s="628"/>
      <c r="DC8" s="628"/>
      <c r="DD8" s="634">
        <v>119174</v>
      </c>
      <c r="DE8" s="626"/>
      <c r="DF8" s="626"/>
      <c r="DG8" s="626"/>
      <c r="DH8" s="626"/>
      <c r="DI8" s="626"/>
      <c r="DJ8" s="626"/>
      <c r="DK8" s="626"/>
      <c r="DL8" s="626"/>
      <c r="DM8" s="626"/>
      <c r="DN8" s="626"/>
      <c r="DO8" s="626"/>
      <c r="DP8" s="627"/>
      <c r="DQ8" s="634">
        <v>1191031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4359</v>
      </c>
      <c r="S9" s="626"/>
      <c r="T9" s="626"/>
      <c r="U9" s="626"/>
      <c r="V9" s="626"/>
      <c r="W9" s="626"/>
      <c r="X9" s="626"/>
      <c r="Y9" s="627"/>
      <c r="Z9" s="628">
        <v>0.1</v>
      </c>
      <c r="AA9" s="628"/>
      <c r="AB9" s="628"/>
      <c r="AC9" s="628"/>
      <c r="AD9" s="629">
        <v>4359</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659240</v>
      </c>
      <c r="BH9" s="626"/>
      <c r="BI9" s="626"/>
      <c r="BJ9" s="626"/>
      <c r="BK9" s="626"/>
      <c r="BL9" s="626"/>
      <c r="BM9" s="626"/>
      <c r="BN9" s="627"/>
      <c r="BO9" s="628">
        <v>33.4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458892</v>
      </c>
      <c r="CS9" s="626"/>
      <c r="CT9" s="626"/>
      <c r="CU9" s="626"/>
      <c r="CV9" s="626"/>
      <c r="CW9" s="626"/>
      <c r="CX9" s="626"/>
      <c r="CY9" s="627"/>
      <c r="CZ9" s="628">
        <v>7.9</v>
      </c>
      <c r="DA9" s="628"/>
      <c r="DB9" s="628"/>
      <c r="DC9" s="628"/>
      <c r="DD9" s="634">
        <v>37543</v>
      </c>
      <c r="DE9" s="626"/>
      <c r="DF9" s="626"/>
      <c r="DG9" s="626"/>
      <c r="DH9" s="626"/>
      <c r="DI9" s="626"/>
      <c r="DJ9" s="626"/>
      <c r="DK9" s="626"/>
      <c r="DL9" s="626"/>
      <c r="DM9" s="626"/>
      <c r="DN9" s="626"/>
      <c r="DO9" s="626"/>
      <c r="DP9" s="627"/>
      <c r="DQ9" s="634">
        <v>398891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256804</v>
      </c>
      <c r="S10" s="626"/>
      <c r="T10" s="626"/>
      <c r="U10" s="626"/>
      <c r="V10" s="626"/>
      <c r="W10" s="626"/>
      <c r="X10" s="626"/>
      <c r="Y10" s="627"/>
      <c r="Z10" s="628">
        <v>4.3</v>
      </c>
      <c r="AA10" s="628"/>
      <c r="AB10" s="628"/>
      <c r="AC10" s="628"/>
      <c r="AD10" s="629">
        <v>256804</v>
      </c>
      <c r="AE10" s="629"/>
      <c r="AF10" s="629"/>
      <c r="AG10" s="629"/>
      <c r="AH10" s="629"/>
      <c r="AI10" s="629"/>
      <c r="AJ10" s="629"/>
      <c r="AK10" s="629"/>
      <c r="AL10" s="630">
        <v>7.2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39106</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16531</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1031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7054</v>
      </c>
      <c r="S11" s="626"/>
      <c r="T11" s="626"/>
      <c r="U11" s="626"/>
      <c r="V11" s="626"/>
      <c r="W11" s="626"/>
      <c r="X11" s="626"/>
      <c r="Y11" s="627"/>
      <c r="Z11" s="628">
        <v>0.1</v>
      </c>
      <c r="AA11" s="628"/>
      <c r="AB11" s="628"/>
      <c r="AC11" s="628"/>
      <c r="AD11" s="629">
        <v>7054</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147552</v>
      </c>
      <c r="BH11" s="626"/>
      <c r="BI11" s="626"/>
      <c r="BJ11" s="626"/>
      <c r="BK11" s="626"/>
      <c r="BL11" s="626"/>
      <c r="BM11" s="626"/>
      <c r="BN11" s="627"/>
      <c r="BO11" s="628">
        <v>7.5</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448894</v>
      </c>
      <c r="CS11" s="626"/>
      <c r="CT11" s="626"/>
      <c r="CU11" s="626"/>
      <c r="CV11" s="626"/>
      <c r="CW11" s="626"/>
      <c r="CX11" s="626"/>
      <c r="CY11" s="627"/>
      <c r="CZ11" s="628">
        <v>7.7</v>
      </c>
      <c r="DA11" s="628"/>
      <c r="DB11" s="628"/>
      <c r="DC11" s="628"/>
      <c r="DD11" s="634">
        <v>161640</v>
      </c>
      <c r="DE11" s="626"/>
      <c r="DF11" s="626"/>
      <c r="DG11" s="626"/>
      <c r="DH11" s="626"/>
      <c r="DI11" s="626"/>
      <c r="DJ11" s="626"/>
      <c r="DK11" s="626"/>
      <c r="DL11" s="626"/>
      <c r="DM11" s="626"/>
      <c r="DN11" s="626"/>
      <c r="DO11" s="626"/>
      <c r="DP11" s="627"/>
      <c r="DQ11" s="634">
        <v>274505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945279</v>
      </c>
      <c r="BH12" s="626"/>
      <c r="BI12" s="626"/>
      <c r="BJ12" s="626"/>
      <c r="BK12" s="626"/>
      <c r="BL12" s="626"/>
      <c r="BM12" s="626"/>
      <c r="BN12" s="627"/>
      <c r="BO12" s="628">
        <v>47.9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107319</v>
      </c>
      <c r="CS12" s="626"/>
      <c r="CT12" s="626"/>
      <c r="CU12" s="626"/>
      <c r="CV12" s="626"/>
      <c r="CW12" s="626"/>
      <c r="CX12" s="626"/>
      <c r="CY12" s="627"/>
      <c r="CZ12" s="628">
        <v>1.8</v>
      </c>
      <c r="DA12" s="628"/>
      <c r="DB12" s="628"/>
      <c r="DC12" s="628"/>
      <c r="DD12" s="634" t="s">
        <v>111</v>
      </c>
      <c r="DE12" s="626"/>
      <c r="DF12" s="626"/>
      <c r="DG12" s="626"/>
      <c r="DH12" s="626"/>
      <c r="DI12" s="626"/>
      <c r="DJ12" s="626"/>
      <c r="DK12" s="626"/>
      <c r="DL12" s="626"/>
      <c r="DM12" s="626"/>
      <c r="DN12" s="626"/>
      <c r="DO12" s="626"/>
      <c r="DP12" s="627"/>
      <c r="DQ12" s="634">
        <v>105990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20326</v>
      </c>
      <c r="S13" s="626"/>
      <c r="T13" s="626"/>
      <c r="U13" s="626"/>
      <c r="V13" s="626"/>
      <c r="W13" s="626"/>
      <c r="X13" s="626"/>
      <c r="Y13" s="627"/>
      <c r="Z13" s="628">
        <v>0.3</v>
      </c>
      <c r="AA13" s="628"/>
      <c r="AB13" s="628"/>
      <c r="AC13" s="628"/>
      <c r="AD13" s="629">
        <v>20326</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944745</v>
      </c>
      <c r="BH13" s="626"/>
      <c r="BI13" s="626"/>
      <c r="BJ13" s="626"/>
      <c r="BK13" s="626"/>
      <c r="BL13" s="626"/>
      <c r="BM13" s="626"/>
      <c r="BN13" s="627"/>
      <c r="BO13" s="628">
        <v>47.9</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627555</v>
      </c>
      <c r="CS13" s="626"/>
      <c r="CT13" s="626"/>
      <c r="CU13" s="626"/>
      <c r="CV13" s="626"/>
      <c r="CW13" s="626"/>
      <c r="CX13" s="626"/>
      <c r="CY13" s="627"/>
      <c r="CZ13" s="628">
        <v>10.8</v>
      </c>
      <c r="DA13" s="628"/>
      <c r="DB13" s="628"/>
      <c r="DC13" s="628"/>
      <c r="DD13" s="634">
        <v>198026</v>
      </c>
      <c r="DE13" s="626"/>
      <c r="DF13" s="626"/>
      <c r="DG13" s="626"/>
      <c r="DH13" s="626"/>
      <c r="DI13" s="626"/>
      <c r="DJ13" s="626"/>
      <c r="DK13" s="626"/>
      <c r="DL13" s="626"/>
      <c r="DM13" s="626"/>
      <c r="DN13" s="626"/>
      <c r="DO13" s="626"/>
      <c r="DP13" s="627"/>
      <c r="DQ13" s="634">
        <v>487893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50531</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254297</v>
      </c>
      <c r="CS14" s="626"/>
      <c r="CT14" s="626"/>
      <c r="CU14" s="626"/>
      <c r="CV14" s="626"/>
      <c r="CW14" s="626"/>
      <c r="CX14" s="626"/>
      <c r="CY14" s="627"/>
      <c r="CZ14" s="628">
        <v>4.4000000000000004</v>
      </c>
      <c r="DA14" s="628"/>
      <c r="DB14" s="628"/>
      <c r="DC14" s="628"/>
      <c r="DD14" s="634">
        <v>6011</v>
      </c>
      <c r="DE14" s="626"/>
      <c r="DF14" s="626"/>
      <c r="DG14" s="626"/>
      <c r="DH14" s="626"/>
      <c r="DI14" s="626"/>
      <c r="DJ14" s="626"/>
      <c r="DK14" s="626"/>
      <c r="DL14" s="626"/>
      <c r="DM14" s="626"/>
      <c r="DN14" s="626"/>
      <c r="DO14" s="626"/>
      <c r="DP14" s="627"/>
      <c r="DQ14" s="634">
        <v>247640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13336</v>
      </c>
      <c r="S15" s="626"/>
      <c r="T15" s="626"/>
      <c r="U15" s="626"/>
      <c r="V15" s="626"/>
      <c r="W15" s="626"/>
      <c r="X15" s="626"/>
      <c r="Y15" s="627"/>
      <c r="Z15" s="628">
        <v>0.2</v>
      </c>
      <c r="AA15" s="628"/>
      <c r="AB15" s="628"/>
      <c r="AC15" s="628"/>
      <c r="AD15" s="629">
        <v>13336</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95936</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398871</v>
      </c>
      <c r="CS15" s="626"/>
      <c r="CT15" s="626"/>
      <c r="CU15" s="626"/>
      <c r="CV15" s="626"/>
      <c r="CW15" s="626"/>
      <c r="CX15" s="626"/>
      <c r="CY15" s="627"/>
      <c r="CZ15" s="628">
        <v>6.9</v>
      </c>
      <c r="DA15" s="628"/>
      <c r="DB15" s="628"/>
      <c r="DC15" s="628"/>
      <c r="DD15" s="634">
        <v>59464</v>
      </c>
      <c r="DE15" s="626"/>
      <c r="DF15" s="626"/>
      <c r="DG15" s="626"/>
      <c r="DH15" s="626"/>
      <c r="DI15" s="626"/>
      <c r="DJ15" s="626"/>
      <c r="DK15" s="626"/>
      <c r="DL15" s="626"/>
      <c r="DM15" s="626"/>
      <c r="DN15" s="626"/>
      <c r="DO15" s="626"/>
      <c r="DP15" s="627"/>
      <c r="DQ15" s="634">
        <v>347237</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1303386</v>
      </c>
      <c r="S16" s="626"/>
      <c r="T16" s="626"/>
      <c r="U16" s="626"/>
      <c r="V16" s="626"/>
      <c r="W16" s="626"/>
      <c r="X16" s="626"/>
      <c r="Y16" s="627"/>
      <c r="Z16" s="628">
        <v>21.7</v>
      </c>
      <c r="AA16" s="628"/>
      <c r="AB16" s="628"/>
      <c r="AC16" s="628"/>
      <c r="AD16" s="629">
        <v>1213915</v>
      </c>
      <c r="AE16" s="629"/>
      <c r="AF16" s="629"/>
      <c r="AG16" s="629"/>
      <c r="AH16" s="629"/>
      <c r="AI16" s="629"/>
      <c r="AJ16" s="629"/>
      <c r="AK16" s="629"/>
      <c r="AL16" s="630">
        <v>33.9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7378</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2393</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1213915</v>
      </c>
      <c r="S17" s="626"/>
      <c r="T17" s="626"/>
      <c r="U17" s="626"/>
      <c r="V17" s="626"/>
      <c r="W17" s="626"/>
      <c r="X17" s="626"/>
      <c r="Y17" s="627"/>
      <c r="Z17" s="628">
        <v>20.3</v>
      </c>
      <c r="AA17" s="628"/>
      <c r="AB17" s="628"/>
      <c r="AC17" s="628"/>
      <c r="AD17" s="629">
        <v>1213915</v>
      </c>
      <c r="AE17" s="629"/>
      <c r="AF17" s="629"/>
      <c r="AG17" s="629"/>
      <c r="AH17" s="629"/>
      <c r="AI17" s="629"/>
      <c r="AJ17" s="629"/>
      <c r="AK17" s="629"/>
      <c r="AL17" s="630">
        <v>33.9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418059</v>
      </c>
      <c r="CS17" s="626"/>
      <c r="CT17" s="626"/>
      <c r="CU17" s="626"/>
      <c r="CV17" s="626"/>
      <c r="CW17" s="626"/>
      <c r="CX17" s="626"/>
      <c r="CY17" s="627"/>
      <c r="CZ17" s="628">
        <v>7.2</v>
      </c>
      <c r="DA17" s="628"/>
      <c r="DB17" s="628"/>
      <c r="DC17" s="628"/>
      <c r="DD17" s="634" t="s">
        <v>111</v>
      </c>
      <c r="DE17" s="626"/>
      <c r="DF17" s="626"/>
      <c r="DG17" s="626"/>
      <c r="DH17" s="626"/>
      <c r="DI17" s="626"/>
      <c r="DJ17" s="626"/>
      <c r="DK17" s="626"/>
      <c r="DL17" s="626"/>
      <c r="DM17" s="626"/>
      <c r="DN17" s="626"/>
      <c r="DO17" s="626"/>
      <c r="DP17" s="627"/>
      <c r="DQ17" s="634">
        <v>411398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89471</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8558</v>
      </c>
      <c r="BH19" s="626"/>
      <c r="BI19" s="626"/>
      <c r="BJ19" s="626"/>
      <c r="BK19" s="626"/>
      <c r="BL19" s="626"/>
      <c r="BM19" s="626"/>
      <c r="BN19" s="627"/>
      <c r="BO19" s="628">
        <v>0.4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3664627</v>
      </c>
      <c r="S20" s="626"/>
      <c r="T20" s="626"/>
      <c r="U20" s="626"/>
      <c r="V20" s="626"/>
      <c r="W20" s="626"/>
      <c r="X20" s="626"/>
      <c r="Y20" s="627"/>
      <c r="Z20" s="628">
        <v>61.1</v>
      </c>
      <c r="AA20" s="628"/>
      <c r="AB20" s="628"/>
      <c r="AC20" s="628"/>
      <c r="AD20" s="629">
        <v>3575156</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8558</v>
      </c>
      <c r="BH20" s="626"/>
      <c r="BI20" s="626"/>
      <c r="BJ20" s="626"/>
      <c r="BK20" s="626"/>
      <c r="BL20" s="626"/>
      <c r="BM20" s="626"/>
      <c r="BN20" s="627"/>
      <c r="BO20" s="628">
        <v>0.4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5820444</v>
      </c>
      <c r="CS20" s="626"/>
      <c r="CT20" s="626"/>
      <c r="CU20" s="626"/>
      <c r="CV20" s="626"/>
      <c r="CW20" s="626"/>
      <c r="CX20" s="626"/>
      <c r="CY20" s="627"/>
      <c r="CZ20" s="628">
        <v>100</v>
      </c>
      <c r="DA20" s="628"/>
      <c r="DB20" s="628"/>
      <c r="DC20" s="628"/>
      <c r="DD20" s="634">
        <v>604932</v>
      </c>
      <c r="DE20" s="626"/>
      <c r="DF20" s="626"/>
      <c r="DG20" s="626"/>
      <c r="DH20" s="626"/>
      <c r="DI20" s="626"/>
      <c r="DJ20" s="626"/>
      <c r="DK20" s="626"/>
      <c r="DL20" s="626"/>
      <c r="DM20" s="626"/>
      <c r="DN20" s="626"/>
      <c r="DO20" s="626"/>
      <c r="DP20" s="627"/>
      <c r="DQ20" s="634">
        <v>4180218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2138</v>
      </c>
      <c r="S21" s="626"/>
      <c r="T21" s="626"/>
      <c r="U21" s="626"/>
      <c r="V21" s="626"/>
      <c r="W21" s="626"/>
      <c r="X21" s="626"/>
      <c r="Y21" s="627"/>
      <c r="Z21" s="628">
        <v>0</v>
      </c>
      <c r="AA21" s="628"/>
      <c r="AB21" s="628"/>
      <c r="AC21" s="628"/>
      <c r="AD21" s="629">
        <v>2138</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8558</v>
      </c>
      <c r="BH21" s="626"/>
      <c r="BI21" s="626"/>
      <c r="BJ21" s="626"/>
      <c r="BK21" s="626"/>
      <c r="BL21" s="626"/>
      <c r="BM21" s="626"/>
      <c r="BN21" s="627"/>
      <c r="BO21" s="628">
        <v>0.4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6221</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145475</v>
      </c>
      <c r="S23" s="626"/>
      <c r="T23" s="626"/>
      <c r="U23" s="626"/>
      <c r="V23" s="626"/>
      <c r="W23" s="626"/>
      <c r="X23" s="626"/>
      <c r="Y23" s="627"/>
      <c r="Z23" s="628">
        <v>2.4</v>
      </c>
      <c r="AA23" s="628"/>
      <c r="AB23" s="628"/>
      <c r="AC23" s="628"/>
      <c r="AD23" s="629">
        <v>5142</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6336</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2038071</v>
      </c>
      <c r="CS24" s="615"/>
      <c r="CT24" s="615"/>
      <c r="CU24" s="615"/>
      <c r="CV24" s="615"/>
      <c r="CW24" s="615"/>
      <c r="CX24" s="615"/>
      <c r="CY24" s="616"/>
      <c r="CZ24" s="652">
        <v>35</v>
      </c>
      <c r="DA24" s="653"/>
      <c r="DB24" s="653"/>
      <c r="DC24" s="654"/>
      <c r="DD24" s="651">
        <v>1320236</v>
      </c>
      <c r="DE24" s="615"/>
      <c r="DF24" s="615"/>
      <c r="DG24" s="615"/>
      <c r="DH24" s="615"/>
      <c r="DI24" s="615"/>
      <c r="DJ24" s="615"/>
      <c r="DK24" s="616"/>
      <c r="DL24" s="651">
        <v>1290466</v>
      </c>
      <c r="DM24" s="615"/>
      <c r="DN24" s="615"/>
      <c r="DO24" s="615"/>
      <c r="DP24" s="615"/>
      <c r="DQ24" s="615"/>
      <c r="DR24" s="615"/>
      <c r="DS24" s="615"/>
      <c r="DT24" s="615"/>
      <c r="DU24" s="615"/>
      <c r="DV24" s="616"/>
      <c r="DW24" s="619">
        <v>33.799999999999997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579862</v>
      </c>
      <c r="S25" s="626"/>
      <c r="T25" s="626"/>
      <c r="U25" s="626"/>
      <c r="V25" s="626"/>
      <c r="W25" s="626"/>
      <c r="X25" s="626"/>
      <c r="Y25" s="627"/>
      <c r="Z25" s="628">
        <v>9.6999999999999993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837503</v>
      </c>
      <c r="CS25" s="657"/>
      <c r="CT25" s="657"/>
      <c r="CU25" s="657"/>
      <c r="CV25" s="657"/>
      <c r="CW25" s="657"/>
      <c r="CX25" s="657"/>
      <c r="CY25" s="658"/>
      <c r="CZ25" s="659">
        <v>14.4</v>
      </c>
      <c r="DA25" s="660"/>
      <c r="DB25" s="660"/>
      <c r="DC25" s="661"/>
      <c r="DD25" s="634">
        <v>681654</v>
      </c>
      <c r="DE25" s="657"/>
      <c r="DF25" s="657"/>
      <c r="DG25" s="657"/>
      <c r="DH25" s="657"/>
      <c r="DI25" s="657"/>
      <c r="DJ25" s="657"/>
      <c r="DK25" s="658"/>
      <c r="DL25" s="634">
        <v>663462</v>
      </c>
      <c r="DM25" s="657"/>
      <c r="DN25" s="657"/>
      <c r="DO25" s="657"/>
      <c r="DP25" s="657"/>
      <c r="DQ25" s="657"/>
      <c r="DR25" s="657"/>
      <c r="DS25" s="657"/>
      <c r="DT25" s="657"/>
      <c r="DU25" s="657"/>
      <c r="DV25" s="658"/>
      <c r="DW25" s="630">
        <v>17.399999999999999</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381</v>
      </c>
      <c r="S26" s="626"/>
      <c r="T26" s="626"/>
      <c r="U26" s="626"/>
      <c r="V26" s="626"/>
      <c r="W26" s="626"/>
      <c r="X26" s="626"/>
      <c r="Y26" s="627"/>
      <c r="Z26" s="628">
        <v>0</v>
      </c>
      <c r="AA26" s="628"/>
      <c r="AB26" s="628"/>
      <c r="AC26" s="628"/>
      <c r="AD26" s="629">
        <v>381</v>
      </c>
      <c r="AE26" s="629"/>
      <c r="AF26" s="629"/>
      <c r="AG26" s="629"/>
      <c r="AH26" s="629"/>
      <c r="AI26" s="629"/>
      <c r="AJ26" s="629"/>
      <c r="AK26" s="629"/>
      <c r="AL26" s="630">
        <v>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523729</v>
      </c>
      <c r="CS26" s="626"/>
      <c r="CT26" s="626"/>
      <c r="CU26" s="626"/>
      <c r="CV26" s="626"/>
      <c r="CW26" s="626"/>
      <c r="CX26" s="626"/>
      <c r="CY26" s="627"/>
      <c r="CZ26" s="659">
        <v>9</v>
      </c>
      <c r="DA26" s="660"/>
      <c r="DB26" s="660"/>
      <c r="DC26" s="661"/>
      <c r="DD26" s="634">
        <v>382711</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453744</v>
      </c>
      <c r="S27" s="626"/>
      <c r="T27" s="626"/>
      <c r="U27" s="626"/>
      <c r="V27" s="626"/>
      <c r="W27" s="626"/>
      <c r="X27" s="626"/>
      <c r="Y27" s="627"/>
      <c r="Z27" s="628">
        <v>7.6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1972820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782509</v>
      </c>
      <c r="CS27" s="657"/>
      <c r="CT27" s="657"/>
      <c r="CU27" s="657"/>
      <c r="CV27" s="657"/>
      <c r="CW27" s="657"/>
      <c r="CX27" s="657"/>
      <c r="CY27" s="658"/>
      <c r="CZ27" s="659">
        <v>13.4</v>
      </c>
      <c r="DA27" s="660"/>
      <c r="DB27" s="660"/>
      <c r="DC27" s="661"/>
      <c r="DD27" s="634">
        <v>227184</v>
      </c>
      <c r="DE27" s="657"/>
      <c r="DF27" s="657"/>
      <c r="DG27" s="657"/>
      <c r="DH27" s="657"/>
      <c r="DI27" s="657"/>
      <c r="DJ27" s="657"/>
      <c r="DK27" s="658"/>
      <c r="DL27" s="634">
        <v>215606</v>
      </c>
      <c r="DM27" s="657"/>
      <c r="DN27" s="657"/>
      <c r="DO27" s="657"/>
      <c r="DP27" s="657"/>
      <c r="DQ27" s="657"/>
      <c r="DR27" s="657"/>
      <c r="DS27" s="657"/>
      <c r="DT27" s="657"/>
      <c r="DU27" s="657"/>
      <c r="DV27" s="658"/>
      <c r="DW27" s="630">
        <v>5.6</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3625</v>
      </c>
      <c r="S28" s="626"/>
      <c r="T28" s="626"/>
      <c r="U28" s="626"/>
      <c r="V28" s="626"/>
      <c r="W28" s="626"/>
      <c r="X28" s="626"/>
      <c r="Y28" s="627"/>
      <c r="Z28" s="628">
        <v>0.1</v>
      </c>
      <c r="AA28" s="628"/>
      <c r="AB28" s="628"/>
      <c r="AC28" s="628"/>
      <c r="AD28" s="629">
        <v>426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418059</v>
      </c>
      <c r="CS28" s="626"/>
      <c r="CT28" s="626"/>
      <c r="CU28" s="626"/>
      <c r="CV28" s="626"/>
      <c r="CW28" s="626"/>
      <c r="CX28" s="626"/>
      <c r="CY28" s="627"/>
      <c r="CZ28" s="659">
        <v>7.2</v>
      </c>
      <c r="DA28" s="660"/>
      <c r="DB28" s="660"/>
      <c r="DC28" s="661"/>
      <c r="DD28" s="634">
        <v>411398</v>
      </c>
      <c r="DE28" s="626"/>
      <c r="DF28" s="626"/>
      <c r="DG28" s="626"/>
      <c r="DH28" s="626"/>
      <c r="DI28" s="626"/>
      <c r="DJ28" s="626"/>
      <c r="DK28" s="627"/>
      <c r="DL28" s="634">
        <v>411398</v>
      </c>
      <c r="DM28" s="626"/>
      <c r="DN28" s="626"/>
      <c r="DO28" s="626"/>
      <c r="DP28" s="626"/>
      <c r="DQ28" s="626"/>
      <c r="DR28" s="626"/>
      <c r="DS28" s="626"/>
      <c r="DT28" s="626"/>
      <c r="DU28" s="626"/>
      <c r="DV28" s="627"/>
      <c r="DW28" s="630">
        <v>10.8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104585</v>
      </c>
      <c r="S29" s="626"/>
      <c r="T29" s="626"/>
      <c r="U29" s="626"/>
      <c r="V29" s="626"/>
      <c r="W29" s="626"/>
      <c r="X29" s="626"/>
      <c r="Y29" s="627"/>
      <c r="Z29" s="628">
        <v>1.7</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418054</v>
      </c>
      <c r="CS29" s="657"/>
      <c r="CT29" s="657"/>
      <c r="CU29" s="657"/>
      <c r="CV29" s="657"/>
      <c r="CW29" s="657"/>
      <c r="CX29" s="657"/>
      <c r="CY29" s="658"/>
      <c r="CZ29" s="659">
        <v>7.2</v>
      </c>
      <c r="DA29" s="660"/>
      <c r="DB29" s="660"/>
      <c r="DC29" s="661"/>
      <c r="DD29" s="634">
        <v>411393</v>
      </c>
      <c r="DE29" s="657"/>
      <c r="DF29" s="657"/>
      <c r="DG29" s="657"/>
      <c r="DH29" s="657"/>
      <c r="DI29" s="657"/>
      <c r="DJ29" s="657"/>
      <c r="DK29" s="658"/>
      <c r="DL29" s="634">
        <v>411393</v>
      </c>
      <c r="DM29" s="657"/>
      <c r="DN29" s="657"/>
      <c r="DO29" s="657"/>
      <c r="DP29" s="657"/>
      <c r="DQ29" s="657"/>
      <c r="DR29" s="657"/>
      <c r="DS29" s="657"/>
      <c r="DT29" s="657"/>
      <c r="DU29" s="657"/>
      <c r="DV29" s="658"/>
      <c r="DW29" s="630">
        <v>10.8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293048</v>
      </c>
      <c r="S30" s="626"/>
      <c r="T30" s="626"/>
      <c r="U30" s="626"/>
      <c r="V30" s="626"/>
      <c r="W30" s="626"/>
      <c r="X30" s="626"/>
      <c r="Y30" s="627"/>
      <c r="Z30" s="628">
        <v>4.9000000000000004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98.3</v>
      </c>
      <c r="BH30" s="684"/>
      <c r="BI30" s="684"/>
      <c r="BJ30" s="684"/>
      <c r="BK30" s="684"/>
      <c r="BL30" s="684"/>
      <c r="BM30" s="620">
        <v>93.9</v>
      </c>
      <c r="BN30" s="684"/>
      <c r="BO30" s="684"/>
      <c r="BP30" s="684"/>
      <c r="BQ30" s="685"/>
      <c r="BR30" s="683">
        <v>98.7</v>
      </c>
      <c r="BS30" s="684"/>
      <c r="BT30" s="684"/>
      <c r="BU30" s="684"/>
      <c r="BV30" s="684"/>
      <c r="BW30" s="684"/>
      <c r="BX30" s="620">
        <v>94.1</v>
      </c>
      <c r="BY30" s="684"/>
      <c r="BZ30" s="684"/>
      <c r="CA30" s="684"/>
      <c r="CB30" s="685"/>
      <c r="CD30" s="688"/>
      <c r="CE30" s="689"/>
      <c r="CF30" s="639" t="s">
        <v>291</v>
      </c>
      <c r="CG30" s="640"/>
      <c r="CH30" s="640"/>
      <c r="CI30" s="640"/>
      <c r="CJ30" s="640"/>
      <c r="CK30" s="640"/>
      <c r="CL30" s="640"/>
      <c r="CM30" s="640"/>
      <c r="CN30" s="640"/>
      <c r="CO30" s="640"/>
      <c r="CP30" s="640"/>
      <c r="CQ30" s="641"/>
      <c r="CR30" s="625">
        <v>379318</v>
      </c>
      <c r="CS30" s="626"/>
      <c r="CT30" s="626"/>
      <c r="CU30" s="626"/>
      <c r="CV30" s="626"/>
      <c r="CW30" s="626"/>
      <c r="CX30" s="626"/>
      <c r="CY30" s="627"/>
      <c r="CZ30" s="659">
        <v>6.5</v>
      </c>
      <c r="DA30" s="660"/>
      <c r="DB30" s="660"/>
      <c r="DC30" s="661"/>
      <c r="DD30" s="634">
        <v>373487</v>
      </c>
      <c r="DE30" s="626"/>
      <c r="DF30" s="626"/>
      <c r="DG30" s="626"/>
      <c r="DH30" s="626"/>
      <c r="DI30" s="626"/>
      <c r="DJ30" s="626"/>
      <c r="DK30" s="627"/>
      <c r="DL30" s="634">
        <v>373487</v>
      </c>
      <c r="DM30" s="626"/>
      <c r="DN30" s="626"/>
      <c r="DO30" s="626"/>
      <c r="DP30" s="626"/>
      <c r="DQ30" s="626"/>
      <c r="DR30" s="626"/>
      <c r="DS30" s="626"/>
      <c r="DT30" s="626"/>
      <c r="DU30" s="626"/>
      <c r="DV30" s="627"/>
      <c r="DW30" s="630">
        <v>9.8000000000000007</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197999</v>
      </c>
      <c r="S31" s="626"/>
      <c r="T31" s="626"/>
      <c r="U31" s="626"/>
      <c r="V31" s="626"/>
      <c r="W31" s="626"/>
      <c r="X31" s="626"/>
      <c r="Y31" s="627"/>
      <c r="Z31" s="628">
        <v>3.3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97.3</v>
      </c>
      <c r="BN31" s="681"/>
      <c r="BO31" s="681"/>
      <c r="BP31" s="681"/>
      <c r="BQ31" s="682"/>
      <c r="BR31" s="680">
        <v>99.1</v>
      </c>
      <c r="BS31" s="657"/>
      <c r="BT31" s="657"/>
      <c r="BU31" s="657"/>
      <c r="BV31" s="657"/>
      <c r="BW31" s="657"/>
      <c r="BX31" s="631">
        <v>97</v>
      </c>
      <c r="BY31" s="681"/>
      <c r="BZ31" s="681"/>
      <c r="CA31" s="681"/>
      <c r="CB31" s="682"/>
      <c r="CD31" s="688"/>
      <c r="CE31" s="689"/>
      <c r="CF31" s="639" t="s">
        <v>295</v>
      </c>
      <c r="CG31" s="640"/>
      <c r="CH31" s="640"/>
      <c r="CI31" s="640"/>
      <c r="CJ31" s="640"/>
      <c r="CK31" s="640"/>
      <c r="CL31" s="640"/>
      <c r="CM31" s="640"/>
      <c r="CN31" s="640"/>
      <c r="CO31" s="640"/>
      <c r="CP31" s="640"/>
      <c r="CQ31" s="641"/>
      <c r="CR31" s="625">
        <v>38736</v>
      </c>
      <c r="CS31" s="657"/>
      <c r="CT31" s="657"/>
      <c r="CU31" s="657"/>
      <c r="CV31" s="657"/>
      <c r="CW31" s="657"/>
      <c r="CX31" s="657"/>
      <c r="CY31" s="658"/>
      <c r="CZ31" s="659">
        <v>0.7</v>
      </c>
      <c r="DA31" s="660"/>
      <c r="DB31" s="660"/>
      <c r="DC31" s="661"/>
      <c r="DD31" s="634">
        <v>37906</v>
      </c>
      <c r="DE31" s="657"/>
      <c r="DF31" s="657"/>
      <c r="DG31" s="657"/>
      <c r="DH31" s="657"/>
      <c r="DI31" s="657"/>
      <c r="DJ31" s="657"/>
      <c r="DK31" s="658"/>
      <c r="DL31" s="634">
        <v>37906</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116154</v>
      </c>
      <c r="S32" s="626"/>
      <c r="T32" s="626"/>
      <c r="U32" s="626"/>
      <c r="V32" s="626"/>
      <c r="W32" s="626"/>
      <c r="X32" s="626"/>
      <c r="Y32" s="627"/>
      <c r="Z32" s="628">
        <v>1.9</v>
      </c>
      <c r="AA32" s="628"/>
      <c r="AB32" s="628"/>
      <c r="AC32" s="628"/>
      <c r="AD32" s="629">
        <v>342</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97.1</v>
      </c>
      <c r="BH32" s="693"/>
      <c r="BI32" s="693"/>
      <c r="BJ32" s="693"/>
      <c r="BK32" s="693"/>
      <c r="BL32" s="693"/>
      <c r="BM32" s="694">
        <v>90.3</v>
      </c>
      <c r="BN32" s="693"/>
      <c r="BO32" s="693"/>
      <c r="BP32" s="693"/>
      <c r="BQ32" s="695"/>
      <c r="BR32" s="692">
        <v>98.2</v>
      </c>
      <c r="BS32" s="693"/>
      <c r="BT32" s="693"/>
      <c r="BU32" s="693"/>
      <c r="BV32" s="693"/>
      <c r="BW32" s="693"/>
      <c r="BX32" s="694">
        <v>90.6</v>
      </c>
      <c r="BY32" s="693"/>
      <c r="BZ32" s="693"/>
      <c r="CA32" s="693"/>
      <c r="CB32" s="695"/>
      <c r="CD32" s="690"/>
      <c r="CE32" s="691"/>
      <c r="CF32" s="639" t="s">
        <v>298</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419100</v>
      </c>
      <c r="S33" s="626"/>
      <c r="T33" s="626"/>
      <c r="U33" s="626"/>
      <c r="V33" s="626"/>
      <c r="W33" s="626"/>
      <c r="X33" s="626"/>
      <c r="Y33" s="627"/>
      <c r="Z33" s="628">
        <v>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3170063</v>
      </c>
      <c r="CS33" s="657"/>
      <c r="CT33" s="657"/>
      <c r="CU33" s="657"/>
      <c r="CV33" s="657"/>
      <c r="CW33" s="657"/>
      <c r="CX33" s="657"/>
      <c r="CY33" s="658"/>
      <c r="CZ33" s="659">
        <v>54.5</v>
      </c>
      <c r="DA33" s="660"/>
      <c r="DB33" s="660"/>
      <c r="DC33" s="661"/>
      <c r="DD33" s="634">
        <v>2607717</v>
      </c>
      <c r="DE33" s="657"/>
      <c r="DF33" s="657"/>
      <c r="DG33" s="657"/>
      <c r="DH33" s="657"/>
      <c r="DI33" s="657"/>
      <c r="DJ33" s="657"/>
      <c r="DK33" s="658"/>
      <c r="DL33" s="634">
        <v>1773245</v>
      </c>
      <c r="DM33" s="657"/>
      <c r="DN33" s="657"/>
      <c r="DO33" s="657"/>
      <c r="DP33" s="657"/>
      <c r="DQ33" s="657"/>
      <c r="DR33" s="657"/>
      <c r="DS33" s="657"/>
      <c r="DT33" s="657"/>
      <c r="DU33" s="657"/>
      <c r="DV33" s="658"/>
      <c r="DW33" s="630">
        <v>46.4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1161390</v>
      </c>
      <c r="CS34" s="626"/>
      <c r="CT34" s="626"/>
      <c r="CU34" s="626"/>
      <c r="CV34" s="626"/>
      <c r="CW34" s="626"/>
      <c r="CX34" s="626"/>
      <c r="CY34" s="627"/>
      <c r="CZ34" s="659">
        <v>20</v>
      </c>
      <c r="DA34" s="660"/>
      <c r="DB34" s="660"/>
      <c r="DC34" s="661"/>
      <c r="DD34" s="634">
        <v>900577</v>
      </c>
      <c r="DE34" s="626"/>
      <c r="DF34" s="626"/>
      <c r="DG34" s="626"/>
      <c r="DH34" s="626"/>
      <c r="DI34" s="626"/>
      <c r="DJ34" s="626"/>
      <c r="DK34" s="627"/>
      <c r="DL34" s="634">
        <v>771703</v>
      </c>
      <c r="DM34" s="626"/>
      <c r="DN34" s="626"/>
      <c r="DO34" s="626"/>
      <c r="DP34" s="626"/>
      <c r="DQ34" s="626"/>
      <c r="DR34" s="626"/>
      <c r="DS34" s="626"/>
      <c r="DT34" s="626"/>
      <c r="DU34" s="626"/>
      <c r="DV34" s="627"/>
      <c r="DW34" s="630">
        <v>20.2</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236000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1090756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253115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41482</v>
      </c>
      <c r="CS35" s="657"/>
      <c r="CT35" s="657"/>
      <c r="CU35" s="657"/>
      <c r="CV35" s="657"/>
      <c r="CW35" s="657"/>
      <c r="CX35" s="657"/>
      <c r="CY35" s="658"/>
      <c r="CZ35" s="659">
        <v>0.7</v>
      </c>
      <c r="DA35" s="660"/>
      <c r="DB35" s="660"/>
      <c r="DC35" s="661"/>
      <c r="DD35" s="634">
        <v>36804</v>
      </c>
      <c r="DE35" s="657"/>
      <c r="DF35" s="657"/>
      <c r="DG35" s="657"/>
      <c r="DH35" s="657"/>
      <c r="DI35" s="657"/>
      <c r="DJ35" s="657"/>
      <c r="DK35" s="658"/>
      <c r="DL35" s="634">
        <v>30695</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5993295</v>
      </c>
      <c r="S36" s="698"/>
      <c r="T36" s="698"/>
      <c r="U36" s="698"/>
      <c r="V36" s="698"/>
      <c r="W36" s="698"/>
      <c r="X36" s="698"/>
      <c r="Y36" s="699"/>
      <c r="Z36" s="700">
        <v>100</v>
      </c>
      <c r="AA36" s="700"/>
      <c r="AB36" s="700"/>
      <c r="AC36" s="700"/>
      <c r="AD36" s="701">
        <v>3583585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408552</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249357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1204393</v>
      </c>
      <c r="CS36" s="626"/>
      <c r="CT36" s="626"/>
      <c r="CU36" s="626"/>
      <c r="CV36" s="626"/>
      <c r="CW36" s="626"/>
      <c r="CX36" s="626"/>
      <c r="CY36" s="627"/>
      <c r="CZ36" s="659">
        <v>20.7</v>
      </c>
      <c r="DA36" s="660"/>
      <c r="DB36" s="660"/>
      <c r="DC36" s="661"/>
      <c r="DD36" s="634">
        <v>1120051</v>
      </c>
      <c r="DE36" s="626"/>
      <c r="DF36" s="626"/>
      <c r="DG36" s="626"/>
      <c r="DH36" s="626"/>
      <c r="DI36" s="626"/>
      <c r="DJ36" s="626"/>
      <c r="DK36" s="627"/>
      <c r="DL36" s="634">
        <v>627333</v>
      </c>
      <c r="DM36" s="626"/>
      <c r="DN36" s="626"/>
      <c r="DO36" s="626"/>
      <c r="DP36" s="626"/>
      <c r="DQ36" s="626"/>
      <c r="DR36" s="626"/>
      <c r="DS36" s="626"/>
      <c r="DT36" s="626"/>
      <c r="DU36" s="626"/>
      <c r="DV36" s="627"/>
      <c r="DW36" s="630">
        <v>16.399999999999999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92521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1971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123883</v>
      </c>
      <c r="CS37" s="657"/>
      <c r="CT37" s="657"/>
      <c r="CU37" s="657"/>
      <c r="CV37" s="657"/>
      <c r="CW37" s="657"/>
      <c r="CX37" s="657"/>
      <c r="CY37" s="658"/>
      <c r="CZ37" s="659">
        <v>2.1</v>
      </c>
      <c r="DA37" s="660"/>
      <c r="DB37" s="660"/>
      <c r="DC37" s="661"/>
      <c r="DD37" s="634">
        <v>123475</v>
      </c>
      <c r="DE37" s="657"/>
      <c r="DF37" s="657"/>
      <c r="DG37" s="657"/>
      <c r="DH37" s="657"/>
      <c r="DI37" s="657"/>
      <c r="DJ37" s="657"/>
      <c r="DK37" s="658"/>
      <c r="DL37" s="634">
        <v>122714</v>
      </c>
      <c r="DM37" s="657"/>
      <c r="DN37" s="657"/>
      <c r="DO37" s="657"/>
      <c r="DP37" s="657"/>
      <c r="DQ37" s="657"/>
      <c r="DR37" s="657"/>
      <c r="DS37" s="657"/>
      <c r="DT37" s="657"/>
      <c r="DU37" s="657"/>
      <c r="DV37" s="658"/>
      <c r="DW37" s="630">
        <v>3.2</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78240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3420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541457</v>
      </c>
      <c r="CS38" s="626"/>
      <c r="CT38" s="626"/>
      <c r="CU38" s="626"/>
      <c r="CV38" s="626"/>
      <c r="CW38" s="626"/>
      <c r="CX38" s="626"/>
      <c r="CY38" s="627"/>
      <c r="CZ38" s="659">
        <v>9.3000000000000007</v>
      </c>
      <c r="DA38" s="660"/>
      <c r="DB38" s="660"/>
      <c r="DC38" s="661"/>
      <c r="DD38" s="634">
        <v>449283</v>
      </c>
      <c r="DE38" s="626"/>
      <c r="DF38" s="626"/>
      <c r="DG38" s="626"/>
      <c r="DH38" s="626"/>
      <c r="DI38" s="626"/>
      <c r="DJ38" s="626"/>
      <c r="DK38" s="627"/>
      <c r="DL38" s="634">
        <v>343514</v>
      </c>
      <c r="DM38" s="626"/>
      <c r="DN38" s="626"/>
      <c r="DO38" s="626"/>
      <c r="DP38" s="626"/>
      <c r="DQ38" s="626"/>
      <c r="DR38" s="626"/>
      <c r="DS38" s="626"/>
      <c r="DT38" s="626"/>
      <c r="DU38" s="626"/>
      <c r="DV38" s="627"/>
      <c r="DW38" s="630">
        <v>9</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5299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205841</v>
      </c>
      <c r="CS39" s="657"/>
      <c r="CT39" s="657"/>
      <c r="CU39" s="657"/>
      <c r="CV39" s="657"/>
      <c r="CW39" s="657"/>
      <c r="CX39" s="657"/>
      <c r="CY39" s="658"/>
      <c r="CZ39" s="659">
        <v>3.5</v>
      </c>
      <c r="DA39" s="660"/>
      <c r="DB39" s="660"/>
      <c r="DC39" s="661"/>
      <c r="DD39" s="634">
        <v>101002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140021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15500</v>
      </c>
      <c r="CS40" s="626"/>
      <c r="CT40" s="626"/>
      <c r="CU40" s="626"/>
      <c r="CV40" s="626"/>
      <c r="CW40" s="626"/>
      <c r="CX40" s="626"/>
      <c r="CY40" s="627"/>
      <c r="CZ40" s="659">
        <v>0.3</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366123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269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612310</v>
      </c>
      <c r="CS42" s="626"/>
      <c r="CT42" s="626"/>
      <c r="CU42" s="626"/>
      <c r="CV42" s="626"/>
      <c r="CW42" s="626"/>
      <c r="CX42" s="626"/>
      <c r="CY42" s="627"/>
      <c r="CZ42" s="659">
        <v>10.5</v>
      </c>
      <c r="DA42" s="708"/>
      <c r="DB42" s="708"/>
      <c r="DC42" s="709"/>
      <c r="DD42" s="634">
        <v>252265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18105</v>
      </c>
      <c r="CS43" s="657"/>
      <c r="CT43" s="657"/>
      <c r="CU43" s="657"/>
      <c r="CV43" s="657"/>
      <c r="CW43" s="657"/>
      <c r="CX43" s="657"/>
      <c r="CY43" s="658"/>
      <c r="CZ43" s="659">
        <v>0.3</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604932</v>
      </c>
      <c r="CS44" s="626"/>
      <c r="CT44" s="626"/>
      <c r="CU44" s="626"/>
      <c r="CV44" s="626"/>
      <c r="CW44" s="626"/>
      <c r="CX44" s="626"/>
      <c r="CY44" s="627"/>
      <c r="CZ44" s="659">
        <v>10.4</v>
      </c>
      <c r="DA44" s="708"/>
      <c r="DB44" s="708"/>
      <c r="DC44" s="709"/>
      <c r="DD44" s="634">
        <v>249872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193013</v>
      </c>
      <c r="CS45" s="657"/>
      <c r="CT45" s="657"/>
      <c r="CU45" s="657"/>
      <c r="CV45" s="657"/>
      <c r="CW45" s="657"/>
      <c r="CX45" s="657"/>
      <c r="CY45" s="658"/>
      <c r="CZ45" s="659">
        <v>3.3</v>
      </c>
      <c r="DA45" s="660"/>
      <c r="DB45" s="660"/>
      <c r="DC45" s="661"/>
      <c r="DD45" s="634">
        <v>14253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335869</v>
      </c>
      <c r="CS46" s="626"/>
      <c r="CT46" s="626"/>
      <c r="CU46" s="626"/>
      <c r="CV46" s="626"/>
      <c r="CW46" s="626"/>
      <c r="CX46" s="626"/>
      <c r="CY46" s="627"/>
      <c r="CZ46" s="659">
        <v>5.8</v>
      </c>
      <c r="DA46" s="708"/>
      <c r="DB46" s="708"/>
      <c r="DC46" s="709"/>
      <c r="DD46" s="634">
        <v>227669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7378</v>
      </c>
      <c r="CS47" s="657"/>
      <c r="CT47" s="657"/>
      <c r="CU47" s="657"/>
      <c r="CV47" s="657"/>
      <c r="CW47" s="657"/>
      <c r="CX47" s="657"/>
      <c r="CY47" s="658"/>
      <c r="CZ47" s="659">
        <v>0.1</v>
      </c>
      <c r="DA47" s="660"/>
      <c r="DB47" s="660"/>
      <c r="DC47" s="661"/>
      <c r="DD47" s="634">
        <v>2393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5820444</v>
      </c>
      <c r="CS49" s="693"/>
      <c r="CT49" s="693"/>
      <c r="CU49" s="693"/>
      <c r="CV49" s="693"/>
      <c r="CW49" s="693"/>
      <c r="CX49" s="693"/>
      <c r="CY49" s="720"/>
      <c r="CZ49" s="721">
        <v>100</v>
      </c>
      <c r="DA49" s="722"/>
      <c r="DB49" s="722"/>
      <c r="DC49" s="723"/>
      <c r="DD49" s="724">
        <v>4180218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Q35" sqref="Q35:U3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5995</v>
      </c>
      <c r="R7" s="755"/>
      <c r="S7" s="755"/>
      <c r="T7" s="755"/>
      <c r="U7" s="755"/>
      <c r="V7" s="755">
        <v>5799</v>
      </c>
      <c r="W7" s="755"/>
      <c r="X7" s="755"/>
      <c r="Y7" s="755"/>
      <c r="Z7" s="755"/>
      <c r="AA7" s="755">
        <v>196</v>
      </c>
      <c r="AB7" s="755"/>
      <c r="AC7" s="755"/>
      <c r="AD7" s="755"/>
      <c r="AE7" s="756"/>
      <c r="AF7" s="757">
        <v>166</v>
      </c>
      <c r="AG7" s="758"/>
      <c r="AH7" s="758"/>
      <c r="AI7" s="758"/>
      <c r="AJ7" s="759"/>
      <c r="AK7" s="794" t="s">
        <v>544</v>
      </c>
      <c r="AL7" s="795"/>
      <c r="AM7" s="795"/>
      <c r="AN7" s="795"/>
      <c r="AO7" s="795"/>
      <c r="AP7" s="795">
        <v>4967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550</v>
      </c>
      <c r="BS7" s="798" t="s">
        <v>551</v>
      </c>
      <c r="BT7" s="799"/>
      <c r="BU7" s="799"/>
      <c r="BV7" s="799"/>
      <c r="BW7" s="799"/>
      <c r="BX7" s="799"/>
      <c r="BY7" s="799"/>
      <c r="BZ7" s="799"/>
      <c r="CA7" s="799"/>
      <c r="CB7" s="799"/>
      <c r="CC7" s="799"/>
      <c r="CD7" s="799"/>
      <c r="CE7" s="799"/>
      <c r="CF7" s="799"/>
      <c r="CG7" s="800"/>
      <c r="CH7" s="791" t="s">
        <v>571</v>
      </c>
      <c r="CI7" s="792"/>
      <c r="CJ7" s="792"/>
      <c r="CK7" s="792"/>
      <c r="CL7" s="793"/>
      <c r="CM7" s="791">
        <v>4</v>
      </c>
      <c r="CN7" s="792"/>
      <c r="CO7" s="792"/>
      <c r="CP7" s="792"/>
      <c r="CQ7" s="793"/>
      <c r="CR7" s="791">
        <v>2</v>
      </c>
      <c r="CS7" s="792"/>
      <c r="CT7" s="792"/>
      <c r="CU7" s="792"/>
      <c r="CV7" s="793"/>
      <c r="CW7" s="791" t="s">
        <v>552</v>
      </c>
      <c r="CX7" s="792"/>
      <c r="CY7" s="792"/>
      <c r="CZ7" s="792"/>
      <c r="DA7" s="793"/>
      <c r="DB7" s="791" t="s">
        <v>552</v>
      </c>
      <c r="DC7" s="792"/>
      <c r="DD7" s="792"/>
      <c r="DE7" s="792"/>
      <c r="DF7" s="793"/>
      <c r="DG7" s="791">
        <v>5</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v>
      </c>
      <c r="R8" s="779"/>
      <c r="S8" s="779"/>
      <c r="T8" s="779"/>
      <c r="U8" s="779"/>
      <c r="V8" s="779">
        <v>29</v>
      </c>
      <c r="W8" s="779"/>
      <c r="X8" s="779"/>
      <c r="Y8" s="779"/>
      <c r="Z8" s="779"/>
      <c r="AA8" s="779">
        <v>-28</v>
      </c>
      <c r="AB8" s="779"/>
      <c r="AC8" s="779"/>
      <c r="AD8" s="779"/>
      <c r="AE8" s="780"/>
      <c r="AF8" s="781">
        <v>-28</v>
      </c>
      <c r="AG8" s="782"/>
      <c r="AH8" s="782"/>
      <c r="AI8" s="782"/>
      <c r="AJ8" s="783"/>
      <c r="AK8" s="784" t="s">
        <v>544</v>
      </c>
      <c r="AL8" s="785"/>
      <c r="AM8" s="785"/>
      <c r="AN8" s="785"/>
      <c r="AO8" s="785"/>
      <c r="AP8" s="785">
        <v>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115</v>
      </c>
      <c r="R9" s="779"/>
      <c r="S9" s="779"/>
      <c r="T9" s="779"/>
      <c r="U9" s="779"/>
      <c r="V9" s="779">
        <v>111</v>
      </c>
      <c r="W9" s="779"/>
      <c r="X9" s="779"/>
      <c r="Y9" s="779"/>
      <c r="Z9" s="779"/>
      <c r="AA9" s="779">
        <v>4</v>
      </c>
      <c r="AB9" s="779"/>
      <c r="AC9" s="779"/>
      <c r="AD9" s="779"/>
      <c r="AE9" s="780"/>
      <c r="AF9" s="781">
        <v>4</v>
      </c>
      <c r="AG9" s="782"/>
      <c r="AH9" s="782"/>
      <c r="AI9" s="782"/>
      <c r="AJ9" s="783"/>
      <c r="AK9" s="784" t="s">
        <v>544</v>
      </c>
      <c r="AL9" s="785"/>
      <c r="AM9" s="785"/>
      <c r="AN9" s="785"/>
      <c r="AO9" s="785"/>
      <c r="AP9" s="785" t="s">
        <v>544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6112</v>
      </c>
      <c r="R23" s="814"/>
      <c r="S23" s="814"/>
      <c r="T23" s="814"/>
      <c r="U23" s="814"/>
      <c r="V23" s="814">
        <v>5939</v>
      </c>
      <c r="W23" s="814"/>
      <c r="X23" s="814"/>
      <c r="Y23" s="814"/>
      <c r="Z23" s="814"/>
      <c r="AA23" s="814"/>
      <c r="AB23" s="814"/>
      <c r="AC23" s="814"/>
      <c r="AD23" s="814"/>
      <c r="AE23" s="815"/>
      <c r="AF23" s="816">
        <v>142</v>
      </c>
      <c r="AG23" s="814"/>
      <c r="AH23" s="814"/>
      <c r="AI23" s="814"/>
      <c r="AJ23" s="817"/>
      <c r="AK23" s="818"/>
      <c r="AL23" s="819"/>
      <c r="AM23" s="819"/>
      <c r="AN23" s="819"/>
      <c r="AO23" s="819"/>
      <c r="AP23" s="814">
        <v>4969</v>
      </c>
      <c r="AQ23" s="814"/>
      <c r="AR23" s="814"/>
      <c r="AS23" s="814"/>
      <c r="AT23" s="814"/>
      <c r="AU23" s="820"/>
      <c r="AV23" s="820"/>
      <c r="AW23" s="820"/>
      <c r="AX23" s="820"/>
      <c r="AY23" s="821"/>
      <c r="AZ23" s="829" t="s">
        <v>545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1907</v>
      </c>
      <c r="R28" s="843"/>
      <c r="S28" s="843"/>
      <c r="T28" s="843"/>
      <c r="U28" s="843"/>
      <c r="V28" s="843">
        <v>1654</v>
      </c>
      <c r="W28" s="843"/>
      <c r="X28" s="843"/>
      <c r="Y28" s="843"/>
      <c r="Z28" s="843"/>
      <c r="AA28" s="843">
        <v>253</v>
      </c>
      <c r="AB28" s="843"/>
      <c r="AC28" s="843"/>
      <c r="AD28" s="843"/>
      <c r="AE28" s="844"/>
      <c r="AF28" s="845">
        <v>253</v>
      </c>
      <c r="AG28" s="843"/>
      <c r="AH28" s="843"/>
      <c r="AI28" s="843"/>
      <c r="AJ28" s="846"/>
      <c r="AK28" s="847" t="s">
        <v>546</v>
      </c>
      <c r="AL28" s="838"/>
      <c r="AM28" s="838"/>
      <c r="AN28" s="838"/>
      <c r="AO28" s="838"/>
      <c r="AP28" s="838" t="s">
        <v>546</v>
      </c>
      <c r="AQ28" s="838"/>
      <c r="AR28" s="838"/>
      <c r="AS28" s="838"/>
      <c r="AT28" s="838"/>
      <c r="AU28" s="838" t="s">
        <v>547</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1343</v>
      </c>
      <c r="R29" s="779"/>
      <c r="S29" s="779"/>
      <c r="T29" s="779"/>
      <c r="U29" s="779"/>
      <c r="V29" s="779">
        <v>1241</v>
      </c>
      <c r="W29" s="779"/>
      <c r="X29" s="779"/>
      <c r="Y29" s="779"/>
      <c r="Z29" s="779"/>
      <c r="AA29" s="779">
        <v>102</v>
      </c>
      <c r="AB29" s="779"/>
      <c r="AC29" s="779"/>
      <c r="AD29" s="779"/>
      <c r="AE29" s="780"/>
      <c r="AF29" s="781">
        <v>102</v>
      </c>
      <c r="AG29" s="782"/>
      <c r="AH29" s="782"/>
      <c r="AI29" s="782"/>
      <c r="AJ29" s="783"/>
      <c r="AK29" s="850" t="s">
        <v>549</v>
      </c>
      <c r="AL29" s="851"/>
      <c r="AM29" s="851"/>
      <c r="AN29" s="851"/>
      <c r="AO29" s="851"/>
      <c r="AP29" s="851" t="s">
        <v>546</v>
      </c>
      <c r="AQ29" s="851"/>
      <c r="AR29" s="851"/>
      <c r="AS29" s="851"/>
      <c r="AT29" s="851"/>
      <c r="AU29" s="851" t="s">
        <v>548</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273</v>
      </c>
      <c r="R30" s="779"/>
      <c r="S30" s="779"/>
      <c r="T30" s="779"/>
      <c r="U30" s="779"/>
      <c r="V30" s="779">
        <v>269</v>
      </c>
      <c r="W30" s="779"/>
      <c r="X30" s="779"/>
      <c r="Y30" s="779"/>
      <c r="Z30" s="779"/>
      <c r="AA30" s="779">
        <v>4</v>
      </c>
      <c r="AB30" s="779"/>
      <c r="AC30" s="779"/>
      <c r="AD30" s="779"/>
      <c r="AE30" s="780"/>
      <c r="AF30" s="781">
        <v>4</v>
      </c>
      <c r="AG30" s="782"/>
      <c r="AH30" s="782"/>
      <c r="AI30" s="782"/>
      <c r="AJ30" s="783"/>
      <c r="AK30" s="850" t="s">
        <v>549</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303</v>
      </c>
      <c r="R31" s="779"/>
      <c r="S31" s="779"/>
      <c r="T31" s="779"/>
      <c r="U31" s="779"/>
      <c r="V31" s="779">
        <v>250</v>
      </c>
      <c r="W31" s="779"/>
      <c r="X31" s="779"/>
      <c r="Y31" s="779"/>
      <c r="Z31" s="779"/>
      <c r="AA31" s="779">
        <v>53</v>
      </c>
      <c r="AB31" s="779"/>
      <c r="AC31" s="779"/>
      <c r="AD31" s="779"/>
      <c r="AE31" s="780"/>
      <c r="AF31" s="781">
        <v>693</v>
      </c>
      <c r="AG31" s="782"/>
      <c r="AH31" s="782"/>
      <c r="AI31" s="782"/>
      <c r="AJ31" s="783"/>
      <c r="AK31" s="850">
        <v>5</v>
      </c>
      <c r="AL31" s="851"/>
      <c r="AM31" s="851"/>
      <c r="AN31" s="851"/>
      <c r="AO31" s="851"/>
      <c r="AP31" s="851">
        <v>497</v>
      </c>
      <c r="AQ31" s="851"/>
      <c r="AR31" s="851"/>
      <c r="AS31" s="851"/>
      <c r="AT31" s="851"/>
      <c r="AU31" s="851">
        <v>10</v>
      </c>
      <c r="AV31" s="851"/>
      <c r="AW31" s="851"/>
      <c r="AX31" s="851"/>
      <c r="AY31" s="851"/>
      <c r="AZ31" s="852" t="s">
        <v>552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357</v>
      </c>
      <c r="R32" s="779"/>
      <c r="S32" s="779"/>
      <c r="T32" s="779"/>
      <c r="U32" s="779"/>
      <c r="V32" s="779">
        <v>482</v>
      </c>
      <c r="W32" s="779"/>
      <c r="X32" s="779"/>
      <c r="Y32" s="779"/>
      <c r="Z32" s="779"/>
      <c r="AA32" s="779">
        <v>-124</v>
      </c>
      <c r="AB32" s="779"/>
      <c r="AC32" s="779"/>
      <c r="AD32" s="779"/>
      <c r="AE32" s="780"/>
      <c r="AF32" s="781">
        <v>252</v>
      </c>
      <c r="AG32" s="782"/>
      <c r="AH32" s="782"/>
      <c r="AI32" s="782"/>
      <c r="AJ32" s="783"/>
      <c r="AK32" s="850">
        <v>352</v>
      </c>
      <c r="AL32" s="851"/>
      <c r="AM32" s="851"/>
      <c r="AN32" s="851"/>
      <c r="AO32" s="851"/>
      <c r="AP32" s="851">
        <v>5718</v>
      </c>
      <c r="AQ32" s="851"/>
      <c r="AR32" s="851"/>
      <c r="AS32" s="851"/>
      <c r="AT32" s="851"/>
      <c r="AU32" s="851">
        <v>5718</v>
      </c>
      <c r="AV32" s="851"/>
      <c r="AW32" s="851"/>
      <c r="AX32" s="851"/>
      <c r="AY32" s="851"/>
      <c r="AZ32" s="852" t="s">
        <v>552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653</v>
      </c>
      <c r="R33" s="779"/>
      <c r="S33" s="779"/>
      <c r="T33" s="779"/>
      <c r="U33" s="779"/>
      <c r="V33" s="779">
        <v>652</v>
      </c>
      <c r="W33" s="779"/>
      <c r="X33" s="779"/>
      <c r="Y33" s="779"/>
      <c r="Z33" s="779"/>
      <c r="AA33" s="779">
        <v>1</v>
      </c>
      <c r="AB33" s="779"/>
      <c r="AC33" s="779"/>
      <c r="AD33" s="779"/>
      <c r="AE33" s="780"/>
      <c r="AF33" s="781">
        <v>489</v>
      </c>
      <c r="AG33" s="782"/>
      <c r="AH33" s="782"/>
      <c r="AI33" s="782"/>
      <c r="AJ33" s="783"/>
      <c r="AK33" s="850">
        <v>96</v>
      </c>
      <c r="AL33" s="851"/>
      <c r="AM33" s="851"/>
      <c r="AN33" s="851"/>
      <c r="AO33" s="851"/>
      <c r="AP33" s="851">
        <v>583</v>
      </c>
      <c r="AQ33" s="851"/>
      <c r="AR33" s="851"/>
      <c r="AS33" s="851"/>
      <c r="AT33" s="851"/>
      <c r="AU33" s="851">
        <v>416</v>
      </c>
      <c r="AV33" s="851"/>
      <c r="AW33" s="851"/>
      <c r="AX33" s="851"/>
      <c r="AY33" s="851"/>
      <c r="AZ33" s="852" t="s">
        <v>552</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375</v>
      </c>
      <c r="R34" s="779"/>
      <c r="S34" s="779"/>
      <c r="T34" s="779"/>
      <c r="U34" s="779"/>
      <c r="V34" s="779">
        <v>371</v>
      </c>
      <c r="W34" s="779"/>
      <c r="X34" s="779"/>
      <c r="Y34" s="779"/>
      <c r="Z34" s="779"/>
      <c r="AA34" s="779">
        <v>4</v>
      </c>
      <c r="AB34" s="779"/>
      <c r="AC34" s="779"/>
      <c r="AD34" s="779"/>
      <c r="AE34" s="780"/>
      <c r="AF34" s="781">
        <v>77</v>
      </c>
      <c r="AG34" s="782"/>
      <c r="AH34" s="782"/>
      <c r="AI34" s="782"/>
      <c r="AJ34" s="783"/>
      <c r="AK34" s="850">
        <v>78</v>
      </c>
      <c r="AL34" s="851"/>
      <c r="AM34" s="851"/>
      <c r="AN34" s="851"/>
      <c r="AO34" s="851"/>
      <c r="AP34" s="851">
        <v>62</v>
      </c>
      <c r="AQ34" s="851"/>
      <c r="AR34" s="851"/>
      <c r="AS34" s="851"/>
      <c r="AT34" s="851"/>
      <c r="AU34" s="851">
        <v>33</v>
      </c>
      <c r="AV34" s="851"/>
      <c r="AW34" s="851"/>
      <c r="AX34" s="851"/>
      <c r="AY34" s="851"/>
      <c r="AZ34" s="852" t="s">
        <v>552</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72</v>
      </c>
      <c r="R35" s="779"/>
      <c r="S35" s="779"/>
      <c r="T35" s="779"/>
      <c r="U35" s="779"/>
      <c r="V35" s="779">
        <v>71</v>
      </c>
      <c r="W35" s="779"/>
      <c r="X35" s="779"/>
      <c r="Y35" s="779"/>
      <c r="Z35" s="779"/>
      <c r="AA35" s="779">
        <v>1</v>
      </c>
      <c r="AB35" s="779"/>
      <c r="AC35" s="779"/>
      <c r="AD35" s="779"/>
      <c r="AE35" s="780"/>
      <c r="AF35" s="781">
        <v>1</v>
      </c>
      <c r="AG35" s="782"/>
      <c r="AH35" s="782"/>
      <c r="AI35" s="782"/>
      <c r="AJ35" s="783"/>
      <c r="AK35" s="850">
        <v>57</v>
      </c>
      <c r="AL35" s="851"/>
      <c r="AM35" s="851"/>
      <c r="AN35" s="851"/>
      <c r="AO35" s="851"/>
      <c r="AP35" s="851">
        <v>622</v>
      </c>
      <c r="AQ35" s="851"/>
      <c r="AR35" s="851"/>
      <c r="AS35" s="851"/>
      <c r="AT35" s="851"/>
      <c r="AU35" s="851">
        <v>505</v>
      </c>
      <c r="AV35" s="851"/>
      <c r="AW35" s="851"/>
      <c r="AX35" s="851"/>
      <c r="AY35" s="851"/>
      <c r="AZ35" s="852" t="s">
        <v>552</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1870</v>
      </c>
      <c r="AG63" s="862"/>
      <c r="AH63" s="862"/>
      <c r="AI63" s="862"/>
      <c r="AJ63" s="863"/>
      <c r="AK63" s="864"/>
      <c r="AL63" s="859"/>
      <c r="AM63" s="859"/>
      <c r="AN63" s="859"/>
      <c r="AO63" s="859"/>
      <c r="AP63" s="862">
        <v>7482</v>
      </c>
      <c r="AQ63" s="862"/>
      <c r="AR63" s="862"/>
      <c r="AS63" s="862"/>
      <c r="AT63" s="862"/>
      <c r="AU63" s="862">
        <v>6682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553</v>
      </c>
      <c r="C68" s="890"/>
      <c r="D68" s="890"/>
      <c r="E68" s="890"/>
      <c r="F68" s="890"/>
      <c r="G68" s="890"/>
      <c r="H68" s="890"/>
      <c r="I68" s="890"/>
      <c r="J68" s="890"/>
      <c r="K68" s="890"/>
      <c r="L68" s="890"/>
      <c r="M68" s="890"/>
      <c r="N68" s="890"/>
      <c r="O68" s="890"/>
      <c r="P68" s="891"/>
      <c r="Q68" s="892">
        <v>181</v>
      </c>
      <c r="R68" s="886"/>
      <c r="S68" s="886"/>
      <c r="T68" s="886"/>
      <c r="U68" s="886"/>
      <c r="V68" s="886">
        <v>178</v>
      </c>
      <c r="W68" s="886"/>
      <c r="X68" s="886"/>
      <c r="Y68" s="886"/>
      <c r="Z68" s="886"/>
      <c r="AA68" s="886">
        <v>3</v>
      </c>
      <c r="AB68" s="886"/>
      <c r="AC68" s="886"/>
      <c r="AD68" s="886"/>
      <c r="AE68" s="886"/>
      <c r="AF68" s="886">
        <v>3</v>
      </c>
      <c r="AG68" s="886"/>
      <c r="AH68" s="886"/>
      <c r="AI68" s="886"/>
      <c r="AJ68" s="886"/>
      <c r="AK68" s="886">
        <v>5</v>
      </c>
      <c r="AL68" s="886"/>
      <c r="AM68" s="886"/>
      <c r="AN68" s="886"/>
      <c r="AO68" s="886"/>
      <c r="AP68" s="886" t="s">
        <v>552</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554</v>
      </c>
      <c r="C69" s="894"/>
      <c r="D69" s="894"/>
      <c r="E69" s="894"/>
      <c r="F69" s="894"/>
      <c r="G69" s="894"/>
      <c r="H69" s="894"/>
      <c r="I69" s="894"/>
      <c r="J69" s="894"/>
      <c r="K69" s="894"/>
      <c r="L69" s="894"/>
      <c r="M69" s="894"/>
      <c r="N69" s="894"/>
      <c r="O69" s="894"/>
      <c r="P69" s="895"/>
      <c r="Q69" s="896">
        <v>380</v>
      </c>
      <c r="R69" s="851"/>
      <c r="S69" s="851"/>
      <c r="T69" s="851"/>
      <c r="U69" s="851"/>
      <c r="V69" s="851">
        <v>370</v>
      </c>
      <c r="W69" s="851"/>
      <c r="X69" s="851"/>
      <c r="Y69" s="851"/>
      <c r="Z69" s="851"/>
      <c r="AA69" s="851">
        <v>10</v>
      </c>
      <c r="AB69" s="851"/>
      <c r="AC69" s="851"/>
      <c r="AD69" s="851"/>
      <c r="AE69" s="851"/>
      <c r="AF69" s="851">
        <v>10</v>
      </c>
      <c r="AG69" s="851"/>
      <c r="AH69" s="851"/>
      <c r="AI69" s="851"/>
      <c r="AJ69" s="851"/>
      <c r="AK69" s="851" t="s">
        <v>552</v>
      </c>
      <c r="AL69" s="851"/>
      <c r="AM69" s="851"/>
      <c r="AN69" s="851"/>
      <c r="AO69" s="851"/>
      <c r="AP69" s="851" t="s">
        <v>552</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555</v>
      </c>
      <c r="C70" s="894"/>
      <c r="D70" s="894"/>
      <c r="E70" s="894"/>
      <c r="F70" s="894"/>
      <c r="G70" s="894"/>
      <c r="H70" s="894"/>
      <c r="I70" s="894"/>
      <c r="J70" s="894"/>
      <c r="K70" s="894"/>
      <c r="L70" s="894"/>
      <c r="M70" s="894"/>
      <c r="N70" s="894"/>
      <c r="O70" s="894"/>
      <c r="P70" s="895"/>
      <c r="Q70" s="896">
        <v>52</v>
      </c>
      <c r="R70" s="851"/>
      <c r="S70" s="851"/>
      <c r="T70" s="851"/>
      <c r="U70" s="851"/>
      <c r="V70" s="851">
        <v>51</v>
      </c>
      <c r="W70" s="851"/>
      <c r="X70" s="851"/>
      <c r="Y70" s="851"/>
      <c r="Z70" s="851"/>
      <c r="AA70" s="851">
        <v>0</v>
      </c>
      <c r="AB70" s="851"/>
      <c r="AC70" s="851"/>
      <c r="AD70" s="851"/>
      <c r="AE70" s="851"/>
      <c r="AF70" s="851">
        <v>0</v>
      </c>
      <c r="AG70" s="851"/>
      <c r="AH70" s="851"/>
      <c r="AI70" s="851"/>
      <c r="AJ70" s="851"/>
      <c r="AK70" s="851">
        <v>6</v>
      </c>
      <c r="AL70" s="851"/>
      <c r="AM70" s="851"/>
      <c r="AN70" s="851"/>
      <c r="AO70" s="851"/>
      <c r="AP70" s="851" t="s">
        <v>552</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556</v>
      </c>
      <c r="C71" s="894"/>
      <c r="D71" s="894"/>
      <c r="E71" s="894"/>
      <c r="F71" s="894"/>
      <c r="G71" s="894"/>
      <c r="H71" s="894"/>
      <c r="I71" s="894"/>
      <c r="J71" s="894"/>
      <c r="K71" s="894"/>
      <c r="L71" s="894"/>
      <c r="M71" s="894"/>
      <c r="N71" s="894"/>
      <c r="O71" s="894"/>
      <c r="P71" s="895"/>
      <c r="Q71" s="896">
        <v>299</v>
      </c>
      <c r="R71" s="851"/>
      <c r="S71" s="851"/>
      <c r="T71" s="851"/>
      <c r="U71" s="851"/>
      <c r="V71" s="851">
        <v>282</v>
      </c>
      <c r="W71" s="851"/>
      <c r="X71" s="851"/>
      <c r="Y71" s="851"/>
      <c r="Z71" s="851"/>
      <c r="AA71" s="851">
        <v>17</v>
      </c>
      <c r="AB71" s="851"/>
      <c r="AC71" s="851"/>
      <c r="AD71" s="851"/>
      <c r="AE71" s="851"/>
      <c r="AF71" s="851">
        <v>17</v>
      </c>
      <c r="AG71" s="851"/>
      <c r="AH71" s="851"/>
      <c r="AI71" s="851"/>
      <c r="AJ71" s="851"/>
      <c r="AK71" s="851">
        <v>15</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557</v>
      </c>
      <c r="C72" s="894"/>
      <c r="D72" s="894"/>
      <c r="E72" s="894"/>
      <c r="F72" s="894"/>
      <c r="G72" s="894"/>
      <c r="H72" s="894"/>
      <c r="I72" s="894"/>
      <c r="J72" s="894"/>
      <c r="K72" s="894"/>
      <c r="L72" s="894"/>
      <c r="M72" s="894"/>
      <c r="N72" s="894"/>
      <c r="O72" s="894"/>
      <c r="P72" s="895"/>
      <c r="Q72" s="896">
        <v>378</v>
      </c>
      <c r="R72" s="851"/>
      <c r="S72" s="851"/>
      <c r="T72" s="851"/>
      <c r="U72" s="851"/>
      <c r="V72" s="851">
        <v>361</v>
      </c>
      <c r="W72" s="851"/>
      <c r="X72" s="851"/>
      <c r="Y72" s="851"/>
      <c r="Z72" s="851"/>
      <c r="AA72" s="851">
        <v>17</v>
      </c>
      <c r="AB72" s="851"/>
      <c r="AC72" s="851"/>
      <c r="AD72" s="851"/>
      <c r="AE72" s="851"/>
      <c r="AF72" s="851">
        <v>17</v>
      </c>
      <c r="AG72" s="851"/>
      <c r="AH72" s="851"/>
      <c r="AI72" s="851"/>
      <c r="AJ72" s="851"/>
      <c r="AK72" s="851">
        <v>34</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558</v>
      </c>
      <c r="C73" s="894"/>
      <c r="D73" s="894"/>
      <c r="E73" s="894"/>
      <c r="F73" s="894"/>
      <c r="G73" s="894"/>
      <c r="H73" s="894"/>
      <c r="I73" s="894"/>
      <c r="J73" s="894"/>
      <c r="K73" s="894"/>
      <c r="L73" s="894"/>
      <c r="M73" s="894"/>
      <c r="N73" s="894"/>
      <c r="O73" s="894"/>
      <c r="P73" s="895"/>
      <c r="Q73" s="896">
        <v>241</v>
      </c>
      <c r="R73" s="851"/>
      <c r="S73" s="851"/>
      <c r="T73" s="851"/>
      <c r="U73" s="851"/>
      <c r="V73" s="851">
        <v>240</v>
      </c>
      <c r="W73" s="851"/>
      <c r="X73" s="851"/>
      <c r="Y73" s="851"/>
      <c r="Z73" s="851"/>
      <c r="AA73" s="851">
        <v>1</v>
      </c>
      <c r="AB73" s="851"/>
      <c r="AC73" s="851"/>
      <c r="AD73" s="851"/>
      <c r="AE73" s="851"/>
      <c r="AF73" s="851">
        <v>198</v>
      </c>
      <c r="AG73" s="851"/>
      <c r="AH73" s="851"/>
      <c r="AI73" s="851"/>
      <c r="AJ73" s="851"/>
      <c r="AK73" s="851" t="s">
        <v>552</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562</v>
      </c>
      <c r="C74" s="894"/>
      <c r="D74" s="894"/>
      <c r="E74" s="894"/>
      <c r="F74" s="894"/>
      <c r="G74" s="894"/>
      <c r="H74" s="894"/>
      <c r="I74" s="894"/>
      <c r="J74" s="894"/>
      <c r="K74" s="894"/>
      <c r="L74" s="894"/>
      <c r="M74" s="894"/>
      <c r="N74" s="894"/>
      <c r="O74" s="894"/>
      <c r="P74" s="895"/>
      <c r="Q74" s="899">
        <v>289</v>
      </c>
      <c r="R74" s="900"/>
      <c r="S74" s="900"/>
      <c r="T74" s="900"/>
      <c r="U74" s="850"/>
      <c r="V74" s="901">
        <v>274</v>
      </c>
      <c r="W74" s="900"/>
      <c r="X74" s="900"/>
      <c r="Y74" s="900"/>
      <c r="Z74" s="850"/>
      <c r="AA74" s="901">
        <v>15</v>
      </c>
      <c r="AB74" s="900"/>
      <c r="AC74" s="900"/>
      <c r="AD74" s="900"/>
      <c r="AE74" s="850"/>
      <c r="AF74" s="901">
        <v>15</v>
      </c>
      <c r="AG74" s="900"/>
      <c r="AH74" s="900"/>
      <c r="AI74" s="900"/>
      <c r="AJ74" s="850"/>
      <c r="AK74" s="901">
        <v>85</v>
      </c>
      <c r="AL74" s="900"/>
      <c r="AM74" s="900"/>
      <c r="AN74" s="900"/>
      <c r="AO74" s="850"/>
      <c r="AP74" s="901" t="s">
        <v>481</v>
      </c>
      <c r="AQ74" s="900"/>
      <c r="AR74" s="900"/>
      <c r="AS74" s="900"/>
      <c r="AT74" s="850"/>
      <c r="AU74" s="901" t="s">
        <v>481</v>
      </c>
      <c r="AV74" s="900"/>
      <c r="AW74" s="900"/>
      <c r="AX74" s="900"/>
      <c r="AY74" s="850"/>
      <c r="AZ74" s="902"/>
      <c r="BA74" s="903"/>
      <c r="BB74" s="903"/>
      <c r="BC74" s="903"/>
      <c r="BD74" s="904"/>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559</v>
      </c>
      <c r="C75" s="894"/>
      <c r="D75" s="894"/>
      <c r="E75" s="894"/>
      <c r="F75" s="894"/>
      <c r="G75" s="894"/>
      <c r="H75" s="894"/>
      <c r="I75" s="894"/>
      <c r="J75" s="894"/>
      <c r="K75" s="894"/>
      <c r="L75" s="894"/>
      <c r="M75" s="894"/>
      <c r="N75" s="894"/>
      <c r="O75" s="894"/>
      <c r="P75" s="895"/>
      <c r="Q75" s="899">
        <v>65</v>
      </c>
      <c r="R75" s="900"/>
      <c r="S75" s="900"/>
      <c r="T75" s="900"/>
      <c r="U75" s="850"/>
      <c r="V75" s="901">
        <v>64</v>
      </c>
      <c r="W75" s="900"/>
      <c r="X75" s="900"/>
      <c r="Y75" s="900"/>
      <c r="Z75" s="850"/>
      <c r="AA75" s="901">
        <v>1</v>
      </c>
      <c r="AB75" s="900"/>
      <c r="AC75" s="900"/>
      <c r="AD75" s="900"/>
      <c r="AE75" s="850"/>
      <c r="AF75" s="901">
        <v>1</v>
      </c>
      <c r="AG75" s="900"/>
      <c r="AH75" s="900"/>
      <c r="AI75" s="900"/>
      <c r="AJ75" s="850"/>
      <c r="AK75" s="901" t="s">
        <v>481</v>
      </c>
      <c r="AL75" s="900"/>
      <c r="AM75" s="900"/>
      <c r="AN75" s="900"/>
      <c r="AO75" s="850"/>
      <c r="AP75" s="901" t="s">
        <v>481</v>
      </c>
      <c r="AQ75" s="900"/>
      <c r="AR75" s="900"/>
      <c r="AS75" s="900"/>
      <c r="AT75" s="850"/>
      <c r="AU75" s="901" t="s">
        <v>481</v>
      </c>
      <c r="AV75" s="900"/>
      <c r="AW75" s="900"/>
      <c r="AX75" s="900"/>
      <c r="AY75" s="850"/>
      <c r="AZ75" s="902"/>
      <c r="BA75" s="903"/>
      <c r="BB75" s="903"/>
      <c r="BC75" s="903"/>
      <c r="BD75" s="904"/>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563</v>
      </c>
      <c r="C76" s="894"/>
      <c r="D76" s="894"/>
      <c r="E76" s="894"/>
      <c r="F76" s="894"/>
      <c r="G76" s="894"/>
      <c r="H76" s="894"/>
      <c r="I76" s="894"/>
      <c r="J76" s="894"/>
      <c r="K76" s="894"/>
      <c r="L76" s="894"/>
      <c r="M76" s="894"/>
      <c r="N76" s="894"/>
      <c r="O76" s="894"/>
      <c r="P76" s="895"/>
      <c r="Q76" s="899">
        <v>55</v>
      </c>
      <c r="R76" s="900"/>
      <c r="S76" s="900"/>
      <c r="T76" s="900"/>
      <c r="U76" s="850"/>
      <c r="V76" s="901">
        <v>55</v>
      </c>
      <c r="W76" s="900"/>
      <c r="X76" s="900"/>
      <c r="Y76" s="900"/>
      <c r="Z76" s="850"/>
      <c r="AA76" s="901">
        <v>0</v>
      </c>
      <c r="AB76" s="900"/>
      <c r="AC76" s="900"/>
      <c r="AD76" s="900"/>
      <c r="AE76" s="850"/>
      <c r="AF76" s="901">
        <v>0</v>
      </c>
      <c r="AG76" s="900"/>
      <c r="AH76" s="900"/>
      <c r="AI76" s="900"/>
      <c r="AJ76" s="850"/>
      <c r="AK76" s="901" t="s">
        <v>481</v>
      </c>
      <c r="AL76" s="900"/>
      <c r="AM76" s="900"/>
      <c r="AN76" s="900"/>
      <c r="AO76" s="850"/>
      <c r="AP76" s="901" t="s">
        <v>481</v>
      </c>
      <c r="AQ76" s="900"/>
      <c r="AR76" s="900"/>
      <c r="AS76" s="900"/>
      <c r="AT76" s="850"/>
      <c r="AU76" s="901" t="s">
        <v>481</v>
      </c>
      <c r="AV76" s="900"/>
      <c r="AW76" s="900"/>
      <c r="AX76" s="900"/>
      <c r="AY76" s="850"/>
      <c r="AZ76" s="902"/>
      <c r="BA76" s="903"/>
      <c r="BB76" s="903"/>
      <c r="BC76" s="903"/>
      <c r="BD76" s="904"/>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564</v>
      </c>
      <c r="C77" s="894"/>
      <c r="D77" s="894"/>
      <c r="E77" s="894"/>
      <c r="F77" s="894"/>
      <c r="G77" s="894"/>
      <c r="H77" s="894"/>
      <c r="I77" s="894"/>
      <c r="J77" s="894"/>
      <c r="K77" s="894"/>
      <c r="L77" s="894"/>
      <c r="M77" s="894"/>
      <c r="N77" s="894"/>
      <c r="O77" s="894"/>
      <c r="P77" s="895"/>
      <c r="Q77" s="899">
        <v>6</v>
      </c>
      <c r="R77" s="900"/>
      <c r="S77" s="900"/>
      <c r="T77" s="900"/>
      <c r="U77" s="850"/>
      <c r="V77" s="901">
        <v>5</v>
      </c>
      <c r="W77" s="900"/>
      <c r="X77" s="900"/>
      <c r="Y77" s="900"/>
      <c r="Z77" s="850"/>
      <c r="AA77" s="901">
        <v>1</v>
      </c>
      <c r="AB77" s="900"/>
      <c r="AC77" s="900"/>
      <c r="AD77" s="900"/>
      <c r="AE77" s="850"/>
      <c r="AF77" s="901">
        <v>1</v>
      </c>
      <c r="AG77" s="900"/>
      <c r="AH77" s="900"/>
      <c r="AI77" s="900"/>
      <c r="AJ77" s="850"/>
      <c r="AK77" s="901" t="s">
        <v>481</v>
      </c>
      <c r="AL77" s="900"/>
      <c r="AM77" s="900"/>
      <c r="AN77" s="900"/>
      <c r="AO77" s="850"/>
      <c r="AP77" s="901" t="s">
        <v>481</v>
      </c>
      <c r="AQ77" s="900"/>
      <c r="AR77" s="900"/>
      <c r="AS77" s="900"/>
      <c r="AT77" s="850"/>
      <c r="AU77" s="901" t="s">
        <v>481</v>
      </c>
      <c r="AV77" s="900"/>
      <c r="AW77" s="900"/>
      <c r="AX77" s="900"/>
      <c r="AY77" s="850"/>
      <c r="AZ77" s="902"/>
      <c r="BA77" s="903"/>
      <c r="BB77" s="903"/>
      <c r="BC77" s="903"/>
      <c r="BD77" s="904"/>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9">
        <v>7100</v>
      </c>
      <c r="R78" s="900"/>
      <c r="S78" s="900"/>
      <c r="T78" s="900"/>
      <c r="U78" s="850"/>
      <c r="V78" s="901">
        <v>7097</v>
      </c>
      <c r="W78" s="900"/>
      <c r="X78" s="900"/>
      <c r="Y78" s="900"/>
      <c r="Z78" s="850"/>
      <c r="AA78" s="901">
        <v>3</v>
      </c>
      <c r="AB78" s="900"/>
      <c r="AC78" s="900"/>
      <c r="AD78" s="900"/>
      <c r="AE78" s="850"/>
      <c r="AF78" s="901">
        <v>3</v>
      </c>
      <c r="AG78" s="900"/>
      <c r="AH78" s="900"/>
      <c r="AI78" s="900"/>
      <c r="AJ78" s="850"/>
      <c r="AK78" s="901">
        <v>17</v>
      </c>
      <c r="AL78" s="900"/>
      <c r="AM78" s="900"/>
      <c r="AN78" s="900"/>
      <c r="AO78" s="850"/>
      <c r="AP78" s="901" t="s">
        <v>481</v>
      </c>
      <c r="AQ78" s="900"/>
      <c r="AR78" s="900"/>
      <c r="AS78" s="900"/>
      <c r="AT78" s="850"/>
      <c r="AU78" s="901" t="s">
        <v>481</v>
      </c>
      <c r="AV78" s="900"/>
      <c r="AW78" s="900"/>
      <c r="AX78" s="900"/>
      <c r="AY78" s="850"/>
      <c r="AZ78" s="902"/>
      <c r="BA78" s="903"/>
      <c r="BB78" s="903"/>
      <c r="BC78" s="903"/>
      <c r="BD78" s="904"/>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565</v>
      </c>
      <c r="C79" s="894"/>
      <c r="D79" s="894"/>
      <c r="E79" s="894"/>
      <c r="F79" s="894"/>
      <c r="G79" s="894"/>
      <c r="H79" s="894"/>
      <c r="I79" s="894"/>
      <c r="J79" s="894"/>
      <c r="K79" s="894"/>
      <c r="L79" s="894"/>
      <c r="M79" s="894"/>
      <c r="N79" s="894"/>
      <c r="O79" s="894"/>
      <c r="P79" s="895"/>
      <c r="Q79" s="899">
        <v>267</v>
      </c>
      <c r="R79" s="900"/>
      <c r="S79" s="900"/>
      <c r="T79" s="900"/>
      <c r="U79" s="850"/>
      <c r="V79" s="901">
        <v>252</v>
      </c>
      <c r="W79" s="900"/>
      <c r="X79" s="900"/>
      <c r="Y79" s="900"/>
      <c r="Z79" s="850"/>
      <c r="AA79" s="901">
        <v>15</v>
      </c>
      <c r="AB79" s="900"/>
      <c r="AC79" s="900"/>
      <c r="AD79" s="900"/>
      <c r="AE79" s="850"/>
      <c r="AF79" s="901">
        <v>15</v>
      </c>
      <c r="AG79" s="900"/>
      <c r="AH79" s="900"/>
      <c r="AI79" s="900"/>
      <c r="AJ79" s="850"/>
      <c r="AK79" s="901" t="s">
        <v>481</v>
      </c>
      <c r="AL79" s="900"/>
      <c r="AM79" s="900"/>
      <c r="AN79" s="900"/>
      <c r="AO79" s="850"/>
      <c r="AP79" s="901">
        <v>1584</v>
      </c>
      <c r="AQ79" s="900"/>
      <c r="AR79" s="900"/>
      <c r="AS79" s="900"/>
      <c r="AT79" s="850"/>
      <c r="AU79" s="901">
        <v>8</v>
      </c>
      <c r="AV79" s="900"/>
      <c r="AW79" s="900"/>
      <c r="AX79" s="900"/>
      <c r="AY79" s="850"/>
      <c r="AZ79" s="902"/>
      <c r="BA79" s="903"/>
      <c r="BB79" s="903"/>
      <c r="BC79" s="903"/>
      <c r="BD79" s="904"/>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561</v>
      </c>
      <c r="C80" s="894"/>
      <c r="D80" s="894"/>
      <c r="E80" s="894"/>
      <c r="F80" s="894"/>
      <c r="G80" s="894"/>
      <c r="H80" s="894"/>
      <c r="I80" s="894"/>
      <c r="J80" s="894"/>
      <c r="K80" s="894"/>
      <c r="L80" s="894"/>
      <c r="M80" s="894"/>
      <c r="N80" s="894"/>
      <c r="O80" s="894"/>
      <c r="P80" s="895"/>
      <c r="Q80" s="899">
        <v>4</v>
      </c>
      <c r="R80" s="900"/>
      <c r="S80" s="900"/>
      <c r="T80" s="900"/>
      <c r="U80" s="850"/>
      <c r="V80" s="901">
        <v>2</v>
      </c>
      <c r="W80" s="900"/>
      <c r="X80" s="900"/>
      <c r="Y80" s="900"/>
      <c r="Z80" s="850"/>
      <c r="AA80" s="901">
        <v>2</v>
      </c>
      <c r="AB80" s="900"/>
      <c r="AC80" s="900"/>
      <c r="AD80" s="900"/>
      <c r="AE80" s="850"/>
      <c r="AF80" s="901">
        <v>2</v>
      </c>
      <c r="AG80" s="900"/>
      <c r="AH80" s="900"/>
      <c r="AI80" s="900"/>
      <c r="AJ80" s="850"/>
      <c r="AK80" s="901">
        <v>0</v>
      </c>
      <c r="AL80" s="900"/>
      <c r="AM80" s="900"/>
      <c r="AN80" s="900"/>
      <c r="AO80" s="850"/>
      <c r="AP80" s="901" t="s">
        <v>481</v>
      </c>
      <c r="AQ80" s="900"/>
      <c r="AR80" s="900"/>
      <c r="AS80" s="900"/>
      <c r="AT80" s="850"/>
      <c r="AU80" s="901" t="s">
        <v>481</v>
      </c>
      <c r="AV80" s="900"/>
      <c r="AW80" s="900"/>
      <c r="AX80" s="900"/>
      <c r="AY80" s="850"/>
      <c r="AZ80" s="902"/>
      <c r="BA80" s="903"/>
      <c r="BB80" s="903"/>
      <c r="BC80" s="903"/>
      <c r="BD80" s="904"/>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566</v>
      </c>
      <c r="C81" s="894"/>
      <c r="D81" s="894"/>
      <c r="E81" s="894"/>
      <c r="F81" s="894"/>
      <c r="G81" s="894"/>
      <c r="H81" s="894"/>
      <c r="I81" s="894"/>
      <c r="J81" s="894"/>
      <c r="K81" s="894"/>
      <c r="L81" s="894"/>
      <c r="M81" s="894"/>
      <c r="N81" s="894"/>
      <c r="O81" s="894"/>
      <c r="P81" s="895"/>
      <c r="Q81" s="899">
        <v>1786</v>
      </c>
      <c r="R81" s="900"/>
      <c r="S81" s="900"/>
      <c r="T81" s="900"/>
      <c r="U81" s="850"/>
      <c r="V81" s="901">
        <v>1757</v>
      </c>
      <c r="W81" s="900"/>
      <c r="X81" s="900"/>
      <c r="Y81" s="900"/>
      <c r="Z81" s="850"/>
      <c r="AA81" s="901">
        <v>29</v>
      </c>
      <c r="AB81" s="900"/>
      <c r="AC81" s="900"/>
      <c r="AD81" s="900"/>
      <c r="AE81" s="850"/>
      <c r="AF81" s="901">
        <v>29</v>
      </c>
      <c r="AG81" s="900"/>
      <c r="AH81" s="900"/>
      <c r="AI81" s="900"/>
      <c r="AJ81" s="850"/>
      <c r="AK81" s="901" t="s">
        <v>481</v>
      </c>
      <c r="AL81" s="900"/>
      <c r="AM81" s="900"/>
      <c r="AN81" s="900"/>
      <c r="AO81" s="850"/>
      <c r="AP81" s="901">
        <v>2124</v>
      </c>
      <c r="AQ81" s="900"/>
      <c r="AR81" s="900"/>
      <c r="AS81" s="900"/>
      <c r="AT81" s="850"/>
      <c r="AU81" s="901">
        <v>219</v>
      </c>
      <c r="AV81" s="900"/>
      <c r="AW81" s="900"/>
      <c r="AX81" s="900"/>
      <c r="AY81" s="850"/>
      <c r="AZ81" s="902"/>
      <c r="BA81" s="903"/>
      <c r="BB81" s="903"/>
      <c r="BC81" s="903"/>
      <c r="BD81" s="904"/>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567</v>
      </c>
      <c r="C82" s="894"/>
      <c r="D82" s="894"/>
      <c r="E82" s="894"/>
      <c r="F82" s="894"/>
      <c r="G82" s="894"/>
      <c r="H82" s="894"/>
      <c r="I82" s="894"/>
      <c r="J82" s="894"/>
      <c r="K82" s="894"/>
      <c r="L82" s="894"/>
      <c r="M82" s="894"/>
      <c r="N82" s="894"/>
      <c r="O82" s="894"/>
      <c r="P82" s="895"/>
      <c r="Q82" s="899">
        <v>251</v>
      </c>
      <c r="R82" s="900"/>
      <c r="S82" s="900"/>
      <c r="T82" s="900"/>
      <c r="U82" s="850"/>
      <c r="V82" s="901">
        <v>148</v>
      </c>
      <c r="W82" s="900"/>
      <c r="X82" s="900"/>
      <c r="Y82" s="900"/>
      <c r="Z82" s="850"/>
      <c r="AA82" s="901">
        <v>103</v>
      </c>
      <c r="AB82" s="900"/>
      <c r="AC82" s="900"/>
      <c r="AD82" s="900"/>
      <c r="AE82" s="850"/>
      <c r="AF82" s="901">
        <v>103</v>
      </c>
      <c r="AG82" s="900"/>
      <c r="AH82" s="900"/>
      <c r="AI82" s="900"/>
      <c r="AJ82" s="850"/>
      <c r="AK82" s="901" t="s">
        <v>481</v>
      </c>
      <c r="AL82" s="900"/>
      <c r="AM82" s="900"/>
      <c r="AN82" s="900"/>
      <c r="AO82" s="850"/>
      <c r="AP82" s="901" t="s">
        <v>481</v>
      </c>
      <c r="AQ82" s="900"/>
      <c r="AR82" s="900"/>
      <c r="AS82" s="900"/>
      <c r="AT82" s="850"/>
      <c r="AU82" s="901" t="s">
        <v>481</v>
      </c>
      <c r="AV82" s="900"/>
      <c r="AW82" s="900"/>
      <c r="AX82" s="900"/>
      <c r="AY82" s="850"/>
      <c r="AZ82" s="902"/>
      <c r="BA82" s="903"/>
      <c r="BB82" s="903"/>
      <c r="BC82" s="903"/>
      <c r="BD82" s="904"/>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568</v>
      </c>
      <c r="C83" s="894"/>
      <c r="D83" s="894"/>
      <c r="E83" s="894"/>
      <c r="F83" s="894"/>
      <c r="G83" s="894"/>
      <c r="H83" s="894"/>
      <c r="I83" s="894"/>
      <c r="J83" s="894"/>
      <c r="K83" s="894"/>
      <c r="L83" s="894"/>
      <c r="M83" s="894"/>
      <c r="N83" s="894"/>
      <c r="O83" s="894"/>
      <c r="P83" s="895"/>
      <c r="Q83" s="899">
        <v>52</v>
      </c>
      <c r="R83" s="900"/>
      <c r="S83" s="900"/>
      <c r="T83" s="900"/>
      <c r="U83" s="850"/>
      <c r="V83" s="901">
        <v>36</v>
      </c>
      <c r="W83" s="900"/>
      <c r="X83" s="900"/>
      <c r="Y83" s="900"/>
      <c r="Z83" s="850"/>
      <c r="AA83" s="901">
        <v>16</v>
      </c>
      <c r="AB83" s="900"/>
      <c r="AC83" s="900"/>
      <c r="AD83" s="900"/>
      <c r="AE83" s="850"/>
      <c r="AF83" s="901">
        <v>16</v>
      </c>
      <c r="AG83" s="900"/>
      <c r="AH83" s="900"/>
      <c r="AI83" s="900"/>
      <c r="AJ83" s="850"/>
      <c r="AK83" s="901" t="s">
        <v>481</v>
      </c>
      <c r="AL83" s="900"/>
      <c r="AM83" s="900"/>
      <c r="AN83" s="900"/>
      <c r="AO83" s="850"/>
      <c r="AP83" s="901" t="s">
        <v>481</v>
      </c>
      <c r="AQ83" s="900"/>
      <c r="AR83" s="900"/>
      <c r="AS83" s="900"/>
      <c r="AT83" s="850"/>
      <c r="AU83" s="901" t="s">
        <v>481</v>
      </c>
      <c r="AV83" s="900"/>
      <c r="AW83" s="900"/>
      <c r="AX83" s="900"/>
      <c r="AY83" s="850"/>
      <c r="AZ83" s="902"/>
      <c r="BA83" s="903"/>
      <c r="BB83" s="903"/>
      <c r="BC83" s="903"/>
      <c r="BD83" s="904"/>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569</v>
      </c>
      <c r="C84" s="894"/>
      <c r="D84" s="894"/>
      <c r="E84" s="894"/>
      <c r="F84" s="894"/>
      <c r="G84" s="894"/>
      <c r="H84" s="894"/>
      <c r="I84" s="894"/>
      <c r="J84" s="894"/>
      <c r="K84" s="894"/>
      <c r="L84" s="894"/>
      <c r="M84" s="894"/>
      <c r="N84" s="894"/>
      <c r="O84" s="894"/>
      <c r="P84" s="895"/>
      <c r="Q84" s="899">
        <v>183</v>
      </c>
      <c r="R84" s="900"/>
      <c r="S84" s="900"/>
      <c r="T84" s="900"/>
      <c r="U84" s="850"/>
      <c r="V84" s="901">
        <v>177</v>
      </c>
      <c r="W84" s="900"/>
      <c r="X84" s="900"/>
      <c r="Y84" s="900"/>
      <c r="Z84" s="850"/>
      <c r="AA84" s="901">
        <v>6</v>
      </c>
      <c r="AB84" s="900"/>
      <c r="AC84" s="900"/>
      <c r="AD84" s="900"/>
      <c r="AE84" s="850"/>
      <c r="AF84" s="901">
        <v>6</v>
      </c>
      <c r="AG84" s="900"/>
      <c r="AH84" s="900"/>
      <c r="AI84" s="900"/>
      <c r="AJ84" s="850"/>
      <c r="AK84" s="901" t="s">
        <v>481</v>
      </c>
      <c r="AL84" s="900"/>
      <c r="AM84" s="900"/>
      <c r="AN84" s="900"/>
      <c r="AO84" s="850"/>
      <c r="AP84" s="901" t="s">
        <v>481</v>
      </c>
      <c r="AQ84" s="900"/>
      <c r="AR84" s="900"/>
      <c r="AS84" s="900"/>
      <c r="AT84" s="850"/>
      <c r="AU84" s="901" t="s">
        <v>481</v>
      </c>
      <c r="AV84" s="900"/>
      <c r="AW84" s="900"/>
      <c r="AX84" s="900"/>
      <c r="AY84" s="850"/>
      <c r="AZ84" s="902"/>
      <c r="BA84" s="903"/>
      <c r="BB84" s="903"/>
      <c r="BC84" s="903"/>
      <c r="BD84" s="904"/>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570</v>
      </c>
      <c r="C85" s="894"/>
      <c r="D85" s="894"/>
      <c r="E85" s="894"/>
      <c r="F85" s="894"/>
      <c r="G85" s="894"/>
      <c r="H85" s="894"/>
      <c r="I85" s="894"/>
      <c r="J85" s="894"/>
      <c r="K85" s="894"/>
      <c r="L85" s="894"/>
      <c r="M85" s="894"/>
      <c r="N85" s="894"/>
      <c r="O85" s="894"/>
      <c r="P85" s="895"/>
      <c r="Q85" s="899">
        <v>209764</v>
      </c>
      <c r="R85" s="900"/>
      <c r="S85" s="900"/>
      <c r="T85" s="900"/>
      <c r="U85" s="850"/>
      <c r="V85" s="901">
        <v>201413</v>
      </c>
      <c r="W85" s="900"/>
      <c r="X85" s="900"/>
      <c r="Y85" s="900"/>
      <c r="Z85" s="850"/>
      <c r="AA85" s="901">
        <v>8351</v>
      </c>
      <c r="AB85" s="900"/>
      <c r="AC85" s="900"/>
      <c r="AD85" s="900"/>
      <c r="AE85" s="850"/>
      <c r="AF85" s="901">
        <v>8351</v>
      </c>
      <c r="AG85" s="900"/>
      <c r="AH85" s="900"/>
      <c r="AI85" s="900"/>
      <c r="AJ85" s="850"/>
      <c r="AK85" s="901" t="s">
        <v>481</v>
      </c>
      <c r="AL85" s="900"/>
      <c r="AM85" s="900"/>
      <c r="AN85" s="900"/>
      <c r="AO85" s="850"/>
      <c r="AP85" s="901" t="s">
        <v>481</v>
      </c>
      <c r="AQ85" s="900"/>
      <c r="AR85" s="900"/>
      <c r="AS85" s="900"/>
      <c r="AT85" s="850"/>
      <c r="AU85" s="901" t="s">
        <v>481</v>
      </c>
      <c r="AV85" s="900"/>
      <c r="AW85" s="900"/>
      <c r="AX85" s="900"/>
      <c r="AY85" s="850"/>
      <c r="AZ85" s="902"/>
      <c r="BA85" s="903"/>
      <c r="BB85" s="903"/>
      <c r="BC85" s="903"/>
      <c r="BD85" s="904"/>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8787</v>
      </c>
      <c r="AG88" s="862"/>
      <c r="AH88" s="862"/>
      <c r="AI88" s="862"/>
      <c r="AJ88" s="862"/>
      <c r="AK88" s="859"/>
      <c r="AL88" s="859"/>
      <c r="AM88" s="859"/>
      <c r="AN88" s="859"/>
      <c r="AO88" s="859"/>
      <c r="AP88" s="862">
        <v>3708</v>
      </c>
      <c r="AQ88" s="862"/>
      <c r="AR88" s="862"/>
      <c r="AS88" s="862"/>
      <c r="AT88" s="862"/>
      <c r="AU88" s="862">
        <v>227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2</v>
      </c>
      <c r="CS102" s="870"/>
      <c r="CT102" s="870"/>
      <c r="CU102" s="870"/>
      <c r="CV102" s="916"/>
      <c r="CW102" s="915" t="s">
        <v>552</v>
      </c>
      <c r="CX102" s="870"/>
      <c r="CY102" s="870"/>
      <c r="CZ102" s="870"/>
      <c r="DA102" s="916"/>
      <c r="DB102" s="915" t="s">
        <v>552</v>
      </c>
      <c r="DC102" s="870"/>
      <c r="DD102" s="870"/>
      <c r="DE102" s="870"/>
      <c r="DF102" s="916"/>
      <c r="DG102" s="915">
        <v>5</v>
      </c>
      <c r="DH102" s="870"/>
      <c r="DI102" s="870"/>
      <c r="DJ102" s="870"/>
      <c r="DK102" s="916"/>
      <c r="DL102" s="915" t="s">
        <v>552</v>
      </c>
      <c r="DM102" s="870"/>
      <c r="DN102" s="870"/>
      <c r="DO102" s="870"/>
      <c r="DP102" s="916"/>
      <c r="DQ102" s="915" t="s">
        <v>552</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397</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398</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404</v>
      </c>
      <c r="AB109" s="918"/>
      <c r="AC109" s="918"/>
      <c r="AD109" s="918"/>
      <c r="AE109" s="919"/>
      <c r="AF109" s="917" t="s">
        <v>286</v>
      </c>
      <c r="AG109" s="918"/>
      <c r="AH109" s="918"/>
      <c r="AI109" s="918"/>
      <c r="AJ109" s="919"/>
      <c r="AK109" s="917" t="s">
        <v>285</v>
      </c>
      <c r="AL109" s="918"/>
      <c r="AM109" s="918"/>
      <c r="AN109" s="918"/>
      <c r="AO109" s="919"/>
      <c r="AP109" s="917" t="s">
        <v>405</v>
      </c>
      <c r="AQ109" s="918"/>
      <c r="AR109" s="918"/>
      <c r="AS109" s="918"/>
      <c r="AT109" s="920"/>
      <c r="AU109" s="93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404</v>
      </c>
      <c r="BR109" s="918"/>
      <c r="BS109" s="918"/>
      <c r="BT109" s="918"/>
      <c r="BU109" s="919"/>
      <c r="BV109" s="917" t="s">
        <v>286</v>
      </c>
      <c r="BW109" s="918"/>
      <c r="BX109" s="918"/>
      <c r="BY109" s="918"/>
      <c r="BZ109" s="919"/>
      <c r="CA109" s="917" t="s">
        <v>285</v>
      </c>
      <c r="CB109" s="918"/>
      <c r="CC109" s="918"/>
      <c r="CD109" s="918"/>
      <c r="CE109" s="919"/>
      <c r="CF109" s="938" t="s">
        <v>405</v>
      </c>
      <c r="CG109" s="938"/>
      <c r="CH109" s="938"/>
      <c r="CI109" s="938"/>
      <c r="CJ109" s="938"/>
      <c r="CK109" s="917"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404</v>
      </c>
      <c r="DH109" s="918"/>
      <c r="DI109" s="918"/>
      <c r="DJ109" s="918"/>
      <c r="DK109" s="919"/>
      <c r="DL109" s="917" t="s">
        <v>286</v>
      </c>
      <c r="DM109" s="918"/>
      <c r="DN109" s="918"/>
      <c r="DO109" s="918"/>
      <c r="DP109" s="919"/>
      <c r="DQ109" s="917" t="s">
        <v>285</v>
      </c>
      <c r="DR109" s="918"/>
      <c r="DS109" s="918"/>
      <c r="DT109" s="918"/>
      <c r="DU109" s="919"/>
      <c r="DV109" s="917" t="s">
        <v>405</v>
      </c>
      <c r="DW109" s="918"/>
      <c r="DX109" s="918"/>
      <c r="DY109" s="918"/>
      <c r="DZ109" s="920"/>
    </row>
    <row r="110" spans="1:131" s="199" customFormat="1" ht="26.25" customHeight="1" x14ac:dyDescent="0.15">
      <c r="A110" s="921" t="s">
        <v>407</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450185</v>
      </c>
      <c r="AB110" s="925"/>
      <c r="AC110" s="925"/>
      <c r="AD110" s="925"/>
      <c r="AE110" s="926"/>
      <c r="AF110" s="927">
        <v>443001</v>
      </c>
      <c r="AG110" s="925"/>
      <c r="AH110" s="925"/>
      <c r="AI110" s="925"/>
      <c r="AJ110" s="926"/>
      <c r="AK110" s="927">
        <v>418054</v>
      </c>
      <c r="AL110" s="925"/>
      <c r="AM110" s="925"/>
      <c r="AN110" s="925"/>
      <c r="AO110" s="926"/>
      <c r="AP110" s="928">
        <v>12.3</v>
      </c>
      <c r="AQ110" s="929"/>
      <c r="AR110" s="929"/>
      <c r="AS110" s="929"/>
      <c r="AT110" s="930"/>
      <c r="AU110" s="931" t="s">
        <v>61</v>
      </c>
      <c r="AV110" s="932"/>
      <c r="AW110" s="932"/>
      <c r="AX110" s="932"/>
      <c r="AY110" s="932"/>
      <c r="AZ110" s="973" t="s">
        <v>408</v>
      </c>
      <c r="BA110" s="922"/>
      <c r="BB110" s="922"/>
      <c r="BC110" s="922"/>
      <c r="BD110" s="922"/>
      <c r="BE110" s="922"/>
      <c r="BF110" s="922"/>
      <c r="BG110" s="922"/>
      <c r="BH110" s="922"/>
      <c r="BI110" s="922"/>
      <c r="BJ110" s="922"/>
      <c r="BK110" s="922"/>
      <c r="BL110" s="922"/>
      <c r="BM110" s="922"/>
      <c r="BN110" s="922"/>
      <c r="BO110" s="922"/>
      <c r="BP110" s="923"/>
      <c r="BQ110" s="959">
        <v>4894850</v>
      </c>
      <c r="BR110" s="960"/>
      <c r="BS110" s="960"/>
      <c r="BT110" s="960"/>
      <c r="BU110" s="960"/>
      <c r="BV110" s="960">
        <v>4929460</v>
      </c>
      <c r="BW110" s="960"/>
      <c r="BX110" s="960"/>
      <c r="BY110" s="960"/>
      <c r="BZ110" s="960"/>
      <c r="CA110" s="960">
        <v>4969242</v>
      </c>
      <c r="CB110" s="960"/>
      <c r="CC110" s="960"/>
      <c r="CD110" s="960"/>
      <c r="CE110" s="960"/>
      <c r="CF110" s="974">
        <v>145.9</v>
      </c>
      <c r="CG110" s="975"/>
      <c r="CH110" s="975"/>
      <c r="CI110" s="975"/>
      <c r="CJ110" s="975"/>
      <c r="CK110" s="976" t="s">
        <v>409</v>
      </c>
      <c r="CL110" s="977"/>
      <c r="CM110" s="956" t="s">
        <v>410</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x14ac:dyDescent="0.15">
      <c r="A111" s="963" t="s">
        <v>411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412</v>
      </c>
      <c r="BA111" s="983"/>
      <c r="BB111" s="983"/>
      <c r="BC111" s="983"/>
      <c r="BD111" s="983"/>
      <c r="BE111" s="983"/>
      <c r="BF111" s="983"/>
      <c r="BG111" s="983"/>
      <c r="BH111" s="983"/>
      <c r="BI111" s="983"/>
      <c r="BJ111" s="983"/>
      <c r="BK111" s="983"/>
      <c r="BL111" s="983"/>
      <c r="BM111" s="983"/>
      <c r="BN111" s="983"/>
      <c r="BO111" s="983"/>
      <c r="BP111" s="984"/>
      <c r="BQ111" s="952">
        <v>8352</v>
      </c>
      <c r="BR111" s="953"/>
      <c r="BS111" s="953"/>
      <c r="BT111" s="953"/>
      <c r="BU111" s="953"/>
      <c r="BV111" s="953">
        <v>5561</v>
      </c>
      <c r="BW111" s="953"/>
      <c r="BX111" s="953"/>
      <c r="BY111" s="953"/>
      <c r="BZ111" s="953"/>
      <c r="CA111" s="953">
        <v>5679</v>
      </c>
      <c r="CB111" s="953"/>
      <c r="CC111" s="953"/>
      <c r="CD111" s="953"/>
      <c r="CE111" s="953"/>
      <c r="CF111" s="947">
        <v>0.2</v>
      </c>
      <c r="CG111" s="948"/>
      <c r="CH111" s="948"/>
      <c r="CI111" s="948"/>
      <c r="CJ111" s="948"/>
      <c r="CK111" s="978"/>
      <c r="CL111" s="979"/>
      <c r="CM111" s="949" t="s">
        <v>413</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414</v>
      </c>
      <c r="B112" s="986"/>
      <c r="C112" s="983" t="s">
        <v>415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416</v>
      </c>
      <c r="BA112" s="983"/>
      <c r="BB112" s="983"/>
      <c r="BC112" s="983"/>
      <c r="BD112" s="983"/>
      <c r="BE112" s="983"/>
      <c r="BF112" s="983"/>
      <c r="BG112" s="983"/>
      <c r="BH112" s="983"/>
      <c r="BI112" s="983"/>
      <c r="BJ112" s="983"/>
      <c r="BK112" s="983"/>
      <c r="BL112" s="983"/>
      <c r="BM112" s="983"/>
      <c r="BN112" s="983"/>
      <c r="BO112" s="983"/>
      <c r="BP112" s="984"/>
      <c r="BQ112" s="952">
        <v>6653159</v>
      </c>
      <c r="BR112" s="953"/>
      <c r="BS112" s="953"/>
      <c r="BT112" s="953"/>
      <c r="BU112" s="953"/>
      <c r="BV112" s="953">
        <v>6653417</v>
      </c>
      <c r="BW112" s="953"/>
      <c r="BX112" s="953"/>
      <c r="BY112" s="953"/>
      <c r="BZ112" s="953"/>
      <c r="CA112" s="953">
        <v>6682891</v>
      </c>
      <c r="CB112" s="953"/>
      <c r="CC112" s="953"/>
      <c r="CD112" s="953"/>
      <c r="CE112" s="953"/>
      <c r="CF112" s="947">
        <v>196.2</v>
      </c>
      <c r="CG112" s="948"/>
      <c r="CH112" s="948"/>
      <c r="CI112" s="948"/>
      <c r="CJ112" s="948"/>
      <c r="CK112" s="978"/>
      <c r="CL112" s="979"/>
      <c r="CM112" s="949" t="s">
        <v>417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418</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316131</v>
      </c>
      <c r="AB113" s="967"/>
      <c r="AC113" s="967"/>
      <c r="AD113" s="967"/>
      <c r="AE113" s="968"/>
      <c r="AF113" s="969">
        <v>352891</v>
      </c>
      <c r="AG113" s="967"/>
      <c r="AH113" s="967"/>
      <c r="AI113" s="967"/>
      <c r="AJ113" s="968"/>
      <c r="AK113" s="969">
        <v>339894</v>
      </c>
      <c r="AL113" s="967"/>
      <c r="AM113" s="967"/>
      <c r="AN113" s="967"/>
      <c r="AO113" s="968"/>
      <c r="AP113" s="970">
        <v>10</v>
      </c>
      <c r="AQ113" s="971"/>
      <c r="AR113" s="971"/>
      <c r="AS113" s="971"/>
      <c r="AT113" s="972"/>
      <c r="AU113" s="933"/>
      <c r="AV113" s="934"/>
      <c r="AW113" s="934"/>
      <c r="AX113" s="934"/>
      <c r="AY113" s="934"/>
      <c r="AZ113" s="982" t="s">
        <v>419</v>
      </c>
      <c r="BA113" s="983"/>
      <c r="BB113" s="983"/>
      <c r="BC113" s="983"/>
      <c r="BD113" s="983"/>
      <c r="BE113" s="983"/>
      <c r="BF113" s="983"/>
      <c r="BG113" s="983"/>
      <c r="BH113" s="983"/>
      <c r="BI113" s="983"/>
      <c r="BJ113" s="983"/>
      <c r="BK113" s="983"/>
      <c r="BL113" s="983"/>
      <c r="BM113" s="983"/>
      <c r="BN113" s="983"/>
      <c r="BO113" s="983"/>
      <c r="BP113" s="984"/>
      <c r="BQ113" s="952">
        <v>311543</v>
      </c>
      <c r="BR113" s="953"/>
      <c r="BS113" s="953"/>
      <c r="BT113" s="953"/>
      <c r="BU113" s="953"/>
      <c r="BV113" s="953">
        <v>266586</v>
      </c>
      <c r="BW113" s="953"/>
      <c r="BX113" s="953"/>
      <c r="BY113" s="953"/>
      <c r="BZ113" s="953"/>
      <c r="CA113" s="953">
        <v>227035</v>
      </c>
      <c r="CB113" s="953"/>
      <c r="CC113" s="953"/>
      <c r="CD113" s="953"/>
      <c r="CE113" s="953"/>
      <c r="CF113" s="947">
        <v>6.7</v>
      </c>
      <c r="CG113" s="948"/>
      <c r="CH113" s="948"/>
      <c r="CI113" s="948"/>
      <c r="CJ113" s="948"/>
      <c r="CK113" s="978"/>
      <c r="CL113" s="979"/>
      <c r="CM113" s="949" t="s">
        <v>420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421</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46463</v>
      </c>
      <c r="AB114" s="992"/>
      <c r="AC114" s="992"/>
      <c r="AD114" s="992"/>
      <c r="AE114" s="993"/>
      <c r="AF114" s="994">
        <v>54151</v>
      </c>
      <c r="AG114" s="992"/>
      <c r="AH114" s="992"/>
      <c r="AI114" s="992"/>
      <c r="AJ114" s="993"/>
      <c r="AK114" s="994">
        <v>51213</v>
      </c>
      <c r="AL114" s="992"/>
      <c r="AM114" s="992"/>
      <c r="AN114" s="992"/>
      <c r="AO114" s="993"/>
      <c r="AP114" s="995">
        <v>1.5</v>
      </c>
      <c r="AQ114" s="996"/>
      <c r="AR114" s="996"/>
      <c r="AS114" s="996"/>
      <c r="AT114" s="997"/>
      <c r="AU114" s="933"/>
      <c r="AV114" s="934"/>
      <c r="AW114" s="934"/>
      <c r="AX114" s="934"/>
      <c r="AY114" s="934"/>
      <c r="AZ114" s="982" t="s">
        <v>422</v>
      </c>
      <c r="BA114" s="983"/>
      <c r="BB114" s="983"/>
      <c r="BC114" s="983"/>
      <c r="BD114" s="983"/>
      <c r="BE114" s="983"/>
      <c r="BF114" s="983"/>
      <c r="BG114" s="983"/>
      <c r="BH114" s="983"/>
      <c r="BI114" s="983"/>
      <c r="BJ114" s="983"/>
      <c r="BK114" s="983"/>
      <c r="BL114" s="983"/>
      <c r="BM114" s="983"/>
      <c r="BN114" s="983"/>
      <c r="BO114" s="983"/>
      <c r="BP114" s="984"/>
      <c r="BQ114" s="952">
        <v>216565</v>
      </c>
      <c r="BR114" s="953"/>
      <c r="BS114" s="953"/>
      <c r="BT114" s="953"/>
      <c r="BU114" s="953"/>
      <c r="BV114" s="953">
        <v>452923</v>
      </c>
      <c r="BW114" s="953"/>
      <c r="BX114" s="953"/>
      <c r="BY114" s="953"/>
      <c r="BZ114" s="953"/>
      <c r="CA114" s="953">
        <v>703109</v>
      </c>
      <c r="CB114" s="953"/>
      <c r="CC114" s="953"/>
      <c r="CD114" s="953"/>
      <c r="CE114" s="953"/>
      <c r="CF114" s="947">
        <v>20.6</v>
      </c>
      <c r="CG114" s="948"/>
      <c r="CH114" s="948"/>
      <c r="CI114" s="948"/>
      <c r="CJ114" s="948"/>
      <c r="CK114" s="978"/>
      <c r="CL114" s="979"/>
      <c r="CM114" s="949" t="s">
        <v>423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424</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111</v>
      </c>
      <c r="AB115" s="967"/>
      <c r="AC115" s="967"/>
      <c r="AD115" s="967"/>
      <c r="AE115" s="968"/>
      <c r="AF115" s="969" t="s">
        <v>111</v>
      </c>
      <c r="AG115" s="967"/>
      <c r="AH115" s="967"/>
      <c r="AI115" s="967"/>
      <c r="AJ115" s="968"/>
      <c r="AK115" s="969" t="s">
        <v>111</v>
      </c>
      <c r="AL115" s="967"/>
      <c r="AM115" s="967"/>
      <c r="AN115" s="967"/>
      <c r="AO115" s="968"/>
      <c r="AP115" s="970" t="s">
        <v>111</v>
      </c>
      <c r="AQ115" s="971"/>
      <c r="AR115" s="971"/>
      <c r="AS115" s="971"/>
      <c r="AT115" s="972"/>
      <c r="AU115" s="933"/>
      <c r="AV115" s="934"/>
      <c r="AW115" s="934"/>
      <c r="AX115" s="934"/>
      <c r="AY115" s="934"/>
      <c r="AZ115" s="982" t="s">
        <v>425</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t="s">
        <v>111</v>
      </c>
      <c r="CB115" s="953"/>
      <c r="CC115" s="953"/>
      <c r="CD115" s="953"/>
      <c r="CE115" s="953"/>
      <c r="CF115" s="947" t="s">
        <v>111</v>
      </c>
      <c r="CG115" s="948"/>
      <c r="CH115" s="948"/>
      <c r="CI115" s="948"/>
      <c r="CJ115" s="948"/>
      <c r="CK115" s="978"/>
      <c r="CL115" s="979"/>
      <c r="CM115" s="982"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8352</v>
      </c>
      <c r="DH115" s="992"/>
      <c r="DI115" s="992"/>
      <c r="DJ115" s="992"/>
      <c r="DK115" s="993"/>
      <c r="DL115" s="994">
        <v>5561</v>
      </c>
      <c r="DM115" s="992"/>
      <c r="DN115" s="992"/>
      <c r="DO115" s="992"/>
      <c r="DP115" s="993"/>
      <c r="DQ115" s="994">
        <v>5679</v>
      </c>
      <c r="DR115" s="992"/>
      <c r="DS115" s="992"/>
      <c r="DT115" s="992"/>
      <c r="DU115" s="993"/>
      <c r="DV115" s="995">
        <v>0.2</v>
      </c>
      <c r="DW115" s="996"/>
      <c r="DX115" s="996"/>
      <c r="DY115" s="996"/>
      <c r="DZ115" s="997"/>
    </row>
    <row r="116" spans="1:130" s="199" customFormat="1" ht="26.25" customHeight="1" x14ac:dyDescent="0.15">
      <c r="A116" s="989"/>
      <c r="B116" s="990"/>
      <c r="C116" s="998" t="s">
        <v>427</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8</v>
      </c>
      <c r="AB116" s="992"/>
      <c r="AC116" s="992"/>
      <c r="AD116" s="992"/>
      <c r="AE116" s="993"/>
      <c r="AF116" s="994">
        <v>5</v>
      </c>
      <c r="AG116" s="992"/>
      <c r="AH116" s="992"/>
      <c r="AI116" s="992"/>
      <c r="AJ116" s="993"/>
      <c r="AK116" s="994">
        <v>5</v>
      </c>
      <c r="AL116" s="992"/>
      <c r="AM116" s="992"/>
      <c r="AN116" s="992"/>
      <c r="AO116" s="993"/>
      <c r="AP116" s="995">
        <v>0</v>
      </c>
      <c r="AQ116" s="996"/>
      <c r="AR116" s="996"/>
      <c r="AS116" s="996"/>
      <c r="AT116" s="997"/>
      <c r="AU116" s="933"/>
      <c r="AV116" s="934"/>
      <c r="AW116" s="934"/>
      <c r="AX116" s="934"/>
      <c r="AY116" s="934"/>
      <c r="AZ116" s="1000" t="s">
        <v>428</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429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x14ac:dyDescent="0.15">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430</v>
      </c>
      <c r="Z117" s="919"/>
      <c r="AA117" s="1009">
        <v>812787</v>
      </c>
      <c r="AB117" s="1010"/>
      <c r="AC117" s="1010"/>
      <c r="AD117" s="1010"/>
      <c r="AE117" s="1011"/>
      <c r="AF117" s="1012">
        <v>850048</v>
      </c>
      <c r="AG117" s="1010"/>
      <c r="AH117" s="1010"/>
      <c r="AI117" s="1010"/>
      <c r="AJ117" s="1011"/>
      <c r="AK117" s="1012">
        <v>809166</v>
      </c>
      <c r="AL117" s="1010"/>
      <c r="AM117" s="1010"/>
      <c r="AN117" s="1010"/>
      <c r="AO117" s="1011"/>
      <c r="AP117" s="1013"/>
      <c r="AQ117" s="1014"/>
      <c r="AR117" s="1014"/>
      <c r="AS117" s="1014"/>
      <c r="AT117" s="1015"/>
      <c r="AU117" s="933"/>
      <c r="AV117" s="934"/>
      <c r="AW117" s="934"/>
      <c r="AX117" s="934"/>
      <c r="AY117" s="934"/>
      <c r="AZ117" s="1000" t="s">
        <v>431</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x14ac:dyDescent="0.15">
      <c r="A118" s="93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404</v>
      </c>
      <c r="AB118" s="918"/>
      <c r="AC118" s="918"/>
      <c r="AD118" s="918"/>
      <c r="AE118" s="919"/>
      <c r="AF118" s="917" t="s">
        <v>286</v>
      </c>
      <c r="AG118" s="918"/>
      <c r="AH118" s="918"/>
      <c r="AI118" s="918"/>
      <c r="AJ118" s="919"/>
      <c r="AK118" s="917" t="s">
        <v>285</v>
      </c>
      <c r="AL118" s="918"/>
      <c r="AM118" s="918"/>
      <c r="AN118" s="918"/>
      <c r="AO118" s="919"/>
      <c r="AP118" s="1004" t="s">
        <v>405</v>
      </c>
      <c r="AQ118" s="1005"/>
      <c r="AR118" s="1005"/>
      <c r="AS118" s="1005"/>
      <c r="AT118" s="1006"/>
      <c r="AU118" s="933"/>
      <c r="AV118" s="934"/>
      <c r="AW118" s="934"/>
      <c r="AX118" s="934"/>
      <c r="AY118" s="934"/>
      <c r="AZ118" s="1007" t="s">
        <v>433</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409</v>
      </c>
      <c r="B119" s="977"/>
      <c r="C119" s="956" t="s">
        <v>410</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435</v>
      </c>
      <c r="BP119" s="1039"/>
      <c r="BQ119" s="1030">
        <v>12084469</v>
      </c>
      <c r="BR119" s="1031"/>
      <c r="BS119" s="1031"/>
      <c r="BT119" s="1031"/>
      <c r="BU119" s="1031"/>
      <c r="BV119" s="1031">
        <v>12307947</v>
      </c>
      <c r="BW119" s="1031"/>
      <c r="BX119" s="1031"/>
      <c r="BY119" s="1031"/>
      <c r="BZ119" s="1031"/>
      <c r="CA119" s="1031">
        <v>12587956</v>
      </c>
      <c r="CB119" s="1031"/>
      <c r="CC119" s="1031"/>
      <c r="CD119" s="1031"/>
      <c r="CE119" s="1031"/>
      <c r="CF119" s="1032"/>
      <c r="CG119" s="1033"/>
      <c r="CH119" s="1033"/>
      <c r="CI119" s="1033"/>
      <c r="CJ119" s="1034"/>
      <c r="CK119" s="980"/>
      <c r="CL119" s="981"/>
      <c r="CM119" s="1035" t="s">
        <v>436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413</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437</v>
      </c>
      <c r="AV120" s="1023"/>
      <c r="AW120" s="1023"/>
      <c r="AX120" s="1023"/>
      <c r="AY120" s="1024"/>
      <c r="AZ120" s="973" t="s">
        <v>438</v>
      </c>
      <c r="BA120" s="922"/>
      <c r="BB120" s="922"/>
      <c r="BC120" s="922"/>
      <c r="BD120" s="922"/>
      <c r="BE120" s="922"/>
      <c r="BF120" s="922"/>
      <c r="BG120" s="922"/>
      <c r="BH120" s="922"/>
      <c r="BI120" s="922"/>
      <c r="BJ120" s="922"/>
      <c r="BK120" s="922"/>
      <c r="BL120" s="922"/>
      <c r="BM120" s="922"/>
      <c r="BN120" s="922"/>
      <c r="BO120" s="922"/>
      <c r="BP120" s="923"/>
      <c r="BQ120" s="959">
        <v>2193261</v>
      </c>
      <c r="BR120" s="960"/>
      <c r="BS120" s="960"/>
      <c r="BT120" s="960"/>
      <c r="BU120" s="960"/>
      <c r="BV120" s="960">
        <v>2257835</v>
      </c>
      <c r="BW120" s="960"/>
      <c r="BX120" s="960"/>
      <c r="BY120" s="960"/>
      <c r="BZ120" s="960"/>
      <c r="CA120" s="960">
        <v>2302872</v>
      </c>
      <c r="CB120" s="960"/>
      <c r="CC120" s="960"/>
      <c r="CD120" s="960"/>
      <c r="CE120" s="960"/>
      <c r="CF120" s="974">
        <v>67.599999999999994</v>
      </c>
      <c r="CG120" s="975"/>
      <c r="CH120" s="975"/>
      <c r="CI120" s="975"/>
      <c r="CJ120" s="975"/>
      <c r="CK120" s="1040" t="s">
        <v>439</v>
      </c>
      <c r="CL120" s="1041"/>
      <c r="CM120" s="1041"/>
      <c r="CN120" s="1041"/>
      <c r="CO120" s="1042"/>
      <c r="CP120" s="1048" t="s">
        <v>385</v>
      </c>
      <c r="CQ120" s="1049"/>
      <c r="CR120" s="1049"/>
      <c r="CS120" s="1049"/>
      <c r="CT120" s="1049"/>
      <c r="CU120" s="1049"/>
      <c r="CV120" s="1049"/>
      <c r="CW120" s="1049"/>
      <c r="CX120" s="1049"/>
      <c r="CY120" s="1049"/>
      <c r="CZ120" s="1049"/>
      <c r="DA120" s="1049"/>
      <c r="DB120" s="1049"/>
      <c r="DC120" s="1049"/>
      <c r="DD120" s="1049"/>
      <c r="DE120" s="1049"/>
      <c r="DF120" s="1050"/>
      <c r="DG120" s="959">
        <v>5080508</v>
      </c>
      <c r="DH120" s="960"/>
      <c r="DI120" s="960"/>
      <c r="DJ120" s="960"/>
      <c r="DK120" s="960"/>
      <c r="DL120" s="960">
        <v>5686270</v>
      </c>
      <c r="DM120" s="960"/>
      <c r="DN120" s="960"/>
      <c r="DO120" s="960"/>
      <c r="DP120" s="960"/>
      <c r="DQ120" s="960">
        <v>5718088</v>
      </c>
      <c r="DR120" s="960"/>
      <c r="DS120" s="960"/>
      <c r="DT120" s="960"/>
      <c r="DU120" s="960"/>
      <c r="DV120" s="961">
        <v>167.9</v>
      </c>
      <c r="DW120" s="961"/>
      <c r="DX120" s="961"/>
      <c r="DY120" s="961"/>
      <c r="DZ120" s="962"/>
    </row>
    <row r="121" spans="1:130" s="199" customFormat="1" ht="26.25" customHeight="1" x14ac:dyDescent="0.15">
      <c r="A121" s="1092"/>
      <c r="B121" s="979"/>
      <c r="C121" s="1000" t="s">
        <v>440</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441</v>
      </c>
      <c r="BA121" s="983"/>
      <c r="BB121" s="983"/>
      <c r="BC121" s="983"/>
      <c r="BD121" s="983"/>
      <c r="BE121" s="983"/>
      <c r="BF121" s="983"/>
      <c r="BG121" s="983"/>
      <c r="BH121" s="983"/>
      <c r="BI121" s="983"/>
      <c r="BJ121" s="983"/>
      <c r="BK121" s="983"/>
      <c r="BL121" s="983"/>
      <c r="BM121" s="983"/>
      <c r="BN121" s="983"/>
      <c r="BO121" s="983"/>
      <c r="BP121" s="984"/>
      <c r="BQ121" s="952">
        <v>53552</v>
      </c>
      <c r="BR121" s="953"/>
      <c r="BS121" s="953"/>
      <c r="BT121" s="953"/>
      <c r="BU121" s="953"/>
      <c r="BV121" s="953">
        <v>47851</v>
      </c>
      <c r="BW121" s="953"/>
      <c r="BX121" s="953"/>
      <c r="BY121" s="953"/>
      <c r="BZ121" s="953"/>
      <c r="CA121" s="953">
        <v>42061</v>
      </c>
      <c r="CB121" s="953"/>
      <c r="CC121" s="953"/>
      <c r="CD121" s="953"/>
      <c r="CE121" s="953"/>
      <c r="CF121" s="947">
        <v>1.2</v>
      </c>
      <c r="CG121" s="948"/>
      <c r="CH121" s="948"/>
      <c r="CI121" s="948"/>
      <c r="CJ121" s="948"/>
      <c r="CK121" s="1043"/>
      <c r="CL121" s="1044"/>
      <c r="CM121" s="1044"/>
      <c r="CN121" s="1044"/>
      <c r="CO121" s="1045"/>
      <c r="CP121" s="1053" t="s">
        <v>388</v>
      </c>
      <c r="CQ121" s="1054"/>
      <c r="CR121" s="1054"/>
      <c r="CS121" s="1054"/>
      <c r="CT121" s="1054"/>
      <c r="CU121" s="1054"/>
      <c r="CV121" s="1054"/>
      <c r="CW121" s="1054"/>
      <c r="CX121" s="1054"/>
      <c r="CY121" s="1054"/>
      <c r="CZ121" s="1054"/>
      <c r="DA121" s="1054"/>
      <c r="DB121" s="1054"/>
      <c r="DC121" s="1054"/>
      <c r="DD121" s="1054"/>
      <c r="DE121" s="1054"/>
      <c r="DF121" s="1055"/>
      <c r="DG121" s="952">
        <v>602308</v>
      </c>
      <c r="DH121" s="953"/>
      <c r="DI121" s="953"/>
      <c r="DJ121" s="953"/>
      <c r="DK121" s="953"/>
      <c r="DL121" s="953">
        <v>515266</v>
      </c>
      <c r="DM121" s="953"/>
      <c r="DN121" s="953"/>
      <c r="DO121" s="953"/>
      <c r="DP121" s="953"/>
      <c r="DQ121" s="953">
        <v>505324</v>
      </c>
      <c r="DR121" s="953"/>
      <c r="DS121" s="953"/>
      <c r="DT121" s="953"/>
      <c r="DU121" s="953"/>
      <c r="DV121" s="954">
        <v>14.8</v>
      </c>
      <c r="DW121" s="954"/>
      <c r="DX121" s="954"/>
      <c r="DY121" s="954"/>
      <c r="DZ121" s="955"/>
    </row>
    <row r="122" spans="1:130" s="199" customFormat="1" ht="26.25" customHeight="1" x14ac:dyDescent="0.15">
      <c r="A122" s="1092"/>
      <c r="B122" s="979"/>
      <c r="C122" s="949" t="s">
        <v>423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442</v>
      </c>
      <c r="BA122" s="998"/>
      <c r="BB122" s="998"/>
      <c r="BC122" s="998"/>
      <c r="BD122" s="998"/>
      <c r="BE122" s="998"/>
      <c r="BF122" s="998"/>
      <c r="BG122" s="998"/>
      <c r="BH122" s="998"/>
      <c r="BI122" s="998"/>
      <c r="BJ122" s="998"/>
      <c r="BK122" s="998"/>
      <c r="BL122" s="998"/>
      <c r="BM122" s="998"/>
      <c r="BN122" s="998"/>
      <c r="BO122" s="998"/>
      <c r="BP122" s="999"/>
      <c r="BQ122" s="1030">
        <v>7522933</v>
      </c>
      <c r="BR122" s="1031"/>
      <c r="BS122" s="1031"/>
      <c r="BT122" s="1031"/>
      <c r="BU122" s="1031"/>
      <c r="BV122" s="1031">
        <v>7499162</v>
      </c>
      <c r="BW122" s="1031"/>
      <c r="BX122" s="1031"/>
      <c r="BY122" s="1031"/>
      <c r="BZ122" s="1031"/>
      <c r="CA122" s="1031">
        <v>7101993</v>
      </c>
      <c r="CB122" s="1031"/>
      <c r="CC122" s="1031"/>
      <c r="CD122" s="1031"/>
      <c r="CE122" s="1031"/>
      <c r="CF122" s="1051">
        <v>208.5</v>
      </c>
      <c r="CG122" s="1052"/>
      <c r="CH122" s="1052"/>
      <c r="CI122" s="1052"/>
      <c r="CJ122" s="1052"/>
      <c r="CK122" s="1043"/>
      <c r="CL122" s="1044"/>
      <c r="CM122" s="1044"/>
      <c r="CN122" s="1044"/>
      <c r="CO122" s="1045"/>
      <c r="CP122" s="1053" t="s">
        <v>386</v>
      </c>
      <c r="CQ122" s="1054"/>
      <c r="CR122" s="1054"/>
      <c r="CS122" s="1054"/>
      <c r="CT122" s="1054"/>
      <c r="CU122" s="1054"/>
      <c r="CV122" s="1054"/>
      <c r="CW122" s="1054"/>
      <c r="CX122" s="1054"/>
      <c r="CY122" s="1054"/>
      <c r="CZ122" s="1054"/>
      <c r="DA122" s="1054"/>
      <c r="DB122" s="1054"/>
      <c r="DC122" s="1054"/>
      <c r="DD122" s="1054"/>
      <c r="DE122" s="1054"/>
      <c r="DF122" s="1055"/>
      <c r="DG122" s="952">
        <v>434709</v>
      </c>
      <c r="DH122" s="953"/>
      <c r="DI122" s="953"/>
      <c r="DJ122" s="953"/>
      <c r="DK122" s="953"/>
      <c r="DL122" s="953">
        <v>417896</v>
      </c>
      <c r="DM122" s="953"/>
      <c r="DN122" s="953"/>
      <c r="DO122" s="953"/>
      <c r="DP122" s="953"/>
      <c r="DQ122" s="953">
        <v>416229</v>
      </c>
      <c r="DR122" s="953"/>
      <c r="DS122" s="953"/>
      <c r="DT122" s="953"/>
      <c r="DU122" s="953"/>
      <c r="DV122" s="954">
        <v>12.2</v>
      </c>
      <c r="DW122" s="954"/>
      <c r="DX122" s="954"/>
      <c r="DY122" s="954"/>
      <c r="DZ122" s="955"/>
    </row>
    <row r="123" spans="1:130" s="199" customFormat="1" ht="26.25" customHeight="1" x14ac:dyDescent="0.15">
      <c r="A123" s="1092"/>
      <c r="B123" s="979"/>
      <c r="C123" s="949" t="s">
        <v>429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443</v>
      </c>
      <c r="BP123" s="1039"/>
      <c r="BQ123" s="1098">
        <v>9769746</v>
      </c>
      <c r="BR123" s="1099"/>
      <c r="BS123" s="1099"/>
      <c r="BT123" s="1099"/>
      <c r="BU123" s="1099"/>
      <c r="BV123" s="1099">
        <v>9804848</v>
      </c>
      <c r="BW123" s="1099"/>
      <c r="BX123" s="1099"/>
      <c r="BY123" s="1099"/>
      <c r="BZ123" s="1099"/>
      <c r="CA123" s="1099">
        <v>9446926</v>
      </c>
      <c r="CB123" s="1099"/>
      <c r="CC123" s="1099"/>
      <c r="CD123" s="1099"/>
      <c r="CE123" s="1099"/>
      <c r="CF123" s="1032"/>
      <c r="CG123" s="1033"/>
      <c r="CH123" s="1033"/>
      <c r="CI123" s="1033"/>
      <c r="CJ123" s="1034"/>
      <c r="CK123" s="1043"/>
      <c r="CL123" s="1044"/>
      <c r="CM123" s="1044"/>
      <c r="CN123" s="1044"/>
      <c r="CO123" s="1045"/>
      <c r="CP123" s="1053" t="s">
        <v>387</v>
      </c>
      <c r="CQ123" s="1054"/>
      <c r="CR123" s="1054"/>
      <c r="CS123" s="1054"/>
      <c r="CT123" s="1054"/>
      <c r="CU123" s="1054"/>
      <c r="CV123" s="1054"/>
      <c r="CW123" s="1054"/>
      <c r="CX123" s="1054"/>
      <c r="CY123" s="1054"/>
      <c r="CZ123" s="1054"/>
      <c r="DA123" s="1054"/>
      <c r="DB123" s="1054"/>
      <c r="DC123" s="1054"/>
      <c r="DD123" s="1054"/>
      <c r="DE123" s="1054"/>
      <c r="DF123" s="1055"/>
      <c r="DG123" s="991">
        <v>35388</v>
      </c>
      <c r="DH123" s="992"/>
      <c r="DI123" s="992"/>
      <c r="DJ123" s="992"/>
      <c r="DK123" s="993"/>
      <c r="DL123" s="994">
        <v>31835</v>
      </c>
      <c r="DM123" s="992"/>
      <c r="DN123" s="992"/>
      <c r="DO123" s="992"/>
      <c r="DP123" s="993"/>
      <c r="DQ123" s="994">
        <v>33310</v>
      </c>
      <c r="DR123" s="992"/>
      <c r="DS123" s="992"/>
      <c r="DT123" s="992"/>
      <c r="DU123" s="993"/>
      <c r="DV123" s="995">
        <v>1</v>
      </c>
      <c r="DW123" s="996"/>
      <c r="DX123" s="996"/>
      <c r="DY123" s="996"/>
      <c r="DZ123" s="997"/>
    </row>
    <row r="124" spans="1:130" s="199" customFormat="1" ht="26.25" customHeight="1" thickBot="1" x14ac:dyDescent="0.2">
      <c r="A124" s="1092"/>
      <c r="B124" s="979"/>
      <c r="C124" s="949" t="s">
        <v>432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70.7</v>
      </c>
      <c r="BR124" s="1061"/>
      <c r="BS124" s="1061"/>
      <c r="BT124" s="1061"/>
      <c r="BU124" s="1061"/>
      <c r="BV124" s="1061">
        <v>74.8</v>
      </c>
      <c r="BW124" s="1061"/>
      <c r="BX124" s="1061"/>
      <c r="BY124" s="1061"/>
      <c r="BZ124" s="1061"/>
      <c r="CA124" s="1061">
        <v>92.2</v>
      </c>
      <c r="CB124" s="1061"/>
      <c r="CC124" s="1061"/>
      <c r="CD124" s="1061"/>
      <c r="CE124" s="1061"/>
      <c r="CF124" s="1062"/>
      <c r="CG124" s="1063"/>
      <c r="CH124" s="1063"/>
      <c r="CI124" s="1063"/>
      <c r="CJ124" s="1064"/>
      <c r="CK124" s="1046"/>
      <c r="CL124" s="1046"/>
      <c r="CM124" s="1046"/>
      <c r="CN124" s="1046"/>
      <c r="CO124" s="1047"/>
      <c r="CP124" s="1053" t="s">
        <v>445</v>
      </c>
      <c r="CQ124" s="1054"/>
      <c r="CR124" s="1054"/>
      <c r="CS124" s="1054"/>
      <c r="CT124" s="1054"/>
      <c r="CU124" s="1054"/>
      <c r="CV124" s="1054"/>
      <c r="CW124" s="1054"/>
      <c r="CX124" s="1054"/>
      <c r="CY124" s="1054"/>
      <c r="CZ124" s="1054"/>
      <c r="DA124" s="1054"/>
      <c r="DB124" s="1054"/>
      <c r="DC124" s="1054"/>
      <c r="DD124" s="1054"/>
      <c r="DE124" s="1054"/>
      <c r="DF124" s="1055"/>
      <c r="DG124" s="1038">
        <v>2878</v>
      </c>
      <c r="DH124" s="1017"/>
      <c r="DI124" s="1017"/>
      <c r="DJ124" s="1017"/>
      <c r="DK124" s="1018"/>
      <c r="DL124" s="1016">
        <v>2150</v>
      </c>
      <c r="DM124" s="1017"/>
      <c r="DN124" s="1017"/>
      <c r="DO124" s="1017"/>
      <c r="DP124" s="1018"/>
      <c r="DQ124" s="1016">
        <v>9940</v>
      </c>
      <c r="DR124" s="1017"/>
      <c r="DS124" s="1017"/>
      <c r="DT124" s="1017"/>
      <c r="DU124" s="1018"/>
      <c r="DV124" s="1019">
        <v>0.3</v>
      </c>
      <c r="DW124" s="1020"/>
      <c r="DX124" s="1020"/>
      <c r="DY124" s="1020"/>
      <c r="DZ124" s="1021"/>
    </row>
    <row r="125" spans="1:130" s="199" customFormat="1" ht="26.25" customHeight="1" x14ac:dyDescent="0.15">
      <c r="A125" s="1092"/>
      <c r="B125" s="979"/>
      <c r="C125" s="949" t="s">
        <v>434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446</v>
      </c>
      <c r="CL125" s="1041"/>
      <c r="CM125" s="1041"/>
      <c r="CN125" s="1041"/>
      <c r="CO125" s="1042"/>
      <c r="CP125" s="973" t="s">
        <v>447</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x14ac:dyDescent="0.2">
      <c r="A126" s="1092"/>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448</v>
      </c>
      <c r="CQ126" s="983"/>
      <c r="CR126" s="983"/>
      <c r="CS126" s="983"/>
      <c r="CT126" s="983"/>
      <c r="CU126" s="983"/>
      <c r="CV126" s="983"/>
      <c r="CW126" s="983"/>
      <c r="CX126" s="983"/>
      <c r="CY126" s="983"/>
      <c r="CZ126" s="983"/>
      <c r="DA126" s="983"/>
      <c r="DB126" s="983"/>
      <c r="DC126" s="983"/>
      <c r="DD126" s="983"/>
      <c r="DE126" s="983"/>
      <c r="DF126" s="984"/>
      <c r="DG126" s="952" t="s">
        <v>111</v>
      </c>
      <c r="DH126" s="953"/>
      <c r="DI126" s="953"/>
      <c r="DJ126" s="953"/>
      <c r="DK126" s="953"/>
      <c r="DL126" s="953" t="s">
        <v>111</v>
      </c>
      <c r="DM126" s="953"/>
      <c r="DN126" s="953"/>
      <c r="DO126" s="953"/>
      <c r="DP126" s="953"/>
      <c r="DQ126" s="953" t="s">
        <v>111</v>
      </c>
      <c r="DR126" s="953"/>
      <c r="DS126" s="953"/>
      <c r="DT126" s="953"/>
      <c r="DU126" s="953"/>
      <c r="DV126" s="954" t="s">
        <v>111</v>
      </c>
      <c r="DW126" s="954"/>
      <c r="DX126" s="954"/>
      <c r="DY126" s="954"/>
      <c r="DZ126" s="955"/>
    </row>
    <row r="127" spans="1:130" s="199" customFormat="1" ht="26.25" customHeight="1" x14ac:dyDescent="0.15">
      <c r="A127" s="1093"/>
      <c r="B127" s="981"/>
      <c r="C127" s="1035" t="s">
        <v>449</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111</v>
      </c>
      <c r="AB127" s="992"/>
      <c r="AC127" s="992"/>
      <c r="AD127" s="992"/>
      <c r="AE127" s="993"/>
      <c r="AF127" s="994" t="s">
        <v>111</v>
      </c>
      <c r="AG127" s="992"/>
      <c r="AH127" s="992"/>
      <c r="AI127" s="992"/>
      <c r="AJ127" s="993"/>
      <c r="AK127" s="994" t="s">
        <v>111</v>
      </c>
      <c r="AL127" s="992"/>
      <c r="AM127" s="992"/>
      <c r="AN127" s="992"/>
      <c r="AO127" s="993"/>
      <c r="AP127" s="995" t="s">
        <v>111</v>
      </c>
      <c r="AQ127" s="996"/>
      <c r="AR127" s="996"/>
      <c r="AS127" s="996"/>
      <c r="AT127" s="997"/>
      <c r="AU127" s="235"/>
      <c r="AV127" s="235"/>
      <c r="AW127" s="235"/>
      <c r="AX127" s="1065" t="s">
        <v>450</v>
      </c>
      <c r="AY127" s="1066"/>
      <c r="AZ127" s="1066"/>
      <c r="BA127" s="1066"/>
      <c r="BB127" s="1066"/>
      <c r="BC127" s="1066"/>
      <c r="BD127" s="1066"/>
      <c r="BE127" s="1067"/>
      <c r="BF127" s="1068" t="s">
        <v>451</v>
      </c>
      <c r="BG127" s="1066"/>
      <c r="BH127" s="1066"/>
      <c r="BI127" s="1066"/>
      <c r="BJ127" s="1066"/>
      <c r="BK127" s="1066"/>
      <c r="BL127" s="1067"/>
      <c r="BM127" s="1068" t="s">
        <v>452</v>
      </c>
      <c r="BN127" s="1066"/>
      <c r="BO127" s="1066"/>
      <c r="BP127" s="1066"/>
      <c r="BQ127" s="1066"/>
      <c r="BR127" s="1066"/>
      <c r="BS127" s="1067"/>
      <c r="BT127" s="1068" t="s">
        <v>453</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454</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x14ac:dyDescent="0.2">
      <c r="A128" s="1076" t="s">
        <v>455</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456</v>
      </c>
      <c r="X128" s="1078"/>
      <c r="Y128" s="1078"/>
      <c r="Z128" s="1079"/>
      <c r="AA128" s="1080">
        <v>7095</v>
      </c>
      <c r="AB128" s="1081"/>
      <c r="AC128" s="1081"/>
      <c r="AD128" s="1081"/>
      <c r="AE128" s="1082"/>
      <c r="AF128" s="1083">
        <v>7096</v>
      </c>
      <c r="AG128" s="1081"/>
      <c r="AH128" s="1081"/>
      <c r="AI128" s="1081"/>
      <c r="AJ128" s="1082"/>
      <c r="AK128" s="1083">
        <v>6661</v>
      </c>
      <c r="AL128" s="1081"/>
      <c r="AM128" s="1081"/>
      <c r="AN128" s="1081"/>
      <c r="AO128" s="1082"/>
      <c r="AP128" s="1084"/>
      <c r="AQ128" s="1085"/>
      <c r="AR128" s="1085"/>
      <c r="AS128" s="1085"/>
      <c r="AT128" s="1086"/>
      <c r="AU128" s="235"/>
      <c r="AV128" s="235"/>
      <c r="AW128" s="235"/>
      <c r="AX128" s="921" t="s">
        <v>457</v>
      </c>
      <c r="AY128" s="922"/>
      <c r="AZ128" s="922"/>
      <c r="BA128" s="922"/>
      <c r="BB128" s="922"/>
      <c r="BC128" s="922"/>
      <c r="BD128" s="922"/>
      <c r="BE128" s="923"/>
      <c r="BF128" s="1087" t="s">
        <v>111</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458</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459</v>
      </c>
      <c r="X129" s="1107"/>
      <c r="Y129" s="1107"/>
      <c r="Z129" s="1108"/>
      <c r="AA129" s="991">
        <v>3823661</v>
      </c>
      <c r="AB129" s="992"/>
      <c r="AC129" s="992"/>
      <c r="AD129" s="992"/>
      <c r="AE129" s="993"/>
      <c r="AF129" s="994">
        <v>3911071</v>
      </c>
      <c r="AG129" s="992"/>
      <c r="AH129" s="992"/>
      <c r="AI129" s="992"/>
      <c r="AJ129" s="993"/>
      <c r="AK129" s="994">
        <v>3939720</v>
      </c>
      <c r="AL129" s="992"/>
      <c r="AM129" s="992"/>
      <c r="AN129" s="992"/>
      <c r="AO129" s="993"/>
      <c r="AP129" s="1109"/>
      <c r="AQ129" s="1110"/>
      <c r="AR129" s="1110"/>
      <c r="AS129" s="1110"/>
      <c r="AT129" s="1111"/>
      <c r="AU129" s="237"/>
      <c r="AV129" s="237"/>
      <c r="AW129" s="237"/>
      <c r="AX129" s="1100" t="s">
        <v>460</v>
      </c>
      <c r="AY129" s="983"/>
      <c r="AZ129" s="983"/>
      <c r="BA129" s="983"/>
      <c r="BB129" s="983"/>
      <c r="BC129" s="983"/>
      <c r="BD129" s="983"/>
      <c r="BE129" s="984"/>
      <c r="BF129" s="1101" t="s">
        <v>111</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462</v>
      </c>
      <c r="X130" s="1107"/>
      <c r="Y130" s="1107"/>
      <c r="Z130" s="1108"/>
      <c r="AA130" s="991">
        <v>550989</v>
      </c>
      <c r="AB130" s="992"/>
      <c r="AC130" s="992"/>
      <c r="AD130" s="992"/>
      <c r="AE130" s="993"/>
      <c r="AF130" s="994">
        <v>565674</v>
      </c>
      <c r="AG130" s="992"/>
      <c r="AH130" s="992"/>
      <c r="AI130" s="992"/>
      <c r="AJ130" s="993"/>
      <c r="AK130" s="994">
        <v>534199</v>
      </c>
      <c r="AL130" s="992"/>
      <c r="AM130" s="992"/>
      <c r="AN130" s="992"/>
      <c r="AO130" s="993"/>
      <c r="AP130" s="1109"/>
      <c r="AQ130" s="1110"/>
      <c r="AR130" s="1110"/>
      <c r="AS130" s="1110"/>
      <c r="AT130" s="1111"/>
      <c r="AU130" s="237"/>
      <c r="AV130" s="237"/>
      <c r="AW130" s="237"/>
      <c r="AX130" s="1100" t="s">
        <v>463</v>
      </c>
      <c r="AY130" s="983"/>
      <c r="AZ130" s="983"/>
      <c r="BA130" s="983"/>
      <c r="BB130" s="983"/>
      <c r="BC130" s="983"/>
      <c r="BD130" s="983"/>
      <c r="BE130" s="984"/>
      <c r="BF130" s="1137">
        <v>7.9</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464</v>
      </c>
      <c r="X131" s="1145"/>
      <c r="Y131" s="1145"/>
      <c r="Z131" s="1146"/>
      <c r="AA131" s="1038">
        <v>3272672</v>
      </c>
      <c r="AB131" s="1017"/>
      <c r="AC131" s="1017"/>
      <c r="AD131" s="1017"/>
      <c r="AE131" s="1018"/>
      <c r="AF131" s="1016">
        <v>3345397</v>
      </c>
      <c r="AG131" s="1017"/>
      <c r="AH131" s="1017"/>
      <c r="AI131" s="1017"/>
      <c r="AJ131" s="1018"/>
      <c r="AK131" s="1016">
        <v>3405521</v>
      </c>
      <c r="AL131" s="1017"/>
      <c r="AM131" s="1017"/>
      <c r="AN131" s="1017"/>
      <c r="AO131" s="1018"/>
      <c r="AP131" s="1147"/>
      <c r="AQ131" s="1148"/>
      <c r="AR131" s="1148"/>
      <c r="AS131" s="1148"/>
      <c r="AT131" s="1149"/>
      <c r="AU131" s="237"/>
      <c r="AV131" s="237"/>
      <c r="AW131" s="237"/>
      <c r="AX131" s="1119" t="s">
        <v>465</v>
      </c>
      <c r="AY131" s="1070"/>
      <c r="AZ131" s="1070"/>
      <c r="BA131" s="1070"/>
      <c r="BB131" s="1070"/>
      <c r="BC131" s="1070"/>
      <c r="BD131" s="1070"/>
      <c r="BE131" s="1071"/>
      <c r="BF131" s="1120">
        <v>92.2</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466</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467</v>
      </c>
      <c r="W132" s="1130"/>
      <c r="X132" s="1130"/>
      <c r="Y132" s="1130"/>
      <c r="Z132" s="1131"/>
      <c r="AA132" s="1132">
        <v>7.7827231079999999</v>
      </c>
      <c r="AB132" s="1133"/>
      <c r="AC132" s="1133"/>
      <c r="AD132" s="1133"/>
      <c r="AE132" s="1134"/>
      <c r="AF132" s="1135">
        <v>8.2883436550000003</v>
      </c>
      <c r="AG132" s="1133"/>
      <c r="AH132" s="1133"/>
      <c r="AI132" s="1133"/>
      <c r="AJ132" s="1134"/>
      <c r="AK132" s="1135">
        <v>7.8785595510000004</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468</v>
      </c>
      <c r="W133" s="1113"/>
      <c r="X133" s="1113"/>
      <c r="Y133" s="1113"/>
      <c r="Z133" s="1114"/>
      <c r="AA133" s="1115">
        <v>7.9</v>
      </c>
      <c r="AB133" s="1116"/>
      <c r="AC133" s="1116"/>
      <c r="AD133" s="1116"/>
      <c r="AE133" s="1117"/>
      <c r="AF133" s="1115">
        <v>8.1999999999999993</v>
      </c>
      <c r="AG133" s="1116"/>
      <c r="AH133" s="1116"/>
      <c r="AI133" s="1116"/>
      <c r="AJ133" s="1117"/>
      <c r="AK133" s="1115">
        <v>7.9</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7" zoomScaleNormal="85" zoomScaleSheetLayoutView="55" workbookViewId="0">
      <selection activeCell="Y28" sqref="Y28:AC2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E45" sqref="E45"/>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3" t="s">
        <v>471</v>
      </c>
      <c r="L7" s="256"/>
      <c r="M7" s="257" t="s">
        <v>472</v>
      </c>
      <c r="N7" s="258"/>
    </row>
    <row r="8" spans="1:16" x14ac:dyDescent="0.15">
      <c r="A8" s="250"/>
      <c r="B8" s="246"/>
      <c r="C8" s="246"/>
      <c r="D8" s="246"/>
      <c r="E8" s="246"/>
      <c r="F8" s="246"/>
      <c r="G8" s="259"/>
      <c r="H8" s="260"/>
      <c r="I8" s="260"/>
      <c r="J8" s="261"/>
      <c r="K8" s="1154"/>
      <c r="L8" s="262" t="s">
        <v>473</v>
      </c>
      <c r="M8" s="263" t="s">
        <v>474</v>
      </c>
      <c r="N8" s="264" t="s">
        <v>475</v>
      </c>
    </row>
    <row r="9" spans="1:16" x14ac:dyDescent="0.15">
      <c r="A9" s="250"/>
      <c r="B9" s="246"/>
      <c r="C9" s="246"/>
      <c r="D9" s="246"/>
      <c r="E9" s="246"/>
      <c r="F9" s="246"/>
      <c r="G9" s="1155" t="s">
        <v>476</v>
      </c>
      <c r="H9" s="1156"/>
      <c r="I9" s="1156"/>
      <c r="J9" s="1157"/>
      <c r="K9" s="265">
        <v>837503</v>
      </c>
      <c r="L9" s="266">
        <v>53300</v>
      </c>
      <c r="M9" s="267">
        <v>79829</v>
      </c>
      <c r="N9" s="268">
        <v>-33.200000000000003</v>
      </c>
    </row>
    <row r="10" spans="1:16" x14ac:dyDescent="0.15">
      <c r="A10" s="250"/>
      <c r="B10" s="246"/>
      <c r="C10" s="246"/>
      <c r="D10" s="246"/>
      <c r="E10" s="246"/>
      <c r="F10" s="246"/>
      <c r="G10" s="1155" t="s">
        <v>477</v>
      </c>
      <c r="H10" s="1156"/>
      <c r="I10" s="1156"/>
      <c r="J10" s="1157"/>
      <c r="K10" s="269">
        <v>196721</v>
      </c>
      <c r="L10" s="270">
        <v>12520</v>
      </c>
      <c r="M10" s="271">
        <v>8081</v>
      </c>
      <c r="N10" s="272">
        <v>54.9</v>
      </c>
    </row>
    <row r="11" spans="1:16" ht="13.5" customHeight="1" x14ac:dyDescent="0.15">
      <c r="A11" s="250"/>
      <c r="B11" s="246"/>
      <c r="C11" s="246"/>
      <c r="D11" s="246"/>
      <c r="E11" s="246"/>
      <c r="F11" s="246"/>
      <c r="G11" s="1155" t="s">
        <v>478</v>
      </c>
      <c r="H11" s="1156"/>
      <c r="I11" s="1156"/>
      <c r="J11" s="1157"/>
      <c r="K11" s="269">
        <v>18470</v>
      </c>
      <c r="L11" s="270">
        <v>1175</v>
      </c>
      <c r="M11" s="271">
        <v>11037</v>
      </c>
      <c r="N11" s="272">
        <v>-89.4</v>
      </c>
    </row>
    <row r="12" spans="1:16" ht="13.5" customHeight="1" x14ac:dyDescent="0.15">
      <c r="A12" s="250"/>
      <c r="B12" s="246"/>
      <c r="C12" s="246"/>
      <c r="D12" s="246"/>
      <c r="E12" s="246"/>
      <c r="F12" s="246"/>
      <c r="G12" s="1155" t="s">
        <v>479</v>
      </c>
      <c r="H12" s="1156"/>
      <c r="I12" s="1156"/>
      <c r="J12" s="1157"/>
      <c r="K12" s="269">
        <v>3360</v>
      </c>
      <c r="L12" s="270">
        <v>214</v>
      </c>
      <c r="M12" s="271">
        <v>1188</v>
      </c>
      <c r="N12" s="272">
        <v>-82</v>
      </c>
    </row>
    <row r="13" spans="1:16" ht="13.5" customHeight="1" x14ac:dyDescent="0.15">
      <c r="A13" s="250"/>
      <c r="B13" s="246"/>
      <c r="C13" s="246"/>
      <c r="D13" s="246"/>
      <c r="E13" s="246"/>
      <c r="F13" s="246"/>
      <c r="G13" s="1155" t="s">
        <v>480</v>
      </c>
      <c r="H13" s="1156"/>
      <c r="I13" s="1156"/>
      <c r="J13" s="1157"/>
      <c r="K13" s="269" t="s">
        <v>481</v>
      </c>
      <c r="L13" s="270" t="s">
        <v>481</v>
      </c>
      <c r="M13" s="271" t="s">
        <v>481</v>
      </c>
      <c r="N13" s="272" t="s">
        <v>481</v>
      </c>
    </row>
    <row r="14" spans="1:16" ht="13.5" customHeight="1" x14ac:dyDescent="0.15">
      <c r="A14" s="250"/>
      <c r="B14" s="246"/>
      <c r="C14" s="246"/>
      <c r="D14" s="246"/>
      <c r="E14" s="246"/>
      <c r="F14" s="246"/>
      <c r="G14" s="1155" t="s">
        <v>482</v>
      </c>
      <c r="H14" s="1156"/>
      <c r="I14" s="1156"/>
      <c r="J14" s="1157"/>
      <c r="K14" s="269" t="s">
        <v>481</v>
      </c>
      <c r="L14" s="270" t="s">
        <v>481</v>
      </c>
      <c r="M14" s="271">
        <v>4462</v>
      </c>
      <c r="N14" s="272" t="s">
        <v>481</v>
      </c>
    </row>
    <row r="15" spans="1:16" ht="13.5" customHeight="1" x14ac:dyDescent="0.15">
      <c r="A15" s="250"/>
      <c r="B15" s="246"/>
      <c r="C15" s="246"/>
      <c r="D15" s="246"/>
      <c r="E15" s="246"/>
      <c r="F15" s="246"/>
      <c r="G15" s="1155" t="s">
        <v>483</v>
      </c>
      <c r="H15" s="1156"/>
      <c r="I15" s="1156"/>
      <c r="J15" s="1157"/>
      <c r="K15" s="269">
        <v>18105</v>
      </c>
      <c r="L15" s="270">
        <v>1152</v>
      </c>
      <c r="M15" s="271">
        <v>1793</v>
      </c>
      <c r="N15" s="272">
        <v>-35.799999999999997</v>
      </c>
    </row>
    <row r="16" spans="1:16" x14ac:dyDescent="0.15">
      <c r="A16" s="250"/>
      <c r="B16" s="246"/>
      <c r="C16" s="246"/>
      <c r="D16" s="246"/>
      <c r="E16" s="246"/>
      <c r="F16" s="246"/>
      <c r="G16" s="1158" t="s">
        <v>484</v>
      </c>
      <c r="H16" s="1159"/>
      <c r="I16" s="1159"/>
      <c r="J16" s="1160"/>
      <c r="K16" s="270">
        <v>-91398</v>
      </c>
      <c r="L16" s="270">
        <v>-5817</v>
      </c>
      <c r="M16" s="271">
        <v>-8384</v>
      </c>
      <c r="N16" s="272">
        <v>-30.6</v>
      </c>
    </row>
    <row r="17" spans="1:16" x14ac:dyDescent="0.15">
      <c r="A17" s="250"/>
      <c r="B17" s="246"/>
      <c r="C17" s="246"/>
      <c r="D17" s="246"/>
      <c r="E17" s="246"/>
      <c r="F17" s="246"/>
      <c r="G17" s="1158" t="s">
        <v>169</v>
      </c>
      <c r="H17" s="1159"/>
      <c r="I17" s="1159"/>
      <c r="J17" s="1160"/>
      <c r="K17" s="270">
        <v>982761</v>
      </c>
      <c r="L17" s="270">
        <v>62544</v>
      </c>
      <c r="M17" s="271">
        <v>98006</v>
      </c>
      <c r="N17" s="272">
        <v>-36.200000000000003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50" t="s">
        <v>489</v>
      </c>
      <c r="H21" s="1151"/>
      <c r="I21" s="1151"/>
      <c r="J21" s="1152"/>
      <c r="K21" s="282">
        <v>6.75</v>
      </c>
      <c r="L21" s="283">
        <v>9.31</v>
      </c>
      <c r="M21" s="284">
        <v>-2.56</v>
      </c>
      <c r="N21" s="251"/>
      <c r="O21" s="285"/>
      <c r="P21" s="281"/>
    </row>
    <row r="22" spans="1:16" s="286" customFormat="1" x14ac:dyDescent="0.15">
      <c r="A22" s="281"/>
      <c r="B22" s="251"/>
      <c r="C22" s="251"/>
      <c r="D22" s="251"/>
      <c r="E22" s="251"/>
      <c r="F22" s="251"/>
      <c r="G22" s="1150" t="s">
        <v>490</v>
      </c>
      <c r="H22" s="1151"/>
      <c r="I22" s="1151"/>
      <c r="J22" s="1152"/>
      <c r="K22" s="287">
        <v>93.2</v>
      </c>
      <c r="L22" s="288">
        <v>96.5</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3" t="s">
        <v>471</v>
      </c>
      <c r="L30" s="256"/>
      <c r="M30" s="257" t="s">
        <v>472</v>
      </c>
      <c r="N30" s="258"/>
    </row>
    <row r="31" spans="1:16" x14ac:dyDescent="0.15">
      <c r="A31" s="250"/>
      <c r="B31" s="246"/>
      <c r="C31" s="246"/>
      <c r="D31" s="246"/>
      <c r="E31" s="246"/>
      <c r="F31" s="246"/>
      <c r="G31" s="259"/>
      <c r="H31" s="260"/>
      <c r="I31" s="260"/>
      <c r="J31" s="261"/>
      <c r="K31" s="1154"/>
      <c r="L31" s="262" t="s">
        <v>473</v>
      </c>
      <c r="M31" s="263" t="s">
        <v>474</v>
      </c>
      <c r="N31" s="264" t="s">
        <v>475</v>
      </c>
    </row>
    <row r="32" spans="1:16" ht="27" customHeight="1" x14ac:dyDescent="0.15">
      <c r="A32" s="250"/>
      <c r="B32" s="246"/>
      <c r="C32" s="246"/>
      <c r="D32" s="246"/>
      <c r="E32" s="246"/>
      <c r="F32" s="246"/>
      <c r="G32" s="1166" t="s">
        <v>494</v>
      </c>
      <c r="H32" s="1167"/>
      <c r="I32" s="1167"/>
      <c r="J32" s="1168"/>
      <c r="K32" s="296">
        <v>418054</v>
      </c>
      <c r="L32" s="296">
        <v>26606</v>
      </c>
      <c r="M32" s="297">
        <v>52264</v>
      </c>
      <c r="N32" s="298">
        <v>-49.1</v>
      </c>
    </row>
    <row r="33" spans="1:16" ht="13.5" customHeight="1" x14ac:dyDescent="0.15">
      <c r="A33" s="250"/>
      <c r="B33" s="246"/>
      <c r="C33" s="246"/>
      <c r="D33" s="246"/>
      <c r="E33" s="246"/>
      <c r="F33" s="246"/>
      <c r="G33" s="1166" t="s">
        <v>495</v>
      </c>
      <c r="H33" s="1167"/>
      <c r="I33" s="1167"/>
      <c r="J33" s="1168"/>
      <c r="K33" s="296" t="s">
        <v>481</v>
      </c>
      <c r="L33" s="296" t="s">
        <v>481</v>
      </c>
      <c r="M33" s="297" t="s">
        <v>481</v>
      </c>
      <c r="N33" s="298" t="s">
        <v>481</v>
      </c>
    </row>
    <row r="34" spans="1:16" ht="27" customHeight="1" x14ac:dyDescent="0.15">
      <c r="A34" s="250"/>
      <c r="B34" s="246"/>
      <c r="C34" s="246"/>
      <c r="D34" s="246"/>
      <c r="E34" s="246"/>
      <c r="F34" s="246"/>
      <c r="G34" s="1166" t="s">
        <v>496</v>
      </c>
      <c r="H34" s="1167"/>
      <c r="I34" s="1167"/>
      <c r="J34" s="1168"/>
      <c r="K34" s="296" t="s">
        <v>481</v>
      </c>
      <c r="L34" s="296" t="s">
        <v>481</v>
      </c>
      <c r="M34" s="297">
        <v>76</v>
      </c>
      <c r="N34" s="298" t="s">
        <v>481</v>
      </c>
    </row>
    <row r="35" spans="1:16" ht="27" customHeight="1" x14ac:dyDescent="0.15">
      <c r="A35" s="250"/>
      <c r="B35" s="246"/>
      <c r="C35" s="246"/>
      <c r="D35" s="246"/>
      <c r="E35" s="246"/>
      <c r="F35" s="246"/>
      <c r="G35" s="1166" t="s">
        <v>497</v>
      </c>
      <c r="H35" s="1167"/>
      <c r="I35" s="1167"/>
      <c r="J35" s="1168"/>
      <c r="K35" s="296">
        <v>339894</v>
      </c>
      <c r="L35" s="296">
        <v>21631</v>
      </c>
      <c r="M35" s="297">
        <v>21553</v>
      </c>
      <c r="N35" s="298">
        <v>0.4</v>
      </c>
    </row>
    <row r="36" spans="1:16" ht="27" customHeight="1" x14ac:dyDescent="0.15">
      <c r="A36" s="250"/>
      <c r="B36" s="246"/>
      <c r="C36" s="246"/>
      <c r="D36" s="246"/>
      <c r="E36" s="246"/>
      <c r="F36" s="246"/>
      <c r="G36" s="1166" t="s">
        <v>498</v>
      </c>
      <c r="H36" s="1167"/>
      <c r="I36" s="1167"/>
      <c r="J36" s="1168"/>
      <c r="K36" s="296">
        <v>51213</v>
      </c>
      <c r="L36" s="296">
        <v>3259</v>
      </c>
      <c r="M36" s="297">
        <v>4205</v>
      </c>
      <c r="N36" s="298">
        <v>-22.5</v>
      </c>
    </row>
    <row r="37" spans="1:16" ht="13.5" customHeight="1" x14ac:dyDescent="0.15">
      <c r="A37" s="250"/>
      <c r="B37" s="246"/>
      <c r="C37" s="246"/>
      <c r="D37" s="246"/>
      <c r="E37" s="246"/>
      <c r="F37" s="246"/>
      <c r="G37" s="1166" t="s">
        <v>499</v>
      </c>
      <c r="H37" s="1167"/>
      <c r="I37" s="1167"/>
      <c r="J37" s="1168"/>
      <c r="K37" s="296" t="s">
        <v>481</v>
      </c>
      <c r="L37" s="296" t="s">
        <v>481</v>
      </c>
      <c r="M37" s="297">
        <v>661</v>
      </c>
      <c r="N37" s="298" t="s">
        <v>481</v>
      </c>
    </row>
    <row r="38" spans="1:16" ht="27" customHeight="1" x14ac:dyDescent="0.15">
      <c r="A38" s="250"/>
      <c r="B38" s="246"/>
      <c r="C38" s="246"/>
      <c r="D38" s="246"/>
      <c r="E38" s="246"/>
      <c r="F38" s="246"/>
      <c r="G38" s="1169" t="s">
        <v>500</v>
      </c>
      <c r="H38" s="1170"/>
      <c r="I38" s="1170"/>
      <c r="J38" s="1171"/>
      <c r="K38" s="299">
        <v>5</v>
      </c>
      <c r="L38" s="299">
        <v>0</v>
      </c>
      <c r="M38" s="300">
        <v>5</v>
      </c>
      <c r="N38" s="301">
        <v>-100</v>
      </c>
      <c r="O38" s="295"/>
    </row>
    <row r="39" spans="1:16" x14ac:dyDescent="0.15">
      <c r="A39" s="250"/>
      <c r="B39" s="246"/>
      <c r="C39" s="246"/>
      <c r="D39" s="246"/>
      <c r="E39" s="246"/>
      <c r="F39" s="246"/>
      <c r="G39" s="1169" t="s">
        <v>501</v>
      </c>
      <c r="H39" s="1170"/>
      <c r="I39" s="1170"/>
      <c r="J39" s="1171"/>
      <c r="K39" s="302">
        <v>-6661</v>
      </c>
      <c r="L39" s="302">
        <v>-424</v>
      </c>
      <c r="M39" s="303">
        <v>-2255</v>
      </c>
      <c r="N39" s="304">
        <v>-81.2</v>
      </c>
      <c r="O39" s="295"/>
    </row>
    <row r="40" spans="1:16" ht="27" customHeight="1" x14ac:dyDescent="0.15">
      <c r="A40" s="250"/>
      <c r="B40" s="246"/>
      <c r="C40" s="246"/>
      <c r="D40" s="246"/>
      <c r="E40" s="246"/>
      <c r="F40" s="246"/>
      <c r="G40" s="1166" t="s">
        <v>502</v>
      </c>
      <c r="H40" s="1167"/>
      <c r="I40" s="1167"/>
      <c r="J40" s="1168"/>
      <c r="K40" s="302">
        <v>-534199</v>
      </c>
      <c r="L40" s="302">
        <v>-33997</v>
      </c>
      <c r="M40" s="303">
        <v>-52668</v>
      </c>
      <c r="N40" s="304">
        <v>-35.5</v>
      </c>
      <c r="O40" s="295"/>
    </row>
    <row r="41" spans="1:16" x14ac:dyDescent="0.15">
      <c r="A41" s="250"/>
      <c r="B41" s="246"/>
      <c r="C41" s="246"/>
      <c r="D41" s="246"/>
      <c r="E41" s="246"/>
      <c r="F41" s="246"/>
      <c r="G41" s="1172" t="s">
        <v>280</v>
      </c>
      <c r="H41" s="1173"/>
      <c r="I41" s="1173"/>
      <c r="J41" s="1174"/>
      <c r="K41" s="296">
        <v>268306</v>
      </c>
      <c r="L41" s="302">
        <v>17075</v>
      </c>
      <c r="M41" s="303">
        <v>23842</v>
      </c>
      <c r="N41" s="304">
        <v>-28.4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61" t="s">
        <v>471</v>
      </c>
      <c r="J49" s="1163" t="s">
        <v>506</v>
      </c>
      <c r="K49" s="1164"/>
      <c r="L49" s="1164"/>
      <c r="M49" s="1164"/>
      <c r="N49" s="1165"/>
    </row>
    <row r="50" spans="1:14" x14ac:dyDescent="0.15">
      <c r="A50" s="250"/>
      <c r="B50" s="246"/>
      <c r="C50" s="246"/>
      <c r="D50" s="246"/>
      <c r="E50" s="246"/>
      <c r="F50" s="246"/>
      <c r="G50" s="314"/>
      <c r="H50" s="315"/>
      <c r="I50" s="1162"/>
      <c r="J50" s="316" t="s">
        <v>507</v>
      </c>
      <c r="K50" s="317" t="s">
        <v>508</v>
      </c>
      <c r="L50" s="318" t="s">
        <v>509</v>
      </c>
      <c r="M50" s="319" t="s">
        <v>510</v>
      </c>
      <c r="N50" s="320" t="s">
        <v>511</v>
      </c>
    </row>
    <row r="51" spans="1:14" x14ac:dyDescent="0.15">
      <c r="A51" s="250"/>
      <c r="B51" s="246"/>
      <c r="C51" s="246"/>
      <c r="D51" s="246"/>
      <c r="E51" s="246"/>
      <c r="F51" s="246"/>
      <c r="G51" s="312" t="s">
        <v>512</v>
      </c>
      <c r="H51" s="313"/>
      <c r="I51" s="321">
        <v>561216</v>
      </c>
      <c r="J51" s="322">
        <v>36170</v>
      </c>
      <c r="K51" s="323">
        <v>-4.9000000000000004</v>
      </c>
      <c r="L51" s="324">
        <v>70582</v>
      </c>
      <c r="M51" s="325">
        <v>18</v>
      </c>
      <c r="N51" s="326">
        <v>-22.9</v>
      </c>
    </row>
    <row r="52" spans="1:14" x14ac:dyDescent="0.15">
      <c r="A52" s="250"/>
      <c r="B52" s="246"/>
      <c r="C52" s="246"/>
      <c r="D52" s="246"/>
      <c r="E52" s="246"/>
      <c r="F52" s="246"/>
      <c r="G52" s="327"/>
      <c r="H52" s="328" t="s">
        <v>513</v>
      </c>
      <c r="I52" s="329">
        <v>347373</v>
      </c>
      <c r="J52" s="330">
        <v>22388</v>
      </c>
      <c r="K52" s="331">
        <v>17</v>
      </c>
      <c r="L52" s="332">
        <v>36117</v>
      </c>
      <c r="M52" s="333">
        <v>7.3</v>
      </c>
      <c r="N52" s="334">
        <v>9.6999999999999993</v>
      </c>
    </row>
    <row r="53" spans="1:14" x14ac:dyDescent="0.15">
      <c r="A53" s="250"/>
      <c r="B53" s="246"/>
      <c r="C53" s="246"/>
      <c r="D53" s="246"/>
      <c r="E53" s="246"/>
      <c r="F53" s="246"/>
      <c r="G53" s="312" t="s">
        <v>514</v>
      </c>
      <c r="H53" s="313"/>
      <c r="I53" s="321">
        <v>852103</v>
      </c>
      <c r="J53" s="322">
        <v>54632</v>
      </c>
      <c r="K53" s="323">
        <v>51</v>
      </c>
      <c r="L53" s="324">
        <v>81990</v>
      </c>
      <c r="M53" s="325">
        <v>16.2</v>
      </c>
      <c r="N53" s="326">
        <v>34.799999999999997</v>
      </c>
    </row>
    <row r="54" spans="1:14" x14ac:dyDescent="0.15">
      <c r="A54" s="250"/>
      <c r="B54" s="246"/>
      <c r="C54" s="246"/>
      <c r="D54" s="246"/>
      <c r="E54" s="246"/>
      <c r="F54" s="246"/>
      <c r="G54" s="327"/>
      <c r="H54" s="328" t="s">
        <v>513</v>
      </c>
      <c r="I54" s="329">
        <v>652407</v>
      </c>
      <c r="J54" s="330">
        <v>41829</v>
      </c>
      <c r="K54" s="331">
        <v>86.8</v>
      </c>
      <c r="L54" s="332">
        <v>34482</v>
      </c>
      <c r="M54" s="333">
        <v>-4.5</v>
      </c>
      <c r="N54" s="334">
        <v>91.3</v>
      </c>
    </row>
    <row r="55" spans="1:14" x14ac:dyDescent="0.15">
      <c r="A55" s="250"/>
      <c r="B55" s="246"/>
      <c r="C55" s="246"/>
      <c r="D55" s="246"/>
      <c r="E55" s="246"/>
      <c r="F55" s="246"/>
      <c r="G55" s="312" t="s">
        <v>515</v>
      </c>
      <c r="H55" s="313"/>
      <c r="I55" s="321">
        <v>591517</v>
      </c>
      <c r="J55" s="322">
        <v>37554</v>
      </c>
      <c r="K55" s="323">
        <v>-31.3</v>
      </c>
      <c r="L55" s="324">
        <v>87551</v>
      </c>
      <c r="M55" s="325">
        <v>6.8</v>
      </c>
      <c r="N55" s="326">
        <v>-38.1</v>
      </c>
    </row>
    <row r="56" spans="1:14" x14ac:dyDescent="0.15">
      <c r="A56" s="250"/>
      <c r="B56" s="246"/>
      <c r="C56" s="246"/>
      <c r="D56" s="246"/>
      <c r="E56" s="246"/>
      <c r="F56" s="246"/>
      <c r="G56" s="327"/>
      <c r="H56" s="328" t="s">
        <v>513</v>
      </c>
      <c r="I56" s="329">
        <v>373053</v>
      </c>
      <c r="J56" s="330">
        <v>23684</v>
      </c>
      <c r="K56" s="331">
        <v>-43.4</v>
      </c>
      <c r="L56" s="332">
        <v>43994</v>
      </c>
      <c r="M56" s="333">
        <v>27.6</v>
      </c>
      <c r="N56" s="334">
        <v>-71</v>
      </c>
    </row>
    <row r="57" spans="1:14" x14ac:dyDescent="0.15">
      <c r="A57" s="250"/>
      <c r="B57" s="246"/>
      <c r="C57" s="246"/>
      <c r="D57" s="246"/>
      <c r="E57" s="246"/>
      <c r="F57" s="246"/>
      <c r="G57" s="312" t="s">
        <v>516</v>
      </c>
      <c r="H57" s="313"/>
      <c r="I57" s="321">
        <v>669953</v>
      </c>
      <c r="J57" s="322">
        <v>42548</v>
      </c>
      <c r="K57" s="323">
        <v>13.3</v>
      </c>
      <c r="L57" s="324">
        <v>77577</v>
      </c>
      <c r="M57" s="325">
        <v>-11.4</v>
      </c>
      <c r="N57" s="326">
        <v>24.7</v>
      </c>
    </row>
    <row r="58" spans="1:14" x14ac:dyDescent="0.15">
      <c r="A58" s="250"/>
      <c r="B58" s="246"/>
      <c r="C58" s="246"/>
      <c r="D58" s="246"/>
      <c r="E58" s="246"/>
      <c r="F58" s="246"/>
      <c r="G58" s="327"/>
      <c r="H58" s="328" t="s">
        <v>513</v>
      </c>
      <c r="I58" s="329">
        <v>364354</v>
      </c>
      <c r="J58" s="330">
        <v>23139</v>
      </c>
      <c r="K58" s="331">
        <v>-2.2999999999999998</v>
      </c>
      <c r="L58" s="332">
        <v>40870</v>
      </c>
      <c r="M58" s="333">
        <v>-7.1</v>
      </c>
      <c r="N58" s="334">
        <v>4.8</v>
      </c>
    </row>
    <row r="59" spans="1:14" x14ac:dyDescent="0.15">
      <c r="A59" s="250"/>
      <c r="B59" s="246"/>
      <c r="C59" s="246"/>
      <c r="D59" s="246"/>
      <c r="E59" s="246"/>
      <c r="F59" s="246"/>
      <c r="G59" s="312" t="s">
        <v>517</v>
      </c>
      <c r="H59" s="313"/>
      <c r="I59" s="321">
        <v>604932</v>
      </c>
      <c r="J59" s="322">
        <v>38499</v>
      </c>
      <c r="K59" s="323">
        <v>-9.5</v>
      </c>
      <c r="L59" s="324">
        <v>115123</v>
      </c>
      <c r="M59" s="325">
        <v>48.4</v>
      </c>
      <c r="N59" s="326">
        <v>-57.9</v>
      </c>
    </row>
    <row r="60" spans="1:14" x14ac:dyDescent="0.15">
      <c r="A60" s="250"/>
      <c r="B60" s="246"/>
      <c r="C60" s="246"/>
      <c r="D60" s="246"/>
      <c r="E60" s="246"/>
      <c r="F60" s="246"/>
      <c r="G60" s="327"/>
      <c r="H60" s="328" t="s">
        <v>513</v>
      </c>
      <c r="I60" s="335">
        <v>335869</v>
      </c>
      <c r="J60" s="330">
        <v>21375</v>
      </c>
      <c r="K60" s="331">
        <v>-7.6</v>
      </c>
      <c r="L60" s="332">
        <v>46026</v>
      </c>
      <c r="M60" s="333">
        <v>12.6</v>
      </c>
      <c r="N60" s="334">
        <v>-20.2</v>
      </c>
    </row>
    <row r="61" spans="1:14" x14ac:dyDescent="0.15">
      <c r="A61" s="250"/>
      <c r="B61" s="246"/>
      <c r="C61" s="246"/>
      <c r="D61" s="246"/>
      <c r="E61" s="246"/>
      <c r="F61" s="246"/>
      <c r="G61" s="312" t="s">
        <v>518</v>
      </c>
      <c r="H61" s="336"/>
      <c r="I61" s="337">
        <v>655944</v>
      </c>
      <c r="J61" s="338">
        <v>41881</v>
      </c>
      <c r="K61" s="339">
        <v>3.7</v>
      </c>
      <c r="L61" s="340">
        <v>86565</v>
      </c>
      <c r="M61" s="341">
        <v>15.6</v>
      </c>
      <c r="N61" s="326">
        <v>-11.9</v>
      </c>
    </row>
    <row r="62" spans="1:14" x14ac:dyDescent="0.15">
      <c r="A62" s="250"/>
      <c r="B62" s="246"/>
      <c r="C62" s="246"/>
      <c r="D62" s="246"/>
      <c r="E62" s="246"/>
      <c r="F62" s="246"/>
      <c r="G62" s="327"/>
      <c r="H62" s="328" t="s">
        <v>513</v>
      </c>
      <c r="I62" s="329">
        <v>414611</v>
      </c>
      <c r="J62" s="330">
        <v>26483</v>
      </c>
      <c r="K62" s="331">
        <v>10.1</v>
      </c>
      <c r="L62" s="332">
        <v>40298</v>
      </c>
      <c r="M62" s="333">
        <v>7.2</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89" sqref="I8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99" sqref="Q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5" t="s">
        <v>3</v>
      </c>
      <c r="D47" s="1175"/>
      <c r="E47" s="1176"/>
      <c r="F47" s="11">
        <v>47.45</v>
      </c>
      <c r="G47" s="12">
        <v>40.340000000000003</v>
      </c>
      <c r="H47" s="12">
        <v>41.65</v>
      </c>
      <c r="I47" s="12">
        <v>40.39</v>
      </c>
      <c r="J47" s="13">
        <v>42.36</v>
      </c>
    </row>
    <row r="48" spans="2:10" ht="57.75" customHeight="1" x14ac:dyDescent="0.15">
      <c r="B48" s="14"/>
      <c r="C48" s="1177" t="s">
        <v>4</v>
      </c>
      <c r="D48" s="1177"/>
      <c r="E48" s="1178"/>
      <c r="F48" s="15">
        <v>4.58</v>
      </c>
      <c r="G48" s="16">
        <v>5.24</v>
      </c>
      <c r="H48" s="16">
        <v>4.22</v>
      </c>
      <c r="I48" s="16">
        <v>6.17</v>
      </c>
      <c r="J48" s="17">
        <v>3.61</v>
      </c>
    </row>
    <row r="49" spans="2:10" ht="57.75" customHeight="1" thickBot="1" x14ac:dyDescent="0.2">
      <c r="B49" s="18"/>
      <c r="C49" s="1179" t="s">
        <v>5</v>
      </c>
      <c r="D49" s="1179"/>
      <c r="E49" s="1180"/>
      <c r="F49" s="19">
        <v>1.94</v>
      </c>
      <c r="G49" s="20" t="s">
        <v>525</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2018-01-24T05:22:44Z</dcterms:created>
  <dcterms:modified xsi:type="dcterms:W3CDTF">2018-10-30T00:49:33Z</dcterms:modified>
  <cp:category/>
</cp:coreProperties>
</file>