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BE34" i="9"/>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<sst xmlns="http://schemas.openxmlformats.org/spreadsheetml/2006/main" count="1124" uniqueCount="566">
  <si>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</si>
  <si>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</si>
  <si>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</si>
  <si>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</si>
  <si>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</si>
  <si>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</si>
  <si>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</si>
  <si>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</si>
  <si>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</si>
  <si>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</si>
  <si>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</si>
  <si>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</si>
  <si>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</si>
  <si>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</si>
  <si>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</si>
  <si>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</si>
  <si>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</si>
  <si>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</si>
  <si>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</si>
  <si>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</si>
  <si>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</si>
  <si>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</si>
  <si>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</si>
  <si>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</si>
  <si>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</si>
  <si>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</si>
  <si>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</si>
  <si>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</si>
  <si>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</si>
  <si>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</si>
  <si>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</si>
  <si>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</si>
  <si>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</si>
  <si>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</si>
  <si>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</si>
  <si>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</si>
  <si>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</si>
  <si>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</si>
  <si>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</si>
  <si>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</si>
  <si>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</si>
  <si>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</si>
  <si>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</si>
  <si>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</si>
  <si>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</si>
  <si>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</si>
  <si>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</si>
  <si>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</si>
  <si>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</si>
  <si>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</si>
  <si>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</si>
  <si>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</si>
  <si>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</si>
  <si>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</si>
  <si>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</si>
  <si>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</si>
  <si>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</si>
  <si>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</si>
  <si>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</si>
  <si>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</si>
  <si>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</si>
  <si>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</si>
  <si>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</si>
  <si>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</si>
  <si>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</si>
  <si>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</si>
  <si>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</si>
  <si>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</si>
  <si>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</si>
  <si>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</si>
  <si>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</si>
  <si>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</si>
  <si>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</si>
  <si>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</si>
  <si>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</si>
  <si>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</si>
  <si>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</si>
  <si>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</si>
  <si>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</si>
  <si>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</si>
  <si>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</si>
  <si>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</si>
  <si>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</si>
  <si>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</si>
  <si>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</si>
  <si>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</si>
  <si>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</si>
  <si>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</si>
  <si>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</si>
  <si>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</si>
  <si>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</si>
  <si>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</si>
  <si>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</si>
  <si>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</si>
  <si>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</si>
  <si>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</si>
  <si>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</si>
  <si>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</si>
  <si>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</si>
  <si>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</si>
  <si>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</si>
  <si>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</si>
  <si>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</si>
  <si>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</si>
  <si>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</si>
  <si>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</si>
  <si>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</si>
  <si>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</si>
  <si>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</si>
  <si>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</si>
  <si>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</si>
  <si>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</si>
  <si>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</si>
  <si>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</si>
  <si>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</si>
  <si>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</si>
  <si>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</si>
  <si>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</si>
  <si>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</si>
  <si>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</si>
  <si>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</si>
  <si>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</si>
  <si>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</si>
  <si>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</si>
  <si>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</si>
  <si>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</si>
  <si>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</si>
  <si>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</si>
  <si>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</si>
  <si>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</si>
  <si>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</si>
  <si>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</si>
  <si>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</si>
  <si>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</si>
  <si>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</si>
  <si>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</si>
  <si>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</si>
  <si>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</si>
  <si>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</si>
  <si>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</si>
  <si>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</si>
  <si>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</si>
  <si>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</si>
  <si>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</si>
  <si>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</si>
  <si>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</si>
  <si>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</si>
  <si>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</si>
  <si>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</si>
  <si>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</si>
  <si>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</si>
  <si>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</si>
  <si>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</si>
  <si>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</si>
  <si>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</si>
  <si>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</si>
  <si>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</si>
  <si>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</si>
  <si>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</si>
  <si>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</si>
  <si>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</si>
  <si>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</si>
  <si>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</si>
  <si>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</si>
  <si>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</si>
  <si>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</si>
  <si>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</si>
  <si>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</si>
  <si>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</si>
  <si>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</si>
  <si>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</si>
  <si>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</si>
  <si>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</si>
  <si>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</si>
  <si>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</si>
  <si>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</si>
  <si>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</si>
  <si>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</si>
  <si>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</si>
  <si>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</si>
  <si>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</si>
  <si>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</si>
  <si>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</si>
  <si>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</si>
  <si>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</si>
  <si>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</si>
  <si>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</si>
  <si>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</si>
  <si>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</si>
  <si>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</si>
  <si>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</si>
  <si>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</si>
  <si>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</si>
  <si>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</si>
  <si>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</si>
  <si>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</si>
  <si>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</si>
  <si>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</si>
  <si>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三重県大紀町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</si>
  <si>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</si>
  <si>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</si>
  <si>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</si>
  <si>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</si>
  <si>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</si>
  <si>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</si>
  <si>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</si>
  <si>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</si>
  <si>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</si>
  <si>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</si>
  <si>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</si>
  <si>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</si>
  <si>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</si>
  <si>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</si>
  <si>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</si>
  <si>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</si>
  <si>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</si>
  <si>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</si>
  <si>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</si>
  <si>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</si>
  <si>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</si>
  <si>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</si>
  <si>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</si>
  <si>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</si>
  <si>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</si>
  <si>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</si>
  <si>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</si>
  <si>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</si>
  <si>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</si>
  <si>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</si>
  <si>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</si>
  <si>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</si>
  <si>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</si>
  <si>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</si>
  <si>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</si>
  <si>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</si>
  <si>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</si>
  <si>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</si>
  <si>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</si>
  <si>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</si>
  <si>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</si>
  <si>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</si>
  <si>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</si>
  <si>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</si>
  <si>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</si>
  <si>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</si>
  <si>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</si>
  <si>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</si>
  <si>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</si>
  <si>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</si>
  <si>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</si>
  <si>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</si>
  <si>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</si>
  <si>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</si>
  <si>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</si>
  <si>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</si>
  <si>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</si>
  <si>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</si>
  <si>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</si>
  <si>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</si>
  <si>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</si>
  <si>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</si>
  <si>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</si>
  <si>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</si>
  <si>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</si>
  <si>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</si>
  <si>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</si>
  <si>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</si>
  <si>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</si>
  <si>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</si>
  <si>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</si>
  <si>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</si>
  <si>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</si>
  <si>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</si>
  <si>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</si>
  <si>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</si>
  <si>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</si>
  <si>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</si>
  <si>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</si>
  <si>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</si>
  <si>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</si>
  <si>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</si>
  <si>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</si>
  <si>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</si>
  <si>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</si>
  <si>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</si>
  <si>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</si>
  <si>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</si>
  <si>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</si>
  <si>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</si>
  <si>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</si>
  <si>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</si>
  <si>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</si>
  <si>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</si>
  <si>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</si>
  <si>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</si>
  <si>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</si>
  <si>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</si>
  <si>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</si>
  <si>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</si>
  <si>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</si>
  <si>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</si>
  <si>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</si>
  <si>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</si>
  <si>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</si>
  <si>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</si>
  <si>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</si>
  <si>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</si>
  <si>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</si>
  <si>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</si>
  <si>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</si>
  <si>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</si>
  <si>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</si>
  <si>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</si>
  <si>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</si>
  <si>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</si>
  <si>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</si>
  <si>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</si>
  <si>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</si>
  <si>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</si>
  <si>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</si>
  <si>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</si>
  <si>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</si>
  <si>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</si>
  <si>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</si>
  <si>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</si>
  <si>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</si>
  <si>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</si>
  <si>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</si>
  <si>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</si>
  <si>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</si>
  <si>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</si>
  <si>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</si>
  <si>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</si>
  <si>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</si>
  <si>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</si>
  <si>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</si>
  <si>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</si>
  <si>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</si>
  <si>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</si>
  <si>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</si>
  <si>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</si>
  <si>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</si>
  <si>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</si>
  <si>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</si>
  <si>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</si>
  <si>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</si>
  <si>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</si>
  <si>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三重県大紀町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</si>
  <si>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</si>
  <si>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</si>
  <si>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</si>
  <si>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</si>
  <si>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</si>
  <si>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</si>
  <si>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</si>
  <si>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</si>
  <si>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</si>
  <si>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</si>
  <si>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</si>
  <si>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</si>
  <si>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</si>
  <si>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</si>
  <si>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</si>
  <si>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</si>
  <si>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</si>
  <si>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</si>
  <si>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</si>
  <si>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</si>
  <si>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</si>
  <si>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</si>
  <si>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</si>
  <si>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</si>
  <si>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</si>
  <si>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</si>
  <si>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</si>
  <si>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</si>
  <si>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</si>
  <si>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</si>
  <si>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</si>
  <si>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</si>
  <si>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</si>
  <si>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</si>
  <si>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</si>
  <si>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</si>
  <si>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</si>
  <si>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</si>
  <si>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</si>
  <si>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</si>
  <si>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</si>
  <si>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</si>
  <si>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</si>
  <si>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</si>
  <si>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</si>
  <si>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</si>
  <si>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</si>
  <si>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</si>
  <si>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</si>
  <si>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</si>
  <si>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</si>
  <si>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</si>
  <si>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</si>
  <si>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</si>
  <si>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</si>
  <si>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</si>
  <si>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</si>
  <si>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</si>
  <si>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</si>
  <si>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</si>
  <si>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</si>
  <si>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</si>
  <si>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</si>
  <si>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</si>
  <si>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</si>
  <si>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</si>
  <si>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</si>
  <si>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</si>
  <si>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</si>
  <si>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</si>
  <si>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</si>
  <si>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</si>
  <si>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</si>
  <si>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</si>
  <si>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</si>
  <si>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</si>
  <si>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</si>
  <si>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</si>
  <si>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</si>
  <si>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</si>
  <si>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</si>
  <si>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</si>
  <si>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</si>
  <si>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</si>
  <si>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</si>
  <si>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</si>
  <si>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</si>
  <si>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</si>
  <si>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</si>
  <si>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</si>
  <si>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</si>
  <si>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</si>
  <si>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</si>
  <si>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</si>
  <si>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</si>
  <si>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</si>
  <si>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</si>
  <si>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</si>
  <si>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</si>
  <si>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</si>
  <si>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</si>
  <si>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</si>
  <si>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</si>
  <si>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</si>
  <si>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</si>
  <si>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</si>
  <si>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</si>
  <si>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</si>
  <si>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</si>
  <si>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</si>
  <si>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</si>
  <si>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</si>
  <si>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</si>
  <si>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</si>
  <si>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</si>
  <si>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</si>
  <si>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</si>
  <si>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</si>
  <si>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</si>
  <si>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</si>
  <si>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</si>
  <si>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</si>
  <si>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</si>
  <si>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</si>
  <si>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</si>
  <si>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</si>
  <si>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</si>
  <si>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</si>
  <si>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</si>
  <si>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</si>
  <si>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</si>
  <si>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</si>
  <si>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</si>
  <si>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</si>
  <si>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</si>
  <si>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</si>
  <si>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</si>
  <si>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</si>
  <si>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</si>
  <si>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</si>
  <si>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</si>
  <si>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</si>
  <si>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</si>
  <si>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</si>
  <si>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</si>
  <si>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</si>
  <si>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</si>
  <si>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</si>
  <si>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</si>
  <si>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</si>
  <si>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</si>
  <si>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</si>
  <si>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</si>
  <si>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</si>
  <si>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</si>
  <si>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</si>
  <si>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</si>
  <si>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</si>
  <si>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</si>
  <si>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</si>
  <si>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</si>
  <si>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</si>
  <si>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</si>
  <si>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</si>
  <si>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</si>
  <si>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</si>
  <si>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</si>
  <si>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</si>
  <si>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</si>
  <si>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</si>
  <si>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</si>
  <si>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</si>
  <si>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</si>
  <si>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</si>
  <si>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</si>
  <si>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</si>
  <si>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</si>
  <si>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一般会計</t>
  </si>
  <si>
    <t>簡易水道事業特別会計</t>
  </si>
  <si>
    <t>国民健康保険特別会計</t>
  </si>
  <si>
    <t>介護保険特別会計</t>
  </si>
  <si>
    <t>後期高齢者医療事業特別会計</t>
  </si>
  <si>
    <t>その他会計（赤字）</t>
  </si>
  <si>
    <t>その他会計（黒字）</t>
  </si>
  <si>
    <t>-</t>
    <phoneticPr fontId="2"/>
  </si>
  <si>
    <t>-</t>
    <phoneticPr fontId="2"/>
  </si>
  <si>
    <t>奥伊勢ハイウェイパーク</t>
    <rPh sb="0" eb="1">
      <t>オク</t>
    </rPh>
    <rPh sb="1" eb="3">
      <t>イセ</t>
    </rPh>
    <phoneticPr fontId="2"/>
  </si>
  <si>
    <t>わたらい老人福祉施設組合</t>
    <rPh sb="4" eb="6">
      <t>ロウジン</t>
    </rPh>
    <rPh sb="6" eb="8">
      <t>フクシ</t>
    </rPh>
    <rPh sb="8" eb="10">
      <t>シセツ</t>
    </rPh>
    <rPh sb="10" eb="12">
      <t>クミアイ</t>
    </rPh>
    <phoneticPr fontId="2"/>
  </si>
  <si>
    <t>奥伊勢広域行政組合</t>
    <rPh sb="0" eb="1">
      <t>オク</t>
    </rPh>
    <rPh sb="1" eb="3">
      <t>イセ</t>
    </rPh>
    <rPh sb="3" eb="5">
      <t>コウイキ</t>
    </rPh>
    <rPh sb="5" eb="7">
      <t>ギョウセイ</t>
    </rPh>
    <rPh sb="7" eb="9">
      <t>クミアイ</t>
    </rPh>
    <phoneticPr fontId="2"/>
  </si>
  <si>
    <t>三重県市町総合事務組合</t>
    <rPh sb="0" eb="3">
      <t>ミエケン</t>
    </rPh>
    <rPh sb="3" eb="5">
      <t>シチョウ</t>
    </rPh>
    <rPh sb="5" eb="7">
      <t>ソウゴウ</t>
    </rPh>
    <rPh sb="7" eb="9">
      <t>ジム</t>
    </rPh>
    <rPh sb="9" eb="11">
      <t>クミアイ</t>
    </rPh>
    <phoneticPr fontId="2"/>
  </si>
  <si>
    <t>紀勢地区広域消防組合</t>
    <rPh sb="0" eb="2">
      <t>キセイ</t>
    </rPh>
    <rPh sb="2" eb="4">
      <t>チク</t>
    </rPh>
    <rPh sb="4" eb="6">
      <t>コウイキ</t>
    </rPh>
    <rPh sb="6" eb="8">
      <t>ショウボウ</t>
    </rPh>
    <rPh sb="8" eb="10">
      <t>クミアイ</t>
    </rPh>
    <phoneticPr fontId="2"/>
  </si>
  <si>
    <t>荷坂やすらぎ苑組合</t>
    <rPh sb="0" eb="1">
      <t>ニ</t>
    </rPh>
    <rPh sb="1" eb="2">
      <t>ザカ</t>
    </rPh>
    <rPh sb="6" eb="7">
      <t>エン</t>
    </rPh>
    <rPh sb="7" eb="9">
      <t>クミアイ</t>
    </rPh>
    <phoneticPr fontId="2"/>
  </si>
  <si>
    <t>香肌奥伊勢資源化広域連合</t>
    <rPh sb="0" eb="1">
      <t>カ</t>
    </rPh>
    <rPh sb="1" eb="2">
      <t>ハダ</t>
    </rPh>
    <rPh sb="2" eb="3">
      <t>オク</t>
    </rPh>
    <rPh sb="3" eb="5">
      <t>イセ</t>
    </rPh>
    <rPh sb="5" eb="8">
      <t>シゲンカ</t>
    </rPh>
    <rPh sb="8" eb="10">
      <t>コウイキ</t>
    </rPh>
    <rPh sb="10" eb="12">
      <t>レンゴウ</t>
    </rPh>
    <phoneticPr fontId="2"/>
  </si>
  <si>
    <t>度会広域連合</t>
    <rPh sb="0" eb="2">
      <t>ワタライ</t>
    </rPh>
    <rPh sb="2" eb="4">
      <t>コウイキ</t>
    </rPh>
    <rPh sb="4" eb="6">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</si>
  <si>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</si>
  <si>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</si>
  <si>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</si>
  <si>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t>
    <phoneticPr fontId="2"/>
  </si>
  <si>
    <t>-</t>
    <phoneticPr fontId="2"/>
  </si>
  <si>
    <t>一般会計他4会計</t>
    <rPh sb="0" eb="2">
      <t>イッパン</t>
    </rPh>
    <rPh sb="2" eb="4">
      <t>カイケイ</t>
    </rPh>
    <rPh sb="4" eb="5">
      <t>ホカ</t>
    </rPh>
    <rPh sb="6" eb="8">
      <t>カイケイ</t>
    </rPh>
    <phoneticPr fontId="2"/>
  </si>
  <si>
    <t>-</t>
    <phoneticPr fontId="2"/>
  </si>
  <si>
    <t>一般会計他6会計</t>
    <rPh sb="0" eb="2">
      <t>イッパン</t>
    </rPh>
    <rPh sb="2" eb="4">
      <t>カイケイ</t>
    </rPh>
    <rPh sb="4" eb="5">
      <t>ホカ</t>
    </rPh>
    <rPh sb="6" eb="8">
      <t>カイケイ</t>
    </rPh>
    <phoneticPr fontId="2"/>
  </si>
  <si>
    <t>-</t>
    <phoneticPr fontId="2"/>
  </si>
  <si>
    <t>一般会計他1会計</t>
    <rPh sb="0" eb="2">
      <t>イッパン</t>
    </rPh>
    <rPh sb="2" eb="4">
      <t>カイケイ</t>
    </rPh>
    <rPh sb="4" eb="5">
      <t>ホカ</t>
    </rPh>
    <rPh sb="6" eb="8">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</si>
  <si>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</si>
  <si>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</si>
  <si>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</si>
  <si>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</si>
  <si>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</si>
  <si>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</si>
  <si>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</si>
  <si>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</si>
  <si>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</si>
  <si>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</si>
  <si>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</si>
  <si>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</si>
  <si>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平均と比較すると若干上回っているものの、年々減少傾向にあるが、将来負担比率は、類似団体平均を大きく上回っている。要因としては、簡易水道統合整備に係る過疎債、簡水債を新規発行したことによるものと考えられ、これらの償還が始まれば、実質公債費比率も上昇することが懸念される。そのため、2つの指標とも適正範囲内で推移しているものの、町財政も脆弱であることから、今後も、これまで以上に公債費の適正化に取り組んでいく必要がある。</t>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</si>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</sst>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extLst>
            <c:ext xmlns:c16="http://schemas.microsoft.com/office/drawing/2014/chart" uri="{C3380CC4-5D6E-409C-BE32-E72D297353CC}">
              <c16:uniqueId val="{00000000-277C-4D5C-868A-0E8DAD29B3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104388</c:v>
                </c:pt>
                <c:pt idx="1">
                  <c:v>131765</c:v>
                </c:pt>
                <c:pt idx="2">
                  <c:v>178378</c:v>
                </c:pt>
                <c:pt idx="3">
                  <c:v>146656</c:v>
                </c:pt>
                <c:pt idx="4">
                  <c:v>170133</c:v>
                </c:pt>
              </c:numCache>
            </c:numRef>
          </c:val>
          <c:smooth val="0"/>
          <c:extLst>
            <c:ext xmlns:c16="http://schemas.microsoft.com/office/drawing/2014/chart" uri="{C3380CC4-5D6E-409C-BE32-E72D297353CC}">
              <c16:uniqueId val="{00000001-277C-4D5C-868A-0E8DAD29B338}"/>
            </c:ext>
          </c:extLst>
        </c:ser>
        <c:dLbls>
          <c:showLegendKey val="0"/>
          <c:showVal val="0"/>
          <c:showCatName val="0"/>
          <c:showSerName val="0"/>
          <c:showPercent val="0"/>
          <c:showBubbleSize val="0"/>
        </c:dLbls>
        <c:marker val="1"/>
        <c:smooth val="0"/>
        <c:axId val="101333248"/>
        <c:axId val="101339520"/>
      </c:lineChart>
      <c:catAx>
        <c:axId val="10133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39520"/>
        <c:crosses val="autoZero"/>
        <c:auto val="1"/>
        <c:lblAlgn val="ctr"/>
        <c:lblOffset val="100"/>
        <c:tickLblSkip val="1"/>
        <c:tickMarkSkip val="1"/>
        <c:noMultiLvlLbl val="0"/>
      </c:catAx>
      <c:valAx>
        <c:axId val="10133952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3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6.13</c:v>
                </c:pt>
                <c:pt idx="1">
                  <c:v>5.46</c:v>
                </c:pt>
                <c:pt idx="2">
                  <c:v>5.25</c:v>
                </c:pt>
                <c:pt idx="3">
                  <c:v>7.15</c:v>
                </c:pt>
                <c:pt idx="4">
                  <c:v>6.85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35.89</c:v>
                </c:pt>
                <c:pt idx="1">
                  <c:v>41</c:v>
                </c:pt>
                <c:pt idx="2">
                  <c:v>44.17</c:v>
                </c:pt>
                <c:pt idx="3">
                  <c:v>45.18</c:v>
                </c:pt>
                <c:pt idx="4">
                  <c:v>46.96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182912"/>
        <c:axId val="110654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c:v>
                </c:pt>
                <c:pt idx="1">
                  <c:v>4.79</c:v>
                </c:pt>
                <c:pt idx="2">
                  <c:v>1.71</c:v>
                </c:pt>
                <c:pt idx="3">
                  <c:v>2.96</c:v>
                </c:pt>
                <c:pt idx="4">
                  <c:v>-0.56000000000000005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182912"/>
        <c:axId val="110654976"/>
      </c:lineChart>
      <c:catAx>
        <c:axId val="10818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654976"/>
        <c:crosses val="autoZero"/>
        <c:auto val="1"/>
        <c:lblAlgn val="ctr"/>
        <c:lblOffset val="100"/>
        <c:tickLblSkip val="1"/>
        <c:tickMarkSkip val="1"/>
        <c:noMultiLvlLbl val="0"/>
      </c:catAx>
      <c:valAx>
        <c:axId val="11065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8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0.01</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0.91</c:v>
                </c:pt>
                <c:pt idx="2">
                  <c:v>#N/A</c:v>
                </c:pt>
                <c:pt idx="3">
                  <c:v>1.1499999999999999</c:v>
                </c:pt>
                <c:pt idx="4">
                  <c:v>#N/A</c:v>
                </c:pt>
                <c:pt idx="5">
                  <c:v>1.47</c:v>
                </c:pt>
                <c:pt idx="6">
                  <c:v>#N/A</c:v>
                </c:pt>
                <c:pt idx="7">
                  <c:v>0.61</c:v>
                </c:pt>
                <c:pt idx="8">
                  <c:v>#N/A</c:v>
                </c:pt>
                <c:pt idx="9">
                  <c:v>0.87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c:v>
                </c:pt>
                <c:pt idx="2">
                  <c:v>#N/A</c:v>
                </c:pt>
                <c:pt idx="3">
                  <c:v>1.59</c:v>
                </c:pt>
                <c:pt idx="4">
                  <c:v>#N/A</c:v>
                </c:pt>
                <c:pt idx="5">
                  <c:v>0.79</c:v>
                </c:pt>
                <c:pt idx="6">
                  <c:v>#N/A</c:v>
                </c:pt>
                <c:pt idx="7">
                  <c:v>0.8</c:v>
                </c:pt>
                <c:pt idx="8">
                  <c:v>#N/A</c:v>
                </c:pt>
                <c:pt idx="9">
                  <c:v>0.91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0.19</c:v>
                </c:pt>
                <c:pt idx="2">
                  <c:v>#N/A</c:v>
                </c:pt>
                <c:pt idx="3">
                  <c:v>0.2</c:v>
                </c:pt>
                <c:pt idx="4">
                  <c:v>#N/A</c:v>
                </c:pt>
                <c:pt idx="5">
                  <c:v>0.16</c:v>
                </c:pt>
                <c:pt idx="6">
                  <c:v>#N/A</c:v>
                </c:pt>
                <c:pt idx="7">
                  <c:v>0.14000000000000001</c:v>
                </c:pt>
                <c:pt idx="8">
                  <c:v>#N/A</c:v>
                </c:pt>
                <c:pt idx="9">
                  <c:v>6.09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6.12</c:v>
                </c:pt>
                <c:pt idx="2">
                  <c:v>#N/A</c:v>
                </c:pt>
                <c:pt idx="3">
                  <c:v>5.46</c:v>
                </c:pt>
                <c:pt idx="4">
                  <c:v>#N/A</c:v>
                </c:pt>
                <c:pt idx="5">
                  <c:v>5.25</c:v>
                </c:pt>
                <c:pt idx="6">
                  <c:v>#N/A</c:v>
                </c:pt>
                <c:pt idx="7">
                  <c:v>7.14</c:v>
                </c:pt>
                <c:pt idx="8">
                  <c:v>#N/A</c:v>
                </c:pt>
                <c:pt idx="9">
                  <c:v>6.84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101056"/>
        <c:axId val="111102592"/>
      </c:barChart>
      <c:catAx>
        <c:axId val="1111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02592"/>
        <c:crosses val="autoZero"/>
        <c:auto val="1"/>
        <c:lblAlgn val="ctr"/>
        <c:lblOffset val="100"/>
        <c:tickLblSkip val="1"/>
        <c:tickMarkSkip val="1"/>
        <c:noMultiLvlLbl val="0"/>
      </c:catAx>
      <c:valAx>
        <c:axId val="11110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01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984</c:v>
                </c:pt>
                <c:pt idx="5">
                  <c:v>1003</c:v>
                </c:pt>
                <c:pt idx="8">
                  <c:v>989</c:v>
                </c:pt>
                <c:pt idx="11">
                  <c:v>981</c:v>
                </c:pt>
                <c:pt idx="14">
                  <c:v>989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132</c:v>
                </c:pt>
                <c:pt idx="3">
                  <c:v>125</c:v>
                </c:pt>
                <c:pt idx="6">
                  <c:v>119</c:v>
                </c:pt>
                <c:pt idx="9">
                  <c:v>96</c:v>
                </c:pt>
                <c:pt idx="12">
                  <c:v>54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159</c:v>
                </c:pt>
                <c:pt idx="3">
                  <c:v>154</c:v>
                </c:pt>
                <c:pt idx="6">
                  <c:v>178</c:v>
                </c:pt>
                <c:pt idx="9">
                  <c:v>182</c:v>
                </c:pt>
                <c:pt idx="12">
                  <c:v>218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1156</c:v>
                </c:pt>
                <c:pt idx="3">
                  <c:v>1153</c:v>
                </c:pt>
                <c:pt idx="6">
                  <c:v>1120</c:v>
                </c:pt>
                <c:pt idx="9">
                  <c:v>1094</c:v>
                </c:pt>
                <c:pt idx="12">
                  <c:v>1111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928640"/>
        <c:axId val="110930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463</c:v>
                </c:pt>
                <c:pt idx="2">
                  <c:v>#N/A</c:v>
                </c:pt>
                <c:pt idx="3">
                  <c:v>#N/A</c:v>
                </c:pt>
                <c:pt idx="4">
                  <c:v>429</c:v>
                </c:pt>
                <c:pt idx="5">
                  <c:v>#N/A</c:v>
                </c:pt>
                <c:pt idx="6">
                  <c:v>#N/A</c:v>
                </c:pt>
                <c:pt idx="7">
                  <c:v>428</c:v>
                </c:pt>
                <c:pt idx="8">
                  <c:v>#N/A</c:v>
                </c:pt>
                <c:pt idx="9">
                  <c:v>#N/A</c:v>
                </c:pt>
                <c:pt idx="10">
                  <c:v>391</c:v>
                </c:pt>
                <c:pt idx="11">
                  <c:v>#N/A</c:v>
                </c:pt>
                <c:pt idx="12">
                  <c:v>#N/A</c:v>
                </c:pt>
                <c:pt idx="13">
                  <c:v>394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928640"/>
        <c:axId val="110930560"/>
      </c:lineChart>
      <c:catAx>
        <c:axId val="11092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30560"/>
        <c:crosses val="autoZero"/>
        <c:auto val="1"/>
        <c:lblAlgn val="ctr"/>
        <c:lblOffset val="100"/>
        <c:tickLblSkip val="1"/>
        <c:tickMarkSkip val="1"/>
        <c:noMultiLvlLbl val="0"/>
      </c:catAx>
      <c:valAx>
        <c:axId val="11093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2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8831</c:v>
                </c:pt>
                <c:pt idx="5">
                  <c:v>8774</c:v>
                </c:pt>
                <c:pt idx="8">
                  <c:v>9166</c:v>
                </c:pt>
                <c:pt idx="11">
                  <c:v>9328</c:v>
                </c:pt>
                <c:pt idx="14">
                  <c:v>9598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198</c:v>
                </c:pt>
                <c:pt idx="5">
                  <c:v>175</c:v>
                </c:pt>
                <c:pt idx="8">
                  <c:v>103</c:v>
                </c:pt>
                <c:pt idx="11">
                  <c:v>93</c:v>
                </c:pt>
                <c:pt idx="14">
                  <c:v>79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2337</c:v>
                </c:pt>
                <c:pt idx="5">
                  <c:v>2926</c:v>
                </c:pt>
                <c:pt idx="8">
                  <c:v>3242</c:v>
                </c:pt>
                <c:pt idx="11">
                  <c:v>3609</c:v>
                </c:pt>
                <c:pt idx="14">
                  <c:v>3678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1507</c:v>
                </c:pt>
                <c:pt idx="3">
                  <c:v>1409</c:v>
                </c:pt>
                <c:pt idx="6">
                  <c:v>1292</c:v>
                </c:pt>
                <c:pt idx="9">
                  <c:v>1318</c:v>
                </c:pt>
                <c:pt idx="12">
                  <c:v>1293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457</c:v>
                </c:pt>
                <c:pt idx="3">
                  <c:v>382</c:v>
                </c:pt>
                <c:pt idx="6">
                  <c:v>312</c:v>
                </c:pt>
                <c:pt idx="9">
                  <c:v>219</c:v>
                </c:pt>
                <c:pt idx="12">
                  <c:v>164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1796</c:v>
                </c:pt>
                <c:pt idx="3">
                  <c:v>1740</c:v>
                </c:pt>
                <c:pt idx="6">
                  <c:v>2005</c:v>
                </c:pt>
                <c:pt idx="9">
                  <c:v>2284</c:v>
                </c:pt>
                <c:pt idx="12">
                  <c:v>2814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9674</c:v>
                </c:pt>
                <c:pt idx="3">
                  <c:v>9498</c:v>
                </c:pt>
                <c:pt idx="6">
                  <c:v>10000</c:v>
                </c:pt>
                <c:pt idx="9">
                  <c:v>10195</c:v>
                </c:pt>
                <c:pt idx="12">
                  <c:v>10452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092032"/>
        <c:axId val="10409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2069</c:v>
                </c:pt>
                <c:pt idx="2">
                  <c:v>#N/A</c:v>
                </c:pt>
                <c:pt idx="3">
                  <c:v>#N/A</c:v>
                </c:pt>
                <c:pt idx="4">
                  <c:v>1155</c:v>
                </c:pt>
                <c:pt idx="5">
                  <c:v>#N/A</c:v>
                </c:pt>
                <c:pt idx="6">
                  <c:v>#N/A</c:v>
                </c:pt>
                <c:pt idx="7">
                  <c:v>1098</c:v>
                </c:pt>
                <c:pt idx="8">
                  <c:v>#N/A</c:v>
                </c:pt>
                <c:pt idx="9">
                  <c:v>#N/A</c:v>
                </c:pt>
                <c:pt idx="10">
                  <c:v>988</c:v>
                </c:pt>
                <c:pt idx="11">
                  <c:v>#N/A</c:v>
                </c:pt>
                <c:pt idx="12">
                  <c:v>#N/A</c:v>
                </c:pt>
                <c:pt idx="13">
                  <c:v>1367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092032"/>
        <c:axId val="104093568"/>
      </c:lineChart>
      <c:catAx>
        <c:axId val="10409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093568"/>
        <c:crosses val="autoZero"/>
        <c:auto val="1"/>
        <c:lblAlgn val="ctr"/>
        <c:lblOffset val="100"/>
        <c:tickLblSkip val="1"/>
        <c:tickMarkSkip val="1"/>
        <c:noMultiLvlLbl val="0"/>
      </c:catAx>
      <c:valAx>
        <c:axId val="10409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9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{D581DA94-CF04-487F-AD87-64748770F3E5}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DAA-4D16-9EFA-CA039361310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{D67D3C2D-5FA7-4528-88F9-5B7912DE6395}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DAA-4D16-9EFA-CA039361310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{A94B3D36-69C2-47D5-B8B2-0EA1FF3082EB}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DAA-4D16-9EFA-CA039361310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{B6432A17-1931-4E8D-96A0-C5743AFDAAEE}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DAA-4D16-9EFA-CA039361310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{DA9E5AF2-2A38-4A94-8138-1BC3A591935A}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DAA-4D16-9EFA-CA03936131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DAA-4D16-9EFA-CA039361310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{6E2A6DAA-2839-4E51-A306-9EBEC098AC8F}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DAA-4D16-9EFA-CA039361310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{941DDA5E-B319-411C-AA08-76884D113EE2}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DAA-4D16-9EFA-CA039361310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{5AADF96F-3C21-4B8F-93DC-980ED13665DC}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DAA-4D16-9EFA-CA039361310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{F0BE371F-9920-4E93-812A-66E61C8FD84B}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DAA-4D16-9EFA-CA039361310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{EAA445A8-1EDF-4AAF-82A0-A45F4046D749}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DAA-4D16-9EFA-CA03936131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DAA-4D16-9EFA-CA0393613103}"/>
            </c:ext>
          </c:extLst>
        </c:ser>
        <c:dLbls>
          <c:showLegendKey val="0"/>
          <c:showVal val="0"/>
          <c:showCatName val="0"/>
          <c:showSerName val="0"/>
          <c:showPercent val="0"/>
          <c:showBubbleSize val="0"/>
        </c:dLbls>
        <c:axId val="72553600"/>
        <c:axId val="72555520"/>
      </c:scatterChart>
      <c:valAx>
        <c:axId val="72553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55520"/>
        <c:crosses val="autoZero"/>
        <c:crossBetween val="midCat"/>
      </c:valAx>
      <c:valAx>
        <c:axId val="72555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53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{151D409C-9E00-47D4-9506-838BC1A81839}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72-4D2A-823E-5CF4F38C56A9}"/>
                </c:ext>
              </c:extLst>
            </c:dLbl>
            <c:dLbl>
              <c:idx val="1"/>
              <c:layout>
                <c:manualLayout>
                  <c:x val="-4.517107044246008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{B40E4052-117C-4860-89B6-C88E1172FF7D}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72-4D2A-823E-5CF4F38C56A9}"/>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{BAAE2170-D5F1-4571-AB06-5FB43691B351}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72-4D2A-823E-5CF4F38C56A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{AC3A6452-1912-423B-B1B3-F272816F55A5}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72-4D2A-823E-5CF4F38C56A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{BA8DEF99-3F83-456B-A160-A8B824ABB7A8}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72-4D2A-823E-5CF4F38C56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11.4</c:v>
                </c:pt>
                <c:pt idx="2">
                  <c:v>11</c:v>
                </c:pt>
                <c:pt idx="3">
                  <c:v>10.5</c:v>
                </c:pt>
                <c:pt idx="4">
                  <c:v>10.5</c:v>
                </c:pt>
              </c:numCache>
            </c:numRef>
          </c:xVal>
          <c:yVal>
            <c:numRef>
              <c:f>公会計指標分析・財政指標組合せ分析表!$K$73:$O$73</c:f>
              <c:numCache>
                <c:formatCode>#,##0.0;"▲ "#,##0.0</c:formatCode>
                <c:ptCount val="5"/>
                <c:pt idx="0">
                  <c:v>51.8</c:v>
                </c:pt>
                <c:pt idx="1">
                  <c:v>28.7</c:v>
                </c:pt>
                <c:pt idx="2">
                  <c:v>28.1</c:v>
                </c:pt>
                <c:pt idx="3">
                  <c:v>25.2</c:v>
                </c:pt>
                <c:pt idx="4">
                  <c:v>36.700000000000003</c:v>
                </c:pt>
              </c:numCache>
            </c:numRef>
          </c:yVal>
          <c:smooth val="0"/>
          <c:extLst>
            <c:ext xmlns:c16="http://schemas.microsoft.com/office/drawing/2014/chart" uri="{C3380CC4-5D6E-409C-BE32-E72D297353CC}">
              <c16:uniqueId val="{00000005-7672-4D2A-823E-5CF4F38C56A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985408116735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{D17D3A53-D530-4EEA-8244-E4AE37F28C8A}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72-4D2A-823E-5CF4F38C56A9}"/>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{FBB1AA98-15A0-46A4-BEB2-6BB28759D51E}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72-4D2A-823E-5CF4F38C56A9}"/>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{1B416996-4DAA-4789-B2D1-33686D12D22B}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72-4D2A-823E-5CF4F38C56A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{3E5A4098-F1E5-4C0E-8F8F-05DD1BBA8329}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72-4D2A-823E-5CF4F38C56A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{92961731-64CB-4CCD-92C6-919790ED4E57}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72-4D2A-823E-5CF4F38C56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c:ext xmlns:c16="http://schemas.microsoft.com/office/drawing/2014/chart" uri="{C3380CC4-5D6E-409C-BE32-E72D297353CC}">
              <c16:uniqueId val="{0000000B-7672-4D2A-823E-5CF4F38C56A9}"/>
            </c:ext>
          </c:extLst>
        </c:ser>
        <c:dLbls>
          <c:showLegendKey val="0"/>
          <c:showVal val="0"/>
          <c:showCatName val="0"/>
          <c:showSerName val="0"/>
          <c:showPercent val="0"/>
          <c:showBubbleSize val="0"/>
        </c:dLbls>
        <c:axId val="72631040"/>
        <c:axId val="72632960"/>
      </c:scatterChart>
      <c:valAx>
        <c:axId val="72631040"/>
        <c:scaling>
          <c:orientation val="minMax"/>
          <c:max val="12.2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32960"/>
        <c:crosses val="autoZero"/>
        <c:crossBetween val="midCat"/>
      </c:valAx>
      <c:valAx>
        <c:axId val="7263296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31040"/>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元利償還金は昨年度と比較すると僅かに増加しているものの、減少傾向にあり、算入公債費等に大きな変動がないため、実質公債費比率の分子が減少する要因となっている。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今後、適正な地方債計画と公債費管理により、更なる改善を目指す。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将来負担額は、一般会計等に係る地方債の現在高や公営企業債等繰入見込額が増加（統合事業による簡水債）したため、将来負担比率の分子が大きくなった。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水道事業の法適化に伴う事業量の増などにより公営企業債等繰入見込額が増加傾向にあることから、地方債計画を見直すと共に公債費の適正化に努める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9,119
9,028
233.32
7,725,254
7,395,341
321,306
4,692,528
10,451,583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9,119
9,028
233.32
7,725,254
7,395,341
321,306
4,692,528
10,451,583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9,119
9,028
233.32
7,725,254
7,395,341
321,306
4,692,528
10,451,583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9,119
9,028
233.32
7,725,254
7,395,341
321,306
4,692,528
10,451,583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人口の減少や全国平均を上回る高齢化率に加え、町内に中心となる産業がないことにより、財政基盤が弱く、類似団体平均を下回っている。組織の見直し、職員数の削減などによる歳出の徹底的な見直しと総合計画や過疎計画等に沿った施策の重点化の両立に努めるとともに、地方創生を踏まえた活力あるまちづくりを展開しつつ、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8" name="円/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0" name="円/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6" name="円/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町村合併により職員数、公共施設数、公債費などが増加し、義務的経費が</a:t>
          </a:r>
          <a:r>
            <a:rPr kumimoji="1" lang="ja-JP" altLang="ja-JP" sz="1100">
              <a:solidFill>
                <a:schemeClr val="dk1"/>
              </a:solidFill>
              <a:effectLst/>
              <a:latin typeface="+mn-lt"/>
              <a:ea typeface="+mn-ea"/>
              <a:cs typeface="+mn-cs"/>
            </a:rPr>
            <a:t>膨らん</a:t>
          </a:r>
          <a:r>
            <a:rPr kumimoji="1" lang="ja-JP" altLang="en-US" sz="1100">
              <a:solidFill>
                <a:schemeClr val="dk1"/>
              </a:solidFill>
              <a:effectLst/>
              <a:latin typeface="+mn-lt"/>
              <a:ea typeface="+mn-ea"/>
              <a:cs typeface="+mn-cs"/>
            </a:rPr>
            <a:t>だことにより類似団体を大きく上回っていた経常収支比率であるが、合併後の行財政改革により義務的経費の削減に取り組み、昨年度（</a:t>
          </a:r>
          <a:r>
            <a:rPr kumimoji="1" lang="en-US" altLang="ja-JP" sz="1100">
              <a:solidFill>
                <a:schemeClr val="dk1"/>
              </a:solidFill>
              <a:effectLst/>
              <a:latin typeface="+mn-lt"/>
              <a:ea typeface="+mn-ea"/>
              <a:cs typeface="+mn-cs"/>
            </a:rPr>
            <a:t>84.1%</a:t>
          </a:r>
          <a:r>
            <a:rPr kumimoji="1" lang="ja-JP" altLang="en-US" sz="1100">
              <a:solidFill>
                <a:schemeClr val="dk1"/>
              </a:solidFill>
              <a:effectLst/>
              <a:latin typeface="+mn-lt"/>
              <a:ea typeface="+mn-ea"/>
              <a:cs typeface="+mn-cs"/>
            </a:rPr>
            <a:t>）と比較すると微増ではあるが、類似団体と大きな乖離となっていない。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ただ、し尿・ゴミ処理・消防など一部事務組合経費の抑制が困難な状況にあり、将来的に予断を許さない現状であるため、引き続き、職員削減による人件費の抑制、施設の統廃合などの</a:t>
          </a:r>
          <a:r>
            <a:rPr kumimoji="1" lang="ja-JP" altLang="en-US" sz="1100">
              <a:solidFill>
                <a:schemeClr val="dk1"/>
              </a:solidFill>
              <a:effectLst/>
              <a:latin typeface="ＭＳ Ｐゴシック"/>
              <a:ea typeface="+mn-ea"/>
              <a:cs typeface="+mn-cs"/>
            </a:rPr>
            <a:t>改革を通じ、義務的経費の更なる削減に努め、現状維持を目指す。</a:t>
          </a:r>
          <a:endParaRPr kumimoji="1" lang="en-US" altLang="ja-JP" sz="1100">
            <a:solidFill>
              <a:schemeClr val="dk1"/>
            </a:solidFill>
            <a:effectLst/>
            <a:latin typeface="ＭＳ Ｐゴシック"/>
            <a:ea typeface="+mn-ea"/>
            <a:cs typeface="+mn-cs"/>
          </a:endParaRPr>
        </a:p>
        <a:p>
          <a:r>
            <a:rPr kumimoji="1" lang="ja-JP" altLang="en-US" sz="1100">
              <a:solidFill>
                <a:schemeClr val="dk1"/>
              </a:solidFill>
              <a:effectLst/>
              <a:latin typeface="ＭＳ Ｐゴシック"/>
              <a:ea typeface="+mn-ea"/>
              <a:cs typeface="+mn-cs"/>
            </a:rPr>
            <a:t>　また、経常収支比率を押し上げている最大の要因は公債費であることから、地方債の発行を伴う普通建設事業を抑制し、地方債残高を減らす必要もある。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121666</xdr:rowOff>
    </xdr:from>
    <xdr:to>
      <xdr:col>7</xdr:col>
      <xdr:colOff>152400</xdr:colOff>
      <xdr:row>63</xdr:row>
      <xdr:rowOff>128778</xdr:rowOff>
    </xdr:to>
    <xdr:cxnSp macro="">
      <xdr:nvCxnSpPr>
        <xdr:cNvPr id="130" name="直線コネクタ 129"/>
        <xdr:cNvCxnSpPr/>
      </xdr:nvCxnSpPr>
      <xdr:spPr>
        <a:xfrm>
          <a:off x="4114800" y="1075156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121666</xdr:rowOff>
    </xdr:from>
    <xdr:to>
      <xdr:col>6</xdr:col>
      <xdr:colOff>0</xdr:colOff>
      <xdr:row>63</xdr:row>
      <xdr:rowOff>46736</xdr:rowOff>
    </xdr:to>
    <xdr:cxnSp macro="">
      <xdr:nvCxnSpPr>
        <xdr:cNvPr id="133" name="直線コネクタ 132"/>
        <xdr:cNvCxnSpPr/>
      </xdr:nvCxnSpPr>
      <xdr:spPr>
        <a:xfrm flipV="1">
          <a:off x="3225800" y="107515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102362</xdr:rowOff>
    </xdr:from>
    <xdr:to>
      <xdr:col>4</xdr:col>
      <xdr:colOff>482600</xdr:colOff>
      <xdr:row>63</xdr:row>
      <xdr:rowOff>46736</xdr:rowOff>
    </xdr:to>
    <xdr:cxnSp macro="">
      <xdr:nvCxnSpPr>
        <xdr:cNvPr id="136" name="直線コネクタ 135"/>
        <xdr:cNvCxnSpPr/>
      </xdr:nvCxnSpPr>
      <xdr:spPr>
        <a:xfrm>
          <a:off x="2336800" y="1073226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102362</xdr:rowOff>
    </xdr:from>
    <xdr:to>
      <xdr:col>3</xdr:col>
      <xdr:colOff>279400</xdr:colOff>
      <xdr:row>63</xdr:row>
      <xdr:rowOff>51562</xdr:rowOff>
    </xdr:to>
    <xdr:cxnSp macro="">
      <xdr:nvCxnSpPr>
        <xdr:cNvPr id="139" name="直線コネクタ 138"/>
        <xdr:cNvCxnSpPr/>
      </xdr:nvCxnSpPr>
      <xdr:spPr>
        <a:xfrm flipV="1">
          <a:off x="1447800" y="1073226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49" name="円/楕円 148"/>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50055</xdr:rowOff>
    </xdr:from>
    <xdr:ext cx="762000" cy="259045"/>
    <xdr:sp macro="" textlink="">
      <xdr:nvSpPr>
        <xdr:cNvPr id="150"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51" name="円/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167386</xdr:rowOff>
    </xdr:from>
    <xdr:to>
      <xdr:col>4</xdr:col>
      <xdr:colOff>533400</xdr:colOff>
      <xdr:row>63</xdr:row>
      <xdr:rowOff>97536</xdr:rowOff>
    </xdr:to>
    <xdr:sp macro="" textlink="">
      <xdr:nvSpPr>
        <xdr:cNvPr id="153" name="円/楕円 152"/>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107713</xdr:rowOff>
    </xdr:from>
    <xdr:ext cx="762000" cy="259045"/>
    <xdr:sp macro="" textlink="">
      <xdr:nvSpPr>
        <xdr:cNvPr id="154" name="テキスト ボックス 153"/>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51562</xdr:rowOff>
    </xdr:from>
    <xdr:to>
      <xdr:col>3</xdr:col>
      <xdr:colOff>330200</xdr:colOff>
      <xdr:row>62</xdr:row>
      <xdr:rowOff>153162</xdr:rowOff>
    </xdr:to>
    <xdr:sp macro="" textlink="">
      <xdr:nvSpPr>
        <xdr:cNvPr id="155" name="円/楕円 154"/>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56" name="テキスト ボックス 155"/>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7" name="円/楕円 156"/>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87139</xdr:rowOff>
    </xdr:from>
    <xdr:ext cx="762000" cy="259045"/>
    <xdr:sp macro="" textlink="">
      <xdr:nvSpPr>
        <xdr:cNvPr id="158" name="テキスト ボックス 157"/>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[205,214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町村合併後から事務事業の簡素合理化、効率的な組織機構の見直しによるスリム化、定員適正化による新規採用職員の減等、人件費、物件費等の歳出の抑制に努めてきたが、過疎化による人口減少の影響から当数値としては目立った変化はなく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引き続きわずかではあるが類似団体の平均を下回る結果となっている。今後も当町においてはさらなる人口減少が想定されることから経常経費の圧縮を図るため計画的な公共施設の統廃合や組織機構の見直し等を行うことにより引き続き歳出の抑制を積極的に進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149430</xdr:rowOff>
    </xdr:from>
    <xdr:to>
      <xdr:col>7</xdr:col>
      <xdr:colOff>152400</xdr:colOff>
      <xdr:row>82</xdr:row>
      <xdr:rowOff>154418</xdr:rowOff>
    </xdr:to>
    <xdr:cxnSp macro="">
      <xdr:nvCxnSpPr>
        <xdr:cNvPr id="192" name="直線コネクタ 191"/>
        <xdr:cNvCxnSpPr/>
      </xdr:nvCxnSpPr>
      <xdr:spPr>
        <a:xfrm>
          <a:off x="4114800" y="14208330"/>
          <a:ext cx="8382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149430</xdr:rowOff>
    </xdr:from>
    <xdr:to>
      <xdr:col>6</xdr:col>
      <xdr:colOff>0</xdr:colOff>
      <xdr:row>82</xdr:row>
      <xdr:rowOff>149845</xdr:rowOff>
    </xdr:to>
    <xdr:cxnSp macro="">
      <xdr:nvCxnSpPr>
        <xdr:cNvPr id="195" name="直線コネクタ 194"/>
        <xdr:cNvCxnSpPr/>
      </xdr:nvCxnSpPr>
      <xdr:spPr>
        <a:xfrm flipV="1">
          <a:off x="3225800" y="14208330"/>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135344</xdr:rowOff>
    </xdr:from>
    <xdr:to>
      <xdr:col>4</xdr:col>
      <xdr:colOff>482600</xdr:colOff>
      <xdr:row>82</xdr:row>
      <xdr:rowOff>149845</xdr:rowOff>
    </xdr:to>
    <xdr:cxnSp macro="">
      <xdr:nvCxnSpPr>
        <xdr:cNvPr id="198" name="直線コネクタ 197"/>
        <xdr:cNvCxnSpPr/>
      </xdr:nvCxnSpPr>
      <xdr:spPr>
        <a:xfrm>
          <a:off x="2336800" y="14194244"/>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135344</xdr:rowOff>
    </xdr:from>
    <xdr:to>
      <xdr:col>3</xdr:col>
      <xdr:colOff>279400</xdr:colOff>
      <xdr:row>82</xdr:row>
      <xdr:rowOff>136885</xdr:rowOff>
    </xdr:to>
    <xdr:cxnSp macro="">
      <xdr:nvCxnSpPr>
        <xdr:cNvPr id="201" name="直線コネクタ 200"/>
        <xdr:cNvCxnSpPr/>
      </xdr:nvCxnSpPr>
      <xdr:spPr>
        <a:xfrm flipV="1">
          <a:off x="1447800" y="14194244"/>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103618</xdr:rowOff>
    </xdr:from>
    <xdr:to>
      <xdr:col>7</xdr:col>
      <xdr:colOff>203200</xdr:colOff>
      <xdr:row>83</xdr:row>
      <xdr:rowOff>33768</xdr:rowOff>
    </xdr:to>
    <xdr:sp macro="" textlink="">
      <xdr:nvSpPr>
        <xdr:cNvPr id="211" name="円/楕円 210"/>
        <xdr:cNvSpPr/>
      </xdr:nvSpPr>
      <xdr:spPr>
        <a:xfrm>
          <a:off x="4902200" y="141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120145</xdr:rowOff>
    </xdr:from>
    <xdr:ext cx="762000" cy="259045"/>
    <xdr:sp macro="" textlink="">
      <xdr:nvSpPr>
        <xdr:cNvPr id="212" name="人件費・物件費等の状況該当値テキスト"/>
        <xdr:cNvSpPr txBox="1"/>
      </xdr:nvSpPr>
      <xdr:spPr>
        <a:xfrm>
          <a:off x="5041900" y="1400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205,214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98630</xdr:rowOff>
    </xdr:from>
    <xdr:to>
      <xdr:col>6</xdr:col>
      <xdr:colOff>50800</xdr:colOff>
      <xdr:row>83</xdr:row>
      <xdr:rowOff>28780</xdr:rowOff>
    </xdr:to>
    <xdr:sp macro="" textlink="">
      <xdr:nvSpPr>
        <xdr:cNvPr id="213" name="円/楕円 212"/>
        <xdr:cNvSpPr/>
      </xdr:nvSpPr>
      <xdr:spPr>
        <a:xfrm>
          <a:off x="4064000" y="141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38957</xdr:rowOff>
    </xdr:from>
    <xdr:ext cx="736600" cy="259045"/>
    <xdr:sp macro="" textlink="">
      <xdr:nvSpPr>
        <xdr:cNvPr id="214" name="テキスト ボックス 213"/>
        <xdr:cNvSpPr txBox="1"/>
      </xdr:nvSpPr>
      <xdr:spPr>
        <a:xfrm>
          <a:off x="3733800" y="1392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202,733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99045</xdr:rowOff>
    </xdr:from>
    <xdr:to>
      <xdr:col>4</xdr:col>
      <xdr:colOff>533400</xdr:colOff>
      <xdr:row>83</xdr:row>
      <xdr:rowOff>29195</xdr:rowOff>
    </xdr:to>
    <xdr:sp macro="" textlink="">
      <xdr:nvSpPr>
        <xdr:cNvPr id="215" name="円/楕円 214"/>
        <xdr:cNvSpPr/>
      </xdr:nvSpPr>
      <xdr:spPr>
        <a:xfrm>
          <a:off x="3175000" y="1415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39372</xdr:rowOff>
    </xdr:from>
    <xdr:ext cx="762000" cy="259045"/>
    <xdr:sp macro="" textlink="">
      <xdr:nvSpPr>
        <xdr:cNvPr id="216" name="テキスト ボックス 215"/>
        <xdr:cNvSpPr txBox="1"/>
      </xdr:nvSpPr>
      <xdr:spPr>
        <a:xfrm>
          <a:off x="2844800" y="139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202,940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84544</xdr:rowOff>
    </xdr:from>
    <xdr:to>
      <xdr:col>3</xdr:col>
      <xdr:colOff>330200</xdr:colOff>
      <xdr:row>83</xdr:row>
      <xdr:rowOff>14694</xdr:rowOff>
    </xdr:to>
    <xdr:sp macro="" textlink="">
      <xdr:nvSpPr>
        <xdr:cNvPr id="217" name="円/楕円 216"/>
        <xdr:cNvSpPr/>
      </xdr:nvSpPr>
      <xdr:spPr>
        <a:xfrm>
          <a:off x="2286000" y="141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24871</xdr:rowOff>
    </xdr:from>
    <xdr:ext cx="762000" cy="259045"/>
    <xdr:sp macro="" textlink="">
      <xdr:nvSpPr>
        <xdr:cNvPr id="218" name="テキスト ボックス 217"/>
        <xdr:cNvSpPr txBox="1"/>
      </xdr:nvSpPr>
      <xdr:spPr>
        <a:xfrm>
          <a:off x="1955800" y="1391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195,728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86085</xdr:rowOff>
    </xdr:from>
    <xdr:to>
      <xdr:col>2</xdr:col>
      <xdr:colOff>127000</xdr:colOff>
      <xdr:row>83</xdr:row>
      <xdr:rowOff>16235</xdr:rowOff>
    </xdr:to>
    <xdr:sp macro="" textlink="">
      <xdr:nvSpPr>
        <xdr:cNvPr id="219" name="円/楕円 218"/>
        <xdr:cNvSpPr/>
      </xdr:nvSpPr>
      <xdr:spPr>
        <a:xfrm>
          <a:off x="1397000" y="141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26412</xdr:rowOff>
    </xdr:from>
    <xdr:ext cx="762000" cy="259045"/>
    <xdr:sp macro="" textlink="">
      <xdr:nvSpPr>
        <xdr:cNvPr id="220" name="テキスト ボックス 219"/>
        <xdr:cNvSpPr txBox="1"/>
      </xdr:nvSpPr>
      <xdr:spPr>
        <a:xfrm>
          <a:off x="1066800" y="1391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ラスパイレス指数に関しては全国平均を下回っている状況であり、町独自による給与削減や昇給抑制は実施しておらず、ここ数年大きな変動はなく推移している。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の職員給与を取り巻く環境は普通交付税の合併算定替優遇措置の縮減による財源不足や定員適正化による新規採用職員減からなる年齢構成のいびつさ、人事評価結果の給与への適正な反映など今後の課題も多いが、今後も人事院勧告を踏まえ、地域における民間給与水準や近隣自治体の動向に注視しながら給与制度を適切に運用し給与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81</xdr:row>
      <xdr:rowOff>143027</xdr:rowOff>
    </xdr:to>
    <xdr:cxnSp macro="">
      <xdr:nvCxnSpPr>
        <xdr:cNvPr id="256" name="直線コネクタ 255"/>
        <xdr:cNvCxnSpPr/>
      </xdr:nvCxnSpPr>
      <xdr:spPr>
        <a:xfrm>
          <a:off x="16179800" y="14030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120045</xdr:rowOff>
    </xdr:from>
    <xdr:to>
      <xdr:col>23</xdr:col>
      <xdr:colOff>406400</xdr:colOff>
      <xdr:row>81</xdr:row>
      <xdr:rowOff>143027</xdr:rowOff>
    </xdr:to>
    <xdr:cxnSp macro="">
      <xdr:nvCxnSpPr>
        <xdr:cNvPr id="259" name="直線コネクタ 258"/>
        <xdr:cNvCxnSpPr/>
      </xdr:nvCxnSpPr>
      <xdr:spPr>
        <a:xfrm>
          <a:off x="15290800" y="140074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120045</xdr:rowOff>
    </xdr:from>
    <xdr:to>
      <xdr:col>22</xdr:col>
      <xdr:colOff>203200</xdr:colOff>
      <xdr:row>81</xdr:row>
      <xdr:rowOff>120045</xdr:rowOff>
    </xdr:to>
    <xdr:cxnSp macro="">
      <xdr:nvCxnSpPr>
        <xdr:cNvPr id="262" name="直線コネクタ 261"/>
        <xdr:cNvCxnSpPr/>
      </xdr:nvCxnSpPr>
      <xdr:spPr>
        <a:xfrm>
          <a:off x="14401800" y="14007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120045</xdr:rowOff>
    </xdr:from>
    <xdr:to>
      <xdr:col>21</xdr:col>
      <xdr:colOff>0</xdr:colOff>
      <xdr:row>87</xdr:row>
      <xdr:rowOff>113998</xdr:rowOff>
    </xdr:to>
    <xdr:cxnSp macro="">
      <xdr:nvCxnSpPr>
        <xdr:cNvPr id="265" name="直線コネクタ 264"/>
        <xdr:cNvCxnSpPr/>
      </xdr:nvCxnSpPr>
      <xdr:spPr>
        <a:xfrm flipV="1">
          <a:off x="13512800" y="14007495"/>
          <a:ext cx="889000" cy="10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6" name="フローチャート : 判断 265"/>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7" name="テキスト ボックス 266"/>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8" name="フローチャート : 判断 267"/>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69" name="テキスト ボックス 268"/>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5" name="円/楕円 274"/>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6"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7" name="円/楕円 276"/>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8" name="テキスト ボックス 277"/>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69245</xdr:rowOff>
    </xdr:from>
    <xdr:to>
      <xdr:col>22</xdr:col>
      <xdr:colOff>254000</xdr:colOff>
      <xdr:row>81</xdr:row>
      <xdr:rowOff>170845</xdr:rowOff>
    </xdr:to>
    <xdr:sp macro="" textlink="">
      <xdr:nvSpPr>
        <xdr:cNvPr id="279" name="円/楕円 278"/>
        <xdr:cNvSpPr/>
      </xdr:nvSpPr>
      <xdr:spPr>
        <a:xfrm>
          <a:off x="15240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9572</xdr:rowOff>
    </xdr:from>
    <xdr:ext cx="762000" cy="259045"/>
    <xdr:sp macro="" textlink="">
      <xdr:nvSpPr>
        <xdr:cNvPr id="280" name="テキスト ボックス 279"/>
        <xdr:cNvSpPr txBox="1"/>
      </xdr:nvSpPr>
      <xdr:spPr>
        <a:xfrm>
          <a:off x="14909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69245</xdr:rowOff>
    </xdr:from>
    <xdr:to>
      <xdr:col>21</xdr:col>
      <xdr:colOff>50800</xdr:colOff>
      <xdr:row>81</xdr:row>
      <xdr:rowOff>170845</xdr:rowOff>
    </xdr:to>
    <xdr:sp macro="" textlink="">
      <xdr:nvSpPr>
        <xdr:cNvPr id="281" name="円/楕円 280"/>
        <xdr:cNvSpPr/>
      </xdr:nvSpPr>
      <xdr:spPr>
        <a:xfrm>
          <a:off x="14351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9572</xdr:rowOff>
    </xdr:from>
    <xdr:ext cx="762000" cy="259045"/>
    <xdr:sp macro="" textlink="">
      <xdr:nvSpPr>
        <xdr:cNvPr id="282" name="テキスト ボックス 281"/>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63198</xdr:rowOff>
    </xdr:from>
    <xdr:to>
      <xdr:col>19</xdr:col>
      <xdr:colOff>533400</xdr:colOff>
      <xdr:row>87</xdr:row>
      <xdr:rowOff>164798</xdr:rowOff>
    </xdr:to>
    <xdr:sp macro="" textlink="">
      <xdr:nvSpPr>
        <xdr:cNvPr id="283" name="円/楕円 282"/>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3525</xdr:rowOff>
    </xdr:from>
    <xdr:ext cx="762000" cy="259045"/>
    <xdr:sp macro="" textlink="">
      <xdr:nvSpPr>
        <xdr:cNvPr id="284" name="テキスト ボックス 283"/>
        <xdr:cNvSpPr txBox="1"/>
      </xdr:nvSpPr>
      <xdr:spPr>
        <a:xfrm>
          <a:off x="13131800" y="147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町村合併により類似団体と比較すると大幅に職員数が増えたため、本数値が高くなっている。</a:t>
          </a:r>
          <a:endParaRPr kumimoji="1" lang="en-US" altLang="ja-JP" sz="1300">
            <a:latin typeface="ＭＳ Ｐゴシック"/>
          </a:endParaRPr>
        </a:p>
        <a:p>
          <a:r>
            <a:rPr kumimoji="1" lang="ja-JP" altLang="en-US" sz="1300">
              <a:latin typeface="ＭＳ Ｐゴシック"/>
            </a:rPr>
            <a:t>　退職者補充を極力控え、職員数減に努めているが、町民人口も比例して減少していることから、好転にはつながっていない。</a:t>
          </a:r>
          <a:endParaRPr kumimoji="1" lang="en-US" altLang="ja-JP" sz="1300">
            <a:latin typeface="ＭＳ Ｐゴシック"/>
          </a:endParaRPr>
        </a:p>
        <a:p>
          <a:r>
            <a:rPr kumimoji="1" lang="ja-JP" altLang="en-US" sz="1300">
              <a:latin typeface="ＭＳ Ｐゴシック"/>
            </a:rPr>
            <a:t>　早期退職制度等も利用し、更なる職員の削減を進める必要もあるが、町村合併により管内面積が広くなり、災害時の緊急時に要する人員数なども考慮し、町にとって最適な定員数把握に努める。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54791</xdr:rowOff>
    </xdr:from>
    <xdr:to>
      <xdr:col>24</xdr:col>
      <xdr:colOff>558800</xdr:colOff>
      <xdr:row>62</xdr:row>
      <xdr:rowOff>87884</xdr:rowOff>
    </xdr:to>
    <xdr:cxnSp macro="">
      <xdr:nvCxnSpPr>
        <xdr:cNvPr id="321" name="直線コネクタ 320"/>
        <xdr:cNvCxnSpPr/>
      </xdr:nvCxnSpPr>
      <xdr:spPr>
        <a:xfrm flipV="1">
          <a:off x="16179800" y="10684691"/>
          <a:ext cx="8382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46518</xdr:rowOff>
    </xdr:from>
    <xdr:to>
      <xdr:col>23</xdr:col>
      <xdr:colOff>406400</xdr:colOff>
      <xdr:row>62</xdr:row>
      <xdr:rowOff>87884</xdr:rowOff>
    </xdr:to>
    <xdr:cxnSp macro="">
      <xdr:nvCxnSpPr>
        <xdr:cNvPr id="324" name="直線コネクタ 323"/>
        <xdr:cNvCxnSpPr/>
      </xdr:nvCxnSpPr>
      <xdr:spPr>
        <a:xfrm>
          <a:off x="15290800" y="1067641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46518</xdr:rowOff>
    </xdr:from>
    <xdr:to>
      <xdr:col>22</xdr:col>
      <xdr:colOff>203200</xdr:colOff>
      <xdr:row>62</xdr:row>
      <xdr:rowOff>107188</xdr:rowOff>
    </xdr:to>
    <xdr:cxnSp macro="">
      <xdr:nvCxnSpPr>
        <xdr:cNvPr id="327" name="直線コネクタ 326"/>
        <xdr:cNvCxnSpPr/>
      </xdr:nvCxnSpPr>
      <xdr:spPr>
        <a:xfrm flipV="1">
          <a:off x="14401800" y="10676418"/>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8" name="フローチャート : 判断 327"/>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48676</xdr:rowOff>
    </xdr:from>
    <xdr:ext cx="762000" cy="259045"/>
    <xdr:sp macro="" textlink="">
      <xdr:nvSpPr>
        <xdr:cNvPr id="329" name="テキスト ボックス 328"/>
        <xdr:cNvSpPr txBox="1"/>
      </xdr:nvSpPr>
      <xdr:spPr>
        <a:xfrm>
          <a:off x="14909800" y="1016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82369</xdr:rowOff>
    </xdr:from>
    <xdr:to>
      <xdr:col>21</xdr:col>
      <xdr:colOff>0</xdr:colOff>
      <xdr:row>62</xdr:row>
      <xdr:rowOff>107188</xdr:rowOff>
    </xdr:to>
    <xdr:cxnSp macro="">
      <xdr:nvCxnSpPr>
        <xdr:cNvPr id="330" name="直線コネクタ 329"/>
        <xdr:cNvCxnSpPr/>
      </xdr:nvCxnSpPr>
      <xdr:spPr>
        <a:xfrm>
          <a:off x="13512800" y="1071226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31" name="フローチャート : 判断 330"/>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36266</xdr:rowOff>
    </xdr:from>
    <xdr:ext cx="762000" cy="259045"/>
    <xdr:sp macro="" textlink="">
      <xdr:nvSpPr>
        <xdr:cNvPr id="332" name="テキスト ボックス 331"/>
        <xdr:cNvSpPr txBox="1"/>
      </xdr:nvSpPr>
      <xdr:spPr>
        <a:xfrm>
          <a:off x="14020800" y="101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33" name="フローチャート : 判断 332"/>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32819</xdr:rowOff>
    </xdr:from>
    <xdr:ext cx="762000" cy="259045"/>
    <xdr:sp macro="" textlink="">
      <xdr:nvSpPr>
        <xdr:cNvPr id="334" name="テキスト ボックス 333"/>
        <xdr:cNvSpPr txBox="1"/>
      </xdr:nvSpPr>
      <xdr:spPr>
        <a:xfrm>
          <a:off x="13131800" y="1014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3991</xdr:rowOff>
    </xdr:from>
    <xdr:to>
      <xdr:col>24</xdr:col>
      <xdr:colOff>609600</xdr:colOff>
      <xdr:row>62</xdr:row>
      <xdr:rowOff>105591</xdr:rowOff>
    </xdr:to>
    <xdr:sp macro="" textlink="">
      <xdr:nvSpPr>
        <xdr:cNvPr id="340" name="円/楕円 339"/>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147518</xdr:rowOff>
    </xdr:from>
    <xdr:ext cx="762000" cy="259045"/>
    <xdr:sp macro="" textlink="">
      <xdr:nvSpPr>
        <xdr:cNvPr id="341" name="定員管理の状況該当値テキスト"/>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37084</xdr:rowOff>
    </xdr:from>
    <xdr:to>
      <xdr:col>23</xdr:col>
      <xdr:colOff>457200</xdr:colOff>
      <xdr:row>62</xdr:row>
      <xdr:rowOff>138684</xdr:rowOff>
    </xdr:to>
    <xdr:sp macro="" textlink="">
      <xdr:nvSpPr>
        <xdr:cNvPr id="342" name="円/楕円 341"/>
        <xdr:cNvSpPr/>
      </xdr:nvSpPr>
      <xdr:spPr>
        <a:xfrm>
          <a:off x="16129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123461</xdr:rowOff>
    </xdr:from>
    <xdr:ext cx="736600" cy="259045"/>
    <xdr:sp macro="" textlink="">
      <xdr:nvSpPr>
        <xdr:cNvPr id="343" name="テキスト ボックス 342"/>
        <xdr:cNvSpPr txBox="1"/>
      </xdr:nvSpPr>
      <xdr:spPr>
        <a:xfrm>
          <a:off x="15798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167168</xdr:rowOff>
    </xdr:from>
    <xdr:to>
      <xdr:col>22</xdr:col>
      <xdr:colOff>254000</xdr:colOff>
      <xdr:row>62</xdr:row>
      <xdr:rowOff>97318</xdr:rowOff>
    </xdr:to>
    <xdr:sp macro="" textlink="">
      <xdr:nvSpPr>
        <xdr:cNvPr id="344" name="円/楕円 343"/>
        <xdr:cNvSpPr/>
      </xdr:nvSpPr>
      <xdr:spPr>
        <a:xfrm>
          <a:off x="15240000" y="10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82095</xdr:rowOff>
    </xdr:from>
    <xdr:ext cx="762000" cy="259045"/>
    <xdr:sp macro="" textlink="">
      <xdr:nvSpPr>
        <xdr:cNvPr id="345" name="テキスト ボックス 344"/>
        <xdr:cNvSpPr txBox="1"/>
      </xdr:nvSpPr>
      <xdr:spPr>
        <a:xfrm>
          <a:off x="14909800" y="1071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56388</xdr:rowOff>
    </xdr:from>
    <xdr:to>
      <xdr:col>21</xdr:col>
      <xdr:colOff>50800</xdr:colOff>
      <xdr:row>62</xdr:row>
      <xdr:rowOff>157988</xdr:rowOff>
    </xdr:to>
    <xdr:sp macro="" textlink="">
      <xdr:nvSpPr>
        <xdr:cNvPr id="346" name="円/楕円 345"/>
        <xdr:cNvSpPr/>
      </xdr:nvSpPr>
      <xdr:spPr>
        <a:xfrm>
          <a:off x="14351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142765</xdr:rowOff>
    </xdr:from>
    <xdr:ext cx="762000" cy="259045"/>
    <xdr:sp macro="" textlink="">
      <xdr:nvSpPr>
        <xdr:cNvPr id="347" name="テキスト ボックス 346"/>
        <xdr:cNvSpPr txBox="1"/>
      </xdr:nvSpPr>
      <xdr:spPr>
        <a:xfrm>
          <a:off x="14020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31569</xdr:rowOff>
    </xdr:from>
    <xdr:to>
      <xdr:col>19</xdr:col>
      <xdr:colOff>533400</xdr:colOff>
      <xdr:row>62</xdr:row>
      <xdr:rowOff>133169</xdr:rowOff>
    </xdr:to>
    <xdr:sp macro="" textlink="">
      <xdr:nvSpPr>
        <xdr:cNvPr id="348" name="円/楕円 347"/>
        <xdr:cNvSpPr/>
      </xdr:nvSpPr>
      <xdr:spPr>
        <a:xfrm>
          <a:off x="13462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117946</xdr:rowOff>
    </xdr:from>
    <xdr:ext cx="762000" cy="259045"/>
    <xdr:sp macro="" textlink="">
      <xdr:nvSpPr>
        <xdr:cNvPr id="349" name="テキスト ボックス 348"/>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昨年からは横ばいに推移しているが他団体との差は大きくなっている。理由としては、平成</a:t>
          </a:r>
          <a:r>
            <a:rPr kumimoji="1" lang="en-US" altLang="ja-JP" sz="1300">
              <a:latin typeface="ＭＳ Ｐゴシック"/>
            </a:rPr>
            <a:t>23</a:t>
          </a:r>
          <a:r>
            <a:rPr kumimoji="1" lang="ja-JP" altLang="en-US" sz="1300">
              <a:latin typeface="ＭＳ Ｐゴシック"/>
            </a:rPr>
            <a:t>年の東日本大震災以降の防災・減災対策事業での地方債発行が考えられるが、後年には、公債費の上昇が見込まれていることから、事業の精査、整理縮小に努め、適正な地方債管理を図る必要がある。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73660</xdr:rowOff>
    </xdr:to>
    <xdr:cxnSp macro="">
      <xdr:nvCxnSpPr>
        <xdr:cNvPr id="381" name="直線コネクタ 380"/>
        <xdr:cNvCxnSpPr/>
      </xdr:nvCxnSpPr>
      <xdr:spPr>
        <a:xfrm>
          <a:off x="16179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121920</xdr:rowOff>
    </xdr:to>
    <xdr:cxnSp macro="">
      <xdr:nvCxnSpPr>
        <xdr:cNvPr id="384" name="直線コネクタ 383"/>
        <xdr:cNvCxnSpPr/>
      </xdr:nvCxnSpPr>
      <xdr:spPr>
        <a:xfrm flipV="1">
          <a:off x="15290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42</xdr:row>
      <xdr:rowOff>160528</xdr:rowOff>
    </xdr:to>
    <xdr:cxnSp macro="">
      <xdr:nvCxnSpPr>
        <xdr:cNvPr id="387" name="直線コネクタ 386"/>
        <xdr:cNvCxnSpPr/>
      </xdr:nvCxnSpPr>
      <xdr:spPr>
        <a:xfrm flipV="1">
          <a:off x="14401800" y="73228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43</xdr:row>
      <xdr:rowOff>37338</xdr:rowOff>
    </xdr:to>
    <xdr:cxnSp macro="">
      <xdr:nvCxnSpPr>
        <xdr:cNvPr id="390" name="直線コネクタ 389"/>
        <xdr:cNvCxnSpPr/>
      </xdr:nvCxnSpPr>
      <xdr:spPr>
        <a:xfrm flipV="1">
          <a:off x="13512800" y="73614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92" name="テキスト ボックス 39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93" name="フローチャート : 判断 392"/>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50055</xdr:rowOff>
    </xdr:from>
    <xdr:ext cx="762000" cy="259045"/>
    <xdr:sp macro="" textlink="">
      <xdr:nvSpPr>
        <xdr:cNvPr id="394" name="テキスト ボックス 393"/>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400" name="円/楕円 399"/>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401"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2" name="円/楕円 401"/>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3" name="テキスト ボックス 402"/>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4" name="円/楕円 403"/>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5" name="テキスト ボックス 40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6" name="円/楕円 405"/>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7" name="テキスト ボックス 406"/>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8" name="円/楕円 407"/>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409" name="テキスト ボックス 408"/>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県平均を大きく上回っており、その主な要因としては、簡易水道統合整備に係る過疎債・簡水債を発行したことであるが、比率としては、全国平均と比較してもわかるとおり特に悪化した数値ではない。</a:t>
          </a:r>
          <a:endParaRPr kumimoji="1" lang="en-US" altLang="ja-JP" sz="1300">
            <a:latin typeface="ＭＳ Ｐゴシック"/>
          </a:endParaRPr>
        </a:p>
        <a:p>
          <a:r>
            <a:rPr kumimoji="1" lang="ja-JP" altLang="en-US" sz="1300">
              <a:latin typeface="ＭＳ Ｐゴシック"/>
            </a:rPr>
            <a:t>　しかしながら、今後については、ごみ処理事業の負担増や標準財政規模の縮小などの懸案事項もあることから新規事業債の発行抑制や更なる基金への積み増しに努め、将来的な健全化に備える必要がある。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訂正</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年度将来負担比率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正</a:t>
          </a:r>
          <a:r>
            <a:rPr lang="en-US" altLang="ja-JP" sz="1100" b="0" i="0" baseline="0">
              <a:solidFill>
                <a:schemeClr val="dk1"/>
              </a:solidFill>
              <a:effectLst/>
              <a:latin typeface="+mn-lt"/>
              <a:ea typeface="+mn-ea"/>
              <a:cs typeface="+mn-cs"/>
            </a:rPr>
            <a:t>]51.5</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誤</a:t>
          </a:r>
          <a:r>
            <a:rPr lang="en-US" altLang="ja-JP" sz="1100" b="0" i="0" baseline="0">
              <a:solidFill>
                <a:schemeClr val="dk1"/>
              </a:solidFill>
              <a:effectLst/>
              <a:latin typeface="+mn-lt"/>
              <a:ea typeface="+mn-ea"/>
              <a:cs typeface="+mn-cs"/>
            </a:rPr>
            <a:t>]51.8</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1609</xdr:rowOff>
    </xdr:from>
    <xdr:to>
      <xdr:col>24</xdr:col>
      <xdr:colOff>558800</xdr:colOff>
      <xdr:row>15</xdr:row>
      <xdr:rowOff>94107</xdr:rowOff>
    </xdr:to>
    <xdr:cxnSp macro="">
      <xdr:nvCxnSpPr>
        <xdr:cNvPr id="443" name="直線コネクタ 442"/>
        <xdr:cNvCxnSpPr/>
      </xdr:nvCxnSpPr>
      <xdr:spPr>
        <a:xfrm>
          <a:off x="16179800" y="2573359"/>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1609</xdr:rowOff>
    </xdr:from>
    <xdr:to>
      <xdr:col>23</xdr:col>
      <xdr:colOff>406400</xdr:colOff>
      <xdr:row>15</xdr:row>
      <xdr:rowOff>24934</xdr:rowOff>
    </xdr:to>
    <xdr:cxnSp macro="">
      <xdr:nvCxnSpPr>
        <xdr:cNvPr id="446" name="直線コネクタ 445"/>
        <xdr:cNvCxnSpPr/>
      </xdr:nvCxnSpPr>
      <xdr:spPr>
        <a:xfrm flipV="1">
          <a:off x="15290800" y="2573359"/>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24934</xdr:rowOff>
    </xdr:from>
    <xdr:to>
      <xdr:col>22</xdr:col>
      <xdr:colOff>203200</xdr:colOff>
      <xdr:row>15</xdr:row>
      <xdr:rowOff>29760</xdr:rowOff>
    </xdr:to>
    <xdr:cxnSp macro="">
      <xdr:nvCxnSpPr>
        <xdr:cNvPr id="449" name="直線コネクタ 448"/>
        <xdr:cNvCxnSpPr/>
      </xdr:nvCxnSpPr>
      <xdr:spPr>
        <a:xfrm flipV="1">
          <a:off x="14401800" y="25966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50" name="フローチャート : 判断 449"/>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51" name="テキスト ボックス 450"/>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29760</xdr:rowOff>
    </xdr:from>
    <xdr:to>
      <xdr:col>21</xdr:col>
      <xdr:colOff>0</xdr:colOff>
      <xdr:row>16</xdr:row>
      <xdr:rowOff>44111</xdr:rowOff>
    </xdr:to>
    <xdr:cxnSp macro="">
      <xdr:nvCxnSpPr>
        <xdr:cNvPr id="452" name="直線コネクタ 451"/>
        <xdr:cNvCxnSpPr/>
      </xdr:nvCxnSpPr>
      <xdr:spPr>
        <a:xfrm flipV="1">
          <a:off x="13512800" y="2601510"/>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53" name="フローチャート : 判断 452"/>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4" name="テキスト ボックス 453"/>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5" name="フローチャート : 判断 454"/>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6" name="テキスト ボックス 455"/>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43307</xdr:rowOff>
    </xdr:from>
    <xdr:to>
      <xdr:col>24</xdr:col>
      <xdr:colOff>609600</xdr:colOff>
      <xdr:row>15</xdr:row>
      <xdr:rowOff>144907</xdr:rowOff>
    </xdr:to>
    <xdr:sp macro="" textlink="">
      <xdr:nvSpPr>
        <xdr:cNvPr id="462" name="円/楕円 461"/>
        <xdr:cNvSpPr/>
      </xdr:nvSpPr>
      <xdr:spPr>
        <a:xfrm>
          <a:off x="169672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15384</xdr:rowOff>
    </xdr:from>
    <xdr:ext cx="762000" cy="259045"/>
    <xdr:sp macro="" textlink="">
      <xdr:nvSpPr>
        <xdr:cNvPr id="463" name="将来負担の状況該当値テキスト"/>
        <xdr:cNvSpPr txBox="1"/>
      </xdr:nvSpPr>
      <xdr:spPr>
        <a:xfrm>
          <a:off x="17106900" y="25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122259</xdr:rowOff>
    </xdr:from>
    <xdr:to>
      <xdr:col>23</xdr:col>
      <xdr:colOff>457200</xdr:colOff>
      <xdr:row>15</xdr:row>
      <xdr:rowOff>52409</xdr:rowOff>
    </xdr:to>
    <xdr:sp macro="" textlink="">
      <xdr:nvSpPr>
        <xdr:cNvPr id="464" name="円/楕円 463"/>
        <xdr:cNvSpPr/>
      </xdr:nvSpPr>
      <xdr:spPr>
        <a:xfrm>
          <a:off x="16129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37186</xdr:rowOff>
    </xdr:from>
    <xdr:ext cx="736600" cy="259045"/>
    <xdr:sp macro="" textlink="">
      <xdr:nvSpPr>
        <xdr:cNvPr id="465" name="テキスト ボックス 464"/>
        <xdr:cNvSpPr txBox="1"/>
      </xdr:nvSpPr>
      <xdr:spPr>
        <a:xfrm>
          <a:off x="15798800" y="260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145584</xdr:rowOff>
    </xdr:from>
    <xdr:to>
      <xdr:col>22</xdr:col>
      <xdr:colOff>254000</xdr:colOff>
      <xdr:row>15</xdr:row>
      <xdr:rowOff>75734</xdr:rowOff>
    </xdr:to>
    <xdr:sp macro="" textlink="">
      <xdr:nvSpPr>
        <xdr:cNvPr id="466" name="円/楕円 465"/>
        <xdr:cNvSpPr/>
      </xdr:nvSpPr>
      <xdr:spPr>
        <a:xfrm>
          <a:off x="15240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60511</xdr:rowOff>
    </xdr:from>
    <xdr:ext cx="762000" cy="259045"/>
    <xdr:sp macro="" textlink="">
      <xdr:nvSpPr>
        <xdr:cNvPr id="467" name="テキスト ボックス 466"/>
        <xdr:cNvSpPr txBox="1"/>
      </xdr:nvSpPr>
      <xdr:spPr>
        <a:xfrm>
          <a:off x="14909800" y="263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150410</xdr:rowOff>
    </xdr:from>
    <xdr:to>
      <xdr:col>21</xdr:col>
      <xdr:colOff>50800</xdr:colOff>
      <xdr:row>15</xdr:row>
      <xdr:rowOff>80560</xdr:rowOff>
    </xdr:to>
    <xdr:sp macro="" textlink="">
      <xdr:nvSpPr>
        <xdr:cNvPr id="468" name="円/楕円 467"/>
        <xdr:cNvSpPr/>
      </xdr:nvSpPr>
      <xdr:spPr>
        <a:xfrm>
          <a:off x="14351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65337</xdr:rowOff>
    </xdr:from>
    <xdr:ext cx="762000" cy="259045"/>
    <xdr:sp macro="" textlink="">
      <xdr:nvSpPr>
        <xdr:cNvPr id="469" name="テキスト ボックス 468"/>
        <xdr:cNvSpPr txBox="1"/>
      </xdr:nvSpPr>
      <xdr:spPr>
        <a:xfrm>
          <a:off x="14020800" y="26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164761</xdr:rowOff>
    </xdr:from>
    <xdr:to>
      <xdr:col>19</xdr:col>
      <xdr:colOff>533400</xdr:colOff>
      <xdr:row>16</xdr:row>
      <xdr:rowOff>94911</xdr:rowOff>
    </xdr:to>
    <xdr:sp macro="" textlink="">
      <xdr:nvSpPr>
        <xdr:cNvPr id="470" name="円/楕円 469"/>
        <xdr:cNvSpPr/>
      </xdr:nvSpPr>
      <xdr:spPr>
        <a:xfrm>
          <a:off x="13462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79688</xdr:rowOff>
    </xdr:from>
    <xdr:ext cx="762000" cy="259045"/>
    <xdr:sp macro="" textlink="">
      <xdr:nvSpPr>
        <xdr:cNvPr id="471" name="テキスト ボックス 470"/>
        <xdr:cNvSpPr txBox="1"/>
      </xdr:nvSpPr>
      <xdr:spPr>
        <a:xfrm>
          <a:off x="13131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9,119
9,028
233.32
7,725,254
7,395,341
321,306
4,692,528
10,451,583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給与水準が類似団体等と比較して低いため、職員数が類似団体と比較して多いにもかかわらず、人件費の割合は、平均値を下回る結果となっている。</a:t>
          </a:r>
          <a:endParaRPr kumimoji="1" lang="en-US" altLang="ja-JP" sz="1300">
            <a:latin typeface="ＭＳ Ｐゴシック"/>
          </a:endParaRPr>
        </a:p>
        <a:p>
          <a:r>
            <a:rPr kumimoji="1" lang="ja-JP" altLang="en-US" sz="1300">
              <a:latin typeface="ＭＳ Ｐゴシック"/>
            </a:rPr>
            <a:t>　ラスパイレス指数の変動を注視しつつ、今後の人件費管理に努める。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104140</xdr:rowOff>
    </xdr:to>
    <xdr:cxnSp macro="">
      <xdr:nvCxnSpPr>
        <xdr:cNvPr id="66" name="直線コネクタ 65"/>
        <xdr:cNvCxnSpPr/>
      </xdr:nvCxnSpPr>
      <xdr:spPr>
        <a:xfrm>
          <a:off x="3987800" y="6200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142240</xdr:rowOff>
    </xdr:to>
    <xdr:cxnSp macro="">
      <xdr:nvCxnSpPr>
        <xdr:cNvPr id="69" name="直線コネクタ 68"/>
        <xdr:cNvCxnSpPr/>
      </xdr:nvCxnSpPr>
      <xdr:spPr>
        <a:xfrm flipV="1">
          <a:off x="3098800" y="620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142240</xdr:rowOff>
    </xdr:to>
    <xdr:cxnSp macro="">
      <xdr:nvCxnSpPr>
        <xdr:cNvPr id="72" name="直線コネクタ 71"/>
        <xdr:cNvCxnSpPr/>
      </xdr:nvCxnSpPr>
      <xdr:spPr>
        <a:xfrm>
          <a:off x="2209800" y="626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165100</xdr:rowOff>
    </xdr:to>
    <xdr:cxnSp macro="">
      <xdr:nvCxnSpPr>
        <xdr:cNvPr id="75" name="直線コネクタ 74"/>
        <xdr:cNvCxnSpPr/>
      </xdr:nvCxnSpPr>
      <xdr:spPr>
        <a:xfrm flipV="1">
          <a:off x="1320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物件費に係る経常収支比率は、事務の見直しや組織改革などの効果により、類似団体平均と比較して△</a:t>
          </a:r>
          <a:r>
            <a:rPr kumimoji="1" lang="en-US" altLang="ja-JP" sz="1300">
              <a:latin typeface="ＭＳ Ｐゴシック"/>
            </a:rPr>
            <a:t>6</a:t>
          </a:r>
          <a:r>
            <a:rPr kumimoji="1" lang="ja-JP" altLang="en-US" sz="1300">
              <a:latin typeface="ＭＳ Ｐゴシック"/>
            </a:rPr>
            <a:t>ポイント程度で推移しており、今後も経常経費の削減に努める。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69850</xdr:rowOff>
    </xdr:to>
    <xdr:cxnSp macro="">
      <xdr:nvCxnSpPr>
        <xdr:cNvPr id="129" name="直線コネクタ 128"/>
        <xdr:cNvCxnSpPr/>
      </xdr:nvCxnSpPr>
      <xdr:spPr>
        <a:xfrm>
          <a:off x="15671800" y="229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76381</xdr:rowOff>
    </xdr:to>
    <xdr:cxnSp macro="">
      <xdr:nvCxnSpPr>
        <xdr:cNvPr id="132" name="直線コネクタ 131"/>
        <xdr:cNvCxnSpPr/>
      </xdr:nvCxnSpPr>
      <xdr:spPr>
        <a:xfrm flipV="1">
          <a:off x="14782800" y="22987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50256</xdr:rowOff>
    </xdr:from>
    <xdr:to>
      <xdr:col>21</xdr:col>
      <xdr:colOff>361950</xdr:colOff>
      <xdr:row>13</xdr:row>
      <xdr:rowOff>76381</xdr:rowOff>
    </xdr:to>
    <xdr:cxnSp macro="">
      <xdr:nvCxnSpPr>
        <xdr:cNvPr id="135" name="直線コネクタ 134"/>
        <xdr:cNvCxnSpPr/>
      </xdr:nvCxnSpPr>
      <xdr:spPr>
        <a:xfrm>
          <a:off x="13893800" y="2279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37" name="テキスト ボックス 136"/>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50256</xdr:rowOff>
    </xdr:from>
    <xdr:to>
      <xdr:col>20</xdr:col>
      <xdr:colOff>158750</xdr:colOff>
      <xdr:row>13</xdr:row>
      <xdr:rowOff>69850</xdr:rowOff>
    </xdr:to>
    <xdr:cxnSp macro="">
      <xdr:nvCxnSpPr>
        <xdr:cNvPr id="138" name="直線コネクタ 137"/>
        <xdr:cNvCxnSpPr/>
      </xdr:nvCxnSpPr>
      <xdr:spPr>
        <a:xfrm flipV="1">
          <a:off x="13004800" y="22791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8" name="円/楕円 147"/>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9"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50" name="円/楕円 149"/>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51" name="テキスト ボックス 150"/>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25581</xdr:rowOff>
    </xdr:from>
    <xdr:to>
      <xdr:col>21</xdr:col>
      <xdr:colOff>412750</xdr:colOff>
      <xdr:row>13</xdr:row>
      <xdr:rowOff>127181</xdr:rowOff>
    </xdr:to>
    <xdr:sp macro="" textlink="">
      <xdr:nvSpPr>
        <xdr:cNvPr id="152" name="円/楕円 151"/>
        <xdr:cNvSpPr/>
      </xdr:nvSpPr>
      <xdr:spPr>
        <a:xfrm>
          <a:off x="14732000" y="2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137358</xdr:rowOff>
    </xdr:from>
    <xdr:ext cx="762000" cy="259045"/>
    <xdr:sp macro="" textlink="">
      <xdr:nvSpPr>
        <xdr:cNvPr id="153" name="テキスト ボックス 152"/>
        <xdr:cNvSpPr txBox="1"/>
      </xdr:nvSpPr>
      <xdr:spPr>
        <a:xfrm>
          <a:off x="14401800" y="20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170906</xdr:rowOff>
    </xdr:from>
    <xdr:to>
      <xdr:col>20</xdr:col>
      <xdr:colOff>209550</xdr:colOff>
      <xdr:row>13</xdr:row>
      <xdr:rowOff>101056</xdr:rowOff>
    </xdr:to>
    <xdr:sp macro="" textlink="">
      <xdr:nvSpPr>
        <xdr:cNvPr id="154" name="円/楕円 153"/>
        <xdr:cNvSpPr/>
      </xdr:nvSpPr>
      <xdr:spPr>
        <a:xfrm>
          <a:off x="13843000" y="22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111233</xdr:rowOff>
    </xdr:from>
    <xdr:ext cx="762000" cy="259045"/>
    <xdr:sp macro="" textlink="">
      <xdr:nvSpPr>
        <xdr:cNvPr id="155" name="テキスト ボックス 154"/>
        <xdr:cNvSpPr txBox="1"/>
      </xdr:nvSpPr>
      <xdr:spPr>
        <a:xfrm>
          <a:off x="13512800" y="199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6" name="円/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類似団体の平均とほぼ同数値となっている。子育て等にかかる経費が毎年変動なくかかっていることが、率の一定につながっている。今後も支出の内容を精査しながら、現状維持に努める。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50800</xdr:rowOff>
    </xdr:to>
    <xdr:cxnSp macro="">
      <xdr:nvCxnSpPr>
        <xdr:cNvPr id="190" name="直線コネクタ 189"/>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50800</xdr:rowOff>
    </xdr:to>
    <xdr:cxnSp macro="">
      <xdr:nvCxnSpPr>
        <xdr:cNvPr id="193" name="直線コネクタ 192"/>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6" name="直線コネクタ 195"/>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8" name="テキスト ボックス 197"/>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50800</xdr:rowOff>
    </xdr:to>
    <xdr:cxnSp macro="">
      <xdr:nvCxnSpPr>
        <xdr:cNvPr id="199" name="直線コネクタ 198"/>
        <xdr:cNvCxnSpPr/>
      </xdr:nvCxnSpPr>
      <xdr:spPr>
        <a:xfrm flipV="1">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01" name="テキスト ボックス 200"/>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03" name="テキスト ボックス 20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9" name="円/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11" name="円/楕円 210"/>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12" name="テキスト ボックス 211"/>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5" name="円/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7" name="円/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18" name="テキスト ボックス 21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その他に係る経常収支比率は、類似団体平均とほぼ同数値で推移しているが、国民健康保険事業、介護保険事業等への赤字補てん的な繰出が増加傾向にあり、これらの負担額を減らすよう努めることとする。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39370</xdr:rowOff>
    </xdr:to>
    <xdr:cxnSp macro="">
      <xdr:nvCxnSpPr>
        <xdr:cNvPr id="251" name="直線コネクタ 250"/>
        <xdr:cNvCxnSpPr/>
      </xdr:nvCxnSpPr>
      <xdr:spPr>
        <a:xfrm>
          <a:off x="15671800" y="9735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134620</xdr:rowOff>
    </xdr:to>
    <xdr:cxnSp macro="">
      <xdr:nvCxnSpPr>
        <xdr:cNvPr id="254" name="直線コネクタ 253"/>
        <xdr:cNvCxnSpPr/>
      </xdr:nvCxnSpPr>
      <xdr:spPr>
        <a:xfrm>
          <a:off x="14782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104140</xdr:rowOff>
    </xdr:to>
    <xdr:cxnSp macro="">
      <xdr:nvCxnSpPr>
        <xdr:cNvPr id="257" name="直線コネクタ 256"/>
        <xdr:cNvCxnSpPr/>
      </xdr:nvCxnSpPr>
      <xdr:spPr>
        <a:xfrm>
          <a:off x="13893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66040</xdr:rowOff>
    </xdr:to>
    <xdr:cxnSp macro="">
      <xdr:nvCxnSpPr>
        <xdr:cNvPr id="260" name="直線コネクタ 259"/>
        <xdr:cNvCxnSpPr/>
      </xdr:nvCxnSpPr>
      <xdr:spPr>
        <a:xfrm flipV="1">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2" name="テキスト ボックス 261"/>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71"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数値が類似団体平均を上回っているのは、ゴミ・し尿・消防などの業務を一部事務組合において行っていることにより、各組合への負担金が多額になっているためであり、今後、一組、構成市町を含めた経費削減のための協議が必要な状況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37</xdr:row>
      <xdr:rowOff>92710</xdr:rowOff>
    </xdr:to>
    <xdr:cxnSp macro="">
      <xdr:nvCxnSpPr>
        <xdr:cNvPr id="309" name="直線コネクタ 308"/>
        <xdr:cNvCxnSpPr/>
      </xdr:nvCxnSpPr>
      <xdr:spPr>
        <a:xfrm>
          <a:off x="15671800" y="64272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83566</xdr:rowOff>
    </xdr:to>
    <xdr:cxnSp macro="">
      <xdr:nvCxnSpPr>
        <xdr:cNvPr id="312" name="直線コネクタ 311"/>
        <xdr:cNvCxnSpPr/>
      </xdr:nvCxnSpPr>
      <xdr:spPr>
        <a:xfrm>
          <a:off x="14782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78994</xdr:rowOff>
    </xdr:to>
    <xdr:cxnSp macro="">
      <xdr:nvCxnSpPr>
        <xdr:cNvPr id="315" name="直線コネクタ 314"/>
        <xdr:cNvCxnSpPr/>
      </xdr:nvCxnSpPr>
      <xdr:spPr>
        <a:xfrm>
          <a:off x="13893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7" name="テキスト ボックス 316"/>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88138</xdr:rowOff>
    </xdr:to>
    <xdr:cxnSp macro="">
      <xdr:nvCxnSpPr>
        <xdr:cNvPr id="318" name="直線コネクタ 317"/>
        <xdr:cNvCxnSpPr/>
      </xdr:nvCxnSpPr>
      <xdr:spPr>
        <a:xfrm flipV="1">
          <a:off x="13004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20" name="テキスト ボックス 319"/>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9"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30" name="円/楕円 329"/>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31" name="テキスト ボックス 330"/>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32" name="円/楕円 331"/>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33" name="テキスト ボックス 332"/>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34" name="円/楕円 333"/>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35" name="テキスト ボックス 334"/>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6" name="円/楕円 335"/>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7" name="テキスト ボックス 336"/>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合併時に引き継いだ旧町村の地方債残高は減っているが新町発足時の整備事業や近年の防災対策等の集中により地方債残高総額に大きな変動がないため、地方債の元利償還金が減少せず、公債費に係る経常収支比率は、類似団体平均を</a:t>
          </a:r>
          <a:r>
            <a:rPr kumimoji="1" lang="en-US" altLang="ja-JP" sz="1050">
              <a:latin typeface="ＭＳ Ｐゴシック"/>
            </a:rPr>
            <a:t>7.9</a:t>
          </a:r>
          <a:r>
            <a:rPr kumimoji="1" lang="ja-JP" altLang="en-US" sz="1050">
              <a:latin typeface="ＭＳ Ｐゴシック"/>
            </a:rPr>
            <a:t>ポイント上回っている。さらに公営企業債の元利償還金に係るものなど公債費に類似の経費を合わせると、人口一人当たりの決算額は類似団体平均を大きく上回っており、公債費の負担は非常に重いものとなっている。</a:t>
          </a:r>
          <a:endParaRPr kumimoji="1" lang="en-US" altLang="ja-JP" sz="1050">
            <a:latin typeface="ＭＳ Ｐゴシック"/>
          </a:endParaRPr>
        </a:p>
        <a:p>
          <a:r>
            <a:rPr kumimoji="1" lang="ja-JP" altLang="en-US" sz="1050">
              <a:latin typeface="ＭＳ Ｐゴシック"/>
            </a:rPr>
            <a:t>　今後も厳しい財政運営となることが予想されることから、地方債現在高が本年度の水準を超えないように、地方債の新規発行を伴う普通建設事業費の抑制に努めることとする。</a:t>
          </a:r>
          <a:endParaRPr kumimoji="1" lang="en-US" altLang="ja-JP" sz="10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42418</xdr:rowOff>
    </xdr:from>
    <xdr:to>
      <xdr:col>7</xdr:col>
      <xdr:colOff>15875</xdr:colOff>
      <xdr:row>79</xdr:row>
      <xdr:rowOff>110998</xdr:rowOff>
    </xdr:to>
    <xdr:cxnSp macro="">
      <xdr:nvCxnSpPr>
        <xdr:cNvPr id="367" name="直線コネクタ 366"/>
        <xdr:cNvCxnSpPr/>
      </xdr:nvCxnSpPr>
      <xdr:spPr>
        <a:xfrm>
          <a:off x="3987800" y="135869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83565</xdr:rowOff>
    </xdr:to>
    <xdr:cxnSp macro="">
      <xdr:nvCxnSpPr>
        <xdr:cNvPr id="370" name="直線コネクタ 369"/>
        <xdr:cNvCxnSpPr/>
      </xdr:nvCxnSpPr>
      <xdr:spPr>
        <a:xfrm flipV="1">
          <a:off x="3098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83565</xdr:rowOff>
    </xdr:to>
    <xdr:cxnSp macro="">
      <xdr:nvCxnSpPr>
        <xdr:cNvPr id="373" name="直線コネクタ 372"/>
        <xdr:cNvCxnSpPr/>
      </xdr:nvCxnSpPr>
      <xdr:spPr>
        <a:xfrm>
          <a:off x="2209800" y="13618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5" name="テキスト ボックス 374"/>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74422</xdr:rowOff>
    </xdr:from>
    <xdr:to>
      <xdr:col>3</xdr:col>
      <xdr:colOff>142875</xdr:colOff>
      <xdr:row>79</xdr:row>
      <xdr:rowOff>92711</xdr:rowOff>
    </xdr:to>
    <xdr:cxnSp macro="">
      <xdr:nvCxnSpPr>
        <xdr:cNvPr id="376" name="直線コネクタ 375"/>
        <xdr:cNvCxnSpPr/>
      </xdr:nvCxnSpPr>
      <xdr:spPr>
        <a:xfrm flipV="1">
          <a:off x="1320800" y="136189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8" name="テキスト ボックス 377"/>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0" name="テキスト ボックス 379"/>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60198</xdr:rowOff>
    </xdr:from>
    <xdr:to>
      <xdr:col>7</xdr:col>
      <xdr:colOff>66675</xdr:colOff>
      <xdr:row>79</xdr:row>
      <xdr:rowOff>161798</xdr:rowOff>
    </xdr:to>
    <xdr:sp macro="" textlink="">
      <xdr:nvSpPr>
        <xdr:cNvPr id="386" name="円/楕円 385"/>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32275</xdr:rowOff>
    </xdr:from>
    <xdr:ext cx="762000" cy="259045"/>
    <xdr:sp macro="" textlink="">
      <xdr:nvSpPr>
        <xdr:cNvPr id="387" name="公債費該当値テキスト"/>
        <xdr:cNvSpPr txBox="1"/>
      </xdr:nvSpPr>
      <xdr:spPr>
        <a:xfrm>
          <a:off x="4914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88" name="円/楕円 387"/>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89" name="テキスト ボックス 388"/>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32765</xdr:rowOff>
    </xdr:from>
    <xdr:to>
      <xdr:col>4</xdr:col>
      <xdr:colOff>396875</xdr:colOff>
      <xdr:row>79</xdr:row>
      <xdr:rowOff>134365</xdr:rowOff>
    </xdr:to>
    <xdr:sp macro="" textlink="">
      <xdr:nvSpPr>
        <xdr:cNvPr id="390" name="円/楕円 389"/>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119142</xdr:rowOff>
    </xdr:from>
    <xdr:ext cx="762000" cy="259045"/>
    <xdr:sp macro="" textlink="">
      <xdr:nvSpPr>
        <xdr:cNvPr id="391" name="テキスト ボックス 390"/>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2" name="円/楕円 391"/>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93" name="テキスト ボックス 392"/>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4" name="円/楕円 393"/>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95" name="テキスト ボックス 394"/>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a:t>
          </a:r>
          <a:r>
            <a:rPr kumimoji="1" lang="en-US" altLang="ja-JP" sz="1300">
              <a:latin typeface="ＭＳ Ｐゴシック"/>
            </a:rPr>
            <a:t>6</a:t>
          </a:r>
          <a:r>
            <a:rPr kumimoji="1" lang="ja-JP" altLang="en-US" sz="1300">
              <a:latin typeface="ＭＳ Ｐゴシック"/>
            </a:rPr>
            <a:t>～</a:t>
          </a:r>
          <a:r>
            <a:rPr kumimoji="1" lang="en-US" altLang="ja-JP" sz="1300">
              <a:latin typeface="ＭＳ Ｐゴシック"/>
            </a:rPr>
            <a:t>7</a:t>
          </a:r>
          <a:r>
            <a:rPr kumimoji="1" lang="ja-JP" altLang="en-US" sz="1300">
              <a:latin typeface="ＭＳ Ｐゴシック"/>
            </a:rPr>
            <a:t>ポイント下回る数値で推移しており、物件費の抑制効果が大きな要因である。</a:t>
          </a:r>
          <a:endParaRPr kumimoji="1" lang="en-US" altLang="ja-JP" sz="1300">
            <a:latin typeface="ＭＳ Ｐゴシック"/>
          </a:endParaRPr>
        </a:p>
        <a:p>
          <a:r>
            <a:rPr kumimoji="1" lang="ja-JP" altLang="en-US" sz="1300">
              <a:latin typeface="ＭＳ Ｐゴシック"/>
            </a:rPr>
            <a:t>　物件費以外は、類似団体平均並であり、各分析欄で記述したとおり、現数値の維持や更なる改善に努めるものとする。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170434</xdr:rowOff>
    </xdr:from>
    <xdr:to>
      <xdr:col>24</xdr:col>
      <xdr:colOff>31750</xdr:colOff>
      <xdr:row>74</xdr:row>
      <xdr:rowOff>99568</xdr:rowOff>
    </xdr:to>
    <xdr:cxnSp macro="">
      <xdr:nvCxnSpPr>
        <xdr:cNvPr id="426" name="直線コネクタ 425"/>
        <xdr:cNvCxnSpPr/>
      </xdr:nvCxnSpPr>
      <xdr:spPr>
        <a:xfrm>
          <a:off x="15671800" y="126862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170434</xdr:rowOff>
    </xdr:from>
    <xdr:to>
      <xdr:col>22</xdr:col>
      <xdr:colOff>565150</xdr:colOff>
      <xdr:row>74</xdr:row>
      <xdr:rowOff>49276</xdr:rowOff>
    </xdr:to>
    <xdr:cxnSp macro="">
      <xdr:nvCxnSpPr>
        <xdr:cNvPr id="429" name="直線コネクタ 428"/>
        <xdr:cNvCxnSpPr/>
      </xdr:nvCxnSpPr>
      <xdr:spPr>
        <a:xfrm flipV="1">
          <a:off x="14782800" y="126862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120142</xdr:rowOff>
    </xdr:from>
    <xdr:to>
      <xdr:col>21</xdr:col>
      <xdr:colOff>361950</xdr:colOff>
      <xdr:row>74</xdr:row>
      <xdr:rowOff>49276</xdr:rowOff>
    </xdr:to>
    <xdr:cxnSp macro="">
      <xdr:nvCxnSpPr>
        <xdr:cNvPr id="432" name="直線コネクタ 431"/>
        <xdr:cNvCxnSpPr/>
      </xdr:nvCxnSpPr>
      <xdr:spPr>
        <a:xfrm>
          <a:off x="13893800" y="126359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34" name="テキスト ボックス 433"/>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120142</xdr:rowOff>
    </xdr:from>
    <xdr:to>
      <xdr:col>20</xdr:col>
      <xdr:colOff>158750</xdr:colOff>
      <xdr:row>74</xdr:row>
      <xdr:rowOff>44704</xdr:rowOff>
    </xdr:to>
    <xdr:cxnSp macro="">
      <xdr:nvCxnSpPr>
        <xdr:cNvPr id="435" name="直線コネクタ 434"/>
        <xdr:cNvCxnSpPr/>
      </xdr:nvCxnSpPr>
      <xdr:spPr>
        <a:xfrm flipV="1">
          <a:off x="13004800" y="126359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137431</xdr:rowOff>
    </xdr:from>
    <xdr:ext cx="762000" cy="259045"/>
    <xdr:sp macro="" textlink="">
      <xdr:nvSpPr>
        <xdr:cNvPr id="437" name="テキスト ボックス 436"/>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123714</xdr:rowOff>
    </xdr:from>
    <xdr:ext cx="762000" cy="259045"/>
    <xdr:sp macro="" textlink="">
      <xdr:nvSpPr>
        <xdr:cNvPr id="439" name="テキスト ボックス 438"/>
        <xdr:cNvSpPr txBox="1"/>
      </xdr:nvSpPr>
      <xdr:spPr>
        <a:xfrm>
          <a:off x="12623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48768</xdr:rowOff>
    </xdr:from>
    <xdr:to>
      <xdr:col>24</xdr:col>
      <xdr:colOff>82550</xdr:colOff>
      <xdr:row>74</xdr:row>
      <xdr:rowOff>150368</xdr:rowOff>
    </xdr:to>
    <xdr:sp macro="" textlink="">
      <xdr:nvSpPr>
        <xdr:cNvPr id="445" name="円/楕円 444"/>
        <xdr:cNvSpPr/>
      </xdr:nvSpPr>
      <xdr:spPr>
        <a:xfrm>
          <a:off x="16459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65295</xdr:rowOff>
    </xdr:from>
    <xdr:ext cx="762000" cy="259045"/>
    <xdr:sp macro="" textlink="">
      <xdr:nvSpPr>
        <xdr:cNvPr id="446" name="公債費以外該当値テキスト"/>
        <xdr:cNvSpPr txBox="1"/>
      </xdr:nvSpPr>
      <xdr:spPr>
        <a:xfrm>
          <a:off x="16598900" y="1258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119634</xdr:rowOff>
    </xdr:from>
    <xdr:to>
      <xdr:col>22</xdr:col>
      <xdr:colOff>615950</xdr:colOff>
      <xdr:row>74</xdr:row>
      <xdr:rowOff>49784</xdr:rowOff>
    </xdr:to>
    <xdr:sp macro="" textlink="">
      <xdr:nvSpPr>
        <xdr:cNvPr id="447" name="円/楕円 446"/>
        <xdr:cNvSpPr/>
      </xdr:nvSpPr>
      <xdr:spPr>
        <a:xfrm>
          <a:off x="15621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59961</xdr:rowOff>
    </xdr:from>
    <xdr:ext cx="736600" cy="259045"/>
    <xdr:sp macro="" textlink="">
      <xdr:nvSpPr>
        <xdr:cNvPr id="448" name="テキスト ボックス 447"/>
        <xdr:cNvSpPr txBox="1"/>
      </xdr:nvSpPr>
      <xdr:spPr>
        <a:xfrm>
          <a:off x="15290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169926</xdr:rowOff>
    </xdr:from>
    <xdr:to>
      <xdr:col>21</xdr:col>
      <xdr:colOff>412750</xdr:colOff>
      <xdr:row>74</xdr:row>
      <xdr:rowOff>100076</xdr:rowOff>
    </xdr:to>
    <xdr:sp macro="" textlink="">
      <xdr:nvSpPr>
        <xdr:cNvPr id="449" name="円/楕円 448"/>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110253</xdr:rowOff>
    </xdr:from>
    <xdr:ext cx="762000" cy="259045"/>
    <xdr:sp macro="" textlink="">
      <xdr:nvSpPr>
        <xdr:cNvPr id="450" name="テキスト ボックス 449"/>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69342</xdr:rowOff>
    </xdr:from>
    <xdr:to>
      <xdr:col>20</xdr:col>
      <xdr:colOff>209550</xdr:colOff>
      <xdr:row>73</xdr:row>
      <xdr:rowOff>170942</xdr:rowOff>
    </xdr:to>
    <xdr:sp macro="" textlink="">
      <xdr:nvSpPr>
        <xdr:cNvPr id="451" name="円/楕円 450"/>
        <xdr:cNvSpPr/>
      </xdr:nvSpPr>
      <xdr:spPr>
        <a:xfrm>
          <a:off x="13843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9669</xdr:rowOff>
    </xdr:from>
    <xdr:ext cx="762000" cy="259045"/>
    <xdr:sp macro="" textlink="">
      <xdr:nvSpPr>
        <xdr:cNvPr id="452" name="テキスト ボックス 451"/>
        <xdr:cNvSpPr txBox="1"/>
      </xdr:nvSpPr>
      <xdr:spPr>
        <a:xfrm>
          <a:off x="13512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165354</xdr:rowOff>
    </xdr:from>
    <xdr:to>
      <xdr:col>19</xdr:col>
      <xdr:colOff>6350</xdr:colOff>
      <xdr:row>74</xdr:row>
      <xdr:rowOff>95504</xdr:rowOff>
    </xdr:to>
    <xdr:sp macro="" textlink="">
      <xdr:nvSpPr>
        <xdr:cNvPr id="453" name="円/楕円 452"/>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105681</xdr:rowOff>
    </xdr:from>
    <xdr:ext cx="762000" cy="259045"/>
    <xdr:sp macro="" textlink="">
      <xdr:nvSpPr>
        <xdr:cNvPr id="454" name="テキスト ボックス 453"/>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三重県大紀町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49883</xdr:rowOff>
    </xdr:from>
    <xdr:to>
      <xdr:col>4</xdr:col>
      <xdr:colOff>1117600</xdr:colOff>
      <xdr:row>16</xdr:row>
      <xdr:rowOff>104006</xdr:rowOff>
    </xdr:to>
    <xdr:cxnSp macro="">
      <xdr:nvCxnSpPr>
        <xdr:cNvPr id="48" name="直線コネクタ 47"/>
        <xdr:cNvCxnSpPr/>
      </xdr:nvCxnSpPr>
      <xdr:spPr bwMode="auto">
        <a:xfrm flipV="1">
          <a:off x="5003800" y="2840708"/>
          <a:ext cx="647700" cy="5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104006</xdr:rowOff>
    </xdr:from>
    <xdr:to>
      <xdr:col>4</xdr:col>
      <xdr:colOff>469900</xdr:colOff>
      <xdr:row>16</xdr:row>
      <xdr:rowOff>129252</xdr:rowOff>
    </xdr:to>
    <xdr:cxnSp macro="">
      <xdr:nvCxnSpPr>
        <xdr:cNvPr id="51" name="直線コネクタ 50"/>
        <xdr:cNvCxnSpPr/>
      </xdr:nvCxnSpPr>
      <xdr:spPr bwMode="auto">
        <a:xfrm flipV="1">
          <a:off x="4305300" y="2894831"/>
          <a:ext cx="698500" cy="25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125906</xdr:rowOff>
    </xdr:from>
    <xdr:to>
      <xdr:col>3</xdr:col>
      <xdr:colOff>904875</xdr:colOff>
      <xdr:row>16</xdr:row>
      <xdr:rowOff>129252</xdr:rowOff>
    </xdr:to>
    <xdr:cxnSp macro="">
      <xdr:nvCxnSpPr>
        <xdr:cNvPr id="54" name="直線コネクタ 53"/>
        <xdr:cNvCxnSpPr/>
      </xdr:nvCxnSpPr>
      <xdr:spPr bwMode="auto">
        <a:xfrm>
          <a:off x="3606800" y="2916731"/>
          <a:ext cx="698500" cy="3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69137</xdr:rowOff>
    </xdr:from>
    <xdr:ext cx="762000" cy="259045"/>
    <xdr:sp macro="" textlink="">
      <xdr:nvSpPr>
        <xdr:cNvPr id="56" name="テキスト ボックス 55"/>
        <xdr:cNvSpPr txBox="1"/>
      </xdr:nvSpPr>
      <xdr:spPr>
        <a:xfrm>
          <a:off x="3924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95749</xdr:rowOff>
    </xdr:from>
    <xdr:to>
      <xdr:col>3</xdr:col>
      <xdr:colOff>206375</xdr:colOff>
      <xdr:row>16</xdr:row>
      <xdr:rowOff>125906</xdr:rowOff>
    </xdr:to>
    <xdr:cxnSp macro="">
      <xdr:nvCxnSpPr>
        <xdr:cNvPr id="57" name="直線コネクタ 56"/>
        <xdr:cNvCxnSpPr/>
      </xdr:nvCxnSpPr>
      <xdr:spPr bwMode="auto">
        <a:xfrm>
          <a:off x="2908300" y="2886574"/>
          <a:ext cx="698500" cy="3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104955</xdr:rowOff>
    </xdr:from>
    <xdr:ext cx="762000" cy="259045"/>
    <xdr:sp macro="" textlink="">
      <xdr:nvSpPr>
        <xdr:cNvPr id="59" name="テキスト ボックス 58"/>
        <xdr:cNvSpPr txBox="1"/>
      </xdr:nvSpPr>
      <xdr:spPr>
        <a:xfrm>
          <a:off x="32258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99413</xdr:rowOff>
    </xdr:from>
    <xdr:ext cx="762000" cy="259045"/>
    <xdr:sp macro="" textlink="">
      <xdr:nvSpPr>
        <xdr:cNvPr id="61" name="テキスト ボックス 60"/>
        <xdr:cNvSpPr txBox="1"/>
      </xdr:nvSpPr>
      <xdr:spPr>
        <a:xfrm>
          <a:off x="2527300" y="32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170533</xdr:rowOff>
    </xdr:from>
    <xdr:to>
      <xdr:col>5</xdr:col>
      <xdr:colOff>34925</xdr:colOff>
      <xdr:row>16</xdr:row>
      <xdr:rowOff>100683</xdr:rowOff>
    </xdr:to>
    <xdr:sp macro="" textlink="">
      <xdr:nvSpPr>
        <xdr:cNvPr id="67" name="円/楕円 66"/>
        <xdr:cNvSpPr/>
      </xdr:nvSpPr>
      <xdr:spPr bwMode="auto">
        <a:xfrm>
          <a:off x="5600700" y="278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15610</xdr:rowOff>
    </xdr:from>
    <xdr:ext cx="762000" cy="259045"/>
    <xdr:sp macro="" textlink="">
      <xdr:nvSpPr>
        <xdr:cNvPr id="68" name="人口1人当たり決算額の推移該当値テキスト130"/>
        <xdr:cNvSpPr txBox="1"/>
      </xdr:nvSpPr>
      <xdr:spPr>
        <a:xfrm>
          <a:off x="5740400" y="263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169,892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53206</xdr:rowOff>
    </xdr:from>
    <xdr:to>
      <xdr:col>4</xdr:col>
      <xdr:colOff>520700</xdr:colOff>
      <xdr:row>16</xdr:row>
      <xdr:rowOff>154806</xdr:rowOff>
    </xdr:to>
    <xdr:sp macro="" textlink="">
      <xdr:nvSpPr>
        <xdr:cNvPr id="69" name="円/楕円 68"/>
        <xdr:cNvSpPr/>
      </xdr:nvSpPr>
      <xdr:spPr bwMode="auto">
        <a:xfrm>
          <a:off x="4953000" y="284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164983</xdr:rowOff>
    </xdr:from>
    <xdr:ext cx="736600" cy="259045"/>
    <xdr:sp macro="" textlink="">
      <xdr:nvSpPr>
        <xdr:cNvPr id="70" name="テキスト ボックス 69"/>
        <xdr:cNvSpPr txBox="1"/>
      </xdr:nvSpPr>
      <xdr:spPr>
        <a:xfrm>
          <a:off x="4622800" y="261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78452</xdr:rowOff>
    </xdr:from>
    <xdr:to>
      <xdr:col>3</xdr:col>
      <xdr:colOff>955675</xdr:colOff>
      <xdr:row>17</xdr:row>
      <xdr:rowOff>8602</xdr:rowOff>
    </xdr:to>
    <xdr:sp macro="" textlink="">
      <xdr:nvSpPr>
        <xdr:cNvPr id="71" name="円/楕円 70"/>
        <xdr:cNvSpPr/>
      </xdr:nvSpPr>
      <xdr:spPr bwMode="auto">
        <a:xfrm>
          <a:off x="4254500" y="286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18779</xdr:rowOff>
    </xdr:from>
    <xdr:ext cx="762000" cy="259045"/>
    <xdr:sp macro="" textlink="">
      <xdr:nvSpPr>
        <xdr:cNvPr id="72" name="テキスト ボックス 71"/>
        <xdr:cNvSpPr txBox="1"/>
      </xdr:nvSpPr>
      <xdr:spPr>
        <a:xfrm>
          <a:off x="3924300" y="26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161,212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75106</xdr:rowOff>
    </xdr:from>
    <xdr:to>
      <xdr:col>3</xdr:col>
      <xdr:colOff>257175</xdr:colOff>
      <xdr:row>17</xdr:row>
      <xdr:rowOff>5256</xdr:rowOff>
    </xdr:to>
    <xdr:sp macro="" textlink="">
      <xdr:nvSpPr>
        <xdr:cNvPr id="73" name="円/楕円 72"/>
        <xdr:cNvSpPr/>
      </xdr:nvSpPr>
      <xdr:spPr bwMode="auto">
        <a:xfrm>
          <a:off x="3556000" y="286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15433</xdr:rowOff>
    </xdr:from>
    <xdr:ext cx="762000" cy="259045"/>
    <xdr:sp macro="" textlink="">
      <xdr:nvSpPr>
        <xdr:cNvPr id="74" name="テキスト ボックス 73"/>
        <xdr:cNvSpPr txBox="1"/>
      </xdr:nvSpPr>
      <xdr:spPr>
        <a:xfrm>
          <a:off x="3225800" y="263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161,578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44949</xdr:rowOff>
    </xdr:from>
    <xdr:to>
      <xdr:col>2</xdr:col>
      <xdr:colOff>692150</xdr:colOff>
      <xdr:row>16</xdr:row>
      <xdr:rowOff>146549</xdr:rowOff>
    </xdr:to>
    <xdr:sp macro="" textlink="">
      <xdr:nvSpPr>
        <xdr:cNvPr id="75" name="円/楕円 74"/>
        <xdr:cNvSpPr/>
      </xdr:nvSpPr>
      <xdr:spPr bwMode="auto">
        <a:xfrm>
          <a:off x="2857500" y="283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156726</xdr:rowOff>
    </xdr:from>
    <xdr:ext cx="762000" cy="259045"/>
    <xdr:sp macro="" textlink="">
      <xdr:nvSpPr>
        <xdr:cNvPr id="76" name="テキスト ボックス 75"/>
        <xdr:cNvSpPr txBox="1"/>
      </xdr:nvSpPr>
      <xdr:spPr>
        <a:xfrm>
          <a:off x="2527300" y="26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85452</xdr:rowOff>
    </xdr:from>
    <xdr:to>
      <xdr:col>4</xdr:col>
      <xdr:colOff>1117600</xdr:colOff>
      <xdr:row>34</xdr:row>
      <xdr:rowOff>110141</xdr:rowOff>
    </xdr:to>
    <xdr:cxnSp macro="">
      <xdr:nvCxnSpPr>
        <xdr:cNvPr id="109" name="直線コネクタ 108"/>
        <xdr:cNvCxnSpPr/>
      </xdr:nvCxnSpPr>
      <xdr:spPr bwMode="auto">
        <a:xfrm flipV="1">
          <a:off x="5003800" y="6352902"/>
          <a:ext cx="6477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56820</xdr:rowOff>
    </xdr:from>
    <xdr:to>
      <xdr:col>4</xdr:col>
      <xdr:colOff>469900</xdr:colOff>
      <xdr:row>34</xdr:row>
      <xdr:rowOff>110141</xdr:rowOff>
    </xdr:to>
    <xdr:cxnSp macro="">
      <xdr:nvCxnSpPr>
        <xdr:cNvPr id="112" name="直線コネクタ 111"/>
        <xdr:cNvCxnSpPr/>
      </xdr:nvCxnSpPr>
      <xdr:spPr bwMode="auto">
        <a:xfrm>
          <a:off x="4305300" y="6324270"/>
          <a:ext cx="698500" cy="5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56820</xdr:rowOff>
    </xdr:from>
    <xdr:to>
      <xdr:col>3</xdr:col>
      <xdr:colOff>904875</xdr:colOff>
      <xdr:row>34</xdr:row>
      <xdr:rowOff>73355</xdr:rowOff>
    </xdr:to>
    <xdr:cxnSp macro="">
      <xdr:nvCxnSpPr>
        <xdr:cNvPr id="115" name="直線コネクタ 114"/>
        <xdr:cNvCxnSpPr/>
      </xdr:nvCxnSpPr>
      <xdr:spPr bwMode="auto">
        <a:xfrm flipV="1">
          <a:off x="3606800" y="6324270"/>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66089</xdr:rowOff>
    </xdr:from>
    <xdr:ext cx="762000" cy="259045"/>
    <xdr:sp macro="" textlink="">
      <xdr:nvSpPr>
        <xdr:cNvPr id="117" name="テキスト ボックス 116"/>
        <xdr:cNvSpPr txBox="1"/>
      </xdr:nvSpPr>
      <xdr:spPr>
        <a:xfrm>
          <a:off x="3924300" y="66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19901</xdr:rowOff>
    </xdr:from>
    <xdr:to>
      <xdr:col>3</xdr:col>
      <xdr:colOff>206375</xdr:colOff>
      <xdr:row>34</xdr:row>
      <xdr:rowOff>73355</xdr:rowOff>
    </xdr:to>
    <xdr:cxnSp macro="">
      <xdr:nvCxnSpPr>
        <xdr:cNvPr id="118" name="直線コネクタ 117"/>
        <xdr:cNvCxnSpPr/>
      </xdr:nvCxnSpPr>
      <xdr:spPr bwMode="auto">
        <a:xfrm>
          <a:off x="2908300" y="6287351"/>
          <a:ext cx="698500" cy="5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3815</xdr:rowOff>
    </xdr:from>
    <xdr:ext cx="762000" cy="259045"/>
    <xdr:sp macro="" textlink="">
      <xdr:nvSpPr>
        <xdr:cNvPr id="120" name="テキスト ボックス 119"/>
        <xdr:cNvSpPr txBox="1"/>
      </xdr:nvSpPr>
      <xdr:spPr>
        <a:xfrm>
          <a:off x="3225800" y="661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298784</xdr:rowOff>
    </xdr:from>
    <xdr:ext cx="762000" cy="259045"/>
    <xdr:sp macro="" textlink="">
      <xdr:nvSpPr>
        <xdr:cNvPr id="122" name="テキスト ボックス 121"/>
        <xdr:cNvSpPr txBox="1"/>
      </xdr:nvSpPr>
      <xdr:spPr>
        <a:xfrm>
          <a:off x="2527300" y="656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34652</xdr:rowOff>
    </xdr:from>
    <xdr:to>
      <xdr:col>5</xdr:col>
      <xdr:colOff>34925</xdr:colOff>
      <xdr:row>34</xdr:row>
      <xdr:rowOff>136252</xdr:rowOff>
    </xdr:to>
    <xdr:sp macro="" textlink="">
      <xdr:nvSpPr>
        <xdr:cNvPr id="128" name="円/楕円 127"/>
        <xdr:cNvSpPr/>
      </xdr:nvSpPr>
      <xdr:spPr bwMode="auto">
        <a:xfrm>
          <a:off x="5600700" y="630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222629</xdr:rowOff>
    </xdr:from>
    <xdr:ext cx="762000" cy="259045"/>
    <xdr:sp macro="" textlink="">
      <xdr:nvSpPr>
        <xdr:cNvPr id="129" name="人口1人当たり決算額の推移該当値テキスト445"/>
        <xdr:cNvSpPr txBox="1"/>
      </xdr:nvSpPr>
      <xdr:spPr>
        <a:xfrm>
          <a:off x="5740400" y="614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59341</xdr:rowOff>
    </xdr:from>
    <xdr:to>
      <xdr:col>4</xdr:col>
      <xdr:colOff>520700</xdr:colOff>
      <xdr:row>34</xdr:row>
      <xdr:rowOff>160941</xdr:rowOff>
    </xdr:to>
    <xdr:sp macro="" textlink="">
      <xdr:nvSpPr>
        <xdr:cNvPr id="130" name="円/楕円 129"/>
        <xdr:cNvSpPr/>
      </xdr:nvSpPr>
      <xdr:spPr bwMode="auto">
        <a:xfrm>
          <a:off x="4953000" y="632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171118</xdr:rowOff>
    </xdr:from>
    <xdr:ext cx="736600" cy="259045"/>
    <xdr:sp macro="" textlink="">
      <xdr:nvSpPr>
        <xdr:cNvPr id="131" name="テキスト ボックス 130"/>
        <xdr:cNvSpPr txBox="1"/>
      </xdr:nvSpPr>
      <xdr:spPr>
        <a:xfrm>
          <a:off x="4622800" y="6095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6020</xdr:rowOff>
    </xdr:from>
    <xdr:to>
      <xdr:col>3</xdr:col>
      <xdr:colOff>955675</xdr:colOff>
      <xdr:row>34</xdr:row>
      <xdr:rowOff>107620</xdr:rowOff>
    </xdr:to>
    <xdr:sp macro="" textlink="">
      <xdr:nvSpPr>
        <xdr:cNvPr id="132" name="円/楕円 131"/>
        <xdr:cNvSpPr/>
      </xdr:nvSpPr>
      <xdr:spPr bwMode="auto">
        <a:xfrm>
          <a:off x="4254500" y="627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117797</xdr:rowOff>
    </xdr:from>
    <xdr:ext cx="762000" cy="259045"/>
    <xdr:sp macro="" textlink="">
      <xdr:nvSpPr>
        <xdr:cNvPr id="133" name="テキスト ボックス 132"/>
        <xdr:cNvSpPr txBox="1"/>
      </xdr:nvSpPr>
      <xdr:spPr>
        <a:xfrm>
          <a:off x="3924300" y="60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22555</xdr:rowOff>
    </xdr:from>
    <xdr:to>
      <xdr:col>3</xdr:col>
      <xdr:colOff>257175</xdr:colOff>
      <xdr:row>34</xdr:row>
      <xdr:rowOff>124155</xdr:rowOff>
    </xdr:to>
    <xdr:sp macro="" textlink="">
      <xdr:nvSpPr>
        <xdr:cNvPr id="134" name="円/楕円 133"/>
        <xdr:cNvSpPr/>
      </xdr:nvSpPr>
      <xdr:spPr bwMode="auto">
        <a:xfrm>
          <a:off x="3556000" y="6290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134332</xdr:rowOff>
    </xdr:from>
    <xdr:ext cx="762000" cy="259045"/>
    <xdr:sp macro="" textlink="">
      <xdr:nvSpPr>
        <xdr:cNvPr id="135" name="テキスト ボックス 134"/>
        <xdr:cNvSpPr txBox="1"/>
      </xdr:nvSpPr>
      <xdr:spPr>
        <a:xfrm>
          <a:off x="3225800" y="605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43,816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312001</xdr:rowOff>
    </xdr:from>
    <xdr:to>
      <xdr:col>2</xdr:col>
      <xdr:colOff>692150</xdr:colOff>
      <xdr:row>34</xdr:row>
      <xdr:rowOff>70701</xdr:rowOff>
    </xdr:to>
    <xdr:sp macro="" textlink="">
      <xdr:nvSpPr>
        <xdr:cNvPr id="136" name="円/楕円 135"/>
        <xdr:cNvSpPr/>
      </xdr:nvSpPr>
      <xdr:spPr bwMode="auto">
        <a:xfrm>
          <a:off x="2857500" y="623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80878</xdr:rowOff>
    </xdr:from>
    <xdr:ext cx="762000" cy="259045"/>
    <xdr:sp macro="" textlink="">
      <xdr:nvSpPr>
        <xdr:cNvPr id="137" name="テキスト ボックス 136"/>
        <xdr:cNvSpPr txBox="1"/>
      </xdr:nvSpPr>
      <xdr:spPr>
        <a:xfrm>
          <a:off x="2527300" y="60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9,119
9,028
233.32
7,725,254
7,395,341
321,306
4,692,528
10,451,583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36471</xdr:rowOff>
    </xdr:from>
    <xdr:to>
      <xdr:col>6</xdr:col>
      <xdr:colOff>511175</xdr:colOff>
      <xdr:row>35</xdr:row>
      <xdr:rowOff>89604</xdr:rowOff>
    </xdr:to>
    <xdr:cxnSp macro="">
      <xdr:nvCxnSpPr>
        <xdr:cNvPr id="63" name="直線コネクタ 62"/>
        <xdr:cNvCxnSpPr/>
      </xdr:nvCxnSpPr>
      <xdr:spPr>
        <a:xfrm flipV="1">
          <a:off x="3797300" y="6037221"/>
          <a:ext cx="8382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36307</xdr:rowOff>
    </xdr:from>
    <xdr:to>
      <xdr:col>5</xdr:col>
      <xdr:colOff>358775</xdr:colOff>
      <xdr:row>35</xdr:row>
      <xdr:rowOff>89604</xdr:rowOff>
    </xdr:to>
    <xdr:cxnSp macro="">
      <xdr:nvCxnSpPr>
        <xdr:cNvPr id="66" name="直線コネクタ 65"/>
        <xdr:cNvCxnSpPr/>
      </xdr:nvCxnSpPr>
      <xdr:spPr>
        <a:xfrm>
          <a:off x="2908300" y="6037057"/>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36307</xdr:rowOff>
    </xdr:from>
    <xdr:to>
      <xdr:col>4</xdr:col>
      <xdr:colOff>155575</xdr:colOff>
      <xdr:row>35</xdr:row>
      <xdr:rowOff>58569</xdr:rowOff>
    </xdr:to>
    <xdr:cxnSp macro="">
      <xdr:nvCxnSpPr>
        <xdr:cNvPr id="69" name="直線コネクタ 68"/>
        <xdr:cNvCxnSpPr/>
      </xdr:nvCxnSpPr>
      <xdr:spPr>
        <a:xfrm flipV="1">
          <a:off x="2019300" y="6037057"/>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38877</xdr:rowOff>
    </xdr:from>
    <xdr:to>
      <xdr:col>2</xdr:col>
      <xdr:colOff>638175</xdr:colOff>
      <xdr:row>35</xdr:row>
      <xdr:rowOff>58569</xdr:rowOff>
    </xdr:to>
    <xdr:cxnSp macro="">
      <xdr:nvCxnSpPr>
        <xdr:cNvPr id="72" name="直線コネクタ 71"/>
        <xdr:cNvCxnSpPr/>
      </xdr:nvCxnSpPr>
      <xdr:spPr>
        <a:xfrm>
          <a:off x="1130300" y="6039627"/>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157121</xdr:rowOff>
    </xdr:from>
    <xdr:to>
      <xdr:col>6</xdr:col>
      <xdr:colOff>561975</xdr:colOff>
      <xdr:row>35</xdr:row>
      <xdr:rowOff>87271</xdr:rowOff>
    </xdr:to>
    <xdr:sp macro="" textlink="">
      <xdr:nvSpPr>
        <xdr:cNvPr id="82" name="円/楕円 81"/>
        <xdr:cNvSpPr/>
      </xdr:nvSpPr>
      <xdr:spPr>
        <a:xfrm>
          <a:off x="4584700" y="598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8548</xdr:rowOff>
    </xdr:from>
    <xdr:ext cx="599010" cy="259045"/>
    <xdr:sp macro="" textlink="">
      <xdr:nvSpPr>
        <xdr:cNvPr id="83" name="人件費該当値テキスト"/>
        <xdr:cNvSpPr txBox="1"/>
      </xdr:nvSpPr>
      <xdr:spPr>
        <a:xfrm>
          <a:off x="4686300" y="583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38804</xdr:rowOff>
    </xdr:from>
    <xdr:to>
      <xdr:col>5</xdr:col>
      <xdr:colOff>409575</xdr:colOff>
      <xdr:row>35</xdr:row>
      <xdr:rowOff>140404</xdr:rowOff>
    </xdr:to>
    <xdr:sp macro="" textlink="">
      <xdr:nvSpPr>
        <xdr:cNvPr id="84" name="円/楕円 83"/>
        <xdr:cNvSpPr/>
      </xdr:nvSpPr>
      <xdr:spPr>
        <a:xfrm>
          <a:off x="3746500" y="60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156931</xdr:rowOff>
    </xdr:from>
    <xdr:ext cx="599010" cy="259045"/>
    <xdr:sp macro="" textlink="">
      <xdr:nvSpPr>
        <xdr:cNvPr id="85" name="テキスト ボックス 84"/>
        <xdr:cNvSpPr txBox="1"/>
      </xdr:nvSpPr>
      <xdr:spPr>
        <a:xfrm>
          <a:off x="3497794" y="581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156957</xdr:rowOff>
    </xdr:from>
    <xdr:to>
      <xdr:col>4</xdr:col>
      <xdr:colOff>206375</xdr:colOff>
      <xdr:row>35</xdr:row>
      <xdr:rowOff>87107</xdr:rowOff>
    </xdr:to>
    <xdr:sp macro="" textlink="">
      <xdr:nvSpPr>
        <xdr:cNvPr id="86" name="円/楕円 85"/>
        <xdr:cNvSpPr/>
      </xdr:nvSpPr>
      <xdr:spPr>
        <a:xfrm>
          <a:off x="2857500" y="59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103634</xdr:rowOff>
    </xdr:from>
    <xdr:ext cx="599010" cy="259045"/>
    <xdr:sp macro="" textlink="">
      <xdr:nvSpPr>
        <xdr:cNvPr id="87" name="テキスト ボックス 86"/>
        <xdr:cNvSpPr txBox="1"/>
      </xdr:nvSpPr>
      <xdr:spPr>
        <a:xfrm>
          <a:off x="2608794" y="576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7769</xdr:rowOff>
    </xdr:from>
    <xdr:to>
      <xdr:col>3</xdr:col>
      <xdr:colOff>3175</xdr:colOff>
      <xdr:row>35</xdr:row>
      <xdr:rowOff>109369</xdr:rowOff>
    </xdr:to>
    <xdr:sp macro="" textlink="">
      <xdr:nvSpPr>
        <xdr:cNvPr id="88" name="円/楕円 87"/>
        <xdr:cNvSpPr/>
      </xdr:nvSpPr>
      <xdr:spPr>
        <a:xfrm>
          <a:off x="1968500" y="60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125896</xdr:rowOff>
    </xdr:from>
    <xdr:ext cx="599010" cy="259045"/>
    <xdr:sp macro="" textlink="">
      <xdr:nvSpPr>
        <xdr:cNvPr id="89" name="テキスト ボックス 88"/>
        <xdr:cNvSpPr txBox="1"/>
      </xdr:nvSpPr>
      <xdr:spPr>
        <a:xfrm>
          <a:off x="1719794" y="578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159527</xdr:rowOff>
    </xdr:from>
    <xdr:to>
      <xdr:col>1</xdr:col>
      <xdr:colOff>485775</xdr:colOff>
      <xdr:row>35</xdr:row>
      <xdr:rowOff>89677</xdr:rowOff>
    </xdr:to>
    <xdr:sp macro="" textlink="">
      <xdr:nvSpPr>
        <xdr:cNvPr id="90" name="円/楕円 89"/>
        <xdr:cNvSpPr/>
      </xdr:nvSpPr>
      <xdr:spPr>
        <a:xfrm>
          <a:off x="1079500" y="598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106204</xdr:rowOff>
    </xdr:from>
    <xdr:ext cx="599010" cy="259045"/>
    <xdr:sp macro="" textlink="">
      <xdr:nvSpPr>
        <xdr:cNvPr id="91" name="テキスト ボックス 90"/>
        <xdr:cNvSpPr txBox="1"/>
      </xdr:nvSpPr>
      <xdr:spPr>
        <a:xfrm>
          <a:off x="830794" y="576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133832</xdr:rowOff>
    </xdr:from>
    <xdr:to>
      <xdr:col>6</xdr:col>
      <xdr:colOff>511175</xdr:colOff>
      <xdr:row>57</xdr:row>
      <xdr:rowOff>134257</xdr:rowOff>
    </xdr:to>
    <xdr:cxnSp macro="">
      <xdr:nvCxnSpPr>
        <xdr:cNvPr id="118" name="直線コネクタ 117"/>
        <xdr:cNvCxnSpPr/>
      </xdr:nvCxnSpPr>
      <xdr:spPr>
        <a:xfrm>
          <a:off x="3797300" y="9906482"/>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133832</xdr:rowOff>
    </xdr:from>
    <xdr:to>
      <xdr:col>5</xdr:col>
      <xdr:colOff>358775</xdr:colOff>
      <xdr:row>57</xdr:row>
      <xdr:rowOff>140271</xdr:rowOff>
    </xdr:to>
    <xdr:cxnSp macro="">
      <xdr:nvCxnSpPr>
        <xdr:cNvPr id="121" name="直線コネクタ 120"/>
        <xdr:cNvCxnSpPr/>
      </xdr:nvCxnSpPr>
      <xdr:spPr>
        <a:xfrm flipV="1">
          <a:off x="2908300" y="9906482"/>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140271</xdr:rowOff>
    </xdr:from>
    <xdr:to>
      <xdr:col>4</xdr:col>
      <xdr:colOff>155575</xdr:colOff>
      <xdr:row>57</xdr:row>
      <xdr:rowOff>149429</xdr:rowOff>
    </xdr:to>
    <xdr:cxnSp macro="">
      <xdr:nvCxnSpPr>
        <xdr:cNvPr id="124" name="直線コネクタ 123"/>
        <xdr:cNvCxnSpPr/>
      </xdr:nvCxnSpPr>
      <xdr:spPr>
        <a:xfrm flipV="1">
          <a:off x="2019300" y="9912921"/>
          <a:ext cx="889000" cy="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149429</xdr:rowOff>
    </xdr:from>
    <xdr:to>
      <xdr:col>2</xdr:col>
      <xdr:colOff>638175</xdr:colOff>
      <xdr:row>57</xdr:row>
      <xdr:rowOff>159211</xdr:rowOff>
    </xdr:to>
    <xdr:cxnSp macro="">
      <xdr:nvCxnSpPr>
        <xdr:cNvPr id="127" name="直線コネクタ 126"/>
        <xdr:cNvCxnSpPr/>
      </xdr:nvCxnSpPr>
      <xdr:spPr>
        <a:xfrm flipV="1">
          <a:off x="1130300" y="9922079"/>
          <a:ext cx="889000" cy="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162336</xdr:rowOff>
    </xdr:from>
    <xdr:ext cx="534377" cy="259045"/>
    <xdr:sp macro="" textlink="">
      <xdr:nvSpPr>
        <xdr:cNvPr id="129" name="テキスト ボックス 128"/>
        <xdr:cNvSpPr txBox="1"/>
      </xdr:nvSpPr>
      <xdr:spPr>
        <a:xfrm>
          <a:off x="1752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83457</xdr:rowOff>
    </xdr:from>
    <xdr:to>
      <xdr:col>6</xdr:col>
      <xdr:colOff>561975</xdr:colOff>
      <xdr:row>58</xdr:row>
      <xdr:rowOff>13607</xdr:rowOff>
    </xdr:to>
    <xdr:sp macro="" textlink="">
      <xdr:nvSpPr>
        <xdr:cNvPr id="137" name="円/楕円 136"/>
        <xdr:cNvSpPr/>
      </xdr:nvSpPr>
      <xdr:spPr>
        <a:xfrm>
          <a:off x="4584700" y="98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169834</xdr:rowOff>
    </xdr:from>
    <xdr:ext cx="534377" cy="259045"/>
    <xdr:sp macro="" textlink="">
      <xdr:nvSpPr>
        <xdr:cNvPr id="138" name="物件費該当値テキスト"/>
        <xdr:cNvSpPr txBox="1"/>
      </xdr:nvSpPr>
      <xdr:spPr>
        <a:xfrm>
          <a:off x="4686300" y="97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83032</xdr:rowOff>
    </xdr:from>
    <xdr:to>
      <xdr:col>5</xdr:col>
      <xdr:colOff>409575</xdr:colOff>
      <xdr:row>58</xdr:row>
      <xdr:rowOff>13182</xdr:rowOff>
    </xdr:to>
    <xdr:sp macro="" textlink="">
      <xdr:nvSpPr>
        <xdr:cNvPr id="139" name="円/楕円 138"/>
        <xdr:cNvSpPr/>
      </xdr:nvSpPr>
      <xdr:spPr>
        <a:xfrm>
          <a:off x="3746500" y="98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4309</xdr:rowOff>
    </xdr:from>
    <xdr:ext cx="534377" cy="259045"/>
    <xdr:sp macro="" textlink="">
      <xdr:nvSpPr>
        <xdr:cNvPr id="140" name="テキスト ボックス 139"/>
        <xdr:cNvSpPr txBox="1"/>
      </xdr:nvSpPr>
      <xdr:spPr>
        <a:xfrm>
          <a:off x="3530111" y="99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89471</xdr:rowOff>
    </xdr:from>
    <xdr:to>
      <xdr:col>4</xdr:col>
      <xdr:colOff>206375</xdr:colOff>
      <xdr:row>58</xdr:row>
      <xdr:rowOff>19621</xdr:rowOff>
    </xdr:to>
    <xdr:sp macro="" textlink="">
      <xdr:nvSpPr>
        <xdr:cNvPr id="141" name="円/楕円 140"/>
        <xdr:cNvSpPr/>
      </xdr:nvSpPr>
      <xdr:spPr>
        <a:xfrm>
          <a:off x="2857500" y="98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10748</xdr:rowOff>
    </xdr:from>
    <xdr:ext cx="534377" cy="259045"/>
    <xdr:sp macro="" textlink="">
      <xdr:nvSpPr>
        <xdr:cNvPr id="142" name="テキスト ボックス 141"/>
        <xdr:cNvSpPr txBox="1"/>
      </xdr:nvSpPr>
      <xdr:spPr>
        <a:xfrm>
          <a:off x="2641111" y="99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98629</xdr:rowOff>
    </xdr:from>
    <xdr:to>
      <xdr:col>3</xdr:col>
      <xdr:colOff>3175</xdr:colOff>
      <xdr:row>58</xdr:row>
      <xdr:rowOff>28779</xdr:rowOff>
    </xdr:to>
    <xdr:sp macro="" textlink="">
      <xdr:nvSpPr>
        <xdr:cNvPr id="143" name="円/楕円 142"/>
        <xdr:cNvSpPr/>
      </xdr:nvSpPr>
      <xdr:spPr>
        <a:xfrm>
          <a:off x="1968500" y="98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19906</xdr:rowOff>
    </xdr:from>
    <xdr:ext cx="534377" cy="259045"/>
    <xdr:sp macro="" textlink="">
      <xdr:nvSpPr>
        <xdr:cNvPr id="144" name="テキスト ボックス 143"/>
        <xdr:cNvSpPr txBox="1"/>
      </xdr:nvSpPr>
      <xdr:spPr>
        <a:xfrm>
          <a:off x="1752111" y="99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108411</xdr:rowOff>
    </xdr:from>
    <xdr:to>
      <xdr:col>1</xdr:col>
      <xdr:colOff>485775</xdr:colOff>
      <xdr:row>58</xdr:row>
      <xdr:rowOff>38561</xdr:rowOff>
    </xdr:to>
    <xdr:sp macro="" textlink="">
      <xdr:nvSpPr>
        <xdr:cNvPr id="145" name="円/楕円 144"/>
        <xdr:cNvSpPr/>
      </xdr:nvSpPr>
      <xdr:spPr>
        <a:xfrm>
          <a:off x="1079500" y="98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29688</xdr:rowOff>
    </xdr:from>
    <xdr:ext cx="534377" cy="259045"/>
    <xdr:sp macro="" textlink="">
      <xdr:nvSpPr>
        <xdr:cNvPr id="146" name="テキスト ボックス 145"/>
        <xdr:cNvSpPr txBox="1"/>
      </xdr:nvSpPr>
      <xdr:spPr>
        <a:xfrm>
          <a:off x="863111" y="997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169025</xdr:rowOff>
    </xdr:from>
    <xdr:to>
      <xdr:col>6</xdr:col>
      <xdr:colOff>511175</xdr:colOff>
      <xdr:row>78</xdr:row>
      <xdr:rowOff>23603</xdr:rowOff>
    </xdr:to>
    <xdr:cxnSp macro="">
      <xdr:nvCxnSpPr>
        <xdr:cNvPr id="177" name="直線コネクタ 176"/>
        <xdr:cNvCxnSpPr/>
      </xdr:nvCxnSpPr>
      <xdr:spPr>
        <a:xfrm flipV="1">
          <a:off x="3797300" y="13370675"/>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23603</xdr:rowOff>
    </xdr:from>
    <xdr:to>
      <xdr:col>5</xdr:col>
      <xdr:colOff>358775</xdr:colOff>
      <xdr:row>78</xdr:row>
      <xdr:rowOff>29612</xdr:rowOff>
    </xdr:to>
    <xdr:cxnSp macro="">
      <xdr:nvCxnSpPr>
        <xdr:cNvPr id="180" name="直線コネクタ 179"/>
        <xdr:cNvCxnSpPr/>
      </xdr:nvCxnSpPr>
      <xdr:spPr>
        <a:xfrm flipV="1">
          <a:off x="2908300" y="13396703"/>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29612</xdr:rowOff>
    </xdr:from>
    <xdr:to>
      <xdr:col>4</xdr:col>
      <xdr:colOff>155575</xdr:colOff>
      <xdr:row>78</xdr:row>
      <xdr:rowOff>61061</xdr:rowOff>
    </xdr:to>
    <xdr:cxnSp macro="">
      <xdr:nvCxnSpPr>
        <xdr:cNvPr id="183" name="直線コネクタ 182"/>
        <xdr:cNvCxnSpPr/>
      </xdr:nvCxnSpPr>
      <xdr:spPr>
        <a:xfrm flipV="1">
          <a:off x="2019300" y="13402712"/>
          <a:ext cx="889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158086</xdr:rowOff>
    </xdr:from>
    <xdr:to>
      <xdr:col>2</xdr:col>
      <xdr:colOff>638175</xdr:colOff>
      <xdr:row>78</xdr:row>
      <xdr:rowOff>61061</xdr:rowOff>
    </xdr:to>
    <xdr:cxnSp macro="">
      <xdr:nvCxnSpPr>
        <xdr:cNvPr id="186" name="直線コネクタ 185"/>
        <xdr:cNvCxnSpPr/>
      </xdr:nvCxnSpPr>
      <xdr:spPr>
        <a:xfrm>
          <a:off x="1130300" y="13359736"/>
          <a:ext cx="889000" cy="7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118225</xdr:rowOff>
    </xdr:from>
    <xdr:to>
      <xdr:col>6</xdr:col>
      <xdr:colOff>561975</xdr:colOff>
      <xdr:row>78</xdr:row>
      <xdr:rowOff>48375</xdr:rowOff>
    </xdr:to>
    <xdr:sp macro="" textlink="">
      <xdr:nvSpPr>
        <xdr:cNvPr id="196" name="円/楕円 195"/>
        <xdr:cNvSpPr/>
      </xdr:nvSpPr>
      <xdr:spPr>
        <a:xfrm>
          <a:off x="4584700" y="133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96652</xdr:rowOff>
    </xdr:from>
    <xdr:ext cx="469744" cy="259045"/>
    <xdr:sp macro="" textlink="">
      <xdr:nvSpPr>
        <xdr:cNvPr id="197" name="維持補修費該当値テキスト"/>
        <xdr:cNvSpPr txBox="1"/>
      </xdr:nvSpPr>
      <xdr:spPr>
        <a:xfrm>
          <a:off x="4686300" y="132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144253</xdr:rowOff>
    </xdr:from>
    <xdr:to>
      <xdr:col>5</xdr:col>
      <xdr:colOff>409575</xdr:colOff>
      <xdr:row>78</xdr:row>
      <xdr:rowOff>74403</xdr:rowOff>
    </xdr:to>
    <xdr:sp macro="" textlink="">
      <xdr:nvSpPr>
        <xdr:cNvPr id="198" name="円/楕円 197"/>
        <xdr:cNvSpPr/>
      </xdr:nvSpPr>
      <xdr:spPr>
        <a:xfrm>
          <a:off x="3746500" y="133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65530</xdr:rowOff>
    </xdr:from>
    <xdr:ext cx="469744" cy="259045"/>
    <xdr:sp macro="" textlink="">
      <xdr:nvSpPr>
        <xdr:cNvPr id="199" name="テキスト ボックス 198"/>
        <xdr:cNvSpPr txBox="1"/>
      </xdr:nvSpPr>
      <xdr:spPr>
        <a:xfrm>
          <a:off x="3562427" y="1343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150262</xdr:rowOff>
    </xdr:from>
    <xdr:to>
      <xdr:col>4</xdr:col>
      <xdr:colOff>206375</xdr:colOff>
      <xdr:row>78</xdr:row>
      <xdr:rowOff>80412</xdr:rowOff>
    </xdr:to>
    <xdr:sp macro="" textlink="">
      <xdr:nvSpPr>
        <xdr:cNvPr id="200" name="円/楕円 199"/>
        <xdr:cNvSpPr/>
      </xdr:nvSpPr>
      <xdr:spPr>
        <a:xfrm>
          <a:off x="2857500" y="133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71539</xdr:rowOff>
    </xdr:from>
    <xdr:ext cx="469744" cy="259045"/>
    <xdr:sp macro="" textlink="">
      <xdr:nvSpPr>
        <xdr:cNvPr id="201" name="テキスト ボックス 200"/>
        <xdr:cNvSpPr txBox="1"/>
      </xdr:nvSpPr>
      <xdr:spPr>
        <a:xfrm>
          <a:off x="2673427" y="1344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10261</xdr:rowOff>
    </xdr:from>
    <xdr:to>
      <xdr:col>3</xdr:col>
      <xdr:colOff>3175</xdr:colOff>
      <xdr:row>78</xdr:row>
      <xdr:rowOff>111861</xdr:rowOff>
    </xdr:to>
    <xdr:sp macro="" textlink="">
      <xdr:nvSpPr>
        <xdr:cNvPr id="202" name="円/楕円 201"/>
        <xdr:cNvSpPr/>
      </xdr:nvSpPr>
      <xdr:spPr>
        <a:xfrm>
          <a:off x="1968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102988</xdr:rowOff>
    </xdr:from>
    <xdr:ext cx="469744" cy="259045"/>
    <xdr:sp macro="" textlink="">
      <xdr:nvSpPr>
        <xdr:cNvPr id="203" name="テキスト ボックス 202"/>
        <xdr:cNvSpPr txBox="1"/>
      </xdr:nvSpPr>
      <xdr:spPr>
        <a:xfrm>
          <a:off x="1784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107286</xdr:rowOff>
    </xdr:from>
    <xdr:to>
      <xdr:col>1</xdr:col>
      <xdr:colOff>485775</xdr:colOff>
      <xdr:row>78</xdr:row>
      <xdr:rowOff>37436</xdr:rowOff>
    </xdr:to>
    <xdr:sp macro="" textlink="">
      <xdr:nvSpPr>
        <xdr:cNvPr id="204" name="円/楕円 203"/>
        <xdr:cNvSpPr/>
      </xdr:nvSpPr>
      <xdr:spPr>
        <a:xfrm>
          <a:off x="1079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53963</xdr:rowOff>
    </xdr:from>
    <xdr:ext cx="469744" cy="259045"/>
    <xdr:sp macro="" textlink="">
      <xdr:nvSpPr>
        <xdr:cNvPr id="205" name="テキスト ボックス 204"/>
        <xdr:cNvSpPr txBox="1"/>
      </xdr:nvSpPr>
      <xdr:spPr>
        <a:xfrm>
          <a:off x="895427" y="1308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3519</xdr:rowOff>
    </xdr:from>
    <xdr:to>
      <xdr:col>6</xdr:col>
      <xdr:colOff>511175</xdr:colOff>
      <xdr:row>96</xdr:row>
      <xdr:rowOff>103239</xdr:rowOff>
    </xdr:to>
    <xdr:cxnSp macro="">
      <xdr:nvCxnSpPr>
        <xdr:cNvPr id="237" name="直線コネクタ 236"/>
        <xdr:cNvCxnSpPr/>
      </xdr:nvCxnSpPr>
      <xdr:spPr>
        <a:xfrm flipV="1">
          <a:off x="3797300" y="16462719"/>
          <a:ext cx="838200" cy="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103239</xdr:rowOff>
    </xdr:from>
    <xdr:to>
      <xdr:col>5</xdr:col>
      <xdr:colOff>358775</xdr:colOff>
      <xdr:row>96</xdr:row>
      <xdr:rowOff>103401</xdr:rowOff>
    </xdr:to>
    <xdr:cxnSp macro="">
      <xdr:nvCxnSpPr>
        <xdr:cNvPr id="240" name="直線コネクタ 239"/>
        <xdr:cNvCxnSpPr/>
      </xdr:nvCxnSpPr>
      <xdr:spPr>
        <a:xfrm flipV="1">
          <a:off x="2908300" y="16562439"/>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103401</xdr:rowOff>
    </xdr:from>
    <xdr:to>
      <xdr:col>4</xdr:col>
      <xdr:colOff>155575</xdr:colOff>
      <xdr:row>96</xdr:row>
      <xdr:rowOff>168782</xdr:rowOff>
    </xdr:to>
    <xdr:cxnSp macro="">
      <xdr:nvCxnSpPr>
        <xdr:cNvPr id="243" name="直線コネクタ 242"/>
        <xdr:cNvCxnSpPr/>
      </xdr:nvCxnSpPr>
      <xdr:spPr>
        <a:xfrm flipV="1">
          <a:off x="2019300" y="16562601"/>
          <a:ext cx="889000" cy="6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168782</xdr:rowOff>
    </xdr:from>
    <xdr:to>
      <xdr:col>2</xdr:col>
      <xdr:colOff>638175</xdr:colOff>
      <xdr:row>97</xdr:row>
      <xdr:rowOff>23523</xdr:rowOff>
    </xdr:to>
    <xdr:cxnSp macro="">
      <xdr:nvCxnSpPr>
        <xdr:cNvPr id="246" name="直線コネクタ 245"/>
        <xdr:cNvCxnSpPr/>
      </xdr:nvCxnSpPr>
      <xdr:spPr>
        <a:xfrm flipV="1">
          <a:off x="1130300" y="16627982"/>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124169</xdr:rowOff>
    </xdr:from>
    <xdr:to>
      <xdr:col>6</xdr:col>
      <xdr:colOff>561975</xdr:colOff>
      <xdr:row>96</xdr:row>
      <xdr:rowOff>54319</xdr:rowOff>
    </xdr:to>
    <xdr:sp macro="" textlink="">
      <xdr:nvSpPr>
        <xdr:cNvPr id="256" name="円/楕円 255"/>
        <xdr:cNvSpPr/>
      </xdr:nvSpPr>
      <xdr:spPr>
        <a:xfrm>
          <a:off x="4584700" y="164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102596</xdr:rowOff>
    </xdr:from>
    <xdr:ext cx="534377" cy="259045"/>
    <xdr:sp macro="" textlink="">
      <xdr:nvSpPr>
        <xdr:cNvPr id="257" name="扶助費該当値テキスト"/>
        <xdr:cNvSpPr txBox="1"/>
      </xdr:nvSpPr>
      <xdr:spPr>
        <a:xfrm>
          <a:off x="4686300" y="163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52439</xdr:rowOff>
    </xdr:from>
    <xdr:to>
      <xdr:col>5</xdr:col>
      <xdr:colOff>409575</xdr:colOff>
      <xdr:row>96</xdr:row>
      <xdr:rowOff>154039</xdr:rowOff>
    </xdr:to>
    <xdr:sp macro="" textlink="">
      <xdr:nvSpPr>
        <xdr:cNvPr id="258" name="円/楕円 257"/>
        <xdr:cNvSpPr/>
      </xdr:nvSpPr>
      <xdr:spPr>
        <a:xfrm>
          <a:off x="3746500" y="165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145166</xdr:rowOff>
    </xdr:from>
    <xdr:ext cx="534377" cy="259045"/>
    <xdr:sp macro="" textlink="">
      <xdr:nvSpPr>
        <xdr:cNvPr id="259" name="テキスト ボックス 258"/>
        <xdr:cNvSpPr txBox="1"/>
      </xdr:nvSpPr>
      <xdr:spPr>
        <a:xfrm>
          <a:off x="3530111" y="166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52601</xdr:rowOff>
    </xdr:from>
    <xdr:to>
      <xdr:col>4</xdr:col>
      <xdr:colOff>206375</xdr:colOff>
      <xdr:row>96</xdr:row>
      <xdr:rowOff>154201</xdr:rowOff>
    </xdr:to>
    <xdr:sp macro="" textlink="">
      <xdr:nvSpPr>
        <xdr:cNvPr id="260" name="円/楕円 259"/>
        <xdr:cNvSpPr/>
      </xdr:nvSpPr>
      <xdr:spPr>
        <a:xfrm>
          <a:off x="2857500" y="165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145328</xdr:rowOff>
    </xdr:from>
    <xdr:ext cx="534377" cy="259045"/>
    <xdr:sp macro="" textlink="">
      <xdr:nvSpPr>
        <xdr:cNvPr id="261" name="テキスト ボックス 260"/>
        <xdr:cNvSpPr txBox="1"/>
      </xdr:nvSpPr>
      <xdr:spPr>
        <a:xfrm>
          <a:off x="2641111" y="1660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117982</xdr:rowOff>
    </xdr:from>
    <xdr:to>
      <xdr:col>3</xdr:col>
      <xdr:colOff>3175</xdr:colOff>
      <xdr:row>97</xdr:row>
      <xdr:rowOff>48132</xdr:rowOff>
    </xdr:to>
    <xdr:sp macro="" textlink="">
      <xdr:nvSpPr>
        <xdr:cNvPr id="262" name="円/楕円 261"/>
        <xdr:cNvSpPr/>
      </xdr:nvSpPr>
      <xdr:spPr>
        <a:xfrm>
          <a:off x="1968500" y="16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39259</xdr:rowOff>
    </xdr:from>
    <xdr:ext cx="534377" cy="259045"/>
    <xdr:sp macro="" textlink="">
      <xdr:nvSpPr>
        <xdr:cNvPr id="263" name="テキスト ボックス 262"/>
        <xdr:cNvSpPr txBox="1"/>
      </xdr:nvSpPr>
      <xdr:spPr>
        <a:xfrm>
          <a:off x="1752111" y="166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144173</xdr:rowOff>
    </xdr:from>
    <xdr:to>
      <xdr:col>1</xdr:col>
      <xdr:colOff>485775</xdr:colOff>
      <xdr:row>97</xdr:row>
      <xdr:rowOff>74323</xdr:rowOff>
    </xdr:to>
    <xdr:sp macro="" textlink="">
      <xdr:nvSpPr>
        <xdr:cNvPr id="264" name="円/楕円 263"/>
        <xdr:cNvSpPr/>
      </xdr:nvSpPr>
      <xdr:spPr>
        <a:xfrm>
          <a:off x="1079500" y="166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65450</xdr:rowOff>
    </xdr:from>
    <xdr:ext cx="534377" cy="259045"/>
    <xdr:sp macro="" textlink="">
      <xdr:nvSpPr>
        <xdr:cNvPr id="265" name="テキスト ボックス 264"/>
        <xdr:cNvSpPr txBox="1"/>
      </xdr:nvSpPr>
      <xdr:spPr>
        <a:xfrm>
          <a:off x="863111" y="166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74215</xdr:rowOff>
    </xdr:from>
    <xdr:to>
      <xdr:col>15</xdr:col>
      <xdr:colOff>180975</xdr:colOff>
      <xdr:row>36</xdr:row>
      <xdr:rowOff>3322</xdr:rowOff>
    </xdr:to>
    <xdr:cxnSp macro="">
      <xdr:nvCxnSpPr>
        <xdr:cNvPr id="292" name="直線コネクタ 291"/>
        <xdr:cNvCxnSpPr/>
      </xdr:nvCxnSpPr>
      <xdr:spPr>
        <a:xfrm>
          <a:off x="9639300" y="6074965"/>
          <a:ext cx="838200" cy="1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74215</xdr:rowOff>
    </xdr:from>
    <xdr:to>
      <xdr:col>14</xdr:col>
      <xdr:colOff>28575</xdr:colOff>
      <xdr:row>36</xdr:row>
      <xdr:rowOff>5173</xdr:rowOff>
    </xdr:to>
    <xdr:cxnSp macro="">
      <xdr:nvCxnSpPr>
        <xdr:cNvPr id="295" name="直線コネクタ 294"/>
        <xdr:cNvCxnSpPr/>
      </xdr:nvCxnSpPr>
      <xdr:spPr>
        <a:xfrm flipV="1">
          <a:off x="8750300" y="6074965"/>
          <a:ext cx="889000" cy="10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5173</xdr:rowOff>
    </xdr:from>
    <xdr:to>
      <xdr:col>12</xdr:col>
      <xdr:colOff>511175</xdr:colOff>
      <xdr:row>36</xdr:row>
      <xdr:rowOff>57139</xdr:rowOff>
    </xdr:to>
    <xdr:cxnSp macro="">
      <xdr:nvCxnSpPr>
        <xdr:cNvPr id="298" name="直線コネクタ 297"/>
        <xdr:cNvCxnSpPr/>
      </xdr:nvCxnSpPr>
      <xdr:spPr>
        <a:xfrm flipV="1">
          <a:off x="7861300" y="6177373"/>
          <a:ext cx="889000" cy="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107775</xdr:rowOff>
    </xdr:from>
    <xdr:ext cx="534377" cy="259045"/>
    <xdr:sp macro="" textlink="">
      <xdr:nvSpPr>
        <xdr:cNvPr id="300" name="テキスト ボックス 299"/>
        <xdr:cNvSpPr txBox="1"/>
      </xdr:nvSpPr>
      <xdr:spPr>
        <a:xfrm>
          <a:off x="8483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57139</xdr:rowOff>
    </xdr:from>
    <xdr:to>
      <xdr:col>11</xdr:col>
      <xdr:colOff>307975</xdr:colOff>
      <xdr:row>36</xdr:row>
      <xdr:rowOff>68601</xdr:rowOff>
    </xdr:to>
    <xdr:cxnSp macro="">
      <xdr:nvCxnSpPr>
        <xdr:cNvPr id="301" name="直線コネクタ 300"/>
        <xdr:cNvCxnSpPr/>
      </xdr:nvCxnSpPr>
      <xdr:spPr>
        <a:xfrm flipV="1">
          <a:off x="6972300" y="6229339"/>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132780</xdr:rowOff>
    </xdr:from>
    <xdr:ext cx="534377" cy="259045"/>
    <xdr:sp macro="" textlink="">
      <xdr:nvSpPr>
        <xdr:cNvPr id="303" name="テキスト ボックス 302"/>
        <xdr:cNvSpPr txBox="1"/>
      </xdr:nvSpPr>
      <xdr:spPr>
        <a:xfrm>
          <a:off x="7594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141535</xdr:rowOff>
    </xdr:from>
    <xdr:ext cx="534377" cy="259045"/>
    <xdr:sp macro="" textlink="">
      <xdr:nvSpPr>
        <xdr:cNvPr id="305" name="テキスト ボックス 304"/>
        <xdr:cNvSpPr txBox="1"/>
      </xdr:nvSpPr>
      <xdr:spPr>
        <a:xfrm>
          <a:off x="6705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123972</xdr:rowOff>
    </xdr:from>
    <xdr:to>
      <xdr:col>15</xdr:col>
      <xdr:colOff>231775</xdr:colOff>
      <xdr:row>36</xdr:row>
      <xdr:rowOff>54122</xdr:rowOff>
    </xdr:to>
    <xdr:sp macro="" textlink="">
      <xdr:nvSpPr>
        <xdr:cNvPr id="311" name="円/楕円 310"/>
        <xdr:cNvSpPr/>
      </xdr:nvSpPr>
      <xdr:spPr>
        <a:xfrm>
          <a:off x="10426700" y="612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146849</xdr:rowOff>
    </xdr:from>
    <xdr:ext cx="599010" cy="259045"/>
    <xdr:sp macro="" textlink="">
      <xdr:nvSpPr>
        <xdr:cNvPr id="312" name="補助費等該当値テキスト"/>
        <xdr:cNvSpPr txBox="1"/>
      </xdr:nvSpPr>
      <xdr:spPr>
        <a:xfrm>
          <a:off x="10528300" y="59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23415</xdr:rowOff>
    </xdr:from>
    <xdr:to>
      <xdr:col>14</xdr:col>
      <xdr:colOff>79375</xdr:colOff>
      <xdr:row>35</xdr:row>
      <xdr:rowOff>125015</xdr:rowOff>
    </xdr:to>
    <xdr:sp macro="" textlink="">
      <xdr:nvSpPr>
        <xdr:cNvPr id="313" name="円/楕円 312"/>
        <xdr:cNvSpPr/>
      </xdr:nvSpPr>
      <xdr:spPr>
        <a:xfrm>
          <a:off x="9588500" y="60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141542</xdr:rowOff>
    </xdr:from>
    <xdr:ext cx="599010" cy="259045"/>
    <xdr:sp macro="" textlink="">
      <xdr:nvSpPr>
        <xdr:cNvPr id="314" name="テキスト ボックス 313"/>
        <xdr:cNvSpPr txBox="1"/>
      </xdr:nvSpPr>
      <xdr:spPr>
        <a:xfrm>
          <a:off x="9339794" y="57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125823</xdr:rowOff>
    </xdr:from>
    <xdr:to>
      <xdr:col>12</xdr:col>
      <xdr:colOff>561975</xdr:colOff>
      <xdr:row>36</xdr:row>
      <xdr:rowOff>55973</xdr:rowOff>
    </xdr:to>
    <xdr:sp macro="" textlink="">
      <xdr:nvSpPr>
        <xdr:cNvPr id="315" name="円/楕円 314"/>
        <xdr:cNvSpPr/>
      </xdr:nvSpPr>
      <xdr:spPr>
        <a:xfrm>
          <a:off x="8699500" y="61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72500</xdr:rowOff>
    </xdr:from>
    <xdr:ext cx="599010" cy="259045"/>
    <xdr:sp macro="" textlink="">
      <xdr:nvSpPr>
        <xdr:cNvPr id="316" name="テキスト ボックス 315"/>
        <xdr:cNvSpPr txBox="1"/>
      </xdr:nvSpPr>
      <xdr:spPr>
        <a:xfrm>
          <a:off x="8450794" y="590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6339</xdr:rowOff>
    </xdr:from>
    <xdr:to>
      <xdr:col>11</xdr:col>
      <xdr:colOff>358775</xdr:colOff>
      <xdr:row>36</xdr:row>
      <xdr:rowOff>107939</xdr:rowOff>
    </xdr:to>
    <xdr:sp macro="" textlink="">
      <xdr:nvSpPr>
        <xdr:cNvPr id="317" name="円/楕円 316"/>
        <xdr:cNvSpPr/>
      </xdr:nvSpPr>
      <xdr:spPr>
        <a:xfrm>
          <a:off x="7810500" y="61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124466</xdr:rowOff>
    </xdr:from>
    <xdr:ext cx="534377" cy="259045"/>
    <xdr:sp macro="" textlink="">
      <xdr:nvSpPr>
        <xdr:cNvPr id="318" name="テキスト ボックス 317"/>
        <xdr:cNvSpPr txBox="1"/>
      </xdr:nvSpPr>
      <xdr:spPr>
        <a:xfrm>
          <a:off x="7594111" y="595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17801</xdr:rowOff>
    </xdr:from>
    <xdr:to>
      <xdr:col>10</xdr:col>
      <xdr:colOff>155575</xdr:colOff>
      <xdr:row>36</xdr:row>
      <xdr:rowOff>119401</xdr:rowOff>
    </xdr:to>
    <xdr:sp macro="" textlink="">
      <xdr:nvSpPr>
        <xdr:cNvPr id="319" name="円/楕円 318"/>
        <xdr:cNvSpPr/>
      </xdr:nvSpPr>
      <xdr:spPr>
        <a:xfrm>
          <a:off x="6921500" y="61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135928</xdr:rowOff>
    </xdr:from>
    <xdr:ext cx="534377" cy="259045"/>
    <xdr:sp macro="" textlink="">
      <xdr:nvSpPr>
        <xdr:cNvPr id="320" name="テキスト ボックス 319"/>
        <xdr:cNvSpPr txBox="1"/>
      </xdr:nvSpPr>
      <xdr:spPr>
        <a:xfrm>
          <a:off x="6705111" y="59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43318</xdr:rowOff>
    </xdr:from>
    <xdr:to>
      <xdr:col>15</xdr:col>
      <xdr:colOff>180975</xdr:colOff>
      <xdr:row>59</xdr:row>
      <xdr:rowOff>50985</xdr:rowOff>
    </xdr:to>
    <xdr:cxnSp macro="">
      <xdr:nvCxnSpPr>
        <xdr:cNvPr id="351" name="直線コネクタ 350"/>
        <xdr:cNvCxnSpPr/>
      </xdr:nvCxnSpPr>
      <xdr:spPr>
        <a:xfrm flipV="1">
          <a:off x="9639300" y="10158868"/>
          <a:ext cx="8382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40625</xdr:rowOff>
    </xdr:from>
    <xdr:to>
      <xdr:col>14</xdr:col>
      <xdr:colOff>28575</xdr:colOff>
      <xdr:row>59</xdr:row>
      <xdr:rowOff>50985</xdr:rowOff>
    </xdr:to>
    <xdr:cxnSp macro="">
      <xdr:nvCxnSpPr>
        <xdr:cNvPr id="354" name="直線コネクタ 353"/>
        <xdr:cNvCxnSpPr/>
      </xdr:nvCxnSpPr>
      <xdr:spPr>
        <a:xfrm>
          <a:off x="8750300" y="10156175"/>
          <a:ext cx="889000" cy="1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40625</xdr:rowOff>
    </xdr:from>
    <xdr:to>
      <xdr:col>12</xdr:col>
      <xdr:colOff>511175</xdr:colOff>
      <xdr:row>59</xdr:row>
      <xdr:rowOff>55848</xdr:rowOff>
    </xdr:to>
    <xdr:cxnSp macro="">
      <xdr:nvCxnSpPr>
        <xdr:cNvPr id="357" name="直線コネクタ 356"/>
        <xdr:cNvCxnSpPr/>
      </xdr:nvCxnSpPr>
      <xdr:spPr>
        <a:xfrm flipV="1">
          <a:off x="7861300" y="10156175"/>
          <a:ext cx="889000" cy="1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101720</xdr:rowOff>
    </xdr:from>
    <xdr:ext cx="599010" cy="259045"/>
    <xdr:sp macro="" textlink="">
      <xdr:nvSpPr>
        <xdr:cNvPr id="359" name="テキスト ボックス 358"/>
        <xdr:cNvSpPr txBox="1"/>
      </xdr:nvSpPr>
      <xdr:spPr>
        <a:xfrm>
          <a:off x="8450794" y="102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55848</xdr:rowOff>
    </xdr:from>
    <xdr:to>
      <xdr:col>11</xdr:col>
      <xdr:colOff>307975</xdr:colOff>
      <xdr:row>59</xdr:row>
      <xdr:rowOff>64788</xdr:rowOff>
    </xdr:to>
    <xdr:cxnSp macro="">
      <xdr:nvCxnSpPr>
        <xdr:cNvPr id="360" name="直線コネクタ 359"/>
        <xdr:cNvCxnSpPr/>
      </xdr:nvCxnSpPr>
      <xdr:spPr>
        <a:xfrm flipV="1">
          <a:off x="6972300" y="10171398"/>
          <a:ext cx="889000" cy="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101723</xdr:rowOff>
    </xdr:from>
    <xdr:ext cx="599010" cy="259045"/>
    <xdr:sp macro="" textlink="">
      <xdr:nvSpPr>
        <xdr:cNvPr id="362" name="テキスト ボックス 361"/>
        <xdr:cNvSpPr txBox="1"/>
      </xdr:nvSpPr>
      <xdr:spPr>
        <a:xfrm>
          <a:off x="7561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109838</xdr:rowOff>
    </xdr:from>
    <xdr:ext cx="534377" cy="259045"/>
    <xdr:sp macro="" textlink="">
      <xdr:nvSpPr>
        <xdr:cNvPr id="364" name="テキスト ボックス 363"/>
        <xdr:cNvSpPr txBox="1"/>
      </xdr:nvSpPr>
      <xdr:spPr>
        <a:xfrm>
          <a:off x="6705111" y="102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163968</xdr:rowOff>
    </xdr:from>
    <xdr:to>
      <xdr:col>15</xdr:col>
      <xdr:colOff>231775</xdr:colOff>
      <xdr:row>59</xdr:row>
      <xdr:rowOff>94118</xdr:rowOff>
    </xdr:to>
    <xdr:sp macro="" textlink="">
      <xdr:nvSpPr>
        <xdr:cNvPr id="370" name="円/楕円 369"/>
        <xdr:cNvSpPr/>
      </xdr:nvSpPr>
      <xdr:spPr>
        <a:xfrm>
          <a:off x="10426700" y="101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123345</xdr:rowOff>
    </xdr:from>
    <xdr:ext cx="599010" cy="259045"/>
    <xdr:sp macro="" textlink="">
      <xdr:nvSpPr>
        <xdr:cNvPr id="371" name="普通建設事業費該当値テキスト"/>
        <xdr:cNvSpPr txBox="1"/>
      </xdr:nvSpPr>
      <xdr:spPr>
        <a:xfrm>
          <a:off x="10528300" y="989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170,133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185</xdr:rowOff>
    </xdr:from>
    <xdr:to>
      <xdr:col>14</xdr:col>
      <xdr:colOff>79375</xdr:colOff>
      <xdr:row>59</xdr:row>
      <xdr:rowOff>101785</xdr:rowOff>
    </xdr:to>
    <xdr:sp macro="" textlink="">
      <xdr:nvSpPr>
        <xdr:cNvPr id="372" name="円/楕円 371"/>
        <xdr:cNvSpPr/>
      </xdr:nvSpPr>
      <xdr:spPr>
        <a:xfrm>
          <a:off x="9588500" y="101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118312</xdr:rowOff>
    </xdr:from>
    <xdr:ext cx="599010" cy="259045"/>
    <xdr:sp macro="" textlink="">
      <xdr:nvSpPr>
        <xdr:cNvPr id="373" name="テキスト ボックス 372"/>
        <xdr:cNvSpPr txBox="1"/>
      </xdr:nvSpPr>
      <xdr:spPr>
        <a:xfrm>
          <a:off x="9339794" y="989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161275</xdr:rowOff>
    </xdr:from>
    <xdr:to>
      <xdr:col>12</xdr:col>
      <xdr:colOff>561975</xdr:colOff>
      <xdr:row>59</xdr:row>
      <xdr:rowOff>91425</xdr:rowOff>
    </xdr:to>
    <xdr:sp macro="" textlink="">
      <xdr:nvSpPr>
        <xdr:cNvPr id="374" name="円/楕円 373"/>
        <xdr:cNvSpPr/>
      </xdr:nvSpPr>
      <xdr:spPr>
        <a:xfrm>
          <a:off x="8699500" y="101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107952</xdr:rowOff>
    </xdr:from>
    <xdr:ext cx="599010" cy="259045"/>
    <xdr:sp macro="" textlink="">
      <xdr:nvSpPr>
        <xdr:cNvPr id="375" name="テキスト ボックス 374"/>
        <xdr:cNvSpPr txBox="1"/>
      </xdr:nvSpPr>
      <xdr:spPr>
        <a:xfrm>
          <a:off x="8450794" y="988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178,378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5048</xdr:rowOff>
    </xdr:from>
    <xdr:to>
      <xdr:col>11</xdr:col>
      <xdr:colOff>358775</xdr:colOff>
      <xdr:row>59</xdr:row>
      <xdr:rowOff>106648</xdr:rowOff>
    </xdr:to>
    <xdr:sp macro="" textlink="">
      <xdr:nvSpPr>
        <xdr:cNvPr id="376" name="円/楕円 375"/>
        <xdr:cNvSpPr/>
      </xdr:nvSpPr>
      <xdr:spPr>
        <a:xfrm>
          <a:off x="7810500" y="101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123175</xdr:rowOff>
    </xdr:from>
    <xdr:ext cx="599010" cy="259045"/>
    <xdr:sp macro="" textlink="">
      <xdr:nvSpPr>
        <xdr:cNvPr id="377" name="テキスト ボックス 376"/>
        <xdr:cNvSpPr txBox="1"/>
      </xdr:nvSpPr>
      <xdr:spPr>
        <a:xfrm>
          <a:off x="7561794" y="989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13988</xdr:rowOff>
    </xdr:from>
    <xdr:to>
      <xdr:col>10</xdr:col>
      <xdr:colOff>155575</xdr:colOff>
      <xdr:row>59</xdr:row>
      <xdr:rowOff>115588</xdr:rowOff>
    </xdr:to>
    <xdr:sp macro="" textlink="">
      <xdr:nvSpPr>
        <xdr:cNvPr id="378" name="円/楕円 377"/>
        <xdr:cNvSpPr/>
      </xdr:nvSpPr>
      <xdr:spPr>
        <a:xfrm>
          <a:off x="6921500" y="10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132115</xdr:rowOff>
    </xdr:from>
    <xdr:ext cx="599010" cy="259045"/>
    <xdr:sp macro="" textlink="">
      <xdr:nvSpPr>
        <xdr:cNvPr id="379" name="テキスト ボックス 378"/>
        <xdr:cNvSpPr txBox="1"/>
      </xdr:nvSpPr>
      <xdr:spPr>
        <a:xfrm>
          <a:off x="6672794" y="990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157572</xdr:rowOff>
    </xdr:from>
    <xdr:to>
      <xdr:col>15</xdr:col>
      <xdr:colOff>180975</xdr:colOff>
      <xdr:row>78</xdr:row>
      <xdr:rowOff>167694</xdr:rowOff>
    </xdr:to>
    <xdr:cxnSp macro="">
      <xdr:nvCxnSpPr>
        <xdr:cNvPr id="408" name="直線コネクタ 407"/>
        <xdr:cNvCxnSpPr/>
      </xdr:nvCxnSpPr>
      <xdr:spPr>
        <a:xfrm flipV="1">
          <a:off x="9639300" y="13530672"/>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167694</xdr:rowOff>
    </xdr:from>
    <xdr:to>
      <xdr:col>14</xdr:col>
      <xdr:colOff>28575</xdr:colOff>
      <xdr:row>79</xdr:row>
      <xdr:rowOff>14770</xdr:rowOff>
    </xdr:to>
    <xdr:cxnSp macro="">
      <xdr:nvCxnSpPr>
        <xdr:cNvPr id="411" name="直線コネクタ 410"/>
        <xdr:cNvCxnSpPr/>
      </xdr:nvCxnSpPr>
      <xdr:spPr>
        <a:xfrm flipV="1">
          <a:off x="8750300" y="13540794"/>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65826</xdr:rowOff>
    </xdr:from>
    <xdr:ext cx="534377" cy="259045"/>
    <xdr:sp macro="" textlink="">
      <xdr:nvSpPr>
        <xdr:cNvPr id="415" name="テキスト ボックス 414"/>
        <xdr:cNvSpPr txBox="1"/>
      </xdr:nvSpPr>
      <xdr:spPr>
        <a:xfrm>
          <a:off x="8483111" y="136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106772</xdr:rowOff>
    </xdr:from>
    <xdr:to>
      <xdr:col>15</xdr:col>
      <xdr:colOff>231775</xdr:colOff>
      <xdr:row>79</xdr:row>
      <xdr:rowOff>36922</xdr:rowOff>
    </xdr:to>
    <xdr:sp macro="" textlink="">
      <xdr:nvSpPr>
        <xdr:cNvPr id="421" name="円/楕円 420"/>
        <xdr:cNvSpPr/>
      </xdr:nvSpPr>
      <xdr:spPr>
        <a:xfrm>
          <a:off x="10426700" y="134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66149</xdr:rowOff>
    </xdr:from>
    <xdr:ext cx="599010" cy="259045"/>
    <xdr:sp macro="" textlink="">
      <xdr:nvSpPr>
        <xdr:cNvPr id="422" name="普通建設事業費 （ うち新規整備　）該当値テキスト"/>
        <xdr:cNvSpPr txBox="1"/>
      </xdr:nvSpPr>
      <xdr:spPr>
        <a:xfrm>
          <a:off x="10528300" y="1326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116894</xdr:rowOff>
    </xdr:from>
    <xdr:to>
      <xdr:col>14</xdr:col>
      <xdr:colOff>79375</xdr:colOff>
      <xdr:row>79</xdr:row>
      <xdr:rowOff>47044</xdr:rowOff>
    </xdr:to>
    <xdr:sp macro="" textlink="">
      <xdr:nvSpPr>
        <xdr:cNvPr id="423" name="円/楕円 422"/>
        <xdr:cNvSpPr/>
      </xdr:nvSpPr>
      <xdr:spPr>
        <a:xfrm>
          <a:off x="9588500" y="134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63571</xdr:rowOff>
    </xdr:from>
    <xdr:ext cx="599010" cy="259045"/>
    <xdr:sp macro="" textlink="">
      <xdr:nvSpPr>
        <xdr:cNvPr id="424" name="テキスト ボックス 423"/>
        <xdr:cNvSpPr txBox="1"/>
      </xdr:nvSpPr>
      <xdr:spPr>
        <a:xfrm>
          <a:off x="9339794" y="1326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126,525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135420</xdr:rowOff>
    </xdr:from>
    <xdr:to>
      <xdr:col>12</xdr:col>
      <xdr:colOff>561975</xdr:colOff>
      <xdr:row>79</xdr:row>
      <xdr:rowOff>65570</xdr:rowOff>
    </xdr:to>
    <xdr:sp macro="" textlink="">
      <xdr:nvSpPr>
        <xdr:cNvPr id="425" name="円/楕円 424"/>
        <xdr:cNvSpPr/>
      </xdr:nvSpPr>
      <xdr:spPr>
        <a:xfrm>
          <a:off x="86995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82097</xdr:rowOff>
    </xdr:from>
    <xdr:ext cx="534377" cy="259045"/>
    <xdr:sp macro="" textlink="">
      <xdr:nvSpPr>
        <xdr:cNvPr id="426" name="テキスト ボックス 425"/>
        <xdr:cNvSpPr txBox="1"/>
      </xdr:nvSpPr>
      <xdr:spPr>
        <a:xfrm>
          <a:off x="8483111" y="132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97689</xdr:rowOff>
    </xdr:from>
    <xdr:to>
      <xdr:col>15</xdr:col>
      <xdr:colOff>180975</xdr:colOff>
      <xdr:row>98</xdr:row>
      <xdr:rowOff>107006</xdr:rowOff>
    </xdr:to>
    <xdr:cxnSp macro="">
      <xdr:nvCxnSpPr>
        <xdr:cNvPr id="453" name="直線コネクタ 452"/>
        <xdr:cNvCxnSpPr/>
      </xdr:nvCxnSpPr>
      <xdr:spPr>
        <a:xfrm>
          <a:off x="9639300" y="16899789"/>
          <a:ext cx="8382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66735</xdr:rowOff>
    </xdr:from>
    <xdr:to>
      <xdr:col>14</xdr:col>
      <xdr:colOff>28575</xdr:colOff>
      <xdr:row>98</xdr:row>
      <xdr:rowOff>97689</xdr:rowOff>
    </xdr:to>
    <xdr:cxnSp macro="">
      <xdr:nvCxnSpPr>
        <xdr:cNvPr id="456" name="直線コネクタ 455"/>
        <xdr:cNvCxnSpPr/>
      </xdr:nvCxnSpPr>
      <xdr:spPr>
        <a:xfrm>
          <a:off x="8750300" y="16868835"/>
          <a:ext cx="889000" cy="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56206</xdr:rowOff>
    </xdr:from>
    <xdr:to>
      <xdr:col>15</xdr:col>
      <xdr:colOff>231775</xdr:colOff>
      <xdr:row>98</xdr:row>
      <xdr:rowOff>157806</xdr:rowOff>
    </xdr:to>
    <xdr:sp macro="" textlink="">
      <xdr:nvSpPr>
        <xdr:cNvPr id="466" name="円/楕円 465"/>
        <xdr:cNvSpPr/>
      </xdr:nvSpPr>
      <xdr:spPr>
        <a:xfrm>
          <a:off x="10426700" y="168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142583</xdr:rowOff>
    </xdr:from>
    <xdr:ext cx="469744" cy="259045"/>
    <xdr:sp macro="" textlink="">
      <xdr:nvSpPr>
        <xdr:cNvPr id="467" name="普通建設事業費 （ うち更新整備　）該当値テキスト"/>
        <xdr:cNvSpPr txBox="1"/>
      </xdr:nvSpPr>
      <xdr:spPr>
        <a:xfrm>
          <a:off x="10528300" y="167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46889</xdr:rowOff>
    </xdr:from>
    <xdr:to>
      <xdr:col>14</xdr:col>
      <xdr:colOff>79375</xdr:colOff>
      <xdr:row>98</xdr:row>
      <xdr:rowOff>148489</xdr:rowOff>
    </xdr:to>
    <xdr:sp macro="" textlink="">
      <xdr:nvSpPr>
        <xdr:cNvPr id="468" name="円/楕円 467"/>
        <xdr:cNvSpPr/>
      </xdr:nvSpPr>
      <xdr:spPr>
        <a:xfrm>
          <a:off x="9588500" y="168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139616</xdr:rowOff>
    </xdr:from>
    <xdr:ext cx="469744" cy="259045"/>
    <xdr:sp macro="" textlink="">
      <xdr:nvSpPr>
        <xdr:cNvPr id="469" name="テキスト ボックス 468"/>
        <xdr:cNvSpPr txBox="1"/>
      </xdr:nvSpPr>
      <xdr:spPr>
        <a:xfrm>
          <a:off x="9404427" y="1694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15935</xdr:rowOff>
    </xdr:from>
    <xdr:to>
      <xdr:col>12</xdr:col>
      <xdr:colOff>561975</xdr:colOff>
      <xdr:row>98</xdr:row>
      <xdr:rowOff>117535</xdr:rowOff>
    </xdr:to>
    <xdr:sp macro="" textlink="">
      <xdr:nvSpPr>
        <xdr:cNvPr id="470" name="円/楕円 469"/>
        <xdr:cNvSpPr/>
      </xdr:nvSpPr>
      <xdr:spPr>
        <a:xfrm>
          <a:off x="8699500" y="168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108662</xdr:rowOff>
    </xdr:from>
    <xdr:ext cx="534377" cy="259045"/>
    <xdr:sp macro="" textlink="">
      <xdr:nvSpPr>
        <xdr:cNvPr id="471" name="テキスト ボックス 470"/>
        <xdr:cNvSpPr txBox="1"/>
      </xdr:nvSpPr>
      <xdr:spPr>
        <a:xfrm>
          <a:off x="8483111" y="169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136109</xdr:rowOff>
    </xdr:from>
    <xdr:to>
      <xdr:col>23</xdr:col>
      <xdr:colOff>517525</xdr:colOff>
      <xdr:row>38</xdr:row>
      <xdr:rowOff>139188</xdr:rowOff>
    </xdr:to>
    <xdr:cxnSp macro="">
      <xdr:nvCxnSpPr>
        <xdr:cNvPr id="498" name="直線コネクタ 497"/>
        <xdr:cNvCxnSpPr/>
      </xdr:nvCxnSpPr>
      <xdr:spPr>
        <a:xfrm>
          <a:off x="15481300" y="6651209"/>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125085</xdr:rowOff>
    </xdr:from>
    <xdr:to>
      <xdr:col>22</xdr:col>
      <xdr:colOff>365125</xdr:colOff>
      <xdr:row>38</xdr:row>
      <xdr:rowOff>136109</xdr:rowOff>
    </xdr:to>
    <xdr:cxnSp macro="">
      <xdr:nvCxnSpPr>
        <xdr:cNvPr id="501" name="直線コネクタ 500"/>
        <xdr:cNvCxnSpPr/>
      </xdr:nvCxnSpPr>
      <xdr:spPr>
        <a:xfrm>
          <a:off x="14592300" y="6640185"/>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125085</xdr:rowOff>
    </xdr:from>
    <xdr:to>
      <xdr:col>21</xdr:col>
      <xdr:colOff>161925</xdr:colOff>
      <xdr:row>38</xdr:row>
      <xdr:rowOff>139700</xdr:rowOff>
    </xdr:to>
    <xdr:cxnSp macro="">
      <xdr:nvCxnSpPr>
        <xdr:cNvPr id="504" name="直線コネクタ 503"/>
        <xdr:cNvCxnSpPr/>
      </xdr:nvCxnSpPr>
      <xdr:spPr>
        <a:xfrm flipV="1">
          <a:off x="13703300" y="6640185"/>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110981</xdr:rowOff>
    </xdr:from>
    <xdr:to>
      <xdr:col>19</xdr:col>
      <xdr:colOff>644525</xdr:colOff>
      <xdr:row>38</xdr:row>
      <xdr:rowOff>139700</xdr:rowOff>
    </xdr:to>
    <xdr:cxnSp macro="">
      <xdr:nvCxnSpPr>
        <xdr:cNvPr id="507" name="直線コネクタ 506"/>
        <xdr:cNvCxnSpPr/>
      </xdr:nvCxnSpPr>
      <xdr:spPr>
        <a:xfrm>
          <a:off x="12814300" y="6626081"/>
          <a:ext cx="889000" cy="2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160264</xdr:rowOff>
    </xdr:from>
    <xdr:ext cx="469744" cy="259045"/>
    <xdr:sp macro="" textlink="">
      <xdr:nvSpPr>
        <xdr:cNvPr id="511" name="テキスト ボックス 510"/>
        <xdr:cNvSpPr txBox="1"/>
      </xdr:nvSpPr>
      <xdr:spPr>
        <a:xfrm>
          <a:off x="12579427" y="667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88388</xdr:rowOff>
    </xdr:from>
    <xdr:to>
      <xdr:col>23</xdr:col>
      <xdr:colOff>568325</xdr:colOff>
      <xdr:row>39</xdr:row>
      <xdr:rowOff>18538</xdr:rowOff>
    </xdr:to>
    <xdr:sp macro="" textlink="">
      <xdr:nvSpPr>
        <xdr:cNvPr id="517" name="円/楕円 516"/>
        <xdr:cNvSpPr/>
      </xdr:nvSpPr>
      <xdr:spPr>
        <a:xfrm>
          <a:off x="16268700" y="66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85309</xdr:rowOff>
    </xdr:from>
    <xdr:to>
      <xdr:col>22</xdr:col>
      <xdr:colOff>415925</xdr:colOff>
      <xdr:row>39</xdr:row>
      <xdr:rowOff>15459</xdr:rowOff>
    </xdr:to>
    <xdr:sp macro="" textlink="">
      <xdr:nvSpPr>
        <xdr:cNvPr id="519" name="円/楕円 518"/>
        <xdr:cNvSpPr/>
      </xdr:nvSpPr>
      <xdr:spPr>
        <a:xfrm>
          <a:off x="15430500" y="66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6586</xdr:rowOff>
    </xdr:from>
    <xdr:ext cx="469744" cy="259045"/>
    <xdr:sp macro="" textlink="">
      <xdr:nvSpPr>
        <xdr:cNvPr id="520" name="テキスト ボックス 519"/>
        <xdr:cNvSpPr txBox="1"/>
      </xdr:nvSpPr>
      <xdr:spPr>
        <a:xfrm>
          <a:off x="15246427" y="669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74285</xdr:rowOff>
    </xdr:from>
    <xdr:to>
      <xdr:col>21</xdr:col>
      <xdr:colOff>212725</xdr:colOff>
      <xdr:row>39</xdr:row>
      <xdr:rowOff>4435</xdr:rowOff>
    </xdr:to>
    <xdr:sp macro="" textlink="">
      <xdr:nvSpPr>
        <xdr:cNvPr id="521" name="円/楕円 520"/>
        <xdr:cNvSpPr/>
      </xdr:nvSpPr>
      <xdr:spPr>
        <a:xfrm>
          <a:off x="14541500" y="65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167012</xdr:rowOff>
    </xdr:from>
    <xdr:ext cx="469744" cy="259045"/>
    <xdr:sp macro="" textlink="">
      <xdr:nvSpPr>
        <xdr:cNvPr id="522" name="テキスト ボックス 521"/>
        <xdr:cNvSpPr txBox="1"/>
      </xdr:nvSpPr>
      <xdr:spPr>
        <a:xfrm>
          <a:off x="14357427" y="668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60181</xdr:rowOff>
    </xdr:from>
    <xdr:to>
      <xdr:col>18</xdr:col>
      <xdr:colOff>492125</xdr:colOff>
      <xdr:row>38</xdr:row>
      <xdr:rowOff>161781</xdr:rowOff>
    </xdr:to>
    <xdr:sp macro="" textlink="">
      <xdr:nvSpPr>
        <xdr:cNvPr id="525" name="円/楕円 524"/>
        <xdr:cNvSpPr/>
      </xdr:nvSpPr>
      <xdr:spPr>
        <a:xfrm>
          <a:off x="12763500" y="65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6858</xdr:rowOff>
    </xdr:from>
    <xdr:ext cx="534377" cy="259045"/>
    <xdr:sp macro="" textlink="">
      <xdr:nvSpPr>
        <xdr:cNvPr id="526" name="テキスト ボックス 525"/>
        <xdr:cNvSpPr txBox="1"/>
      </xdr:nvSpPr>
      <xdr:spPr>
        <a:xfrm>
          <a:off x="12547111" y="63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15181</xdr:rowOff>
    </xdr:from>
    <xdr:to>
      <xdr:col>23</xdr:col>
      <xdr:colOff>517525</xdr:colOff>
      <xdr:row>74</xdr:row>
      <xdr:rowOff>41951</xdr:rowOff>
    </xdr:to>
    <xdr:cxnSp macro="">
      <xdr:nvCxnSpPr>
        <xdr:cNvPr id="600" name="直線コネクタ 599"/>
        <xdr:cNvCxnSpPr/>
      </xdr:nvCxnSpPr>
      <xdr:spPr>
        <a:xfrm flipV="1">
          <a:off x="15481300" y="12702481"/>
          <a:ext cx="838200" cy="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41951</xdr:rowOff>
    </xdr:from>
    <xdr:to>
      <xdr:col>22</xdr:col>
      <xdr:colOff>365125</xdr:colOff>
      <xdr:row>74</xdr:row>
      <xdr:rowOff>42407</xdr:rowOff>
    </xdr:to>
    <xdr:cxnSp macro="">
      <xdr:nvCxnSpPr>
        <xdr:cNvPr id="603" name="直線コネクタ 602"/>
        <xdr:cNvCxnSpPr/>
      </xdr:nvCxnSpPr>
      <xdr:spPr>
        <a:xfrm flipV="1">
          <a:off x="14592300" y="1272925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37722</xdr:rowOff>
    </xdr:from>
    <xdr:to>
      <xdr:col>21</xdr:col>
      <xdr:colOff>161925</xdr:colOff>
      <xdr:row>74</xdr:row>
      <xdr:rowOff>42407</xdr:rowOff>
    </xdr:to>
    <xdr:cxnSp macro="">
      <xdr:nvCxnSpPr>
        <xdr:cNvPr id="606" name="直線コネクタ 605"/>
        <xdr:cNvCxnSpPr/>
      </xdr:nvCxnSpPr>
      <xdr:spPr>
        <a:xfrm>
          <a:off x="13703300" y="12725022"/>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37722</xdr:rowOff>
    </xdr:from>
    <xdr:to>
      <xdr:col>19</xdr:col>
      <xdr:colOff>644525</xdr:colOff>
      <xdr:row>74</xdr:row>
      <xdr:rowOff>46420</xdr:rowOff>
    </xdr:to>
    <xdr:cxnSp macro="">
      <xdr:nvCxnSpPr>
        <xdr:cNvPr id="609" name="直線コネクタ 608"/>
        <xdr:cNvCxnSpPr/>
      </xdr:nvCxnSpPr>
      <xdr:spPr>
        <a:xfrm flipV="1">
          <a:off x="12814300" y="12725022"/>
          <a:ext cx="8890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135831</xdr:rowOff>
    </xdr:from>
    <xdr:to>
      <xdr:col>23</xdr:col>
      <xdr:colOff>568325</xdr:colOff>
      <xdr:row>74</xdr:row>
      <xdr:rowOff>65981</xdr:rowOff>
    </xdr:to>
    <xdr:sp macro="" textlink="">
      <xdr:nvSpPr>
        <xdr:cNvPr id="619" name="円/楕円 618"/>
        <xdr:cNvSpPr/>
      </xdr:nvSpPr>
      <xdr:spPr>
        <a:xfrm>
          <a:off x="16268700" y="12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158708</xdr:rowOff>
    </xdr:from>
    <xdr:ext cx="599010" cy="259045"/>
    <xdr:sp macro="" textlink="">
      <xdr:nvSpPr>
        <xdr:cNvPr id="620" name="公債費該当値テキスト"/>
        <xdr:cNvSpPr txBox="1"/>
      </xdr:nvSpPr>
      <xdr:spPr>
        <a:xfrm>
          <a:off x="16370300" y="1250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162601</xdr:rowOff>
    </xdr:from>
    <xdr:to>
      <xdr:col>22</xdr:col>
      <xdr:colOff>415925</xdr:colOff>
      <xdr:row>74</xdr:row>
      <xdr:rowOff>92751</xdr:rowOff>
    </xdr:to>
    <xdr:sp macro="" textlink="">
      <xdr:nvSpPr>
        <xdr:cNvPr id="621" name="円/楕円 620"/>
        <xdr:cNvSpPr/>
      </xdr:nvSpPr>
      <xdr:spPr>
        <a:xfrm>
          <a:off x="15430500" y="126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109278</xdr:rowOff>
    </xdr:from>
    <xdr:ext cx="599010" cy="259045"/>
    <xdr:sp macro="" textlink="">
      <xdr:nvSpPr>
        <xdr:cNvPr id="622" name="テキスト ボックス 621"/>
        <xdr:cNvSpPr txBox="1"/>
      </xdr:nvSpPr>
      <xdr:spPr>
        <a:xfrm>
          <a:off x="15181794" y="1245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163057</xdr:rowOff>
    </xdr:from>
    <xdr:to>
      <xdr:col>21</xdr:col>
      <xdr:colOff>212725</xdr:colOff>
      <xdr:row>74</xdr:row>
      <xdr:rowOff>93207</xdr:rowOff>
    </xdr:to>
    <xdr:sp macro="" textlink="">
      <xdr:nvSpPr>
        <xdr:cNvPr id="623" name="円/楕円 622"/>
        <xdr:cNvSpPr/>
      </xdr:nvSpPr>
      <xdr:spPr>
        <a:xfrm>
          <a:off x="14541500" y="126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109734</xdr:rowOff>
    </xdr:from>
    <xdr:ext cx="599010" cy="259045"/>
    <xdr:sp macro="" textlink="">
      <xdr:nvSpPr>
        <xdr:cNvPr id="624" name="テキスト ボックス 623"/>
        <xdr:cNvSpPr txBox="1"/>
      </xdr:nvSpPr>
      <xdr:spPr>
        <a:xfrm>
          <a:off x="14292794" y="1245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158372</xdr:rowOff>
    </xdr:from>
    <xdr:to>
      <xdr:col>20</xdr:col>
      <xdr:colOff>9525</xdr:colOff>
      <xdr:row>74</xdr:row>
      <xdr:rowOff>88522</xdr:rowOff>
    </xdr:to>
    <xdr:sp macro="" textlink="">
      <xdr:nvSpPr>
        <xdr:cNvPr id="625" name="円/楕円 624"/>
        <xdr:cNvSpPr/>
      </xdr:nvSpPr>
      <xdr:spPr>
        <a:xfrm>
          <a:off x="13652500" y="1267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105049</xdr:rowOff>
    </xdr:from>
    <xdr:ext cx="599010" cy="259045"/>
    <xdr:sp macro="" textlink="">
      <xdr:nvSpPr>
        <xdr:cNvPr id="626" name="テキスト ボックス 625"/>
        <xdr:cNvSpPr txBox="1"/>
      </xdr:nvSpPr>
      <xdr:spPr>
        <a:xfrm>
          <a:off x="13403794" y="1244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167070</xdr:rowOff>
    </xdr:from>
    <xdr:to>
      <xdr:col>18</xdr:col>
      <xdr:colOff>492125</xdr:colOff>
      <xdr:row>74</xdr:row>
      <xdr:rowOff>97220</xdr:rowOff>
    </xdr:to>
    <xdr:sp macro="" textlink="">
      <xdr:nvSpPr>
        <xdr:cNvPr id="627" name="円/楕円 626"/>
        <xdr:cNvSpPr/>
      </xdr:nvSpPr>
      <xdr:spPr>
        <a:xfrm>
          <a:off x="12763500" y="126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113747</xdr:rowOff>
    </xdr:from>
    <xdr:ext cx="599010" cy="259045"/>
    <xdr:sp macro="" textlink="">
      <xdr:nvSpPr>
        <xdr:cNvPr id="628" name="テキスト ボックス 627"/>
        <xdr:cNvSpPr txBox="1"/>
      </xdr:nvSpPr>
      <xdr:spPr>
        <a:xfrm>
          <a:off x="12514794" y="1245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118591</xdr:rowOff>
    </xdr:from>
    <xdr:to>
      <xdr:col>23</xdr:col>
      <xdr:colOff>517525</xdr:colOff>
      <xdr:row>98</xdr:row>
      <xdr:rowOff>120678</xdr:rowOff>
    </xdr:to>
    <xdr:cxnSp macro="">
      <xdr:nvCxnSpPr>
        <xdr:cNvPr id="655" name="直線コネクタ 654"/>
        <xdr:cNvCxnSpPr/>
      </xdr:nvCxnSpPr>
      <xdr:spPr>
        <a:xfrm>
          <a:off x="15481300" y="16920691"/>
          <a:ext cx="8382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118591</xdr:rowOff>
    </xdr:from>
    <xdr:to>
      <xdr:col>22</xdr:col>
      <xdr:colOff>365125</xdr:colOff>
      <xdr:row>98</xdr:row>
      <xdr:rowOff>119247</xdr:rowOff>
    </xdr:to>
    <xdr:cxnSp macro="">
      <xdr:nvCxnSpPr>
        <xdr:cNvPr id="658" name="直線コネクタ 657"/>
        <xdr:cNvCxnSpPr/>
      </xdr:nvCxnSpPr>
      <xdr:spPr>
        <a:xfrm flipV="1">
          <a:off x="14592300" y="16920691"/>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111309</xdr:rowOff>
    </xdr:from>
    <xdr:to>
      <xdr:col>21</xdr:col>
      <xdr:colOff>161925</xdr:colOff>
      <xdr:row>98</xdr:row>
      <xdr:rowOff>119247</xdr:rowOff>
    </xdr:to>
    <xdr:cxnSp macro="">
      <xdr:nvCxnSpPr>
        <xdr:cNvPr id="661" name="直線コネクタ 660"/>
        <xdr:cNvCxnSpPr/>
      </xdr:nvCxnSpPr>
      <xdr:spPr>
        <a:xfrm>
          <a:off x="13703300" y="16913409"/>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111309</xdr:rowOff>
    </xdr:from>
    <xdr:to>
      <xdr:col>19</xdr:col>
      <xdr:colOff>644525</xdr:colOff>
      <xdr:row>98</xdr:row>
      <xdr:rowOff>116762</xdr:rowOff>
    </xdr:to>
    <xdr:cxnSp macro="">
      <xdr:nvCxnSpPr>
        <xdr:cNvPr id="664" name="直線コネクタ 663"/>
        <xdr:cNvCxnSpPr/>
      </xdr:nvCxnSpPr>
      <xdr:spPr>
        <a:xfrm flipV="1">
          <a:off x="12814300" y="16913409"/>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162915</xdr:rowOff>
    </xdr:from>
    <xdr:ext cx="534377" cy="259045"/>
    <xdr:sp macro="" textlink="">
      <xdr:nvSpPr>
        <xdr:cNvPr id="666" name="テキスト ボックス 665"/>
        <xdr:cNvSpPr txBox="1"/>
      </xdr:nvSpPr>
      <xdr:spPr>
        <a:xfrm>
          <a:off x="13436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163166</xdr:rowOff>
    </xdr:from>
    <xdr:ext cx="534377" cy="259045"/>
    <xdr:sp macro="" textlink="">
      <xdr:nvSpPr>
        <xdr:cNvPr id="668" name="テキスト ボックス 667"/>
        <xdr:cNvSpPr txBox="1"/>
      </xdr:nvSpPr>
      <xdr:spPr>
        <a:xfrm>
          <a:off x="12547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69878</xdr:rowOff>
    </xdr:from>
    <xdr:to>
      <xdr:col>23</xdr:col>
      <xdr:colOff>568325</xdr:colOff>
      <xdr:row>99</xdr:row>
      <xdr:rowOff>28</xdr:rowOff>
    </xdr:to>
    <xdr:sp macro="" textlink="">
      <xdr:nvSpPr>
        <xdr:cNvPr id="674" name="円/楕円 673"/>
        <xdr:cNvSpPr/>
      </xdr:nvSpPr>
      <xdr:spPr>
        <a:xfrm>
          <a:off x="16268700" y="168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29255</xdr:rowOff>
    </xdr:from>
    <xdr:ext cx="534377" cy="259045"/>
    <xdr:sp macro="" textlink="">
      <xdr:nvSpPr>
        <xdr:cNvPr id="675" name="積立金該当値テキスト"/>
        <xdr:cNvSpPr txBox="1"/>
      </xdr:nvSpPr>
      <xdr:spPr>
        <a:xfrm>
          <a:off x="16370300" y="1665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67791</xdr:rowOff>
    </xdr:from>
    <xdr:to>
      <xdr:col>22</xdr:col>
      <xdr:colOff>415925</xdr:colOff>
      <xdr:row>98</xdr:row>
      <xdr:rowOff>169391</xdr:rowOff>
    </xdr:to>
    <xdr:sp macro="" textlink="">
      <xdr:nvSpPr>
        <xdr:cNvPr id="676" name="円/楕円 675"/>
        <xdr:cNvSpPr/>
      </xdr:nvSpPr>
      <xdr:spPr>
        <a:xfrm>
          <a:off x="15430500" y="16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14468</xdr:rowOff>
    </xdr:from>
    <xdr:ext cx="534377" cy="259045"/>
    <xdr:sp macro="" textlink="">
      <xdr:nvSpPr>
        <xdr:cNvPr id="677" name="テキスト ボックス 676"/>
        <xdr:cNvSpPr txBox="1"/>
      </xdr:nvSpPr>
      <xdr:spPr>
        <a:xfrm>
          <a:off x="15214111" y="1664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68447</xdr:rowOff>
    </xdr:from>
    <xdr:to>
      <xdr:col>21</xdr:col>
      <xdr:colOff>212725</xdr:colOff>
      <xdr:row>98</xdr:row>
      <xdr:rowOff>170047</xdr:rowOff>
    </xdr:to>
    <xdr:sp macro="" textlink="">
      <xdr:nvSpPr>
        <xdr:cNvPr id="678" name="円/楕円 677"/>
        <xdr:cNvSpPr/>
      </xdr:nvSpPr>
      <xdr:spPr>
        <a:xfrm>
          <a:off x="14541500" y="16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161174</xdr:rowOff>
    </xdr:from>
    <xdr:ext cx="534377" cy="259045"/>
    <xdr:sp macro="" textlink="">
      <xdr:nvSpPr>
        <xdr:cNvPr id="679" name="テキスト ボックス 678"/>
        <xdr:cNvSpPr txBox="1"/>
      </xdr:nvSpPr>
      <xdr:spPr>
        <a:xfrm>
          <a:off x="14325111" y="169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60509</xdr:rowOff>
    </xdr:from>
    <xdr:to>
      <xdr:col>20</xdr:col>
      <xdr:colOff>9525</xdr:colOff>
      <xdr:row>98</xdr:row>
      <xdr:rowOff>162109</xdr:rowOff>
    </xdr:to>
    <xdr:sp macro="" textlink="">
      <xdr:nvSpPr>
        <xdr:cNvPr id="680" name="円/楕円 679"/>
        <xdr:cNvSpPr/>
      </xdr:nvSpPr>
      <xdr:spPr>
        <a:xfrm>
          <a:off x="13652500" y="168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7186</xdr:rowOff>
    </xdr:from>
    <xdr:ext cx="534377" cy="259045"/>
    <xdr:sp macro="" textlink="">
      <xdr:nvSpPr>
        <xdr:cNvPr id="681" name="テキスト ボックス 680"/>
        <xdr:cNvSpPr txBox="1"/>
      </xdr:nvSpPr>
      <xdr:spPr>
        <a:xfrm>
          <a:off x="13436111" y="166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65962</xdr:rowOff>
    </xdr:from>
    <xdr:to>
      <xdr:col>18</xdr:col>
      <xdr:colOff>492125</xdr:colOff>
      <xdr:row>98</xdr:row>
      <xdr:rowOff>167562</xdr:rowOff>
    </xdr:to>
    <xdr:sp macro="" textlink="">
      <xdr:nvSpPr>
        <xdr:cNvPr id="682" name="円/楕円 681"/>
        <xdr:cNvSpPr/>
      </xdr:nvSpPr>
      <xdr:spPr>
        <a:xfrm>
          <a:off x="12763500" y="168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12639</xdr:rowOff>
    </xdr:from>
    <xdr:ext cx="534377" cy="259045"/>
    <xdr:sp macro="" textlink="">
      <xdr:nvSpPr>
        <xdr:cNvPr id="683" name="テキスト ボックス 682"/>
        <xdr:cNvSpPr txBox="1"/>
      </xdr:nvSpPr>
      <xdr:spPr>
        <a:xfrm>
          <a:off x="12547111" y="1664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6" name="直線コネクタ 77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3" name="テキスト ボックス 79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4" name="円/楕円 79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5" name="テキスト ボックス 79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16180</xdr:rowOff>
    </xdr:from>
    <xdr:to>
      <xdr:col>32</xdr:col>
      <xdr:colOff>187325</xdr:colOff>
      <xdr:row>75</xdr:row>
      <xdr:rowOff>156431</xdr:rowOff>
    </xdr:to>
    <xdr:cxnSp macro="">
      <xdr:nvCxnSpPr>
        <xdr:cNvPr id="827" name="直線コネクタ 826"/>
        <xdr:cNvCxnSpPr/>
      </xdr:nvCxnSpPr>
      <xdr:spPr>
        <a:xfrm flipV="1">
          <a:off x="21323300" y="12874930"/>
          <a:ext cx="838200" cy="1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156431</xdr:rowOff>
    </xdr:from>
    <xdr:to>
      <xdr:col>31</xdr:col>
      <xdr:colOff>34925</xdr:colOff>
      <xdr:row>75</xdr:row>
      <xdr:rowOff>158576</xdr:rowOff>
    </xdr:to>
    <xdr:cxnSp macro="">
      <xdr:nvCxnSpPr>
        <xdr:cNvPr id="830" name="直線コネクタ 829"/>
        <xdr:cNvCxnSpPr/>
      </xdr:nvCxnSpPr>
      <xdr:spPr>
        <a:xfrm flipV="1">
          <a:off x="20434300" y="13015181"/>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158576</xdr:rowOff>
    </xdr:from>
    <xdr:to>
      <xdr:col>29</xdr:col>
      <xdr:colOff>517525</xdr:colOff>
      <xdr:row>76</xdr:row>
      <xdr:rowOff>79296</xdr:rowOff>
    </xdr:to>
    <xdr:cxnSp macro="">
      <xdr:nvCxnSpPr>
        <xdr:cNvPr id="833" name="直線コネクタ 832"/>
        <xdr:cNvCxnSpPr/>
      </xdr:nvCxnSpPr>
      <xdr:spPr>
        <a:xfrm flipV="1">
          <a:off x="19545300" y="13017326"/>
          <a:ext cx="889000" cy="9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46426</xdr:rowOff>
    </xdr:from>
    <xdr:ext cx="534377" cy="259045"/>
    <xdr:sp macro="" textlink="">
      <xdr:nvSpPr>
        <xdr:cNvPr id="835" name="テキスト ボックス 834"/>
        <xdr:cNvSpPr txBox="1"/>
      </xdr:nvSpPr>
      <xdr:spPr>
        <a:xfrm>
          <a:off x="20167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820</xdr:rowOff>
    </xdr:from>
    <xdr:to>
      <xdr:col>28</xdr:col>
      <xdr:colOff>314325</xdr:colOff>
      <xdr:row>76</xdr:row>
      <xdr:rowOff>79296</xdr:rowOff>
    </xdr:to>
    <xdr:cxnSp macro="">
      <xdr:nvCxnSpPr>
        <xdr:cNvPr id="836" name="直線コネクタ 835"/>
        <xdr:cNvCxnSpPr/>
      </xdr:nvCxnSpPr>
      <xdr:spPr>
        <a:xfrm>
          <a:off x="18656300" y="13031020"/>
          <a:ext cx="889000" cy="7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71170</xdr:rowOff>
    </xdr:from>
    <xdr:ext cx="534377" cy="259045"/>
    <xdr:sp macro="" textlink="">
      <xdr:nvSpPr>
        <xdr:cNvPr id="838" name="テキスト ボックス 837"/>
        <xdr:cNvSpPr txBox="1"/>
      </xdr:nvSpPr>
      <xdr:spPr>
        <a:xfrm>
          <a:off x="19278111" y="132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80390</xdr:rowOff>
    </xdr:from>
    <xdr:ext cx="534377" cy="259045"/>
    <xdr:sp macro="" textlink="">
      <xdr:nvSpPr>
        <xdr:cNvPr id="840" name="テキスト ボックス 839"/>
        <xdr:cNvSpPr txBox="1"/>
      </xdr:nvSpPr>
      <xdr:spPr>
        <a:xfrm>
          <a:off x="18389111" y="132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136830</xdr:rowOff>
    </xdr:from>
    <xdr:to>
      <xdr:col>32</xdr:col>
      <xdr:colOff>238125</xdr:colOff>
      <xdr:row>75</xdr:row>
      <xdr:rowOff>66980</xdr:rowOff>
    </xdr:to>
    <xdr:sp macro="" textlink="">
      <xdr:nvSpPr>
        <xdr:cNvPr id="846" name="円/楕円 845"/>
        <xdr:cNvSpPr/>
      </xdr:nvSpPr>
      <xdr:spPr>
        <a:xfrm>
          <a:off x="22110700" y="128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159707</xdr:rowOff>
    </xdr:from>
    <xdr:ext cx="599010" cy="259045"/>
    <xdr:sp macro="" textlink="">
      <xdr:nvSpPr>
        <xdr:cNvPr id="847" name="繰出金該当値テキスト"/>
        <xdr:cNvSpPr txBox="1"/>
      </xdr:nvSpPr>
      <xdr:spPr>
        <a:xfrm>
          <a:off x="22212300" y="1267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100,597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105632</xdr:rowOff>
    </xdr:from>
    <xdr:to>
      <xdr:col>31</xdr:col>
      <xdr:colOff>85725</xdr:colOff>
      <xdr:row>76</xdr:row>
      <xdr:rowOff>35781</xdr:rowOff>
    </xdr:to>
    <xdr:sp macro="" textlink="">
      <xdr:nvSpPr>
        <xdr:cNvPr id="848" name="円/楕円 847"/>
        <xdr:cNvSpPr/>
      </xdr:nvSpPr>
      <xdr:spPr>
        <a:xfrm>
          <a:off x="21272500" y="12964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52309</xdr:rowOff>
    </xdr:from>
    <xdr:ext cx="534377" cy="259045"/>
    <xdr:sp macro="" textlink="">
      <xdr:nvSpPr>
        <xdr:cNvPr id="849" name="テキスト ボックス 848"/>
        <xdr:cNvSpPr txBox="1"/>
      </xdr:nvSpPr>
      <xdr:spPr>
        <a:xfrm>
          <a:off x="21056111" y="127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107776</xdr:rowOff>
    </xdr:from>
    <xdr:to>
      <xdr:col>29</xdr:col>
      <xdr:colOff>568325</xdr:colOff>
      <xdr:row>76</xdr:row>
      <xdr:rowOff>37926</xdr:rowOff>
    </xdr:to>
    <xdr:sp macro="" textlink="">
      <xdr:nvSpPr>
        <xdr:cNvPr id="850" name="円/楕円 849"/>
        <xdr:cNvSpPr/>
      </xdr:nvSpPr>
      <xdr:spPr>
        <a:xfrm>
          <a:off x="20383500" y="129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54453</xdr:rowOff>
    </xdr:from>
    <xdr:ext cx="534377" cy="259045"/>
    <xdr:sp macro="" textlink="">
      <xdr:nvSpPr>
        <xdr:cNvPr id="851" name="テキスト ボックス 850"/>
        <xdr:cNvSpPr txBox="1"/>
      </xdr:nvSpPr>
      <xdr:spPr>
        <a:xfrm>
          <a:off x="20167111" y="1274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28496</xdr:rowOff>
    </xdr:from>
    <xdr:to>
      <xdr:col>28</xdr:col>
      <xdr:colOff>365125</xdr:colOff>
      <xdr:row>76</xdr:row>
      <xdr:rowOff>130096</xdr:rowOff>
    </xdr:to>
    <xdr:sp macro="" textlink="">
      <xdr:nvSpPr>
        <xdr:cNvPr id="852" name="円/楕円 851"/>
        <xdr:cNvSpPr/>
      </xdr:nvSpPr>
      <xdr:spPr>
        <a:xfrm>
          <a:off x="19494500" y="130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146622</xdr:rowOff>
    </xdr:from>
    <xdr:ext cx="534377" cy="259045"/>
    <xdr:sp macro="" textlink="">
      <xdr:nvSpPr>
        <xdr:cNvPr id="853" name="テキスト ボックス 852"/>
        <xdr:cNvSpPr txBox="1"/>
      </xdr:nvSpPr>
      <xdr:spPr>
        <a:xfrm>
          <a:off x="19278111" y="128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121470</xdr:rowOff>
    </xdr:from>
    <xdr:to>
      <xdr:col>27</xdr:col>
      <xdr:colOff>161925</xdr:colOff>
      <xdr:row>76</xdr:row>
      <xdr:rowOff>51620</xdr:rowOff>
    </xdr:to>
    <xdr:sp macro="" textlink="">
      <xdr:nvSpPr>
        <xdr:cNvPr id="854" name="円/楕円 853"/>
        <xdr:cNvSpPr/>
      </xdr:nvSpPr>
      <xdr:spPr>
        <a:xfrm>
          <a:off x="18605500" y="129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68147</xdr:rowOff>
    </xdr:from>
    <xdr:ext cx="534377" cy="259045"/>
    <xdr:sp macro="" textlink="">
      <xdr:nvSpPr>
        <xdr:cNvPr id="855" name="テキスト ボックス 854"/>
        <xdr:cNvSpPr txBox="1"/>
      </xdr:nvSpPr>
      <xdr:spPr>
        <a:xfrm>
          <a:off x="18389111" y="127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歳出決算総額より、住民一人当たり</a:t>
          </a:r>
          <a:r>
            <a:rPr kumimoji="1" lang="en-US" altLang="ja-JP" sz="1300">
              <a:latin typeface="ＭＳ Ｐゴシック"/>
            </a:rPr>
            <a:t>810,982</a:t>
          </a:r>
          <a:r>
            <a:rPr kumimoji="1" lang="ja-JP" altLang="en-US" sz="1300">
              <a:latin typeface="ＭＳ Ｐゴシック"/>
            </a:rPr>
            <a:t>円となっており、構成項目としては、人件費、補助費等、普通建設事業費、公債費、繰出金、積立金が類似団体平均値と比べて高い水準にある。</a:t>
          </a:r>
          <a:endParaRPr kumimoji="1" lang="en-US" altLang="ja-JP" sz="1300">
            <a:latin typeface="ＭＳ Ｐゴシック"/>
          </a:endParaRPr>
        </a:p>
        <a:p>
          <a:r>
            <a:rPr kumimoji="1" lang="ja-JP" altLang="en-US" sz="1300">
              <a:latin typeface="ＭＳ Ｐゴシック"/>
            </a:rPr>
            <a:t>　人件費は、早期退職制度の活用等により、職員数の削減を図り効果が出ているが、同時に人口減少に歯止めがかからず、結果として住民一人当たり</a:t>
          </a:r>
          <a:r>
            <a:rPr kumimoji="1" lang="en-US" altLang="ja-JP" sz="1300">
              <a:latin typeface="ＭＳ Ｐゴシック"/>
            </a:rPr>
            <a:t>128,733</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普通建設事業費は、合併後の新町整備事業に加え、東日本大震災後から着手した緊急防災対策事業や病院建設事業などの大規模事業が続いていることから、コスト高となっている。今後、事業の取捨選択を徹底し、事業費の減少を目指す。</a:t>
          </a:r>
          <a:endParaRPr kumimoji="1" lang="en-US" altLang="ja-JP" sz="1300">
            <a:latin typeface="ＭＳ Ｐゴシック"/>
          </a:endParaRPr>
        </a:p>
        <a:p>
          <a:r>
            <a:rPr kumimoji="1" lang="ja-JP" altLang="en-US" sz="1300">
              <a:latin typeface="ＭＳ Ｐゴシック"/>
            </a:rPr>
            <a:t>　公債費については、上記事業等に係る地方債発行により、地方債残高が合併当時からほぼ変わらない状況であり、その結果、公債費が減らず住民一人当たりのコストが</a:t>
          </a:r>
          <a:r>
            <a:rPr kumimoji="1" lang="en-US" altLang="ja-JP" sz="1300">
              <a:latin typeface="ＭＳ Ｐゴシック"/>
            </a:rPr>
            <a:t>121,788</a:t>
          </a:r>
          <a:r>
            <a:rPr kumimoji="1" lang="ja-JP" altLang="en-US" sz="1300">
              <a:latin typeface="ＭＳ Ｐゴシック"/>
            </a:rPr>
            <a:t>円という高い水準にとどまっているため、新規地方債発行を要する事業を精査し、地方債残高の減少に努めることとする。</a:t>
          </a:r>
          <a:endParaRPr kumimoji="1" lang="en-US" altLang="ja-JP" sz="1300">
            <a:latin typeface="ＭＳ Ｐゴシック"/>
          </a:endParaRPr>
        </a:p>
        <a:p>
          <a:r>
            <a:rPr kumimoji="1" lang="ja-JP" altLang="en-US" sz="1300">
              <a:latin typeface="ＭＳ Ｐゴシック"/>
            </a:rPr>
            <a:t>　繰出金は、国民健康保険事業、介護保険事業への赤字補てん的な繰出が増加傾向にあり、コスト高となっている。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9,119
9,028
233.32
7,725,254
7,395,341
321,306
4,692,528
10,451,583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36.7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4572</xdr:rowOff>
    </xdr:from>
    <xdr:to>
      <xdr:col>6</xdr:col>
      <xdr:colOff>511175</xdr:colOff>
      <xdr:row>34</xdr:row>
      <xdr:rowOff>105918</xdr:rowOff>
    </xdr:to>
    <xdr:cxnSp macro="">
      <xdr:nvCxnSpPr>
        <xdr:cNvPr id="61" name="直線コネクタ 60"/>
        <xdr:cNvCxnSpPr/>
      </xdr:nvCxnSpPr>
      <xdr:spPr>
        <a:xfrm>
          <a:off x="3797300" y="583387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4572</xdr:rowOff>
    </xdr:from>
    <xdr:to>
      <xdr:col>5</xdr:col>
      <xdr:colOff>358775</xdr:colOff>
      <xdr:row>34</xdr:row>
      <xdr:rowOff>101092</xdr:rowOff>
    </xdr:to>
    <xdr:cxnSp macro="">
      <xdr:nvCxnSpPr>
        <xdr:cNvPr id="64" name="直線コネクタ 63"/>
        <xdr:cNvCxnSpPr/>
      </xdr:nvCxnSpPr>
      <xdr:spPr>
        <a:xfrm flipV="1">
          <a:off x="2908300" y="58338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101092</xdr:rowOff>
    </xdr:from>
    <xdr:to>
      <xdr:col>4</xdr:col>
      <xdr:colOff>155575</xdr:colOff>
      <xdr:row>35</xdr:row>
      <xdr:rowOff>6350</xdr:rowOff>
    </xdr:to>
    <xdr:cxnSp macro="">
      <xdr:nvCxnSpPr>
        <xdr:cNvPr id="67" name="直線コネクタ 66"/>
        <xdr:cNvCxnSpPr/>
      </xdr:nvCxnSpPr>
      <xdr:spPr>
        <a:xfrm flipV="1">
          <a:off x="2019300" y="5930392"/>
          <a:ext cx="889000" cy="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97172</xdr:rowOff>
    </xdr:from>
    <xdr:ext cx="469744" cy="259045"/>
    <xdr:sp macro="" textlink="">
      <xdr:nvSpPr>
        <xdr:cNvPr id="69" name="テキスト ボックス 68"/>
        <xdr:cNvSpPr txBox="1"/>
      </xdr:nvSpPr>
      <xdr:spPr>
        <a:xfrm>
          <a:off x="2673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43561</xdr:rowOff>
    </xdr:from>
    <xdr:to>
      <xdr:col>2</xdr:col>
      <xdr:colOff>638175</xdr:colOff>
      <xdr:row>35</xdr:row>
      <xdr:rowOff>6350</xdr:rowOff>
    </xdr:to>
    <xdr:cxnSp macro="">
      <xdr:nvCxnSpPr>
        <xdr:cNvPr id="70" name="直線コネクタ 69"/>
        <xdr:cNvCxnSpPr/>
      </xdr:nvCxnSpPr>
      <xdr:spPr>
        <a:xfrm>
          <a:off x="1130300" y="5872861"/>
          <a:ext cx="889000" cy="1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131081</xdr:rowOff>
    </xdr:from>
    <xdr:ext cx="469744" cy="259045"/>
    <xdr:sp macro="" textlink="">
      <xdr:nvSpPr>
        <xdr:cNvPr id="72" name="テキスト ボックス 71"/>
        <xdr:cNvSpPr txBox="1"/>
      </xdr:nvSpPr>
      <xdr:spPr>
        <a:xfrm>
          <a:off x="1784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101617</xdr:rowOff>
    </xdr:from>
    <xdr:ext cx="469744" cy="259045"/>
    <xdr:sp macro="" textlink="">
      <xdr:nvSpPr>
        <xdr:cNvPr id="74" name="テキスト ボックス 73"/>
        <xdr:cNvSpPr txBox="1"/>
      </xdr:nvSpPr>
      <xdr:spPr>
        <a:xfrm>
          <a:off x="895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55118</xdr:rowOff>
    </xdr:from>
    <xdr:to>
      <xdr:col>6</xdr:col>
      <xdr:colOff>561975</xdr:colOff>
      <xdr:row>34</xdr:row>
      <xdr:rowOff>156718</xdr:rowOff>
    </xdr:to>
    <xdr:sp macro="" textlink="">
      <xdr:nvSpPr>
        <xdr:cNvPr id="80" name="円/楕円 79"/>
        <xdr:cNvSpPr/>
      </xdr:nvSpPr>
      <xdr:spPr>
        <a:xfrm>
          <a:off x="4584700" y="5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33545</xdr:rowOff>
    </xdr:from>
    <xdr:ext cx="469744" cy="259045"/>
    <xdr:sp macro="" textlink="">
      <xdr:nvSpPr>
        <xdr:cNvPr id="81" name="議会費該当値テキスト"/>
        <xdr:cNvSpPr txBox="1"/>
      </xdr:nvSpPr>
      <xdr:spPr>
        <a:xfrm>
          <a:off x="4686300" y="58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125222</xdr:rowOff>
    </xdr:from>
    <xdr:to>
      <xdr:col>5</xdr:col>
      <xdr:colOff>409575</xdr:colOff>
      <xdr:row>34</xdr:row>
      <xdr:rowOff>55372</xdr:rowOff>
    </xdr:to>
    <xdr:sp macro="" textlink="">
      <xdr:nvSpPr>
        <xdr:cNvPr id="82" name="円/楕円 81"/>
        <xdr:cNvSpPr/>
      </xdr:nvSpPr>
      <xdr:spPr>
        <a:xfrm>
          <a:off x="3746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71899</xdr:rowOff>
    </xdr:from>
    <xdr:ext cx="534377" cy="259045"/>
    <xdr:sp macro="" textlink="">
      <xdr:nvSpPr>
        <xdr:cNvPr id="83" name="テキスト ボックス 82"/>
        <xdr:cNvSpPr txBox="1"/>
      </xdr:nvSpPr>
      <xdr:spPr>
        <a:xfrm>
          <a:off x="3530111" y="55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50292</xdr:rowOff>
    </xdr:from>
    <xdr:to>
      <xdr:col>4</xdr:col>
      <xdr:colOff>206375</xdr:colOff>
      <xdr:row>34</xdr:row>
      <xdr:rowOff>151892</xdr:rowOff>
    </xdr:to>
    <xdr:sp macro="" textlink="">
      <xdr:nvSpPr>
        <xdr:cNvPr id="84" name="円/楕円 83"/>
        <xdr:cNvSpPr/>
      </xdr:nvSpPr>
      <xdr:spPr>
        <a:xfrm>
          <a:off x="28575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143019</xdr:rowOff>
    </xdr:from>
    <xdr:ext cx="469744" cy="259045"/>
    <xdr:sp macro="" textlink="">
      <xdr:nvSpPr>
        <xdr:cNvPr id="85" name="テキスト ボックス 84"/>
        <xdr:cNvSpPr txBox="1"/>
      </xdr:nvSpPr>
      <xdr:spPr>
        <a:xfrm>
          <a:off x="2673427"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127000</xdr:rowOff>
    </xdr:from>
    <xdr:to>
      <xdr:col>3</xdr:col>
      <xdr:colOff>3175</xdr:colOff>
      <xdr:row>35</xdr:row>
      <xdr:rowOff>57150</xdr:rowOff>
    </xdr:to>
    <xdr:sp macro="" textlink="">
      <xdr:nvSpPr>
        <xdr:cNvPr id="86" name="円/楕円 85"/>
        <xdr:cNvSpPr/>
      </xdr:nvSpPr>
      <xdr:spPr>
        <a:xfrm>
          <a:off x="1968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48277</xdr:rowOff>
    </xdr:from>
    <xdr:ext cx="469744" cy="259045"/>
    <xdr:sp macro="" textlink="">
      <xdr:nvSpPr>
        <xdr:cNvPr id="87" name="テキスト ボックス 86"/>
        <xdr:cNvSpPr txBox="1"/>
      </xdr:nvSpPr>
      <xdr:spPr>
        <a:xfrm>
          <a:off x="1784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164211</xdr:rowOff>
    </xdr:from>
    <xdr:to>
      <xdr:col>1</xdr:col>
      <xdr:colOff>485775</xdr:colOff>
      <xdr:row>34</xdr:row>
      <xdr:rowOff>94361</xdr:rowOff>
    </xdr:to>
    <xdr:sp macro="" textlink="">
      <xdr:nvSpPr>
        <xdr:cNvPr id="88" name="円/楕円 87"/>
        <xdr:cNvSpPr/>
      </xdr:nvSpPr>
      <xdr:spPr>
        <a:xfrm>
          <a:off x="1079500" y="58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85488</xdr:rowOff>
    </xdr:from>
    <xdr:ext cx="469744" cy="259045"/>
    <xdr:sp macro="" textlink="">
      <xdr:nvSpPr>
        <xdr:cNvPr id="89" name="テキスト ボックス 88"/>
        <xdr:cNvSpPr txBox="1"/>
      </xdr:nvSpPr>
      <xdr:spPr>
        <a:xfrm>
          <a:off x="895427"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75878</xdr:rowOff>
    </xdr:from>
    <xdr:to>
      <xdr:col>6</xdr:col>
      <xdr:colOff>511175</xdr:colOff>
      <xdr:row>58</xdr:row>
      <xdr:rowOff>77054</xdr:rowOff>
    </xdr:to>
    <xdr:cxnSp macro="">
      <xdr:nvCxnSpPr>
        <xdr:cNvPr id="116" name="直線コネクタ 115"/>
        <xdr:cNvCxnSpPr/>
      </xdr:nvCxnSpPr>
      <xdr:spPr>
        <a:xfrm>
          <a:off x="3797300" y="10019978"/>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75878</xdr:rowOff>
    </xdr:from>
    <xdr:to>
      <xdr:col>5</xdr:col>
      <xdr:colOff>358775</xdr:colOff>
      <xdr:row>58</xdr:row>
      <xdr:rowOff>82862</xdr:rowOff>
    </xdr:to>
    <xdr:cxnSp macro="">
      <xdr:nvCxnSpPr>
        <xdr:cNvPr id="119" name="直線コネクタ 118"/>
        <xdr:cNvCxnSpPr/>
      </xdr:nvCxnSpPr>
      <xdr:spPr>
        <a:xfrm flipV="1">
          <a:off x="2908300" y="10019978"/>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74891</xdr:rowOff>
    </xdr:from>
    <xdr:to>
      <xdr:col>4</xdr:col>
      <xdr:colOff>155575</xdr:colOff>
      <xdr:row>58</xdr:row>
      <xdr:rowOff>82862</xdr:rowOff>
    </xdr:to>
    <xdr:cxnSp macro="">
      <xdr:nvCxnSpPr>
        <xdr:cNvPr id="122" name="直線コネクタ 121"/>
        <xdr:cNvCxnSpPr/>
      </xdr:nvCxnSpPr>
      <xdr:spPr>
        <a:xfrm>
          <a:off x="2019300" y="10018991"/>
          <a:ext cx="8890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74891</xdr:rowOff>
    </xdr:from>
    <xdr:to>
      <xdr:col>2</xdr:col>
      <xdr:colOff>638175</xdr:colOff>
      <xdr:row>58</xdr:row>
      <xdr:rowOff>81558</xdr:rowOff>
    </xdr:to>
    <xdr:cxnSp macro="">
      <xdr:nvCxnSpPr>
        <xdr:cNvPr id="125" name="直線コネクタ 124"/>
        <xdr:cNvCxnSpPr/>
      </xdr:nvCxnSpPr>
      <xdr:spPr>
        <a:xfrm flipV="1">
          <a:off x="1130300" y="10018991"/>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123901</xdr:rowOff>
    </xdr:from>
    <xdr:ext cx="599010" cy="259045"/>
    <xdr:sp macro="" textlink="">
      <xdr:nvSpPr>
        <xdr:cNvPr id="127" name="テキスト ボックス 126"/>
        <xdr:cNvSpPr txBox="1"/>
      </xdr:nvSpPr>
      <xdr:spPr>
        <a:xfrm>
          <a:off x="1719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125687</xdr:rowOff>
    </xdr:from>
    <xdr:ext cx="599010" cy="259045"/>
    <xdr:sp macro="" textlink="">
      <xdr:nvSpPr>
        <xdr:cNvPr id="129" name="テキスト ボックス 128"/>
        <xdr:cNvSpPr txBox="1"/>
      </xdr:nvSpPr>
      <xdr:spPr>
        <a:xfrm>
          <a:off x="830794" y="10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26254</xdr:rowOff>
    </xdr:from>
    <xdr:to>
      <xdr:col>6</xdr:col>
      <xdr:colOff>561975</xdr:colOff>
      <xdr:row>58</xdr:row>
      <xdr:rowOff>127854</xdr:rowOff>
    </xdr:to>
    <xdr:sp macro="" textlink="">
      <xdr:nvSpPr>
        <xdr:cNvPr id="135" name="円/楕円 134"/>
        <xdr:cNvSpPr/>
      </xdr:nvSpPr>
      <xdr:spPr>
        <a:xfrm>
          <a:off x="4584700" y="99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157081</xdr:rowOff>
    </xdr:from>
    <xdr:ext cx="599010" cy="259045"/>
    <xdr:sp macro="" textlink="">
      <xdr:nvSpPr>
        <xdr:cNvPr id="136" name="総務費該当値テキスト"/>
        <xdr:cNvSpPr txBox="1"/>
      </xdr:nvSpPr>
      <xdr:spPr>
        <a:xfrm>
          <a:off x="4686300" y="975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137,021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25078</xdr:rowOff>
    </xdr:from>
    <xdr:to>
      <xdr:col>5</xdr:col>
      <xdr:colOff>409575</xdr:colOff>
      <xdr:row>58</xdr:row>
      <xdr:rowOff>126678</xdr:rowOff>
    </xdr:to>
    <xdr:sp macro="" textlink="">
      <xdr:nvSpPr>
        <xdr:cNvPr id="137" name="円/楕円 136"/>
        <xdr:cNvSpPr/>
      </xdr:nvSpPr>
      <xdr:spPr>
        <a:xfrm>
          <a:off x="3746500" y="99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143205</xdr:rowOff>
    </xdr:from>
    <xdr:ext cx="599010" cy="259045"/>
    <xdr:sp macro="" textlink="">
      <xdr:nvSpPr>
        <xdr:cNvPr id="138" name="テキスト ボックス 137"/>
        <xdr:cNvSpPr txBox="1"/>
      </xdr:nvSpPr>
      <xdr:spPr>
        <a:xfrm>
          <a:off x="3497794" y="97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32062</xdr:rowOff>
    </xdr:from>
    <xdr:to>
      <xdr:col>4</xdr:col>
      <xdr:colOff>206375</xdr:colOff>
      <xdr:row>58</xdr:row>
      <xdr:rowOff>133662</xdr:rowOff>
    </xdr:to>
    <xdr:sp macro="" textlink="">
      <xdr:nvSpPr>
        <xdr:cNvPr id="139" name="円/楕円 138"/>
        <xdr:cNvSpPr/>
      </xdr:nvSpPr>
      <xdr:spPr>
        <a:xfrm>
          <a:off x="2857500" y="99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124789</xdr:rowOff>
    </xdr:from>
    <xdr:ext cx="599010" cy="259045"/>
    <xdr:sp macro="" textlink="">
      <xdr:nvSpPr>
        <xdr:cNvPr id="140" name="テキスト ボックス 139"/>
        <xdr:cNvSpPr txBox="1"/>
      </xdr:nvSpPr>
      <xdr:spPr>
        <a:xfrm>
          <a:off x="2608794" y="1006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24091</xdr:rowOff>
    </xdr:from>
    <xdr:to>
      <xdr:col>3</xdr:col>
      <xdr:colOff>3175</xdr:colOff>
      <xdr:row>58</xdr:row>
      <xdr:rowOff>125691</xdr:rowOff>
    </xdr:to>
    <xdr:sp macro="" textlink="">
      <xdr:nvSpPr>
        <xdr:cNvPr id="141" name="円/楕円 140"/>
        <xdr:cNvSpPr/>
      </xdr:nvSpPr>
      <xdr:spPr>
        <a:xfrm>
          <a:off x="1968500" y="99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142218</xdr:rowOff>
    </xdr:from>
    <xdr:ext cx="599010" cy="259045"/>
    <xdr:sp macro="" textlink="">
      <xdr:nvSpPr>
        <xdr:cNvPr id="142" name="テキスト ボックス 141"/>
        <xdr:cNvSpPr txBox="1"/>
      </xdr:nvSpPr>
      <xdr:spPr>
        <a:xfrm>
          <a:off x="1719794" y="974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30758</xdr:rowOff>
    </xdr:from>
    <xdr:to>
      <xdr:col>1</xdr:col>
      <xdr:colOff>485775</xdr:colOff>
      <xdr:row>58</xdr:row>
      <xdr:rowOff>132358</xdr:rowOff>
    </xdr:to>
    <xdr:sp macro="" textlink="">
      <xdr:nvSpPr>
        <xdr:cNvPr id="143" name="円/楕円 142"/>
        <xdr:cNvSpPr/>
      </xdr:nvSpPr>
      <xdr:spPr>
        <a:xfrm>
          <a:off x="1079500" y="99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148885</xdr:rowOff>
    </xdr:from>
    <xdr:ext cx="599010" cy="259045"/>
    <xdr:sp macro="" textlink="">
      <xdr:nvSpPr>
        <xdr:cNvPr id="144" name="テキスト ボックス 143"/>
        <xdr:cNvSpPr txBox="1"/>
      </xdr:nvSpPr>
      <xdr:spPr>
        <a:xfrm>
          <a:off x="830794" y="975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139280</xdr:rowOff>
    </xdr:from>
    <xdr:to>
      <xdr:col>6</xdr:col>
      <xdr:colOff>511175</xdr:colOff>
      <xdr:row>77</xdr:row>
      <xdr:rowOff>34846</xdr:rowOff>
    </xdr:to>
    <xdr:cxnSp macro="">
      <xdr:nvCxnSpPr>
        <xdr:cNvPr id="172" name="直線コネクタ 171"/>
        <xdr:cNvCxnSpPr/>
      </xdr:nvCxnSpPr>
      <xdr:spPr>
        <a:xfrm flipV="1">
          <a:off x="3797300" y="13169480"/>
          <a:ext cx="838200" cy="6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9909</xdr:rowOff>
    </xdr:from>
    <xdr:to>
      <xdr:col>5</xdr:col>
      <xdr:colOff>358775</xdr:colOff>
      <xdr:row>77</xdr:row>
      <xdr:rowOff>34846</xdr:rowOff>
    </xdr:to>
    <xdr:cxnSp macro="">
      <xdr:nvCxnSpPr>
        <xdr:cNvPr id="175" name="直線コネクタ 174"/>
        <xdr:cNvCxnSpPr/>
      </xdr:nvCxnSpPr>
      <xdr:spPr>
        <a:xfrm>
          <a:off x="2908300" y="13211559"/>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9909</xdr:rowOff>
    </xdr:from>
    <xdr:to>
      <xdr:col>4</xdr:col>
      <xdr:colOff>155575</xdr:colOff>
      <xdr:row>77</xdr:row>
      <xdr:rowOff>73648</xdr:rowOff>
    </xdr:to>
    <xdr:cxnSp macro="">
      <xdr:nvCxnSpPr>
        <xdr:cNvPr id="178" name="直線コネクタ 177"/>
        <xdr:cNvCxnSpPr/>
      </xdr:nvCxnSpPr>
      <xdr:spPr>
        <a:xfrm flipV="1">
          <a:off x="2019300" y="13211559"/>
          <a:ext cx="889000" cy="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113933</xdr:rowOff>
    </xdr:from>
    <xdr:ext cx="599010" cy="259045"/>
    <xdr:sp macro="" textlink="">
      <xdr:nvSpPr>
        <xdr:cNvPr id="180" name="テキスト ボックス 179"/>
        <xdr:cNvSpPr txBox="1"/>
      </xdr:nvSpPr>
      <xdr:spPr>
        <a:xfrm>
          <a:off x="2608794" y="133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73648</xdr:rowOff>
    </xdr:from>
    <xdr:to>
      <xdr:col>2</xdr:col>
      <xdr:colOff>638175</xdr:colOff>
      <xdr:row>77</xdr:row>
      <xdr:rowOff>95365</xdr:rowOff>
    </xdr:to>
    <xdr:cxnSp macro="">
      <xdr:nvCxnSpPr>
        <xdr:cNvPr id="181" name="直線コネクタ 180"/>
        <xdr:cNvCxnSpPr/>
      </xdr:nvCxnSpPr>
      <xdr:spPr>
        <a:xfrm flipV="1">
          <a:off x="1130300" y="1327529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8069</xdr:rowOff>
    </xdr:from>
    <xdr:ext cx="599010" cy="259045"/>
    <xdr:sp macro="" textlink="">
      <xdr:nvSpPr>
        <xdr:cNvPr id="183" name="テキスト ボックス 182"/>
        <xdr:cNvSpPr txBox="1"/>
      </xdr:nvSpPr>
      <xdr:spPr>
        <a:xfrm>
          <a:off x="1719794" y="133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88480</xdr:rowOff>
    </xdr:from>
    <xdr:to>
      <xdr:col>6</xdr:col>
      <xdr:colOff>561975</xdr:colOff>
      <xdr:row>77</xdr:row>
      <xdr:rowOff>18630</xdr:rowOff>
    </xdr:to>
    <xdr:sp macro="" textlink="">
      <xdr:nvSpPr>
        <xdr:cNvPr id="191" name="円/楕円 190"/>
        <xdr:cNvSpPr/>
      </xdr:nvSpPr>
      <xdr:spPr>
        <a:xfrm>
          <a:off x="4584700" y="131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111356</xdr:rowOff>
    </xdr:from>
    <xdr:ext cx="599010" cy="259045"/>
    <xdr:sp macro="" textlink="">
      <xdr:nvSpPr>
        <xdr:cNvPr id="192" name="民生費該当値テキスト"/>
        <xdr:cNvSpPr txBox="1"/>
      </xdr:nvSpPr>
      <xdr:spPr>
        <a:xfrm>
          <a:off x="4686300" y="1297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155496</xdr:rowOff>
    </xdr:from>
    <xdr:to>
      <xdr:col>5</xdr:col>
      <xdr:colOff>409575</xdr:colOff>
      <xdr:row>77</xdr:row>
      <xdr:rowOff>85646</xdr:rowOff>
    </xdr:to>
    <xdr:sp macro="" textlink="">
      <xdr:nvSpPr>
        <xdr:cNvPr id="193" name="円/楕円 192"/>
        <xdr:cNvSpPr/>
      </xdr:nvSpPr>
      <xdr:spPr>
        <a:xfrm>
          <a:off x="3746500" y="131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76773</xdr:rowOff>
    </xdr:from>
    <xdr:ext cx="599010" cy="259045"/>
    <xdr:sp macro="" textlink="">
      <xdr:nvSpPr>
        <xdr:cNvPr id="194" name="テキスト ボックス 193"/>
        <xdr:cNvSpPr txBox="1"/>
      </xdr:nvSpPr>
      <xdr:spPr>
        <a:xfrm>
          <a:off x="3497794" y="1327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130559</xdr:rowOff>
    </xdr:from>
    <xdr:to>
      <xdr:col>4</xdr:col>
      <xdr:colOff>206375</xdr:colOff>
      <xdr:row>77</xdr:row>
      <xdr:rowOff>60709</xdr:rowOff>
    </xdr:to>
    <xdr:sp macro="" textlink="">
      <xdr:nvSpPr>
        <xdr:cNvPr id="195" name="円/楕円 194"/>
        <xdr:cNvSpPr/>
      </xdr:nvSpPr>
      <xdr:spPr>
        <a:xfrm>
          <a:off x="2857500" y="131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77237</xdr:rowOff>
    </xdr:from>
    <xdr:ext cx="599010" cy="259045"/>
    <xdr:sp macro="" textlink="">
      <xdr:nvSpPr>
        <xdr:cNvPr id="196" name="テキスト ボックス 195"/>
        <xdr:cNvSpPr txBox="1"/>
      </xdr:nvSpPr>
      <xdr:spPr>
        <a:xfrm>
          <a:off x="2608794" y="1293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22848</xdr:rowOff>
    </xdr:from>
    <xdr:to>
      <xdr:col>3</xdr:col>
      <xdr:colOff>3175</xdr:colOff>
      <xdr:row>77</xdr:row>
      <xdr:rowOff>124448</xdr:rowOff>
    </xdr:to>
    <xdr:sp macro="" textlink="">
      <xdr:nvSpPr>
        <xdr:cNvPr id="197" name="円/楕円 196"/>
        <xdr:cNvSpPr/>
      </xdr:nvSpPr>
      <xdr:spPr>
        <a:xfrm>
          <a:off x="1968500" y="132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140975</xdr:rowOff>
    </xdr:from>
    <xdr:ext cx="599010" cy="259045"/>
    <xdr:sp macro="" textlink="">
      <xdr:nvSpPr>
        <xdr:cNvPr id="198" name="テキスト ボックス 197"/>
        <xdr:cNvSpPr txBox="1"/>
      </xdr:nvSpPr>
      <xdr:spPr>
        <a:xfrm>
          <a:off x="1719794" y="1299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44565</xdr:rowOff>
    </xdr:from>
    <xdr:to>
      <xdr:col>1</xdr:col>
      <xdr:colOff>485775</xdr:colOff>
      <xdr:row>77</xdr:row>
      <xdr:rowOff>146165</xdr:rowOff>
    </xdr:to>
    <xdr:sp macro="" textlink="">
      <xdr:nvSpPr>
        <xdr:cNvPr id="199" name="円/楕円 198"/>
        <xdr:cNvSpPr/>
      </xdr:nvSpPr>
      <xdr:spPr>
        <a:xfrm>
          <a:off x="1079500" y="132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137292</xdr:rowOff>
    </xdr:from>
    <xdr:ext cx="599010" cy="259045"/>
    <xdr:sp macro="" textlink="">
      <xdr:nvSpPr>
        <xdr:cNvPr id="200" name="テキスト ボックス 199"/>
        <xdr:cNvSpPr txBox="1"/>
      </xdr:nvSpPr>
      <xdr:spPr>
        <a:xfrm>
          <a:off x="830794" y="1333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134108</xdr:rowOff>
    </xdr:from>
    <xdr:to>
      <xdr:col>6</xdr:col>
      <xdr:colOff>511175</xdr:colOff>
      <xdr:row>97</xdr:row>
      <xdr:rowOff>140712</xdr:rowOff>
    </xdr:to>
    <xdr:cxnSp macro="">
      <xdr:nvCxnSpPr>
        <xdr:cNvPr id="227" name="直線コネクタ 226"/>
        <xdr:cNvCxnSpPr/>
      </xdr:nvCxnSpPr>
      <xdr:spPr>
        <a:xfrm flipV="1">
          <a:off x="3797300" y="16764758"/>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142514</xdr:rowOff>
    </xdr:from>
    <xdr:to>
      <xdr:col>5</xdr:col>
      <xdr:colOff>358775</xdr:colOff>
      <xdr:row>97</xdr:row>
      <xdr:rowOff>140712</xdr:rowOff>
    </xdr:to>
    <xdr:cxnSp macro="">
      <xdr:nvCxnSpPr>
        <xdr:cNvPr id="230" name="直線コネクタ 229"/>
        <xdr:cNvCxnSpPr/>
      </xdr:nvCxnSpPr>
      <xdr:spPr>
        <a:xfrm>
          <a:off x="2908300" y="16601714"/>
          <a:ext cx="889000" cy="16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142514</xdr:rowOff>
    </xdr:from>
    <xdr:to>
      <xdr:col>4</xdr:col>
      <xdr:colOff>155575</xdr:colOff>
      <xdr:row>97</xdr:row>
      <xdr:rowOff>114371</xdr:rowOff>
    </xdr:to>
    <xdr:cxnSp macro="">
      <xdr:nvCxnSpPr>
        <xdr:cNvPr id="233" name="直線コネクタ 232"/>
        <xdr:cNvCxnSpPr/>
      </xdr:nvCxnSpPr>
      <xdr:spPr>
        <a:xfrm flipV="1">
          <a:off x="2019300" y="16601714"/>
          <a:ext cx="889000" cy="1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18784</xdr:rowOff>
    </xdr:from>
    <xdr:ext cx="534377" cy="259045"/>
    <xdr:sp macro="" textlink="">
      <xdr:nvSpPr>
        <xdr:cNvPr id="235" name="テキスト ボックス 234"/>
        <xdr:cNvSpPr txBox="1"/>
      </xdr:nvSpPr>
      <xdr:spPr>
        <a:xfrm>
          <a:off x="2641111" y="168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114371</xdr:rowOff>
    </xdr:from>
    <xdr:to>
      <xdr:col>2</xdr:col>
      <xdr:colOff>638175</xdr:colOff>
      <xdr:row>97</xdr:row>
      <xdr:rowOff>128693</xdr:rowOff>
    </xdr:to>
    <xdr:cxnSp macro="">
      <xdr:nvCxnSpPr>
        <xdr:cNvPr id="236" name="直線コネクタ 235"/>
        <xdr:cNvCxnSpPr/>
      </xdr:nvCxnSpPr>
      <xdr:spPr>
        <a:xfrm flipV="1">
          <a:off x="1130300" y="16745021"/>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31213</xdr:rowOff>
    </xdr:from>
    <xdr:ext cx="534377" cy="259045"/>
    <xdr:sp macro="" textlink="">
      <xdr:nvSpPr>
        <xdr:cNvPr id="238" name="テキスト ボックス 237"/>
        <xdr:cNvSpPr txBox="1"/>
      </xdr:nvSpPr>
      <xdr:spPr>
        <a:xfrm>
          <a:off x="1752111" y="168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43786</xdr:rowOff>
    </xdr:from>
    <xdr:ext cx="534377" cy="259045"/>
    <xdr:sp macro="" textlink="">
      <xdr:nvSpPr>
        <xdr:cNvPr id="240" name="テキスト ボックス 239"/>
        <xdr:cNvSpPr txBox="1"/>
      </xdr:nvSpPr>
      <xdr:spPr>
        <a:xfrm>
          <a:off x="863111" y="168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83308</xdr:rowOff>
    </xdr:from>
    <xdr:to>
      <xdr:col>6</xdr:col>
      <xdr:colOff>561975</xdr:colOff>
      <xdr:row>98</xdr:row>
      <xdr:rowOff>13458</xdr:rowOff>
    </xdr:to>
    <xdr:sp macro="" textlink="">
      <xdr:nvSpPr>
        <xdr:cNvPr id="246" name="円/楕円 245"/>
        <xdr:cNvSpPr/>
      </xdr:nvSpPr>
      <xdr:spPr>
        <a:xfrm>
          <a:off x="4584700" y="167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106185</xdr:rowOff>
    </xdr:from>
    <xdr:ext cx="534377" cy="259045"/>
    <xdr:sp macro="" textlink="">
      <xdr:nvSpPr>
        <xdr:cNvPr id="247" name="衛生費該当値テキスト"/>
        <xdr:cNvSpPr txBox="1"/>
      </xdr:nvSpPr>
      <xdr:spPr>
        <a:xfrm>
          <a:off x="4686300" y="165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89912</xdr:rowOff>
    </xdr:from>
    <xdr:to>
      <xdr:col>5</xdr:col>
      <xdr:colOff>409575</xdr:colOff>
      <xdr:row>98</xdr:row>
      <xdr:rowOff>20062</xdr:rowOff>
    </xdr:to>
    <xdr:sp macro="" textlink="">
      <xdr:nvSpPr>
        <xdr:cNvPr id="248" name="円/楕円 247"/>
        <xdr:cNvSpPr/>
      </xdr:nvSpPr>
      <xdr:spPr>
        <a:xfrm>
          <a:off x="3746500" y="167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36589</xdr:rowOff>
    </xdr:from>
    <xdr:ext cx="534377" cy="259045"/>
    <xdr:sp macro="" textlink="">
      <xdr:nvSpPr>
        <xdr:cNvPr id="249" name="テキスト ボックス 248"/>
        <xdr:cNvSpPr txBox="1"/>
      </xdr:nvSpPr>
      <xdr:spPr>
        <a:xfrm>
          <a:off x="3530111" y="164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91714</xdr:rowOff>
    </xdr:from>
    <xdr:to>
      <xdr:col>4</xdr:col>
      <xdr:colOff>206375</xdr:colOff>
      <xdr:row>97</xdr:row>
      <xdr:rowOff>21864</xdr:rowOff>
    </xdr:to>
    <xdr:sp macro="" textlink="">
      <xdr:nvSpPr>
        <xdr:cNvPr id="250" name="円/楕円 249"/>
        <xdr:cNvSpPr/>
      </xdr:nvSpPr>
      <xdr:spPr>
        <a:xfrm>
          <a:off x="2857500" y="165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38391</xdr:rowOff>
    </xdr:from>
    <xdr:ext cx="599010" cy="259045"/>
    <xdr:sp macro="" textlink="">
      <xdr:nvSpPr>
        <xdr:cNvPr id="251" name="テキスト ボックス 250"/>
        <xdr:cNvSpPr txBox="1"/>
      </xdr:nvSpPr>
      <xdr:spPr>
        <a:xfrm>
          <a:off x="2608794" y="1632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63571</xdr:rowOff>
    </xdr:from>
    <xdr:to>
      <xdr:col>3</xdr:col>
      <xdr:colOff>3175</xdr:colOff>
      <xdr:row>97</xdr:row>
      <xdr:rowOff>165171</xdr:rowOff>
    </xdr:to>
    <xdr:sp macro="" textlink="">
      <xdr:nvSpPr>
        <xdr:cNvPr id="252" name="円/楕円 251"/>
        <xdr:cNvSpPr/>
      </xdr:nvSpPr>
      <xdr:spPr>
        <a:xfrm>
          <a:off x="1968500" y="166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10248</xdr:rowOff>
    </xdr:from>
    <xdr:ext cx="534377" cy="259045"/>
    <xdr:sp macro="" textlink="">
      <xdr:nvSpPr>
        <xdr:cNvPr id="253" name="テキスト ボックス 252"/>
        <xdr:cNvSpPr txBox="1"/>
      </xdr:nvSpPr>
      <xdr:spPr>
        <a:xfrm>
          <a:off x="1752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77893</xdr:rowOff>
    </xdr:from>
    <xdr:to>
      <xdr:col>1</xdr:col>
      <xdr:colOff>485775</xdr:colOff>
      <xdr:row>98</xdr:row>
      <xdr:rowOff>8043</xdr:rowOff>
    </xdr:to>
    <xdr:sp macro="" textlink="">
      <xdr:nvSpPr>
        <xdr:cNvPr id="254" name="円/楕円 253"/>
        <xdr:cNvSpPr/>
      </xdr:nvSpPr>
      <xdr:spPr>
        <a:xfrm>
          <a:off x="1079500" y="167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24570</xdr:rowOff>
    </xdr:from>
    <xdr:ext cx="534377" cy="259045"/>
    <xdr:sp macro="" textlink="">
      <xdr:nvSpPr>
        <xdr:cNvPr id="255" name="テキスト ボックス 254"/>
        <xdr:cNvSpPr txBox="1"/>
      </xdr:nvSpPr>
      <xdr:spPr>
        <a:xfrm>
          <a:off x="863111" y="1648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164427</xdr:rowOff>
    </xdr:from>
    <xdr:to>
      <xdr:col>14</xdr:col>
      <xdr:colOff>28575</xdr:colOff>
      <xdr:row>39</xdr:row>
      <xdr:rowOff>44450</xdr:rowOff>
    </xdr:to>
    <xdr:cxnSp macro="">
      <xdr:nvCxnSpPr>
        <xdr:cNvPr id="287" name="直線コネクタ 286"/>
        <xdr:cNvCxnSpPr/>
      </xdr:nvCxnSpPr>
      <xdr:spPr>
        <a:xfrm>
          <a:off x="8750300" y="6679527"/>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111430</xdr:rowOff>
    </xdr:from>
    <xdr:to>
      <xdr:col>12</xdr:col>
      <xdr:colOff>511175</xdr:colOff>
      <xdr:row>38</xdr:row>
      <xdr:rowOff>164427</xdr:rowOff>
    </xdr:to>
    <xdr:cxnSp macro="">
      <xdr:nvCxnSpPr>
        <xdr:cNvPr id="290" name="直線コネクタ 289"/>
        <xdr:cNvCxnSpPr/>
      </xdr:nvCxnSpPr>
      <xdr:spPr>
        <a:xfrm>
          <a:off x="7861300" y="6626530"/>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111430</xdr:rowOff>
    </xdr:from>
    <xdr:to>
      <xdr:col>11</xdr:col>
      <xdr:colOff>307975</xdr:colOff>
      <xdr:row>38</xdr:row>
      <xdr:rowOff>168961</xdr:rowOff>
    </xdr:to>
    <xdr:cxnSp macro="">
      <xdr:nvCxnSpPr>
        <xdr:cNvPr id="293" name="直線コネクタ 292"/>
        <xdr:cNvCxnSpPr/>
      </xdr:nvCxnSpPr>
      <xdr:spPr>
        <a:xfrm flipV="1">
          <a:off x="6972300" y="6626530"/>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113627</xdr:rowOff>
    </xdr:from>
    <xdr:to>
      <xdr:col>12</xdr:col>
      <xdr:colOff>561975</xdr:colOff>
      <xdr:row>39</xdr:row>
      <xdr:rowOff>43777</xdr:rowOff>
    </xdr:to>
    <xdr:sp macro="" textlink="">
      <xdr:nvSpPr>
        <xdr:cNvPr id="307" name="円/楕円 306"/>
        <xdr:cNvSpPr/>
      </xdr:nvSpPr>
      <xdr:spPr>
        <a:xfrm>
          <a:off x="8699500" y="66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34904</xdr:rowOff>
    </xdr:from>
    <xdr:ext cx="469744" cy="259045"/>
    <xdr:sp macro="" textlink="">
      <xdr:nvSpPr>
        <xdr:cNvPr id="308" name="テキスト ボックス 307"/>
        <xdr:cNvSpPr txBox="1"/>
      </xdr:nvSpPr>
      <xdr:spPr>
        <a:xfrm>
          <a:off x="8515427" y="672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60630</xdr:rowOff>
    </xdr:from>
    <xdr:to>
      <xdr:col>11</xdr:col>
      <xdr:colOff>358775</xdr:colOff>
      <xdr:row>38</xdr:row>
      <xdr:rowOff>162230</xdr:rowOff>
    </xdr:to>
    <xdr:sp macro="" textlink="">
      <xdr:nvSpPr>
        <xdr:cNvPr id="309" name="円/楕円 308"/>
        <xdr:cNvSpPr/>
      </xdr:nvSpPr>
      <xdr:spPr>
        <a:xfrm>
          <a:off x="7810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153357</xdr:rowOff>
    </xdr:from>
    <xdr:ext cx="469744" cy="259045"/>
    <xdr:sp macro="" textlink="">
      <xdr:nvSpPr>
        <xdr:cNvPr id="310" name="テキスト ボックス 309"/>
        <xdr:cNvSpPr txBox="1"/>
      </xdr:nvSpPr>
      <xdr:spPr>
        <a:xfrm>
          <a:off x="7626427" y="66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118161</xdr:rowOff>
    </xdr:from>
    <xdr:to>
      <xdr:col>10</xdr:col>
      <xdr:colOff>155575</xdr:colOff>
      <xdr:row>39</xdr:row>
      <xdr:rowOff>48311</xdr:rowOff>
    </xdr:to>
    <xdr:sp macro="" textlink="">
      <xdr:nvSpPr>
        <xdr:cNvPr id="311" name="円/楕円 310"/>
        <xdr:cNvSpPr/>
      </xdr:nvSpPr>
      <xdr:spPr>
        <a:xfrm>
          <a:off x="6921500" y="66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39438</xdr:rowOff>
    </xdr:from>
    <xdr:ext cx="469744" cy="259045"/>
    <xdr:sp macro="" textlink="">
      <xdr:nvSpPr>
        <xdr:cNvPr id="312" name="テキスト ボックス 311"/>
        <xdr:cNvSpPr txBox="1"/>
      </xdr:nvSpPr>
      <xdr:spPr>
        <a:xfrm>
          <a:off x="6737427" y="67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9944</xdr:rowOff>
    </xdr:from>
    <xdr:to>
      <xdr:col>15</xdr:col>
      <xdr:colOff>180975</xdr:colOff>
      <xdr:row>58</xdr:row>
      <xdr:rowOff>39459</xdr:rowOff>
    </xdr:to>
    <xdr:cxnSp macro="">
      <xdr:nvCxnSpPr>
        <xdr:cNvPr id="339" name="直線コネクタ 338"/>
        <xdr:cNvCxnSpPr/>
      </xdr:nvCxnSpPr>
      <xdr:spPr>
        <a:xfrm flipV="1">
          <a:off x="9639300" y="9954044"/>
          <a:ext cx="838200" cy="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39459</xdr:rowOff>
    </xdr:from>
    <xdr:to>
      <xdr:col>14</xdr:col>
      <xdr:colOff>28575</xdr:colOff>
      <xdr:row>58</xdr:row>
      <xdr:rowOff>49938</xdr:rowOff>
    </xdr:to>
    <xdr:cxnSp macro="">
      <xdr:nvCxnSpPr>
        <xdr:cNvPr id="342" name="直線コネクタ 341"/>
        <xdr:cNvCxnSpPr/>
      </xdr:nvCxnSpPr>
      <xdr:spPr>
        <a:xfrm flipV="1">
          <a:off x="8750300" y="9983559"/>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48399</xdr:rowOff>
    </xdr:from>
    <xdr:to>
      <xdr:col>12</xdr:col>
      <xdr:colOff>511175</xdr:colOff>
      <xdr:row>58</xdr:row>
      <xdr:rowOff>49938</xdr:rowOff>
    </xdr:to>
    <xdr:cxnSp macro="">
      <xdr:nvCxnSpPr>
        <xdr:cNvPr id="345" name="直線コネクタ 344"/>
        <xdr:cNvCxnSpPr/>
      </xdr:nvCxnSpPr>
      <xdr:spPr>
        <a:xfrm>
          <a:off x="7861300" y="9992499"/>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93842</xdr:rowOff>
    </xdr:from>
    <xdr:ext cx="534377" cy="259045"/>
    <xdr:sp macro="" textlink="">
      <xdr:nvSpPr>
        <xdr:cNvPr id="347" name="テキスト ボックス 346"/>
        <xdr:cNvSpPr txBox="1"/>
      </xdr:nvSpPr>
      <xdr:spPr>
        <a:xfrm>
          <a:off x="848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29149</xdr:rowOff>
    </xdr:from>
    <xdr:to>
      <xdr:col>11</xdr:col>
      <xdr:colOff>307975</xdr:colOff>
      <xdr:row>58</xdr:row>
      <xdr:rowOff>48399</xdr:rowOff>
    </xdr:to>
    <xdr:cxnSp macro="">
      <xdr:nvCxnSpPr>
        <xdr:cNvPr id="348" name="直線コネクタ 347"/>
        <xdr:cNvCxnSpPr/>
      </xdr:nvCxnSpPr>
      <xdr:spPr>
        <a:xfrm>
          <a:off x="6972300" y="9973249"/>
          <a:ext cx="889000" cy="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92640</xdr:rowOff>
    </xdr:from>
    <xdr:ext cx="534377" cy="259045"/>
    <xdr:sp macro="" textlink="">
      <xdr:nvSpPr>
        <xdr:cNvPr id="350" name="テキスト ボックス 349"/>
        <xdr:cNvSpPr txBox="1"/>
      </xdr:nvSpPr>
      <xdr:spPr>
        <a:xfrm>
          <a:off x="7594111" y="100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101210</xdr:rowOff>
    </xdr:from>
    <xdr:ext cx="534377" cy="259045"/>
    <xdr:sp macro="" textlink="">
      <xdr:nvSpPr>
        <xdr:cNvPr id="352" name="テキスト ボックス 351"/>
        <xdr:cNvSpPr txBox="1"/>
      </xdr:nvSpPr>
      <xdr:spPr>
        <a:xfrm>
          <a:off x="6705111" y="100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130594</xdr:rowOff>
    </xdr:from>
    <xdr:to>
      <xdr:col>15</xdr:col>
      <xdr:colOff>231775</xdr:colOff>
      <xdr:row>58</xdr:row>
      <xdr:rowOff>60744</xdr:rowOff>
    </xdr:to>
    <xdr:sp macro="" textlink="">
      <xdr:nvSpPr>
        <xdr:cNvPr id="358" name="円/楕円 357"/>
        <xdr:cNvSpPr/>
      </xdr:nvSpPr>
      <xdr:spPr>
        <a:xfrm>
          <a:off x="10426700" y="99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89971</xdr:rowOff>
    </xdr:from>
    <xdr:ext cx="534377" cy="259045"/>
    <xdr:sp macro="" textlink="">
      <xdr:nvSpPr>
        <xdr:cNvPr id="359" name="農林水産業費該当値テキスト"/>
        <xdr:cNvSpPr txBox="1"/>
      </xdr:nvSpPr>
      <xdr:spPr>
        <a:xfrm>
          <a:off x="10528300" y="96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160109</xdr:rowOff>
    </xdr:from>
    <xdr:to>
      <xdr:col>14</xdr:col>
      <xdr:colOff>79375</xdr:colOff>
      <xdr:row>58</xdr:row>
      <xdr:rowOff>90259</xdr:rowOff>
    </xdr:to>
    <xdr:sp macro="" textlink="">
      <xdr:nvSpPr>
        <xdr:cNvPr id="360" name="円/楕円 359"/>
        <xdr:cNvSpPr/>
      </xdr:nvSpPr>
      <xdr:spPr>
        <a:xfrm>
          <a:off x="9588500" y="99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81386</xdr:rowOff>
    </xdr:from>
    <xdr:ext cx="534377" cy="259045"/>
    <xdr:sp macro="" textlink="">
      <xdr:nvSpPr>
        <xdr:cNvPr id="361" name="テキスト ボックス 360"/>
        <xdr:cNvSpPr txBox="1"/>
      </xdr:nvSpPr>
      <xdr:spPr>
        <a:xfrm>
          <a:off x="9372111" y="100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170588</xdr:rowOff>
    </xdr:from>
    <xdr:to>
      <xdr:col>12</xdr:col>
      <xdr:colOff>561975</xdr:colOff>
      <xdr:row>58</xdr:row>
      <xdr:rowOff>100738</xdr:rowOff>
    </xdr:to>
    <xdr:sp macro="" textlink="">
      <xdr:nvSpPr>
        <xdr:cNvPr id="362" name="円/楕円 361"/>
        <xdr:cNvSpPr/>
      </xdr:nvSpPr>
      <xdr:spPr>
        <a:xfrm>
          <a:off x="8699500" y="99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117265</xdr:rowOff>
    </xdr:from>
    <xdr:ext cx="534377" cy="259045"/>
    <xdr:sp macro="" textlink="">
      <xdr:nvSpPr>
        <xdr:cNvPr id="363" name="テキスト ボックス 362"/>
        <xdr:cNvSpPr txBox="1"/>
      </xdr:nvSpPr>
      <xdr:spPr>
        <a:xfrm>
          <a:off x="8483111" y="97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169049</xdr:rowOff>
    </xdr:from>
    <xdr:to>
      <xdr:col>11</xdr:col>
      <xdr:colOff>358775</xdr:colOff>
      <xdr:row>58</xdr:row>
      <xdr:rowOff>99199</xdr:rowOff>
    </xdr:to>
    <xdr:sp macro="" textlink="">
      <xdr:nvSpPr>
        <xdr:cNvPr id="364" name="円/楕円 363"/>
        <xdr:cNvSpPr/>
      </xdr:nvSpPr>
      <xdr:spPr>
        <a:xfrm>
          <a:off x="7810500" y="99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115726</xdr:rowOff>
    </xdr:from>
    <xdr:ext cx="534377" cy="259045"/>
    <xdr:sp macro="" textlink="">
      <xdr:nvSpPr>
        <xdr:cNvPr id="365" name="テキスト ボックス 364"/>
        <xdr:cNvSpPr txBox="1"/>
      </xdr:nvSpPr>
      <xdr:spPr>
        <a:xfrm>
          <a:off x="7594111" y="97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149799</xdr:rowOff>
    </xdr:from>
    <xdr:to>
      <xdr:col>10</xdr:col>
      <xdr:colOff>155575</xdr:colOff>
      <xdr:row>58</xdr:row>
      <xdr:rowOff>79949</xdr:rowOff>
    </xdr:to>
    <xdr:sp macro="" textlink="">
      <xdr:nvSpPr>
        <xdr:cNvPr id="366" name="円/楕円 365"/>
        <xdr:cNvSpPr/>
      </xdr:nvSpPr>
      <xdr:spPr>
        <a:xfrm>
          <a:off x="6921500" y="99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96476</xdr:rowOff>
    </xdr:from>
    <xdr:ext cx="534377" cy="259045"/>
    <xdr:sp macro="" textlink="">
      <xdr:nvSpPr>
        <xdr:cNvPr id="367" name="テキスト ボックス 366"/>
        <xdr:cNvSpPr txBox="1"/>
      </xdr:nvSpPr>
      <xdr:spPr>
        <a:xfrm>
          <a:off x="6705111" y="96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69768</xdr:rowOff>
    </xdr:from>
    <xdr:to>
      <xdr:col>15</xdr:col>
      <xdr:colOff>180975</xdr:colOff>
      <xdr:row>77</xdr:row>
      <xdr:rowOff>111849</xdr:rowOff>
    </xdr:to>
    <xdr:cxnSp macro="">
      <xdr:nvCxnSpPr>
        <xdr:cNvPr id="396" name="直線コネクタ 395"/>
        <xdr:cNvCxnSpPr/>
      </xdr:nvCxnSpPr>
      <xdr:spPr>
        <a:xfrm>
          <a:off x="9639300" y="13099968"/>
          <a:ext cx="838200" cy="2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69768</xdr:rowOff>
    </xdr:from>
    <xdr:to>
      <xdr:col>14</xdr:col>
      <xdr:colOff>28575</xdr:colOff>
      <xdr:row>77</xdr:row>
      <xdr:rowOff>111334</xdr:rowOff>
    </xdr:to>
    <xdr:cxnSp macro="">
      <xdr:nvCxnSpPr>
        <xdr:cNvPr id="399" name="直線コネクタ 398"/>
        <xdr:cNvCxnSpPr/>
      </xdr:nvCxnSpPr>
      <xdr:spPr>
        <a:xfrm flipV="1">
          <a:off x="8750300" y="13099968"/>
          <a:ext cx="889000" cy="2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111334</xdr:rowOff>
    </xdr:from>
    <xdr:to>
      <xdr:col>12</xdr:col>
      <xdr:colOff>511175</xdr:colOff>
      <xdr:row>77</xdr:row>
      <xdr:rowOff>133641</xdr:rowOff>
    </xdr:to>
    <xdr:cxnSp macro="">
      <xdr:nvCxnSpPr>
        <xdr:cNvPr id="402" name="直線コネクタ 401"/>
        <xdr:cNvCxnSpPr/>
      </xdr:nvCxnSpPr>
      <xdr:spPr>
        <a:xfrm flipV="1">
          <a:off x="7861300" y="13312984"/>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133641</xdr:rowOff>
    </xdr:from>
    <xdr:to>
      <xdr:col>11</xdr:col>
      <xdr:colOff>307975</xdr:colOff>
      <xdr:row>77</xdr:row>
      <xdr:rowOff>145205</xdr:rowOff>
    </xdr:to>
    <xdr:cxnSp macro="">
      <xdr:nvCxnSpPr>
        <xdr:cNvPr id="405" name="直線コネクタ 404"/>
        <xdr:cNvCxnSpPr/>
      </xdr:nvCxnSpPr>
      <xdr:spPr>
        <a:xfrm flipV="1">
          <a:off x="6972300" y="13335291"/>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61049</xdr:rowOff>
    </xdr:from>
    <xdr:to>
      <xdr:col>15</xdr:col>
      <xdr:colOff>231775</xdr:colOff>
      <xdr:row>77</xdr:row>
      <xdr:rowOff>162649</xdr:rowOff>
    </xdr:to>
    <xdr:sp macro="" textlink="">
      <xdr:nvSpPr>
        <xdr:cNvPr id="415" name="円/楕円 414"/>
        <xdr:cNvSpPr/>
      </xdr:nvSpPr>
      <xdr:spPr>
        <a:xfrm>
          <a:off x="10426700" y="132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39476</xdr:rowOff>
    </xdr:from>
    <xdr:ext cx="534377" cy="259045"/>
    <xdr:sp macro="" textlink="">
      <xdr:nvSpPr>
        <xdr:cNvPr id="416" name="商工費該当値テキスト"/>
        <xdr:cNvSpPr txBox="1"/>
      </xdr:nvSpPr>
      <xdr:spPr>
        <a:xfrm>
          <a:off x="10528300" y="132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18968</xdr:rowOff>
    </xdr:from>
    <xdr:to>
      <xdr:col>14</xdr:col>
      <xdr:colOff>79375</xdr:colOff>
      <xdr:row>76</xdr:row>
      <xdr:rowOff>120568</xdr:rowOff>
    </xdr:to>
    <xdr:sp macro="" textlink="">
      <xdr:nvSpPr>
        <xdr:cNvPr id="417" name="円/楕円 416"/>
        <xdr:cNvSpPr/>
      </xdr:nvSpPr>
      <xdr:spPr>
        <a:xfrm>
          <a:off x="9588500" y="130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137095</xdr:rowOff>
    </xdr:from>
    <xdr:ext cx="534377" cy="259045"/>
    <xdr:sp macro="" textlink="">
      <xdr:nvSpPr>
        <xdr:cNvPr id="418" name="テキスト ボックス 417"/>
        <xdr:cNvSpPr txBox="1"/>
      </xdr:nvSpPr>
      <xdr:spPr>
        <a:xfrm>
          <a:off x="9372111" y="1282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60534</xdr:rowOff>
    </xdr:from>
    <xdr:to>
      <xdr:col>12</xdr:col>
      <xdr:colOff>561975</xdr:colOff>
      <xdr:row>77</xdr:row>
      <xdr:rowOff>162134</xdr:rowOff>
    </xdr:to>
    <xdr:sp macro="" textlink="">
      <xdr:nvSpPr>
        <xdr:cNvPr id="419" name="円/楕円 418"/>
        <xdr:cNvSpPr/>
      </xdr:nvSpPr>
      <xdr:spPr>
        <a:xfrm>
          <a:off x="8699500" y="132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153261</xdr:rowOff>
    </xdr:from>
    <xdr:ext cx="534377" cy="259045"/>
    <xdr:sp macro="" textlink="">
      <xdr:nvSpPr>
        <xdr:cNvPr id="420" name="テキスト ボックス 419"/>
        <xdr:cNvSpPr txBox="1"/>
      </xdr:nvSpPr>
      <xdr:spPr>
        <a:xfrm>
          <a:off x="8483111" y="133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82841</xdr:rowOff>
    </xdr:from>
    <xdr:to>
      <xdr:col>11</xdr:col>
      <xdr:colOff>358775</xdr:colOff>
      <xdr:row>78</xdr:row>
      <xdr:rowOff>12991</xdr:rowOff>
    </xdr:to>
    <xdr:sp macro="" textlink="">
      <xdr:nvSpPr>
        <xdr:cNvPr id="421" name="円/楕円 420"/>
        <xdr:cNvSpPr/>
      </xdr:nvSpPr>
      <xdr:spPr>
        <a:xfrm>
          <a:off x="7810500" y="132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4118</xdr:rowOff>
    </xdr:from>
    <xdr:ext cx="534377" cy="259045"/>
    <xdr:sp macro="" textlink="">
      <xdr:nvSpPr>
        <xdr:cNvPr id="422" name="テキスト ボックス 421"/>
        <xdr:cNvSpPr txBox="1"/>
      </xdr:nvSpPr>
      <xdr:spPr>
        <a:xfrm>
          <a:off x="7594111" y="1337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94405</xdr:rowOff>
    </xdr:from>
    <xdr:to>
      <xdr:col>10</xdr:col>
      <xdr:colOff>155575</xdr:colOff>
      <xdr:row>78</xdr:row>
      <xdr:rowOff>24555</xdr:rowOff>
    </xdr:to>
    <xdr:sp macro="" textlink="">
      <xdr:nvSpPr>
        <xdr:cNvPr id="423" name="円/楕円 422"/>
        <xdr:cNvSpPr/>
      </xdr:nvSpPr>
      <xdr:spPr>
        <a:xfrm>
          <a:off x="6921500" y="132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15682</xdr:rowOff>
    </xdr:from>
    <xdr:ext cx="534377" cy="259045"/>
    <xdr:sp macro="" textlink="">
      <xdr:nvSpPr>
        <xdr:cNvPr id="424" name="テキスト ボックス 423"/>
        <xdr:cNvSpPr txBox="1"/>
      </xdr:nvSpPr>
      <xdr:spPr>
        <a:xfrm>
          <a:off x="6705111" y="133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12926</xdr:rowOff>
    </xdr:from>
    <xdr:to>
      <xdr:col>15</xdr:col>
      <xdr:colOff>180975</xdr:colOff>
      <xdr:row>99</xdr:row>
      <xdr:rowOff>21431</xdr:rowOff>
    </xdr:to>
    <xdr:cxnSp macro="">
      <xdr:nvCxnSpPr>
        <xdr:cNvPr id="453" name="直線コネクタ 452"/>
        <xdr:cNvCxnSpPr/>
      </xdr:nvCxnSpPr>
      <xdr:spPr>
        <a:xfrm>
          <a:off x="9639300" y="16986476"/>
          <a:ext cx="8382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12926</xdr:rowOff>
    </xdr:from>
    <xdr:to>
      <xdr:col>14</xdr:col>
      <xdr:colOff>28575</xdr:colOff>
      <xdr:row>99</xdr:row>
      <xdr:rowOff>21667</xdr:rowOff>
    </xdr:to>
    <xdr:cxnSp macro="">
      <xdr:nvCxnSpPr>
        <xdr:cNvPr id="456" name="直線コネクタ 455"/>
        <xdr:cNvCxnSpPr/>
      </xdr:nvCxnSpPr>
      <xdr:spPr>
        <a:xfrm flipV="1">
          <a:off x="8750300" y="16986476"/>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18861</xdr:rowOff>
    </xdr:from>
    <xdr:to>
      <xdr:col>12</xdr:col>
      <xdr:colOff>511175</xdr:colOff>
      <xdr:row>99</xdr:row>
      <xdr:rowOff>21667</xdr:rowOff>
    </xdr:to>
    <xdr:cxnSp macro="">
      <xdr:nvCxnSpPr>
        <xdr:cNvPr id="459" name="直線コネクタ 458"/>
        <xdr:cNvCxnSpPr/>
      </xdr:nvCxnSpPr>
      <xdr:spPr>
        <a:xfrm>
          <a:off x="7861300" y="16992411"/>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83326</xdr:rowOff>
    </xdr:from>
    <xdr:ext cx="534377" cy="259045"/>
    <xdr:sp macro="" textlink="">
      <xdr:nvSpPr>
        <xdr:cNvPr id="461" name="テキスト ボックス 460"/>
        <xdr:cNvSpPr txBox="1"/>
      </xdr:nvSpPr>
      <xdr:spPr>
        <a:xfrm>
          <a:off x="8483111" y="16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18861</xdr:rowOff>
    </xdr:from>
    <xdr:to>
      <xdr:col>11</xdr:col>
      <xdr:colOff>307975</xdr:colOff>
      <xdr:row>99</xdr:row>
      <xdr:rowOff>26837</xdr:rowOff>
    </xdr:to>
    <xdr:cxnSp macro="">
      <xdr:nvCxnSpPr>
        <xdr:cNvPr id="462" name="直線コネクタ 461"/>
        <xdr:cNvCxnSpPr/>
      </xdr:nvCxnSpPr>
      <xdr:spPr>
        <a:xfrm flipV="1">
          <a:off x="6972300" y="16992411"/>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142081</xdr:rowOff>
    </xdr:from>
    <xdr:to>
      <xdr:col>15</xdr:col>
      <xdr:colOff>231775</xdr:colOff>
      <xdr:row>99</xdr:row>
      <xdr:rowOff>72231</xdr:rowOff>
    </xdr:to>
    <xdr:sp macro="" textlink="">
      <xdr:nvSpPr>
        <xdr:cNvPr id="472" name="円/楕円 471"/>
        <xdr:cNvSpPr/>
      </xdr:nvSpPr>
      <xdr:spPr>
        <a:xfrm>
          <a:off x="10426700" y="169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133576</xdr:rowOff>
    </xdr:from>
    <xdr:to>
      <xdr:col>14</xdr:col>
      <xdr:colOff>79375</xdr:colOff>
      <xdr:row>99</xdr:row>
      <xdr:rowOff>63726</xdr:rowOff>
    </xdr:to>
    <xdr:sp macro="" textlink="">
      <xdr:nvSpPr>
        <xdr:cNvPr id="474" name="円/楕円 473"/>
        <xdr:cNvSpPr/>
      </xdr:nvSpPr>
      <xdr:spPr>
        <a:xfrm>
          <a:off x="9588500" y="169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54853</xdr:rowOff>
    </xdr:from>
    <xdr:ext cx="534377" cy="259045"/>
    <xdr:sp macro="" textlink="">
      <xdr:nvSpPr>
        <xdr:cNvPr id="475" name="テキスト ボックス 474"/>
        <xdr:cNvSpPr txBox="1"/>
      </xdr:nvSpPr>
      <xdr:spPr>
        <a:xfrm>
          <a:off x="9372111" y="170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142317</xdr:rowOff>
    </xdr:from>
    <xdr:to>
      <xdr:col>12</xdr:col>
      <xdr:colOff>561975</xdr:colOff>
      <xdr:row>99</xdr:row>
      <xdr:rowOff>72467</xdr:rowOff>
    </xdr:to>
    <xdr:sp macro="" textlink="">
      <xdr:nvSpPr>
        <xdr:cNvPr id="476" name="円/楕円 475"/>
        <xdr:cNvSpPr/>
      </xdr:nvSpPr>
      <xdr:spPr>
        <a:xfrm>
          <a:off x="8699500" y="169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63594</xdr:rowOff>
    </xdr:from>
    <xdr:ext cx="534377" cy="259045"/>
    <xdr:sp macro="" textlink="">
      <xdr:nvSpPr>
        <xdr:cNvPr id="477" name="テキスト ボックス 476"/>
        <xdr:cNvSpPr txBox="1"/>
      </xdr:nvSpPr>
      <xdr:spPr>
        <a:xfrm>
          <a:off x="8483111" y="1703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139511</xdr:rowOff>
    </xdr:from>
    <xdr:to>
      <xdr:col>11</xdr:col>
      <xdr:colOff>358775</xdr:colOff>
      <xdr:row>99</xdr:row>
      <xdr:rowOff>69661</xdr:rowOff>
    </xdr:to>
    <xdr:sp macro="" textlink="">
      <xdr:nvSpPr>
        <xdr:cNvPr id="478" name="円/楕円 477"/>
        <xdr:cNvSpPr/>
      </xdr:nvSpPr>
      <xdr:spPr>
        <a:xfrm>
          <a:off x="7810500" y="169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60788</xdr:rowOff>
    </xdr:from>
    <xdr:ext cx="534377" cy="259045"/>
    <xdr:sp macro="" textlink="">
      <xdr:nvSpPr>
        <xdr:cNvPr id="479" name="テキスト ボックス 478"/>
        <xdr:cNvSpPr txBox="1"/>
      </xdr:nvSpPr>
      <xdr:spPr>
        <a:xfrm>
          <a:off x="7594111" y="170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147487</xdr:rowOff>
    </xdr:from>
    <xdr:to>
      <xdr:col>10</xdr:col>
      <xdr:colOff>155575</xdr:colOff>
      <xdr:row>99</xdr:row>
      <xdr:rowOff>77637</xdr:rowOff>
    </xdr:to>
    <xdr:sp macro="" textlink="">
      <xdr:nvSpPr>
        <xdr:cNvPr id="480" name="円/楕円 479"/>
        <xdr:cNvSpPr/>
      </xdr:nvSpPr>
      <xdr:spPr>
        <a:xfrm>
          <a:off x="6921500" y="169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68764</xdr:rowOff>
    </xdr:from>
    <xdr:ext cx="534377" cy="259045"/>
    <xdr:sp macro="" textlink="">
      <xdr:nvSpPr>
        <xdr:cNvPr id="481" name="テキスト ボックス 480"/>
        <xdr:cNvSpPr txBox="1"/>
      </xdr:nvSpPr>
      <xdr:spPr>
        <a:xfrm>
          <a:off x="6705111" y="170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163605</xdr:rowOff>
    </xdr:from>
    <xdr:to>
      <xdr:col>23</xdr:col>
      <xdr:colOff>517525</xdr:colOff>
      <xdr:row>32</xdr:row>
      <xdr:rowOff>170332</xdr:rowOff>
    </xdr:to>
    <xdr:cxnSp macro="">
      <xdr:nvCxnSpPr>
        <xdr:cNvPr id="513" name="直線コネクタ 512"/>
        <xdr:cNvCxnSpPr/>
      </xdr:nvCxnSpPr>
      <xdr:spPr>
        <a:xfrm flipV="1">
          <a:off x="15481300" y="5307105"/>
          <a:ext cx="838200" cy="34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170332</xdr:rowOff>
    </xdr:from>
    <xdr:to>
      <xdr:col>22</xdr:col>
      <xdr:colOff>365125</xdr:colOff>
      <xdr:row>34</xdr:row>
      <xdr:rowOff>125902</xdr:rowOff>
    </xdr:to>
    <xdr:cxnSp macro="">
      <xdr:nvCxnSpPr>
        <xdr:cNvPr id="516" name="直線コネクタ 515"/>
        <xdr:cNvCxnSpPr/>
      </xdr:nvCxnSpPr>
      <xdr:spPr>
        <a:xfrm flipV="1">
          <a:off x="14592300" y="5656732"/>
          <a:ext cx="889000" cy="2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125902</xdr:rowOff>
    </xdr:from>
    <xdr:to>
      <xdr:col>21</xdr:col>
      <xdr:colOff>161925</xdr:colOff>
      <xdr:row>35</xdr:row>
      <xdr:rowOff>116089</xdr:rowOff>
    </xdr:to>
    <xdr:cxnSp macro="">
      <xdr:nvCxnSpPr>
        <xdr:cNvPr id="519" name="直線コネクタ 518"/>
        <xdr:cNvCxnSpPr/>
      </xdr:nvCxnSpPr>
      <xdr:spPr>
        <a:xfrm flipV="1">
          <a:off x="13703300" y="5955202"/>
          <a:ext cx="889000" cy="16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88048</xdr:rowOff>
    </xdr:from>
    <xdr:ext cx="534377" cy="259045"/>
    <xdr:sp macro="" textlink="">
      <xdr:nvSpPr>
        <xdr:cNvPr id="521" name="テキスト ボックス 520"/>
        <xdr:cNvSpPr txBox="1"/>
      </xdr:nvSpPr>
      <xdr:spPr>
        <a:xfrm>
          <a:off x="14325111" y="66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150967</xdr:rowOff>
    </xdr:from>
    <xdr:to>
      <xdr:col>19</xdr:col>
      <xdr:colOff>644525</xdr:colOff>
      <xdr:row>35</xdr:row>
      <xdr:rowOff>116089</xdr:rowOff>
    </xdr:to>
    <xdr:cxnSp macro="">
      <xdr:nvCxnSpPr>
        <xdr:cNvPr id="522" name="直線コネクタ 521"/>
        <xdr:cNvCxnSpPr/>
      </xdr:nvCxnSpPr>
      <xdr:spPr>
        <a:xfrm>
          <a:off x="12814300" y="5980267"/>
          <a:ext cx="889000" cy="1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101486</xdr:rowOff>
    </xdr:from>
    <xdr:ext cx="534377" cy="259045"/>
    <xdr:sp macro="" textlink="">
      <xdr:nvSpPr>
        <xdr:cNvPr id="524" name="テキスト ボックス 523"/>
        <xdr:cNvSpPr txBox="1"/>
      </xdr:nvSpPr>
      <xdr:spPr>
        <a:xfrm>
          <a:off x="13436111" y="66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137899</xdr:rowOff>
    </xdr:from>
    <xdr:ext cx="534377" cy="259045"/>
    <xdr:sp macro="" textlink="">
      <xdr:nvSpPr>
        <xdr:cNvPr id="526" name="テキスト ボックス 525"/>
        <xdr:cNvSpPr txBox="1"/>
      </xdr:nvSpPr>
      <xdr:spPr>
        <a:xfrm>
          <a:off x="12547111" y="66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112805</xdr:rowOff>
    </xdr:from>
    <xdr:to>
      <xdr:col>23</xdr:col>
      <xdr:colOff>568325</xdr:colOff>
      <xdr:row>31</xdr:row>
      <xdr:rowOff>42955</xdr:rowOff>
    </xdr:to>
    <xdr:sp macro="" textlink="">
      <xdr:nvSpPr>
        <xdr:cNvPr id="532" name="円/楕円 531"/>
        <xdr:cNvSpPr/>
      </xdr:nvSpPr>
      <xdr:spPr>
        <a:xfrm>
          <a:off x="16268700" y="52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65832</xdr:rowOff>
    </xdr:from>
    <xdr:ext cx="599010" cy="259045"/>
    <xdr:sp macro="" textlink="">
      <xdr:nvSpPr>
        <xdr:cNvPr id="533" name="消防費該当値テキスト"/>
        <xdr:cNvSpPr txBox="1"/>
      </xdr:nvSpPr>
      <xdr:spPr>
        <a:xfrm>
          <a:off x="16370300" y="520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110,536</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119532</xdr:rowOff>
    </xdr:from>
    <xdr:to>
      <xdr:col>22</xdr:col>
      <xdr:colOff>415925</xdr:colOff>
      <xdr:row>33</xdr:row>
      <xdr:rowOff>49682</xdr:rowOff>
    </xdr:to>
    <xdr:sp macro="" textlink="">
      <xdr:nvSpPr>
        <xdr:cNvPr id="534" name="円/楕円 533"/>
        <xdr:cNvSpPr/>
      </xdr:nvSpPr>
      <xdr:spPr>
        <a:xfrm>
          <a:off x="15430500" y="56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66209</xdr:rowOff>
    </xdr:from>
    <xdr:ext cx="534377" cy="259045"/>
    <xdr:sp macro="" textlink="">
      <xdr:nvSpPr>
        <xdr:cNvPr id="535" name="テキスト ボックス 534"/>
        <xdr:cNvSpPr txBox="1"/>
      </xdr:nvSpPr>
      <xdr:spPr>
        <a:xfrm>
          <a:off x="15214111" y="53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75102</xdr:rowOff>
    </xdr:from>
    <xdr:to>
      <xdr:col>21</xdr:col>
      <xdr:colOff>212725</xdr:colOff>
      <xdr:row>35</xdr:row>
      <xdr:rowOff>5252</xdr:rowOff>
    </xdr:to>
    <xdr:sp macro="" textlink="">
      <xdr:nvSpPr>
        <xdr:cNvPr id="536" name="円/楕円 535"/>
        <xdr:cNvSpPr/>
      </xdr:nvSpPr>
      <xdr:spPr>
        <a:xfrm>
          <a:off x="14541500" y="59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21779</xdr:rowOff>
    </xdr:from>
    <xdr:ext cx="534377" cy="259045"/>
    <xdr:sp macro="" textlink="">
      <xdr:nvSpPr>
        <xdr:cNvPr id="537" name="テキスト ボックス 536"/>
        <xdr:cNvSpPr txBox="1"/>
      </xdr:nvSpPr>
      <xdr:spPr>
        <a:xfrm>
          <a:off x="14325111" y="56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65289</xdr:rowOff>
    </xdr:from>
    <xdr:to>
      <xdr:col>20</xdr:col>
      <xdr:colOff>9525</xdr:colOff>
      <xdr:row>35</xdr:row>
      <xdr:rowOff>166889</xdr:rowOff>
    </xdr:to>
    <xdr:sp macro="" textlink="">
      <xdr:nvSpPr>
        <xdr:cNvPr id="538" name="円/楕円 537"/>
        <xdr:cNvSpPr/>
      </xdr:nvSpPr>
      <xdr:spPr>
        <a:xfrm>
          <a:off x="13652500" y="60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11966</xdr:rowOff>
    </xdr:from>
    <xdr:ext cx="534377" cy="259045"/>
    <xdr:sp macro="" textlink="">
      <xdr:nvSpPr>
        <xdr:cNvPr id="539" name="テキスト ボックス 538"/>
        <xdr:cNvSpPr txBox="1"/>
      </xdr:nvSpPr>
      <xdr:spPr>
        <a:xfrm>
          <a:off x="13436111" y="58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100167</xdr:rowOff>
    </xdr:from>
    <xdr:to>
      <xdr:col>18</xdr:col>
      <xdr:colOff>492125</xdr:colOff>
      <xdr:row>35</xdr:row>
      <xdr:rowOff>30317</xdr:rowOff>
    </xdr:to>
    <xdr:sp macro="" textlink="">
      <xdr:nvSpPr>
        <xdr:cNvPr id="540" name="円/楕円 539"/>
        <xdr:cNvSpPr/>
      </xdr:nvSpPr>
      <xdr:spPr>
        <a:xfrm>
          <a:off x="12763500" y="59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46844</xdr:rowOff>
    </xdr:from>
    <xdr:ext cx="534377" cy="259045"/>
    <xdr:sp macro="" textlink="">
      <xdr:nvSpPr>
        <xdr:cNvPr id="541" name="テキスト ボックス 540"/>
        <xdr:cNvSpPr txBox="1"/>
      </xdr:nvSpPr>
      <xdr:spPr>
        <a:xfrm>
          <a:off x="12547111" y="570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33146</xdr:rowOff>
    </xdr:from>
    <xdr:to>
      <xdr:col>23</xdr:col>
      <xdr:colOff>517525</xdr:colOff>
      <xdr:row>58</xdr:row>
      <xdr:rowOff>57652</xdr:rowOff>
    </xdr:to>
    <xdr:cxnSp macro="">
      <xdr:nvCxnSpPr>
        <xdr:cNvPr id="570" name="直線コネクタ 569"/>
        <xdr:cNvCxnSpPr/>
      </xdr:nvCxnSpPr>
      <xdr:spPr>
        <a:xfrm flipV="1">
          <a:off x="15481300" y="9977246"/>
          <a:ext cx="8382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51620</xdr:rowOff>
    </xdr:from>
    <xdr:to>
      <xdr:col>22</xdr:col>
      <xdr:colOff>365125</xdr:colOff>
      <xdr:row>58</xdr:row>
      <xdr:rowOff>57652</xdr:rowOff>
    </xdr:to>
    <xdr:cxnSp macro="">
      <xdr:nvCxnSpPr>
        <xdr:cNvPr id="573" name="直線コネクタ 572"/>
        <xdr:cNvCxnSpPr/>
      </xdr:nvCxnSpPr>
      <xdr:spPr>
        <a:xfrm>
          <a:off x="14592300" y="99957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46527</xdr:rowOff>
    </xdr:from>
    <xdr:to>
      <xdr:col>21</xdr:col>
      <xdr:colOff>161925</xdr:colOff>
      <xdr:row>58</xdr:row>
      <xdr:rowOff>51620</xdr:rowOff>
    </xdr:to>
    <xdr:cxnSp macro="">
      <xdr:nvCxnSpPr>
        <xdr:cNvPr id="576" name="直線コネクタ 575"/>
        <xdr:cNvCxnSpPr/>
      </xdr:nvCxnSpPr>
      <xdr:spPr>
        <a:xfrm>
          <a:off x="13703300" y="9990627"/>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8" name="テキスト ボックス 577"/>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46527</xdr:rowOff>
    </xdr:from>
    <xdr:to>
      <xdr:col>19</xdr:col>
      <xdr:colOff>644525</xdr:colOff>
      <xdr:row>58</xdr:row>
      <xdr:rowOff>67805</xdr:rowOff>
    </xdr:to>
    <xdr:cxnSp macro="">
      <xdr:nvCxnSpPr>
        <xdr:cNvPr id="579" name="直線コネクタ 578"/>
        <xdr:cNvCxnSpPr/>
      </xdr:nvCxnSpPr>
      <xdr:spPr>
        <a:xfrm flipV="1">
          <a:off x="12814300" y="9990627"/>
          <a:ext cx="889000" cy="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153796</xdr:rowOff>
    </xdr:from>
    <xdr:to>
      <xdr:col>23</xdr:col>
      <xdr:colOff>568325</xdr:colOff>
      <xdr:row>58</xdr:row>
      <xdr:rowOff>83946</xdr:rowOff>
    </xdr:to>
    <xdr:sp macro="" textlink="">
      <xdr:nvSpPr>
        <xdr:cNvPr id="589" name="円/楕円 588"/>
        <xdr:cNvSpPr/>
      </xdr:nvSpPr>
      <xdr:spPr>
        <a:xfrm>
          <a:off x="16268700" y="99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68723</xdr:rowOff>
    </xdr:from>
    <xdr:ext cx="534377" cy="259045"/>
    <xdr:sp macro="" textlink="">
      <xdr:nvSpPr>
        <xdr:cNvPr id="590" name="教育費該当値テキスト"/>
        <xdr:cNvSpPr txBox="1"/>
      </xdr:nvSpPr>
      <xdr:spPr>
        <a:xfrm>
          <a:off x="16370300" y="98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47,967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6852</xdr:rowOff>
    </xdr:from>
    <xdr:to>
      <xdr:col>22</xdr:col>
      <xdr:colOff>415925</xdr:colOff>
      <xdr:row>58</xdr:row>
      <xdr:rowOff>108452</xdr:rowOff>
    </xdr:to>
    <xdr:sp macro="" textlink="">
      <xdr:nvSpPr>
        <xdr:cNvPr id="591" name="円/楕円 590"/>
        <xdr:cNvSpPr/>
      </xdr:nvSpPr>
      <xdr:spPr>
        <a:xfrm>
          <a:off x="15430500" y="9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99579</xdr:rowOff>
    </xdr:from>
    <xdr:ext cx="534377" cy="259045"/>
    <xdr:sp macro="" textlink="">
      <xdr:nvSpPr>
        <xdr:cNvPr id="592" name="テキスト ボックス 591"/>
        <xdr:cNvSpPr txBox="1"/>
      </xdr:nvSpPr>
      <xdr:spPr>
        <a:xfrm>
          <a:off x="15214111" y="1004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820</xdr:rowOff>
    </xdr:from>
    <xdr:to>
      <xdr:col>21</xdr:col>
      <xdr:colOff>212725</xdr:colOff>
      <xdr:row>58</xdr:row>
      <xdr:rowOff>102420</xdr:rowOff>
    </xdr:to>
    <xdr:sp macro="" textlink="">
      <xdr:nvSpPr>
        <xdr:cNvPr id="593" name="円/楕円 592"/>
        <xdr:cNvSpPr/>
      </xdr:nvSpPr>
      <xdr:spPr>
        <a:xfrm>
          <a:off x="14541500" y="99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93547</xdr:rowOff>
    </xdr:from>
    <xdr:ext cx="534377" cy="259045"/>
    <xdr:sp macro="" textlink="">
      <xdr:nvSpPr>
        <xdr:cNvPr id="594" name="テキスト ボックス 593"/>
        <xdr:cNvSpPr txBox="1"/>
      </xdr:nvSpPr>
      <xdr:spPr>
        <a:xfrm>
          <a:off x="14325111" y="100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167177</xdr:rowOff>
    </xdr:from>
    <xdr:to>
      <xdr:col>20</xdr:col>
      <xdr:colOff>9525</xdr:colOff>
      <xdr:row>58</xdr:row>
      <xdr:rowOff>97327</xdr:rowOff>
    </xdr:to>
    <xdr:sp macro="" textlink="">
      <xdr:nvSpPr>
        <xdr:cNvPr id="595" name="円/楕円 594"/>
        <xdr:cNvSpPr/>
      </xdr:nvSpPr>
      <xdr:spPr>
        <a:xfrm>
          <a:off x="13652500" y="99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88454</xdr:rowOff>
    </xdr:from>
    <xdr:ext cx="534377" cy="259045"/>
    <xdr:sp macro="" textlink="">
      <xdr:nvSpPr>
        <xdr:cNvPr id="596" name="テキスト ボックス 595"/>
        <xdr:cNvSpPr txBox="1"/>
      </xdr:nvSpPr>
      <xdr:spPr>
        <a:xfrm>
          <a:off x="13436111" y="100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17005</xdr:rowOff>
    </xdr:from>
    <xdr:to>
      <xdr:col>18</xdr:col>
      <xdr:colOff>492125</xdr:colOff>
      <xdr:row>58</xdr:row>
      <xdr:rowOff>118605</xdr:rowOff>
    </xdr:to>
    <xdr:sp macro="" textlink="">
      <xdr:nvSpPr>
        <xdr:cNvPr id="597" name="円/楕円 596"/>
        <xdr:cNvSpPr/>
      </xdr:nvSpPr>
      <xdr:spPr>
        <a:xfrm>
          <a:off x="12763500" y="99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109732</xdr:rowOff>
    </xdr:from>
    <xdr:ext cx="534377" cy="259045"/>
    <xdr:sp macro="" textlink="">
      <xdr:nvSpPr>
        <xdr:cNvPr id="598" name="テキスト ボックス 597"/>
        <xdr:cNvSpPr txBox="1"/>
      </xdr:nvSpPr>
      <xdr:spPr>
        <a:xfrm>
          <a:off x="12547111" y="100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136108</xdr:rowOff>
    </xdr:from>
    <xdr:to>
      <xdr:col>23</xdr:col>
      <xdr:colOff>517525</xdr:colOff>
      <xdr:row>78</xdr:row>
      <xdr:rowOff>139188</xdr:rowOff>
    </xdr:to>
    <xdr:cxnSp macro="">
      <xdr:nvCxnSpPr>
        <xdr:cNvPr id="625" name="直線コネクタ 624"/>
        <xdr:cNvCxnSpPr/>
      </xdr:nvCxnSpPr>
      <xdr:spPr>
        <a:xfrm>
          <a:off x="15481300" y="13509208"/>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125085</xdr:rowOff>
    </xdr:from>
    <xdr:to>
      <xdr:col>22</xdr:col>
      <xdr:colOff>365125</xdr:colOff>
      <xdr:row>78</xdr:row>
      <xdr:rowOff>136108</xdr:rowOff>
    </xdr:to>
    <xdr:cxnSp macro="">
      <xdr:nvCxnSpPr>
        <xdr:cNvPr id="628" name="直線コネクタ 627"/>
        <xdr:cNvCxnSpPr/>
      </xdr:nvCxnSpPr>
      <xdr:spPr>
        <a:xfrm>
          <a:off x="14592300" y="13498185"/>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125085</xdr:rowOff>
    </xdr:from>
    <xdr:to>
      <xdr:col>21</xdr:col>
      <xdr:colOff>161925</xdr:colOff>
      <xdr:row>78</xdr:row>
      <xdr:rowOff>139700</xdr:rowOff>
    </xdr:to>
    <xdr:cxnSp macro="">
      <xdr:nvCxnSpPr>
        <xdr:cNvPr id="631" name="直線コネクタ 630"/>
        <xdr:cNvCxnSpPr/>
      </xdr:nvCxnSpPr>
      <xdr:spPr>
        <a:xfrm flipV="1">
          <a:off x="13703300" y="13498185"/>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3" name="テキスト ボックス 632"/>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110981</xdr:rowOff>
    </xdr:from>
    <xdr:to>
      <xdr:col>19</xdr:col>
      <xdr:colOff>644525</xdr:colOff>
      <xdr:row>78</xdr:row>
      <xdr:rowOff>139700</xdr:rowOff>
    </xdr:to>
    <xdr:cxnSp macro="">
      <xdr:nvCxnSpPr>
        <xdr:cNvPr id="634" name="直線コネクタ 633"/>
        <xdr:cNvCxnSpPr/>
      </xdr:nvCxnSpPr>
      <xdr:spPr>
        <a:xfrm>
          <a:off x="12814300" y="13484081"/>
          <a:ext cx="889000" cy="2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6" name="テキスト ボックス 635"/>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160264</xdr:rowOff>
    </xdr:from>
    <xdr:ext cx="469744" cy="259045"/>
    <xdr:sp macro="" textlink="">
      <xdr:nvSpPr>
        <xdr:cNvPr id="638" name="テキスト ボックス 637"/>
        <xdr:cNvSpPr txBox="1"/>
      </xdr:nvSpPr>
      <xdr:spPr>
        <a:xfrm>
          <a:off x="12579427" y="135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88388</xdr:rowOff>
    </xdr:from>
    <xdr:to>
      <xdr:col>23</xdr:col>
      <xdr:colOff>568325</xdr:colOff>
      <xdr:row>79</xdr:row>
      <xdr:rowOff>18538</xdr:rowOff>
    </xdr:to>
    <xdr:sp macro="" textlink="">
      <xdr:nvSpPr>
        <xdr:cNvPr id="644" name="円/楕円 643"/>
        <xdr:cNvSpPr/>
      </xdr:nvSpPr>
      <xdr:spPr>
        <a:xfrm>
          <a:off x="16268700" y="134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78565" cy="259045"/>
    <xdr:sp macro="" textlink="">
      <xdr:nvSpPr>
        <xdr:cNvPr id="645" name="災害復旧費該当値テキスト"/>
        <xdr:cNvSpPr txBox="1"/>
      </xdr:nvSpPr>
      <xdr:spPr>
        <a:xfrm>
          <a:off x="16370300" y="1341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85308</xdr:rowOff>
    </xdr:from>
    <xdr:to>
      <xdr:col>22</xdr:col>
      <xdr:colOff>415925</xdr:colOff>
      <xdr:row>79</xdr:row>
      <xdr:rowOff>15458</xdr:rowOff>
    </xdr:to>
    <xdr:sp macro="" textlink="">
      <xdr:nvSpPr>
        <xdr:cNvPr id="646" name="円/楕円 645"/>
        <xdr:cNvSpPr/>
      </xdr:nvSpPr>
      <xdr:spPr>
        <a:xfrm>
          <a:off x="154305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6585</xdr:rowOff>
    </xdr:from>
    <xdr:ext cx="469744" cy="259045"/>
    <xdr:sp macro="" textlink="">
      <xdr:nvSpPr>
        <xdr:cNvPr id="647" name="テキスト ボックス 646"/>
        <xdr:cNvSpPr txBox="1"/>
      </xdr:nvSpPr>
      <xdr:spPr>
        <a:xfrm>
          <a:off x="15246427" y="135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74285</xdr:rowOff>
    </xdr:from>
    <xdr:to>
      <xdr:col>21</xdr:col>
      <xdr:colOff>212725</xdr:colOff>
      <xdr:row>79</xdr:row>
      <xdr:rowOff>4435</xdr:rowOff>
    </xdr:to>
    <xdr:sp macro="" textlink="">
      <xdr:nvSpPr>
        <xdr:cNvPr id="648" name="円/楕円 647"/>
        <xdr:cNvSpPr/>
      </xdr:nvSpPr>
      <xdr:spPr>
        <a:xfrm>
          <a:off x="14541500" y="13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167012</xdr:rowOff>
    </xdr:from>
    <xdr:ext cx="469744" cy="259045"/>
    <xdr:sp macro="" textlink="">
      <xdr:nvSpPr>
        <xdr:cNvPr id="649" name="テキスト ボックス 648"/>
        <xdr:cNvSpPr txBox="1"/>
      </xdr:nvSpPr>
      <xdr:spPr>
        <a:xfrm>
          <a:off x="14357427" y="135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60181</xdr:rowOff>
    </xdr:from>
    <xdr:to>
      <xdr:col>18</xdr:col>
      <xdr:colOff>492125</xdr:colOff>
      <xdr:row>78</xdr:row>
      <xdr:rowOff>161781</xdr:rowOff>
    </xdr:to>
    <xdr:sp macro="" textlink="">
      <xdr:nvSpPr>
        <xdr:cNvPr id="652" name="円/楕円 651"/>
        <xdr:cNvSpPr/>
      </xdr:nvSpPr>
      <xdr:spPr>
        <a:xfrm>
          <a:off x="12763500" y="134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6858</xdr:rowOff>
    </xdr:from>
    <xdr:ext cx="534377" cy="259045"/>
    <xdr:sp macro="" textlink="">
      <xdr:nvSpPr>
        <xdr:cNvPr id="653" name="テキスト ボックス 652"/>
        <xdr:cNvSpPr txBox="1"/>
      </xdr:nvSpPr>
      <xdr:spPr>
        <a:xfrm>
          <a:off x="12547111" y="132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15182</xdr:rowOff>
    </xdr:from>
    <xdr:to>
      <xdr:col>23</xdr:col>
      <xdr:colOff>517525</xdr:colOff>
      <xdr:row>94</xdr:row>
      <xdr:rowOff>41951</xdr:rowOff>
    </xdr:to>
    <xdr:cxnSp macro="">
      <xdr:nvCxnSpPr>
        <xdr:cNvPr id="678" name="直線コネクタ 677"/>
        <xdr:cNvCxnSpPr/>
      </xdr:nvCxnSpPr>
      <xdr:spPr>
        <a:xfrm flipV="1">
          <a:off x="15481300" y="16131482"/>
          <a:ext cx="8382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41951</xdr:rowOff>
    </xdr:from>
    <xdr:to>
      <xdr:col>22</xdr:col>
      <xdr:colOff>365125</xdr:colOff>
      <xdr:row>94</xdr:row>
      <xdr:rowOff>42408</xdr:rowOff>
    </xdr:to>
    <xdr:cxnSp macro="">
      <xdr:nvCxnSpPr>
        <xdr:cNvPr id="681" name="直線コネクタ 680"/>
        <xdr:cNvCxnSpPr/>
      </xdr:nvCxnSpPr>
      <xdr:spPr>
        <a:xfrm flipV="1">
          <a:off x="14592300" y="161582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37722</xdr:rowOff>
    </xdr:from>
    <xdr:to>
      <xdr:col>21</xdr:col>
      <xdr:colOff>161925</xdr:colOff>
      <xdr:row>94</xdr:row>
      <xdr:rowOff>42408</xdr:rowOff>
    </xdr:to>
    <xdr:cxnSp macro="">
      <xdr:nvCxnSpPr>
        <xdr:cNvPr id="684" name="直線コネクタ 683"/>
        <xdr:cNvCxnSpPr/>
      </xdr:nvCxnSpPr>
      <xdr:spPr>
        <a:xfrm>
          <a:off x="13703300" y="1615402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6" name="テキスト ボックス 685"/>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37722</xdr:rowOff>
    </xdr:from>
    <xdr:to>
      <xdr:col>19</xdr:col>
      <xdr:colOff>644525</xdr:colOff>
      <xdr:row>94</xdr:row>
      <xdr:rowOff>46420</xdr:rowOff>
    </xdr:to>
    <xdr:cxnSp macro="">
      <xdr:nvCxnSpPr>
        <xdr:cNvPr id="687" name="直線コネクタ 686"/>
        <xdr:cNvCxnSpPr/>
      </xdr:nvCxnSpPr>
      <xdr:spPr>
        <a:xfrm flipV="1">
          <a:off x="12814300" y="16154022"/>
          <a:ext cx="8890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89" name="テキスト ボックス 688"/>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1" name="テキスト ボックス 690"/>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135832</xdr:rowOff>
    </xdr:from>
    <xdr:to>
      <xdr:col>23</xdr:col>
      <xdr:colOff>568325</xdr:colOff>
      <xdr:row>94</xdr:row>
      <xdr:rowOff>65982</xdr:rowOff>
    </xdr:to>
    <xdr:sp macro="" textlink="">
      <xdr:nvSpPr>
        <xdr:cNvPr id="697" name="円/楕円 696"/>
        <xdr:cNvSpPr/>
      </xdr:nvSpPr>
      <xdr:spPr>
        <a:xfrm>
          <a:off x="16268700" y="160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158709</xdr:rowOff>
    </xdr:from>
    <xdr:ext cx="599010" cy="259045"/>
    <xdr:sp macro="" textlink="">
      <xdr:nvSpPr>
        <xdr:cNvPr id="698" name="公債費該当値テキスト"/>
        <xdr:cNvSpPr txBox="1"/>
      </xdr:nvSpPr>
      <xdr:spPr>
        <a:xfrm>
          <a:off x="16370300" y="1593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162601</xdr:rowOff>
    </xdr:from>
    <xdr:to>
      <xdr:col>22</xdr:col>
      <xdr:colOff>415925</xdr:colOff>
      <xdr:row>94</xdr:row>
      <xdr:rowOff>92751</xdr:rowOff>
    </xdr:to>
    <xdr:sp macro="" textlink="">
      <xdr:nvSpPr>
        <xdr:cNvPr id="699" name="円/楕円 698"/>
        <xdr:cNvSpPr/>
      </xdr:nvSpPr>
      <xdr:spPr>
        <a:xfrm>
          <a:off x="15430500" y="16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109278</xdr:rowOff>
    </xdr:from>
    <xdr:ext cx="599010" cy="259045"/>
    <xdr:sp macro="" textlink="">
      <xdr:nvSpPr>
        <xdr:cNvPr id="700" name="テキスト ボックス 699"/>
        <xdr:cNvSpPr txBox="1"/>
      </xdr:nvSpPr>
      <xdr:spPr>
        <a:xfrm>
          <a:off x="15181794" y="1588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163058</xdr:rowOff>
    </xdr:from>
    <xdr:to>
      <xdr:col>21</xdr:col>
      <xdr:colOff>212725</xdr:colOff>
      <xdr:row>94</xdr:row>
      <xdr:rowOff>93208</xdr:rowOff>
    </xdr:to>
    <xdr:sp macro="" textlink="">
      <xdr:nvSpPr>
        <xdr:cNvPr id="701" name="円/楕円 700"/>
        <xdr:cNvSpPr/>
      </xdr:nvSpPr>
      <xdr:spPr>
        <a:xfrm>
          <a:off x="14541500" y="161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109735</xdr:rowOff>
    </xdr:from>
    <xdr:ext cx="599010" cy="259045"/>
    <xdr:sp macro="" textlink="">
      <xdr:nvSpPr>
        <xdr:cNvPr id="702" name="テキスト ボックス 701"/>
        <xdr:cNvSpPr txBox="1"/>
      </xdr:nvSpPr>
      <xdr:spPr>
        <a:xfrm>
          <a:off x="14292794" y="1588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158372</xdr:rowOff>
    </xdr:from>
    <xdr:to>
      <xdr:col>20</xdr:col>
      <xdr:colOff>9525</xdr:colOff>
      <xdr:row>94</xdr:row>
      <xdr:rowOff>88522</xdr:rowOff>
    </xdr:to>
    <xdr:sp macro="" textlink="">
      <xdr:nvSpPr>
        <xdr:cNvPr id="703" name="円/楕円 702"/>
        <xdr:cNvSpPr/>
      </xdr:nvSpPr>
      <xdr:spPr>
        <a:xfrm>
          <a:off x="13652500" y="161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105049</xdr:rowOff>
    </xdr:from>
    <xdr:ext cx="599010" cy="259045"/>
    <xdr:sp macro="" textlink="">
      <xdr:nvSpPr>
        <xdr:cNvPr id="704" name="テキスト ボックス 703"/>
        <xdr:cNvSpPr txBox="1"/>
      </xdr:nvSpPr>
      <xdr:spPr>
        <a:xfrm>
          <a:off x="13403794" y="158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167070</xdr:rowOff>
    </xdr:from>
    <xdr:to>
      <xdr:col>18</xdr:col>
      <xdr:colOff>492125</xdr:colOff>
      <xdr:row>94</xdr:row>
      <xdr:rowOff>97220</xdr:rowOff>
    </xdr:to>
    <xdr:sp macro="" textlink="">
      <xdr:nvSpPr>
        <xdr:cNvPr id="705" name="円/楕円 704"/>
        <xdr:cNvSpPr/>
      </xdr:nvSpPr>
      <xdr:spPr>
        <a:xfrm>
          <a:off x="12763500" y="161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113747</xdr:rowOff>
    </xdr:from>
    <xdr:ext cx="599010" cy="259045"/>
    <xdr:sp macro="" textlink="">
      <xdr:nvSpPr>
        <xdr:cNvPr id="706" name="テキスト ボックス 705"/>
        <xdr:cNvSpPr txBox="1"/>
      </xdr:nvSpPr>
      <xdr:spPr>
        <a:xfrm>
          <a:off x="12514794" y="1588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消防費は、住民一人当たり</a:t>
          </a:r>
          <a:r>
            <a:rPr kumimoji="1" lang="en-US" altLang="ja-JP" sz="1100">
              <a:latin typeface="ＭＳ Ｐゴシック"/>
            </a:rPr>
            <a:t>110,536</a:t>
          </a:r>
          <a:r>
            <a:rPr kumimoji="1" lang="ja-JP" altLang="en-US" sz="1100">
              <a:latin typeface="ＭＳ Ｐゴシック"/>
            </a:rPr>
            <a:t>円であり、全国平均・三重県平均を大きく上回り、類似団体内において一番高い水準となっている。</a:t>
          </a:r>
          <a:endParaRPr kumimoji="1" lang="en-US" altLang="ja-JP" sz="1100">
            <a:latin typeface="ＭＳ Ｐゴシック"/>
          </a:endParaRPr>
        </a:p>
        <a:p>
          <a:r>
            <a:rPr kumimoji="1" lang="ja-JP" altLang="en-US" sz="1100">
              <a:latin typeface="ＭＳ Ｐゴシック"/>
            </a:rPr>
            <a:t>　これは、消防費のうち広域消防行政に要する経費である常備消防費と防災・減災に要する経費である防災対策費が増嵩していることが要因となっている。</a:t>
          </a:r>
          <a:endParaRPr kumimoji="1" lang="en-US" altLang="ja-JP" sz="1100">
            <a:latin typeface="ＭＳ Ｐゴシック"/>
          </a:endParaRPr>
        </a:p>
        <a:p>
          <a:r>
            <a:rPr kumimoji="1" lang="ja-JP" altLang="en-US" sz="1100">
              <a:latin typeface="ＭＳ Ｐゴシック"/>
            </a:rPr>
            <a:t>　常備消防費は、広域消防組合における人件費、施設整備や設備更新等に要する経費への負担金増である。</a:t>
          </a:r>
          <a:endParaRPr kumimoji="1" lang="en-US" altLang="ja-JP" sz="1100">
            <a:latin typeface="ＭＳ Ｐゴシック"/>
          </a:endParaRPr>
        </a:p>
        <a:p>
          <a:r>
            <a:rPr kumimoji="1" lang="ja-JP" altLang="en-US" sz="1100">
              <a:latin typeface="ＭＳ Ｐゴシック"/>
            </a:rPr>
            <a:t>　防災対策費においては、東日本大震災以降、新たな新たな安全基準を基に重点的に取り組んでいる防災・減災対策のための普通建設事業の増によるものである。</a:t>
          </a:r>
          <a:endParaRPr kumimoji="1" lang="en-US" altLang="ja-JP" sz="1100">
            <a:latin typeface="ＭＳ Ｐゴシック"/>
          </a:endParaRPr>
        </a:p>
        <a:p>
          <a:r>
            <a:rPr kumimoji="1" lang="ja-JP" altLang="en-US" sz="1100">
              <a:latin typeface="ＭＳ Ｐゴシック"/>
            </a:rPr>
            <a:t>　公債費は、合併時に引き継いだ旧町村の地方債残高は減っているが、新町発足時の整備事業や近年の防災対策、病院整備等の大型事業の集中により、地方債残高総額に大きな変動がないため、地方債の元利償還金が減少せず、公債費に係る経常収支比率は、類似団体平均を</a:t>
          </a:r>
          <a:r>
            <a:rPr kumimoji="1" lang="en-US" altLang="ja-JP" sz="1100">
              <a:latin typeface="ＭＳ Ｐゴシック"/>
            </a:rPr>
            <a:t>7.9</a:t>
          </a:r>
          <a:r>
            <a:rPr kumimoji="1" lang="ja-JP" altLang="en-US" sz="1100">
              <a:latin typeface="ＭＳ Ｐゴシック"/>
            </a:rPr>
            <a:t>ポイント上回っている。さらに公営企業債の元利償還金に係るものなど公債費に類似の経費を合わせると、人口一人当たりの決算額は類似団体平均を大きく上回っており、公債費の負担は非常に重いものとなっている。公債費のピークは平成</a:t>
          </a:r>
          <a:r>
            <a:rPr kumimoji="1" lang="en-US" altLang="ja-JP" sz="1100">
              <a:latin typeface="ＭＳ Ｐゴシック"/>
            </a:rPr>
            <a:t>31</a:t>
          </a:r>
          <a:r>
            <a:rPr kumimoji="1" lang="ja-JP" altLang="en-US" sz="1100">
              <a:latin typeface="ＭＳ Ｐゴシック"/>
            </a:rPr>
            <a:t>年度になると見込まれ、厳しい財政運営となることが予想される。そのため、地方債残高が本年度の水準を超えないように、地方債の発行伴う普通建設事業費の抑制に努めることとする。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財政調整基金残高は、適切な財源の確保と歳出の精査により、取り崩しを回避し、僅かではあるが積立金を増加し、標準財政規模費は</a:t>
          </a:r>
          <a:r>
            <a:rPr kumimoji="1" lang="en-US" altLang="ja-JP" sz="1400">
              <a:latin typeface="ＭＳ ゴシック" pitchFamily="49" charset="-128"/>
              <a:ea typeface="ＭＳ ゴシック" pitchFamily="49" charset="-128"/>
            </a:rPr>
            <a:t>46.96%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実質収支額、実質単年度収支は行財政改革等により経費削減に努めていることなどにより継続的に黒字を確保している。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一般会計及び各事業会計とも赤字は発生していない状況にあるが、今後も計画的な事業運営を図り、健全な財政運営に努める。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ja-JP" sz="1100">
              <a:solidFill>
                <a:schemeClr val="dk1"/>
              </a:solidFill>
              <a:effectLst/>
              <a:latin typeface="+mn-lt"/>
              <a:ea typeface="+mn-ea"/>
              <a:cs typeface="+mn-cs"/>
            </a:rPr>
            <a:t>簡易水道事業特別会計</a:t>
          </a:r>
          <a:endParaRPr lang="ja-JP" altLang="ja-JP">
            <a:effectLst/>
          </a:endParaRPr>
        </a:p>
        <a:p>
          <a:r>
            <a:rPr kumimoji="1" lang="ja-JP" altLang="ja-JP" sz="1100">
              <a:solidFill>
                <a:schemeClr val="dk1"/>
              </a:solidFill>
              <a:effectLst/>
              <a:latin typeface="+mn-lt"/>
              <a:ea typeface="+mn-ea"/>
              <a:cs typeface="+mn-cs"/>
            </a:rPr>
            <a:t>来年度からの法適用企業会計への移行に向け、統合事業や施設の更新事業等を進めており、建設改良費や公債費に係る一般会計からの繰出しが増加している。料金改定など収入確保に努め、会計内で採算が取れるよう経営改善を図る。</a:t>
          </a:r>
          <a:endParaRPr lang="ja-JP" altLang="ja-JP">
            <a:effectLst/>
          </a:endParaRPr>
        </a:p>
        <a:p>
          <a:r>
            <a:rPr kumimoji="1" lang="ja-JP" altLang="ja-JP" sz="1100">
              <a:solidFill>
                <a:schemeClr val="dk1"/>
              </a:solidFill>
              <a:effectLst/>
              <a:latin typeface="+mn-lt"/>
              <a:ea typeface="+mn-ea"/>
              <a:cs typeface="+mn-cs"/>
            </a:rPr>
            <a:t>尚、標準財政規模比の増加については、出納閉鎖期間がなくなり、本来期間中に支払うべき工事費等の未払い額等があることによる実質収支額の増のためである。</a:t>
          </a:r>
          <a:endParaRPr lang="ja-JP" altLang="ja-JP">
            <a:effectLst/>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国民健康保険特別会計</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一人当たりの給付費等の増加により、赤字補てん的な繰出が増加傾向にあり、保険料の適正化を図るなどして財政の悪化を防ぐ必要がある。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介護保険特別会計</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対象者の増加や</a:t>
          </a:r>
          <a:r>
            <a:rPr kumimoji="1" lang="ja-JP" altLang="ja-JP" sz="1100">
              <a:solidFill>
                <a:schemeClr val="dk1"/>
              </a:solidFill>
              <a:effectLst/>
              <a:latin typeface="+mn-lt"/>
              <a:ea typeface="+mn-ea"/>
              <a:cs typeface="+mn-cs"/>
            </a:rPr>
            <a:t>一人当たりの給付費等の増加により、</a:t>
          </a:r>
          <a:r>
            <a:rPr kumimoji="1" lang="ja-JP" altLang="en-US" sz="1100">
              <a:solidFill>
                <a:schemeClr val="dk1"/>
              </a:solidFill>
              <a:effectLst/>
              <a:latin typeface="+mn-lt"/>
              <a:ea typeface="+mn-ea"/>
              <a:cs typeface="+mn-cs"/>
            </a:rPr>
            <a:t>全体事業費が増加しており、法定負担率分の一般会計からの繰出しの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につながっている。</a:t>
          </a:r>
          <a:r>
            <a:rPr kumimoji="1" lang="ja-JP" altLang="ja-JP" sz="1100">
              <a:solidFill>
                <a:schemeClr val="dk1"/>
              </a:solidFill>
              <a:effectLst/>
              <a:latin typeface="+mn-lt"/>
              <a:ea typeface="+mn-ea"/>
              <a:cs typeface="+mn-cs"/>
            </a:rPr>
            <a:t>保険料</a:t>
          </a:r>
          <a:r>
            <a:rPr kumimoji="1" lang="ja-JP" altLang="en-US" sz="1100">
              <a:solidFill>
                <a:schemeClr val="dk1"/>
              </a:solidFill>
              <a:effectLst/>
              <a:latin typeface="+mn-lt"/>
              <a:ea typeface="+mn-ea"/>
              <a:cs typeface="+mn-cs"/>
            </a:rPr>
            <a:t>率改定も検討しつつ、健全な財政運営を目指す。</a:t>
          </a:r>
          <a:endParaRPr lang="ja-JP" altLang="ja-JP" sz="1100">
            <a:effectLst/>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後期高齢者医療事業特別会計</a:t>
          </a:r>
          <a:endParaRPr kumimoji="1" lang="en-US" altLang="ja-JP" sz="1100">
            <a:latin typeface="ＭＳ ゴシック" pitchFamily="49" charset="-128"/>
            <a:ea typeface="ＭＳ ゴシック" pitchFamily="49" charset="-128"/>
          </a:endParaRPr>
        </a:p>
        <a:p>
          <a:r>
            <a:rPr kumimoji="1" lang="ja-JP" altLang="ja-JP" sz="1100">
              <a:solidFill>
                <a:schemeClr val="dk1"/>
              </a:solidFill>
              <a:effectLst/>
              <a:latin typeface="+mn-lt"/>
              <a:ea typeface="+mn-ea"/>
              <a:cs typeface="+mn-cs"/>
            </a:rPr>
            <a:t>対象者の増加や一人当たりの給付費等の増加により、全体事業費が増加しており、一般会計からの繰出しの増加につながっている。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7725254</v>
      </c>
      <c r="BO4" s="411"/>
      <c r="BP4" s="411"/>
      <c r="BQ4" s="411"/>
      <c r="BR4" s="411"/>
      <c r="BS4" s="411"/>
      <c r="BT4" s="411"/>
      <c r="BU4" s="412"/>
      <c r="BV4" s="410">
        <v>7754592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7.1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7395341</v>
      </c>
      <c r="BO5" s="416"/>
      <c r="BP5" s="416"/>
      <c r="BQ5" s="416"/>
      <c r="BR5" s="416"/>
      <c r="BS5" s="416"/>
      <c r="BT5" s="416"/>
      <c r="BU5" s="417"/>
      <c r="BV5" s="415">
        <v>7345861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87.8</v>
      </c>
      <c r="CU5" s="386"/>
      <c r="CV5" s="386"/>
      <c r="CW5" s="386"/>
      <c r="CX5" s="386"/>
      <c r="CY5" s="386"/>
      <c r="CZ5" s="386"/>
      <c r="DA5" s="387"/>
      <c r="DB5" s="385">
        <v>84.1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329913</v>
      </c>
      <c r="BO6" s="416"/>
      <c r="BP6" s="416"/>
      <c r="BQ6" s="416"/>
      <c r="BR6" s="416"/>
      <c r="BS6" s="416"/>
      <c r="BT6" s="416"/>
      <c r="BU6" s="417"/>
      <c r="BV6" s="415">
        <v>408731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91.2</v>
      </c>
      <c r="CU6" s="562"/>
      <c r="CV6" s="562"/>
      <c r="CW6" s="562"/>
      <c r="CX6" s="562"/>
      <c r="CY6" s="562"/>
      <c r="CZ6" s="562"/>
      <c r="DA6" s="563"/>
      <c r="DB6" s="561">
        <v>88.3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8607</v>
      </c>
      <c r="BO7" s="416"/>
      <c r="BP7" s="416"/>
      <c r="BQ7" s="416"/>
      <c r="BR7" s="416"/>
      <c r="BS7" s="416"/>
      <c r="BT7" s="416"/>
      <c r="BU7" s="417"/>
      <c r="BV7" s="415">
        <v>60166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4692528</v>
      </c>
      <c r="CU7" s="416"/>
      <c r="CV7" s="416"/>
      <c r="CW7" s="416"/>
      <c r="CX7" s="416"/>
      <c r="CY7" s="416"/>
      <c r="CZ7" s="416"/>
      <c r="DA7" s="417"/>
      <c r="DB7" s="415">
        <v>4875730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321306</v>
      </c>
      <c r="BO8" s="416"/>
      <c r="BP8" s="416"/>
      <c r="BQ8" s="416"/>
      <c r="BR8" s="416"/>
      <c r="BS8" s="416"/>
      <c r="BT8" s="416"/>
      <c r="BU8" s="417"/>
      <c r="BV8" s="415">
        <v>348565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0.19</v>
      </c>
      <c r="CU8" s="525"/>
      <c r="CV8" s="525"/>
      <c r="CW8" s="525"/>
      <c r="CX8" s="525"/>
      <c r="CY8" s="525"/>
      <c r="CZ8" s="525"/>
      <c r="DA8" s="526"/>
      <c r="DB8" s="524">
        <v>0.19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8939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-27259</v>
      </c>
      <c r="BO9" s="416"/>
      <c r="BP9" s="416"/>
      <c r="BQ9" s="416"/>
      <c r="BR9" s="416"/>
      <c r="BS9" s="416"/>
      <c r="BT9" s="416"/>
      <c r="BU9" s="417"/>
      <c r="BV9" s="415">
        <v>92847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19.899999999999999</v>
      </c>
      <c r="CU9" s="386"/>
      <c r="CV9" s="386"/>
      <c r="CW9" s="386"/>
      <c r="CX9" s="386"/>
      <c r="CY9" s="386"/>
      <c r="CZ9" s="386"/>
      <c r="DA9" s="387"/>
      <c r="DB9" s="385">
        <v>19.100000000000001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9846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810</v>
      </c>
      <c r="BO10" s="416"/>
      <c r="BP10" s="416"/>
      <c r="BQ10" s="416"/>
      <c r="BR10" s="416"/>
      <c r="BS10" s="416"/>
      <c r="BT10" s="416"/>
      <c r="BU10" s="417"/>
      <c r="BV10" s="415">
        <v>51484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9119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9028</v>
      </c>
      <c r="S13" s="517"/>
      <c r="T13" s="517"/>
      <c r="U13" s="517"/>
      <c r="V13" s="518"/>
      <c r="W13" s="504" t="s">
        <v>125</v>
      </c>
      <c r="X13" s="428"/>
      <c r="Y13" s="428"/>
      <c r="Z13" s="428"/>
      <c r="AA13" s="428"/>
      <c r="AB13" s="429"/>
      <c r="AC13" s="391">
        <v>429</v>
      </c>
      <c r="AD13" s="392"/>
      <c r="AE13" s="392"/>
      <c r="AF13" s="392"/>
      <c r="AG13" s="393"/>
      <c r="AH13" s="391">
        <v>420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-26449</v>
      </c>
      <c r="BO13" s="416"/>
      <c r="BP13" s="416"/>
      <c r="BQ13" s="416"/>
      <c r="BR13" s="416"/>
      <c r="BS13" s="416"/>
      <c r="BT13" s="416"/>
      <c r="BU13" s="417"/>
      <c r="BV13" s="415">
        <v>144331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10.5</v>
      </c>
      <c r="CU13" s="386"/>
      <c r="CV13" s="386"/>
      <c r="CW13" s="386"/>
      <c r="CX13" s="386"/>
      <c r="CY13" s="386"/>
      <c r="CZ13" s="386"/>
      <c r="DA13" s="387"/>
      <c r="DB13" s="385">
        <v>10.5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9343</v>
      </c>
      <c r="S14" s="517"/>
      <c r="T14" s="517"/>
      <c r="U14" s="517"/>
      <c r="V14" s="518"/>
      <c r="W14" s="519"/>
      <c r="X14" s="431"/>
      <c r="Y14" s="431"/>
      <c r="Z14" s="431"/>
      <c r="AA14" s="431"/>
      <c r="AB14" s="432"/>
      <c r="AC14" s="509">
        <v>10.7</v>
      </c>
      <c r="AD14" s="510"/>
      <c r="AE14" s="510"/>
      <c r="AF14" s="510"/>
      <c r="AG14" s="511"/>
      <c r="AH14" s="509">
        <v>9.8000000000000007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36.700000000000003</v>
      </c>
      <c r="CU14" s="488"/>
      <c r="CV14" s="488"/>
      <c r="CW14" s="488"/>
      <c r="CX14" s="488"/>
      <c r="CY14" s="488"/>
      <c r="CZ14" s="488"/>
      <c r="DA14" s="489"/>
      <c r="DB14" s="520">
        <v>25.2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9255</v>
      </c>
      <c r="S15" s="517"/>
      <c r="T15" s="517"/>
      <c r="U15" s="517"/>
      <c r="V15" s="518"/>
      <c r="W15" s="504" t="s">
        <v>132</v>
      </c>
      <c r="X15" s="428"/>
      <c r="Y15" s="428"/>
      <c r="Z15" s="428"/>
      <c r="AA15" s="428"/>
      <c r="AB15" s="429"/>
      <c r="AC15" s="391">
        <v>1191</v>
      </c>
      <c r="AD15" s="392"/>
      <c r="AE15" s="392"/>
      <c r="AF15" s="392"/>
      <c r="AG15" s="393"/>
      <c r="AH15" s="391">
        <v>1373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776383</v>
      </c>
      <c r="BO15" s="411"/>
      <c r="BP15" s="411"/>
      <c r="BQ15" s="411"/>
      <c r="BR15" s="411"/>
      <c r="BS15" s="411"/>
      <c r="BT15" s="411"/>
      <c r="BU15" s="412"/>
      <c r="BV15" s="410">
        <v>757495</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29.7</v>
      </c>
      <c r="AD16" s="510"/>
      <c r="AE16" s="510"/>
      <c r="AF16" s="510"/>
      <c r="AG16" s="511"/>
      <c r="AH16" s="509">
        <v>32.1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4006344</v>
      </c>
      <c r="BO16" s="416"/>
      <c r="BP16" s="416"/>
      <c r="BQ16" s="416"/>
      <c r="BR16" s="416"/>
      <c r="BS16" s="416"/>
      <c r="BT16" s="416"/>
      <c r="BU16" s="417"/>
      <c r="BV16" s="415">
        <v>3886821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2386</v>
      </c>
      <c r="AD17" s="392"/>
      <c r="AE17" s="392"/>
      <c r="AF17" s="392"/>
      <c r="AG17" s="393"/>
      <c r="AH17" s="391">
        <v>2486</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968249</v>
      </c>
      <c r="BO17" s="416"/>
      <c r="BP17" s="416"/>
      <c r="BQ17" s="416"/>
      <c r="BR17" s="416"/>
      <c r="BS17" s="416"/>
      <c r="BT17" s="416"/>
      <c r="BU17" s="417"/>
      <c r="BV17" s="415">
        <v>941341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233.32</v>
      </c>
      <c r="M18" s="480"/>
      <c r="N18" s="480"/>
      <c r="O18" s="480"/>
      <c r="P18" s="480"/>
      <c r="Q18" s="480"/>
      <c r="R18" s="481"/>
      <c r="S18" s="481"/>
      <c r="T18" s="481"/>
      <c r="U18" s="481"/>
      <c r="V18" s="482"/>
      <c r="W18" s="496"/>
      <c r="X18" s="497"/>
      <c r="Y18" s="497"/>
      <c r="Z18" s="497"/>
      <c r="AA18" s="497"/>
      <c r="AB18" s="505"/>
      <c r="AC18" s="379">
        <v>59.6</v>
      </c>
      <c r="AD18" s="380"/>
      <c r="AE18" s="380"/>
      <c r="AF18" s="380"/>
      <c r="AG18" s="483"/>
      <c r="AH18" s="379">
        <v>58.1</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4120610</v>
      </c>
      <c r="BO18" s="416"/>
      <c r="BP18" s="416"/>
      <c r="BQ18" s="416"/>
      <c r="BR18" s="416"/>
      <c r="BS18" s="416"/>
      <c r="BT18" s="416"/>
      <c r="BU18" s="417"/>
      <c r="BV18" s="415">
        <v>4138679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38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5523540</v>
      </c>
      <c r="BO19" s="416"/>
      <c r="BP19" s="416"/>
      <c r="BQ19" s="416"/>
      <c r="BR19" s="416"/>
      <c r="BS19" s="416"/>
      <c r="BT19" s="416"/>
      <c r="BU19" s="417"/>
      <c r="BV19" s="415">
        <v>5654479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3691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10451583</v>
      </c>
      <c r="BO23" s="416"/>
      <c r="BP23" s="416"/>
      <c r="BQ23" s="416"/>
      <c r="BR23" s="416"/>
      <c r="BS23" s="416"/>
      <c r="BT23" s="416"/>
      <c r="BU23" s="417"/>
      <c r="BV23" s="415">
        <v>10195225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7700</v>
      </c>
      <c r="R24" s="392"/>
      <c r="S24" s="392"/>
      <c r="T24" s="392"/>
      <c r="U24" s="392"/>
      <c r="V24" s="393"/>
      <c r="W24" s="457"/>
      <c r="X24" s="448"/>
      <c r="Y24" s="449"/>
      <c r="Z24" s="388" t="s">
        <v>156</v>
      </c>
      <c r="AA24" s="389"/>
      <c r="AB24" s="389"/>
      <c r="AC24" s="389"/>
      <c r="AD24" s="389"/>
      <c r="AE24" s="389"/>
      <c r="AF24" s="389"/>
      <c r="AG24" s="390"/>
      <c r="AH24" s="391">
        <v>145</v>
      </c>
      <c r="AI24" s="392"/>
      <c r="AJ24" s="392"/>
      <c r="AK24" s="392"/>
      <c r="AL24" s="393"/>
      <c r="AM24" s="391">
        <v>433695</v>
      </c>
      <c r="AN24" s="392"/>
      <c r="AO24" s="392"/>
      <c r="AP24" s="392"/>
      <c r="AQ24" s="392"/>
      <c r="AR24" s="393"/>
      <c r="AS24" s="391">
        <v>2991</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5455466</v>
      </c>
      <c r="BO24" s="416"/>
      <c r="BP24" s="416"/>
      <c r="BQ24" s="416"/>
      <c r="BR24" s="416"/>
      <c r="BS24" s="416"/>
      <c r="BT24" s="416"/>
      <c r="BU24" s="417"/>
      <c r="BV24" s="415">
        <v>5662338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5600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685834</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5200</v>
      </c>
      <c r="R26" s="392"/>
      <c r="S26" s="392"/>
      <c r="T26" s="392"/>
      <c r="U26" s="392"/>
      <c r="V26" s="393"/>
      <c r="W26" s="457"/>
      <c r="X26" s="448"/>
      <c r="Y26" s="449"/>
      <c r="Z26" s="388" t="s">
        <v>162</v>
      </c>
      <c r="AA26" s="470"/>
      <c r="AB26" s="470"/>
      <c r="AC26" s="470"/>
      <c r="AD26" s="470"/>
      <c r="AE26" s="470"/>
      <c r="AF26" s="470"/>
      <c r="AG26" s="471"/>
      <c r="AH26" s="391">
        <v>19</v>
      </c>
      <c r="AI26" s="392"/>
      <c r="AJ26" s="392"/>
      <c r="AK26" s="392"/>
      <c r="AL26" s="393"/>
      <c r="AM26" s="391">
        <v>47595</v>
      </c>
      <c r="AN26" s="392"/>
      <c r="AO26" s="392"/>
      <c r="AP26" s="392"/>
      <c r="AQ26" s="392"/>
      <c r="AR26" s="393"/>
      <c r="AS26" s="391">
        <v>2505</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2850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50000</v>
      </c>
      <c r="BO27" s="419"/>
      <c r="BP27" s="419"/>
      <c r="BQ27" s="419"/>
      <c r="BR27" s="419"/>
      <c r="BS27" s="419"/>
      <c r="BT27" s="419"/>
      <c r="BU27" s="420"/>
      <c r="BV27" s="418">
        <v>50000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2200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2203692</v>
      </c>
      <c r="BO28" s="411"/>
      <c r="BP28" s="411"/>
      <c r="BQ28" s="411"/>
      <c r="BR28" s="411"/>
      <c r="BS28" s="411"/>
      <c r="BT28" s="411"/>
      <c r="BU28" s="412"/>
      <c r="BV28" s="410">
        <v>2202882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12</v>
      </c>
      <c r="M29" s="392"/>
      <c r="N29" s="392"/>
      <c r="O29" s="392"/>
      <c r="P29" s="393"/>
      <c r="Q29" s="391">
        <v>2000</v>
      </c>
      <c r="R29" s="392"/>
      <c r="S29" s="392"/>
      <c r="T29" s="392"/>
      <c r="U29" s="392"/>
      <c r="V29" s="393"/>
      <c r="W29" s="458"/>
      <c r="X29" s="459"/>
      <c r="Y29" s="460"/>
      <c r="Z29" s="388" t="s">
        <v>172</v>
      </c>
      <c r="AA29" s="389"/>
      <c r="AB29" s="389"/>
      <c r="AC29" s="389"/>
      <c r="AD29" s="389"/>
      <c r="AE29" s="389"/>
      <c r="AF29" s="389"/>
      <c r="AG29" s="390"/>
      <c r="AH29" s="391">
        <v>145</v>
      </c>
      <c r="AI29" s="392"/>
      <c r="AJ29" s="392"/>
      <c r="AK29" s="392"/>
      <c r="AL29" s="393"/>
      <c r="AM29" s="391">
        <v>433695</v>
      </c>
      <c r="AN29" s="392"/>
      <c r="AO29" s="392"/>
      <c r="AP29" s="392"/>
      <c r="AQ29" s="392"/>
      <c r="AR29" s="393"/>
      <c r="AS29" s="391">
        <v>2991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99654</v>
      </c>
      <c r="BO29" s="416"/>
      <c r="BP29" s="416"/>
      <c r="BQ29" s="416"/>
      <c r="BR29" s="416"/>
      <c r="BS29" s="416"/>
      <c r="BT29" s="416"/>
      <c r="BU29" s="417"/>
      <c r="BV29" s="415">
        <v>89898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92.5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2792111</v>
      </c>
      <c r="BO30" s="419"/>
      <c r="BP30" s="419"/>
      <c r="BQ30" s="419"/>
      <c r="BR30" s="419"/>
      <c r="BS30" s="419"/>
      <c r="BT30" s="419"/>
      <c r="BU30" s="420"/>
      <c r="BV30" s="418">
        <v>2714065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わたらい老人福祉施設組合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奥伊勢ハイウェイパーク</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奥伊勢広域行政組合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三重県市町総合事務組合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紀勢地区広域消防組合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荷坂やすらぎ苑組合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香肌奥伊勢資源化広域連合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度会広域連合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伊勢地域農業共済事務組合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三重地方税管理回収機構</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三重県後期高齢者医療広域連合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topLeftCell="B30" zoomScale="70" zoomScaleNormal="70" zoomScaleSheetLayoutView="100" workbookViewId="0">
      <selection activeCell="F38" sqref="F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6.12</v>
      </c>
      <c r="G34" s="33">
        <v>5.46</v>
      </c>
      <c r="H34" s="33">
        <v>5.25</v>
      </c>
      <c r="I34" s="33">
        <v>7.14</v>
      </c>
      <c r="J34" s="34">
        <v>6.84</v>
      </c>
      <c r="K34" s="22"/>
      <c r="L34" s="22"/>
      <c r="M34" s="22"/>
      <c r="N34" s="22"/>
      <c r="O34" s="22"/>
      <c r="P34" s="22"/>
    </row>
    <row r="35" spans="1:16" ht="39" customHeight="1" x14ac:dyDescent="0.15">
      <c r="A35" s="22"/>
      <c r="B35" s="35"/>
      <c r="C35" s="1178" t="s">
        <v>526</v>
      </c>
      <c r="D35" s="1179"/>
      <c r="E35" s="1180"/>
      <c r="F35" s="36">
        <v>0.19</v>
      </c>
      <c r="G35" s="37">
        <v>0.2</v>
      </c>
      <c r="H35" s="37">
        <v>0.16</v>
      </c>
      <c r="I35" s="37">
        <v>0.14000000000000001</v>
      </c>
      <c r="J35" s="38">
        <v>6.09</v>
      </c>
      <c r="K35" s="22"/>
      <c r="L35" s="22"/>
      <c r="M35" s="22"/>
      <c r="N35" s="22"/>
      <c r="O35" s="22"/>
      <c r="P35" s="22"/>
    </row>
    <row r="36" spans="1:16" ht="39" customHeight="1" x14ac:dyDescent="0.15">
      <c r="A36" s="22"/>
      <c r="B36" s="35"/>
      <c r="C36" s="1178" t="s">
        <v>527</v>
      </c>
      <c r="D36" s="1179"/>
      <c r="E36" s="1180"/>
      <c r="F36" s="36">
        <v>1.8</v>
      </c>
      <c r="G36" s="37">
        <v>1.59</v>
      </c>
      <c r="H36" s="37">
        <v>0.79</v>
      </c>
      <c r="I36" s="37">
        <v>0.8</v>
      </c>
      <c r="J36" s="38">
        <v>0.91</v>
      </c>
      <c r="K36" s="22"/>
      <c r="L36" s="22"/>
      <c r="M36" s="22"/>
      <c r="N36" s="22"/>
      <c r="O36" s="22"/>
      <c r="P36" s="22"/>
    </row>
    <row r="37" spans="1:16" ht="39" customHeight="1" x14ac:dyDescent="0.15">
      <c r="A37" s="22"/>
      <c r="B37" s="35"/>
      <c r="C37" s="1178" t="s">
        <v>528</v>
      </c>
      <c r="D37" s="1179"/>
      <c r="E37" s="1180"/>
      <c r="F37" s="36">
        <v>0.91</v>
      </c>
      <c r="G37" s="37">
        <v>1.1499999999999999</v>
      </c>
      <c r="H37" s="37">
        <v>1.47</v>
      </c>
      <c r="I37" s="37">
        <v>0.61</v>
      </c>
      <c r="J37" s="38">
        <v>0.87</v>
      </c>
      <c r="K37" s="22"/>
      <c r="L37" s="22"/>
      <c r="M37" s="22"/>
      <c r="N37" s="22"/>
      <c r="O37" s="22"/>
      <c r="P37" s="22"/>
    </row>
    <row r="38" spans="1:16" ht="39" customHeight="1" x14ac:dyDescent="0.15">
      <c r="A38" s="22"/>
      <c r="B38" s="35"/>
      <c r="C38" s="1178" t="s">
        <v>529</v>
      </c>
      <c r="D38" s="1179"/>
      <c r="E38" s="1180"/>
      <c r="F38" s="36">
        <v>0.01</v>
      </c>
      <c r="G38" s="37">
        <v>0.01</v>
      </c>
      <c r="H38" s="37">
        <v>0.03</v>
      </c>
      <c r="I38" s="37">
        <v>0.01</v>
      </c>
      <c r="J38" s="38">
        <v>0.02</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531</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topLeftCell="A25"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1156</v>
      </c>
      <c r="L45" s="60">
        <v>1153</v>
      </c>
      <c r="M45" s="60">
        <v>1120</v>
      </c>
      <c r="N45" s="60">
        <v>1094</v>
      </c>
      <c r="O45" s="61">
        <v>1111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159</v>
      </c>
      <c r="L48" s="64">
        <v>154</v>
      </c>
      <c r="M48" s="64">
        <v>178</v>
      </c>
      <c r="N48" s="64">
        <v>182</v>
      </c>
      <c r="O48" s="65">
        <v>218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132</v>
      </c>
      <c r="L49" s="64">
        <v>125</v>
      </c>
      <c r="M49" s="64">
        <v>119</v>
      </c>
      <c r="N49" s="64">
        <v>96</v>
      </c>
      <c r="O49" s="65">
        <v>54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984</v>
      </c>
      <c r="L52" s="64">
        <v>1003</v>
      </c>
      <c r="M52" s="64">
        <v>989</v>
      </c>
      <c r="N52" s="64">
        <v>981</v>
      </c>
      <c r="O52" s="65">
        <v>989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463</v>
      </c>
      <c r="L53" s="69">
        <v>429</v>
      </c>
      <c r="M53" s="69">
        <v>428</v>
      </c>
      <c r="N53" s="69">
        <v>391</v>
      </c>
      <c r="O53" s="70">
        <v>394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topLeftCell="C34" zoomScale="70" zoomScaleNormal="70" zoomScaleSheetLayoutView="100" workbookViewId="0">
      <selection activeCell="L50" sqref="L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9674</v>
      </c>
      <c r="J41" s="83">
        <v>9498</v>
      </c>
      <c r="K41" s="83">
        <v>10000</v>
      </c>
      <c r="L41" s="83">
        <v>10195</v>
      </c>
      <c r="M41" s="84">
        <v>10452</v>
      </c>
    </row>
    <row r="42" spans="2:13" ht="27.75" customHeight="1" x14ac:dyDescent="0.15">
      <c r="B42" s="1204"/>
      <c r="C42" s="1205"/>
      <c r="D42" s="85"/>
      <c r="E42" s="1208" t="s">
        <v>26</v>
      </c>
      <c r="F42" s="1208"/>
      <c r="G42" s="1208"/>
      <c r="H42" s="1209"/>
      <c r="I42" s="86" t="s">
        <v>479</v>
      </c>
      <c r="J42" s="87" t="s">
        <v>479</v>
      </c>
      <c r="K42" s="87" t="s">
        <v>479</v>
      </c>
      <c r="L42" s="87" t="s">
        <v>479</v>
      </c>
      <c r="M42" s="88" t="s">
        <v>479</v>
      </c>
    </row>
    <row r="43" spans="2:13" ht="27.75" customHeight="1" x14ac:dyDescent="0.15">
      <c r="B43" s="1204"/>
      <c r="C43" s="1205"/>
      <c r="D43" s="85"/>
      <c r="E43" s="1208" t="s">
        <v>27</v>
      </c>
      <c r="F43" s="1208"/>
      <c r="G43" s="1208"/>
      <c r="H43" s="1209"/>
      <c r="I43" s="86">
        <v>1796</v>
      </c>
      <c r="J43" s="87">
        <v>1740</v>
      </c>
      <c r="K43" s="87">
        <v>2005</v>
      </c>
      <c r="L43" s="87">
        <v>2284</v>
      </c>
      <c r="M43" s="88">
        <v>2814</v>
      </c>
    </row>
    <row r="44" spans="2:13" ht="27.75" customHeight="1" x14ac:dyDescent="0.15">
      <c r="B44" s="1204"/>
      <c r="C44" s="1205"/>
      <c r="D44" s="85"/>
      <c r="E44" s="1208" t="s">
        <v>28</v>
      </c>
      <c r="F44" s="1208"/>
      <c r="G44" s="1208"/>
      <c r="H44" s="1209"/>
      <c r="I44" s="86">
        <v>457</v>
      </c>
      <c r="J44" s="87">
        <v>382</v>
      </c>
      <c r="K44" s="87">
        <v>312</v>
      </c>
      <c r="L44" s="87">
        <v>219</v>
      </c>
      <c r="M44" s="88">
        <v>164</v>
      </c>
    </row>
    <row r="45" spans="2:13" ht="27.75" customHeight="1" x14ac:dyDescent="0.15">
      <c r="B45" s="1204"/>
      <c r="C45" s="1205"/>
      <c r="D45" s="85"/>
      <c r="E45" s="1208" t="s">
        <v>29</v>
      </c>
      <c r="F45" s="1208"/>
      <c r="G45" s="1208"/>
      <c r="H45" s="1209"/>
      <c r="I45" s="86">
        <v>1507</v>
      </c>
      <c r="J45" s="87">
        <v>1409</v>
      </c>
      <c r="K45" s="87">
        <v>1292</v>
      </c>
      <c r="L45" s="87">
        <v>1318</v>
      </c>
      <c r="M45" s="88">
        <v>1293</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2337</v>
      </c>
      <c r="J50" s="87">
        <v>2926</v>
      </c>
      <c r="K50" s="87">
        <v>3242</v>
      </c>
      <c r="L50" s="87">
        <v>3609</v>
      </c>
      <c r="M50" s="88">
        <v>3678</v>
      </c>
    </row>
    <row r="51" spans="2:13" ht="27.75" customHeight="1" x14ac:dyDescent="0.15">
      <c r="B51" s="1204"/>
      <c r="C51" s="1205"/>
      <c r="D51" s="85"/>
      <c r="E51" s="1208" t="s">
        <v>36</v>
      </c>
      <c r="F51" s="1208"/>
      <c r="G51" s="1208"/>
      <c r="H51" s="1209"/>
      <c r="I51" s="86">
        <v>198</v>
      </c>
      <c r="J51" s="87">
        <v>175</v>
      </c>
      <c r="K51" s="87">
        <v>103</v>
      </c>
      <c r="L51" s="87">
        <v>93</v>
      </c>
      <c r="M51" s="88">
        <v>79</v>
      </c>
    </row>
    <row r="52" spans="2:13" ht="27.75" customHeight="1" x14ac:dyDescent="0.15">
      <c r="B52" s="1206"/>
      <c r="C52" s="1207"/>
      <c r="D52" s="85"/>
      <c r="E52" s="1208" t="s">
        <v>37</v>
      </c>
      <c r="F52" s="1208"/>
      <c r="G52" s="1208"/>
      <c r="H52" s="1209"/>
      <c r="I52" s="86">
        <v>8831</v>
      </c>
      <c r="J52" s="87">
        <v>8774</v>
      </c>
      <c r="K52" s="87">
        <v>9166</v>
      </c>
      <c r="L52" s="87">
        <v>9328</v>
      </c>
      <c r="M52" s="88">
        <v>9598</v>
      </c>
    </row>
    <row r="53" spans="2:13" ht="27.75" customHeight="1" thickBot="1" x14ac:dyDescent="0.2">
      <c r="B53" s="1210" t="s">
        <v>38</v>
      </c>
      <c r="C53" s="1211"/>
      <c r="D53" s="92"/>
      <c r="E53" s="1212" t="s">
        <v>39</v>
      </c>
      <c r="F53" s="1212"/>
      <c r="G53" s="1212"/>
      <c r="H53" s="1213"/>
      <c r="I53" s="93">
        <v>2069</v>
      </c>
      <c r="J53" s="94">
        <v>1155</v>
      </c>
      <c r="K53" s="94">
        <v>1098</v>
      </c>
      <c r="L53" s="94">
        <v>988</v>
      </c>
      <c r="M53" s="95">
        <v>1367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6" zoomScale="85" zoomScaleNormal="85" zoomScaleSheetLayoutView="55" workbookViewId="0">
      <selection activeCell="G77" sqref="G77:H80"/>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556</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557</v>
      </c>
    </row>
    <row r="50" spans="1:17" ht="13.5" x14ac:dyDescent="0.15">
      <c r="B50" s="250"/>
      <c r="C50" s="246"/>
      <c r="D50" s="246"/>
      <c r="E50" s="246"/>
      <c r="F50" s="246"/>
      <c r="G50" s="1244"/>
      <c r="H50" s="1245"/>
      <c r="I50" s="1245"/>
      <c r="J50" s="1246"/>
      <c r="K50" s="356" t="s">
        <v>519</v>
      </c>
      <c r="L50" s="356" t="s">
        <v>520</v>
      </c>
      <c r="M50" s="356" t="s">
        <v>521</v>
      </c>
      <c r="N50" s="356" t="s">
        <v>522</v>
      </c>
      <c r="O50" s="356" t="s">
        <v>523</v>
      </c>
    </row>
    <row r="51" spans="1:17" ht="13.5" x14ac:dyDescent="0.15">
      <c r="B51" s="250"/>
      <c r="C51" s="246"/>
      <c r="D51" s="246"/>
      <c r="E51" s="246"/>
      <c r="F51" s="246"/>
      <c r="G51" s="1247" t="s">
        <v>558</v>
      </c>
      <c r="H51" s="1248"/>
      <c r="I51" s="1253" t="s">
        <v>559</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565</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560</v>
      </c>
      <c r="H55" s="1228"/>
      <c r="I55" s="1233" t="s">
        <v>559</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565</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556</v>
      </c>
      <c r="I64" s="354"/>
      <c r="J64" s="354"/>
      <c r="K64" s="354"/>
      <c r="L64" s="246"/>
      <c r="M64" s="246"/>
      <c r="N64" s="246"/>
      <c r="O64" s="246"/>
    </row>
    <row r="65" spans="2:30" ht="13.5" x14ac:dyDescent="0.15">
      <c r="B65" s="250"/>
      <c r="C65" s="246"/>
      <c r="D65" s="246"/>
      <c r="E65" s="246"/>
      <c r="F65" s="246"/>
      <c r="G65" s="1235" t="s">
        <v>564</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562</v>
      </c>
      <c r="I71" s="370"/>
      <c r="J71" s="366"/>
      <c r="K71" s="366"/>
      <c r="L71" s="367"/>
      <c r="M71" s="366"/>
      <c r="N71" s="367"/>
      <c r="O71" s="368"/>
    </row>
    <row r="72" spans="2:30" ht="13.5" x14ac:dyDescent="0.15">
      <c r="B72" s="250"/>
      <c r="C72" s="246"/>
      <c r="D72" s="246"/>
      <c r="E72" s="246"/>
      <c r="F72" s="246"/>
      <c r="G72" s="1244"/>
      <c r="H72" s="1245"/>
      <c r="I72" s="1245"/>
      <c r="J72" s="1246"/>
      <c r="K72" s="356" t="s">
        <v>519</v>
      </c>
      <c r="L72" s="356" t="s">
        <v>520</v>
      </c>
      <c r="M72" s="356" t="s">
        <v>521</v>
      </c>
      <c r="N72" s="356" t="s">
        <v>522</v>
      </c>
      <c r="O72" s="356" t="s">
        <v>523</v>
      </c>
    </row>
    <row r="73" spans="2:30" ht="13.5" x14ac:dyDescent="0.15">
      <c r="B73" s="250"/>
      <c r="C73" s="246"/>
      <c r="D73" s="246"/>
      <c r="E73" s="246"/>
      <c r="F73" s="246"/>
      <c r="G73" s="1247" t="s">
        <v>558</v>
      </c>
      <c r="H73" s="1248"/>
      <c r="I73" s="1253" t="s">
        <v>559</v>
      </c>
      <c r="J73" s="1253"/>
      <c r="K73" s="1234">
        <v>51.8</v>
      </c>
      <c r="L73" s="1234">
        <v>28.7</v>
      </c>
      <c r="M73" s="1223">
        <v>28.1</v>
      </c>
      <c r="N73" s="1223">
        <v>25.2</v>
      </c>
      <c r="O73" s="1223">
        <v>36.700000000000003</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563</v>
      </c>
      <c r="J75" s="1233"/>
      <c r="K75" s="1221">
        <v>11.9</v>
      </c>
      <c r="L75" s="1221">
        <v>11.4</v>
      </c>
      <c r="M75" s="1221">
        <v>11</v>
      </c>
      <c r="N75" s="1221">
        <v>10.5</v>
      </c>
      <c r="O75" s="1221">
        <v>10.5</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560</v>
      </c>
      <c r="H77" s="1228"/>
      <c r="I77" s="1233" t="s">
        <v>559</v>
      </c>
      <c r="J77" s="1233"/>
      <c r="K77" s="1234">
        <v>28.4</v>
      </c>
      <c r="L77" s="1234">
        <v>20.5</v>
      </c>
      <c r="M77" s="1223">
        <v>17.899999999999999</v>
      </c>
      <c r="N77" s="1223">
        <v>0.8</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563</v>
      </c>
      <c r="J79" s="1225"/>
      <c r="K79" s="1226">
        <v>11.4</v>
      </c>
      <c r="L79" s="1226">
        <v>10.5</v>
      </c>
      <c r="M79" s="1226">
        <v>9.5</v>
      </c>
      <c r="N79" s="1226">
        <v>8.1</v>
      </c>
      <c r="O79" s="1226">
        <v>7.3</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election activeCell="G77" sqref="G77:H8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Normal="100" zoomScaleSheetLayoutView="55" workbookViewId="0">
      <selection activeCell="G77" sqref="G77:H8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104388</v>
      </c>
      <c r="E3" s="118"/>
      <c r="F3" s="119">
        <v>94828</v>
      </c>
      <c r="G3" s="120"/>
      <c r="H3" s="121"/>
    </row>
    <row r="4" spans="1:8" x14ac:dyDescent="0.15">
      <c r="A4" s="122"/>
      <c r="B4" s="123"/>
      <c r="C4" s="124"/>
      <c r="D4" s="125">
        <v>83130</v>
      </c>
      <c r="E4" s="126"/>
      <c r="F4" s="127">
        <v>55133</v>
      </c>
      <c r="G4" s="128"/>
      <c r="H4" s="129"/>
    </row>
    <row r="5" spans="1:8" x14ac:dyDescent="0.15">
      <c r="A5" s="110" t="s">
        <v>513</v>
      </c>
      <c r="B5" s="115"/>
      <c r="C5" s="116"/>
      <c r="D5" s="117">
        <v>131765</v>
      </c>
      <c r="E5" s="118"/>
      <c r="F5" s="119">
        <v>119674</v>
      </c>
      <c r="G5" s="120"/>
      <c r="H5" s="121"/>
    </row>
    <row r="6" spans="1:8" x14ac:dyDescent="0.15">
      <c r="A6" s="122"/>
      <c r="B6" s="123"/>
      <c r="C6" s="124"/>
      <c r="D6" s="125">
        <v>90347</v>
      </c>
      <c r="E6" s="126"/>
      <c r="F6" s="127">
        <v>57803</v>
      </c>
      <c r="G6" s="128"/>
      <c r="H6" s="129"/>
    </row>
    <row r="7" spans="1:8" x14ac:dyDescent="0.15">
      <c r="A7" s="110" t="s">
        <v>514</v>
      </c>
      <c r="B7" s="115"/>
      <c r="C7" s="116"/>
      <c r="D7" s="117">
        <v>178378</v>
      </c>
      <c r="E7" s="118"/>
      <c r="F7" s="119">
        <v>119685</v>
      </c>
      <c r="G7" s="120"/>
      <c r="H7" s="121"/>
    </row>
    <row r="8" spans="1:8" x14ac:dyDescent="0.15">
      <c r="A8" s="122"/>
      <c r="B8" s="123"/>
      <c r="C8" s="124"/>
      <c r="D8" s="125">
        <v>145908</v>
      </c>
      <c r="E8" s="126"/>
      <c r="F8" s="127">
        <v>68464</v>
      </c>
      <c r="G8" s="128"/>
      <c r="H8" s="129"/>
    </row>
    <row r="9" spans="1:8" x14ac:dyDescent="0.15">
      <c r="A9" s="110" t="s">
        <v>515</v>
      </c>
      <c r="B9" s="115"/>
      <c r="C9" s="116"/>
      <c r="D9" s="117">
        <v>146656</v>
      </c>
      <c r="E9" s="118"/>
      <c r="F9" s="119">
        <v>128611</v>
      </c>
      <c r="G9" s="120"/>
      <c r="H9" s="121"/>
    </row>
    <row r="10" spans="1:8" x14ac:dyDescent="0.15">
      <c r="A10" s="122"/>
      <c r="B10" s="123"/>
      <c r="C10" s="124"/>
      <c r="D10" s="125">
        <v>101058</v>
      </c>
      <c r="E10" s="126"/>
      <c r="F10" s="127">
        <v>61552</v>
      </c>
      <c r="G10" s="128"/>
      <c r="H10" s="129"/>
    </row>
    <row r="11" spans="1:8" x14ac:dyDescent="0.15">
      <c r="A11" s="110" t="s">
        <v>516</v>
      </c>
      <c r="B11" s="115"/>
      <c r="C11" s="116"/>
      <c r="D11" s="117">
        <v>170133</v>
      </c>
      <c r="E11" s="118"/>
      <c r="F11" s="119">
        <v>138651</v>
      </c>
      <c r="G11" s="120"/>
      <c r="H11" s="121"/>
    </row>
    <row r="12" spans="1:8" x14ac:dyDescent="0.15">
      <c r="A12" s="122"/>
      <c r="B12" s="123"/>
      <c r="C12" s="130"/>
      <c r="D12" s="125">
        <v>154399</v>
      </c>
      <c r="E12" s="126"/>
      <c r="F12" s="127">
        <v>71211</v>
      </c>
      <c r="G12" s="128"/>
      <c r="H12" s="129"/>
    </row>
    <row r="13" spans="1:8" x14ac:dyDescent="0.15">
      <c r="A13" s="110"/>
      <c r="B13" s="115"/>
      <c r="C13" s="131"/>
      <c r="D13" s="132">
        <v>146264</v>
      </c>
      <c r="E13" s="133"/>
      <c r="F13" s="134">
        <v>120290</v>
      </c>
      <c r="G13" s="135"/>
      <c r="H13" s="121"/>
    </row>
    <row r="14" spans="1:8" x14ac:dyDescent="0.15">
      <c r="A14" s="122"/>
      <c r="B14" s="123"/>
      <c r="C14" s="124"/>
      <c r="D14" s="125">
        <v>114968</v>
      </c>
      <c r="E14" s="126"/>
      <c r="F14" s="127">
        <v>62833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6.13</v>
      </c>
      <c r="C19" s="136">
        <f>ROUND(VALUE(SUBSTITUTE(実質収支比率等に係る経年分析!G$48,"▲","-")),2)</f>
        <v>5.46</v>
      </c>
      <c r="D19" s="136">
        <f>ROUND(VALUE(SUBSTITUTE(実質収支比率等に係る経年分析!H$48,"▲","-")),2)</f>
        <v>5.25</v>
      </c>
      <c r="E19" s="136">
        <f>ROUND(VALUE(SUBSTITUTE(実質収支比率等に係る経年分析!I$48,"▲","-")),2)</f>
        <v>7.15</v>
      </c>
      <c r="F19" s="136">
        <f>ROUND(VALUE(SUBSTITUTE(実質収支比率等に係る経年分析!J$48,"▲","-")),2)</f>
        <v>6.85</v>
      </c>
    </row>
    <row r="20" spans="1:11" x14ac:dyDescent="0.15">
      <c r="A20" s="136" t="s">
        <v>44</v>
      </c>
      <c r="B20" s="136">
        <f>ROUND(VALUE(SUBSTITUTE(実質収支比率等に係る経年分析!F$47,"▲","-")),2)</f>
        <v>35.89</v>
      </c>
      <c r="C20" s="136">
        <f>ROUND(VALUE(SUBSTITUTE(実質収支比率等に係る経年分析!G$47,"▲","-")),2)</f>
        <v>41</v>
      </c>
      <c r="D20" s="136">
        <f>ROUND(VALUE(SUBSTITUTE(実質収支比率等に係る経年分析!H$47,"▲","-")),2)</f>
        <v>44.17</v>
      </c>
      <c r="E20" s="136">
        <f>ROUND(VALUE(SUBSTITUTE(実質収支比率等に係る経年分析!I$47,"▲","-")),2)</f>
        <v>45.18</v>
      </c>
      <c r="F20" s="136">
        <f>ROUND(VALUE(SUBSTITUTE(実質収支比率等に係る経年分析!J$47,"▲","-")),2)</f>
        <v>46.96</v>
      </c>
    </row>
    <row r="21" spans="1:11" x14ac:dyDescent="0.15">
      <c r="A21" s="136" t="s">
        <v>45</v>
      </c>
      <c r="B21" s="136">
        <f>IF(ISNUMBER(VALUE(SUBSTITUTE(実質収支比率等に係る経年分析!F$49,"▲","-"))),ROUND(VALUE(SUBSTITUTE(実質収支比率等に係る経年分析!F$49,"▲","-")),2),NA())</f>
        <v>3.7</v>
      </c>
      <c r="C21" s="136">
        <f>IF(ISNUMBER(VALUE(SUBSTITUTE(実質収支比率等に係る経年分析!G$49,"▲","-"))),ROUND(VALUE(SUBSTITUTE(実質収支比率等に係る経年分析!G$49,"▲","-")),2),NA())</f>
        <v>4.79</v>
      </c>
      <c r="D21" s="136">
        <f>IF(ISNUMBER(VALUE(SUBSTITUTE(実質収支比率等に係る経年分析!H$49,"▲","-"))),ROUND(VALUE(SUBSTITUTE(実質収支比率等に係る経年分析!H$49,"▲","-")),2),NA())</f>
        <v>1.71</v>
      </c>
      <c r="E21" s="136">
        <f>IF(ISNUMBER(VALUE(SUBSTITUTE(実質収支比率等に係る経年分析!I$49,"▲","-"))),ROUND(VALUE(SUBSTITUTE(実質収支比率等に係る経年分析!I$49,"▲","-")),2),NA())</f>
        <v>2.96</v>
      </c>
      <c r="F21" s="136">
        <f>IF(ISNUMBER(VALUE(SUBSTITUTE(実質収支比率等に係る経年分析!J$49,"▲","-"))),ROUND(VALUE(SUBSTITUTE(実質収支比率等に係る経年分析!J$49,"▲","-")),2),NA())</f>
        <v>-0.56000000000000005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1.1499999999999999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0.87</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0.91</v>
      </c>
    </row>
    <row r="35" spans="1:16" x14ac:dyDescent="0.15">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0.14000000000000001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984</v>
      </c>
      <c r="E42" s="138"/>
      <c r="F42" s="138"/>
      <c r="G42" s="138">
        <f>'実質公債費比率（分子）の構造'!L$52</f>
        <v>1003</v>
      </c>
      <c r="H42" s="138"/>
      <c r="I42" s="138"/>
      <c r="J42" s="138">
        <f>'実質公債費比率（分子）の構造'!M$52</f>
        <v>989</v>
      </c>
      <c r="K42" s="138"/>
      <c r="L42" s="138"/>
      <c r="M42" s="138">
        <f>'実質公債費比率（分子）の構造'!N$52</f>
        <v>981</v>
      </c>
      <c r="N42" s="138"/>
      <c r="O42" s="138"/>
      <c r="P42" s="138">
        <f>'実質公債費比率（分子）の構造'!O$52</f>
        <v>989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132</v>
      </c>
      <c r="C45" s="138"/>
      <c r="D45" s="138"/>
      <c r="E45" s="138">
        <f>'実質公債費比率（分子）の構造'!L$49</f>
        <v>125</v>
      </c>
      <c r="F45" s="138"/>
      <c r="G45" s="138"/>
      <c r="H45" s="138">
        <f>'実質公債費比率（分子）の構造'!M$49</f>
        <v>119</v>
      </c>
      <c r="I45" s="138"/>
      <c r="J45" s="138"/>
      <c r="K45" s="138">
        <f>'実質公債費比率（分子）の構造'!N$49</f>
        <v>96</v>
      </c>
      <c r="L45" s="138"/>
      <c r="M45" s="138"/>
      <c r="N45" s="138">
        <f>'実質公債費比率（分子）の構造'!O$49</f>
        <v>54</v>
      </c>
      <c r="O45" s="138"/>
      <c r="P45" s="138"/>
    </row>
    <row r="46" spans="1:16" x14ac:dyDescent="0.15">
      <c r="A46" s="138" t="s">
        <v>56</v>
      </c>
      <c r="B46" s="138">
        <f>'実質公債費比率（分子）の構造'!K$48</f>
        <v>159</v>
      </c>
      <c r="C46" s="138"/>
      <c r="D46" s="138"/>
      <c r="E46" s="138">
        <f>'実質公債費比率（分子）の構造'!L$48</f>
        <v>154</v>
      </c>
      <c r="F46" s="138"/>
      <c r="G46" s="138"/>
      <c r="H46" s="138">
        <f>'実質公債費比率（分子）の構造'!M$48</f>
        <v>178</v>
      </c>
      <c r="I46" s="138"/>
      <c r="J46" s="138"/>
      <c r="K46" s="138">
        <f>'実質公債費比率（分子）の構造'!N$48</f>
        <v>182</v>
      </c>
      <c r="L46" s="138"/>
      <c r="M46" s="138"/>
      <c r="N46" s="138">
        <f>'実質公債費比率（分子）の構造'!O$48</f>
        <v>218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1156</v>
      </c>
      <c r="C49" s="138"/>
      <c r="D49" s="138"/>
      <c r="E49" s="138">
        <f>'実質公債費比率（分子）の構造'!L$45</f>
        <v>1153</v>
      </c>
      <c r="F49" s="138"/>
      <c r="G49" s="138"/>
      <c r="H49" s="138">
        <f>'実質公債費比率（分子）の構造'!M$45</f>
        <v>1120</v>
      </c>
      <c r="I49" s="138"/>
      <c r="J49" s="138"/>
      <c r="K49" s="138">
        <f>'実質公債費比率（分子）の構造'!N$45</f>
        <v>1094</v>
      </c>
      <c r="L49" s="138"/>
      <c r="M49" s="138"/>
      <c r="N49" s="138">
        <f>'実質公債費比率（分子）の構造'!O$45</f>
        <v>1111</v>
      </c>
      <c r="O49" s="138"/>
      <c r="P49" s="138"/>
    </row>
    <row r="50" spans="1:16" x14ac:dyDescent="0.15">
      <c r="A50" s="138" t="s">
        <v>60</v>
      </c>
      <c r="B50" s="138" t="e">
        <f>NA()</f>
        <v>#N/A</v>
      </c>
      <c r="C50" s="138">
        <f>IF(ISNUMBER('実質公債費比率（分子）の構造'!K$53),'実質公債費比率（分子）の構造'!K$53,NA())</f>
        <v>463</v>
      </c>
      <c r="D50" s="138" t="e">
        <f>NA()</f>
        <v>#N/A</v>
      </c>
      <c r="E50" s="138" t="e">
        <f>NA()</f>
        <v>#N/A</v>
      </c>
      <c r="F50" s="138">
        <f>IF(ISNUMBER('実質公債費比率（分子）の構造'!L$53),'実質公債費比率（分子）の構造'!L$53,NA())</f>
        <v>429</v>
      </c>
      <c r="G50" s="138" t="e">
        <f>NA()</f>
        <v>#N/A</v>
      </c>
      <c r="H50" s="138" t="e">
        <f>NA()</f>
        <v>#N/A</v>
      </c>
      <c r="I50" s="138">
        <f>IF(ISNUMBER('実質公債費比率（分子）の構造'!M$53),'実質公債費比率（分子）の構造'!M$53,NA())</f>
        <v>428</v>
      </c>
      <c r="J50" s="138" t="e">
        <f>NA()</f>
        <v>#N/A</v>
      </c>
      <c r="K50" s="138" t="e">
        <f>NA()</f>
        <v>#N/A</v>
      </c>
      <c r="L50" s="138">
        <f>IF(ISNUMBER('実質公債費比率（分子）の構造'!N$53),'実質公債費比率（分子）の構造'!N$53,NA())</f>
        <v>391</v>
      </c>
      <c r="M50" s="138" t="e">
        <f>NA()</f>
        <v>#N/A</v>
      </c>
      <c r="N50" s="138" t="e">
        <f>NA()</f>
        <v>#N/A</v>
      </c>
      <c r="O50" s="138">
        <f>IF(ISNUMBER('実質公債費比率（分子）の構造'!O$53),'実質公債費比率（分子）の構造'!O$53,NA())</f>
        <v>394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8831</v>
      </c>
      <c r="E56" s="137"/>
      <c r="F56" s="137"/>
      <c r="G56" s="137">
        <f>'将来負担比率（分子）の構造'!J$52</f>
        <v>8774</v>
      </c>
      <c r="H56" s="137"/>
      <c r="I56" s="137"/>
      <c r="J56" s="137">
        <f>'将来負担比率（分子）の構造'!K$52</f>
        <v>9166</v>
      </c>
      <c r="K56" s="137"/>
      <c r="L56" s="137"/>
      <c r="M56" s="137">
        <f>'将来負担比率（分子）の構造'!L$52</f>
        <v>9328</v>
      </c>
      <c r="N56" s="137"/>
      <c r="O56" s="137"/>
      <c r="P56" s="137">
        <f>'将来負担比率（分子）の構造'!M$52</f>
        <v>9598</v>
      </c>
    </row>
    <row r="57" spans="1:16" x14ac:dyDescent="0.15">
      <c r="A57" s="137" t="s">
        <v>36</v>
      </c>
      <c r="B57" s="137"/>
      <c r="C57" s="137"/>
      <c r="D57" s="137">
        <f>'将来負担比率（分子）の構造'!I$51</f>
        <v>198</v>
      </c>
      <c r="E57" s="137"/>
      <c r="F57" s="137"/>
      <c r="G57" s="137">
        <f>'将来負担比率（分子）の構造'!J$51</f>
        <v>175</v>
      </c>
      <c r="H57" s="137"/>
      <c r="I57" s="137"/>
      <c r="J57" s="137">
        <f>'将来負担比率（分子）の構造'!K$51</f>
        <v>103</v>
      </c>
      <c r="K57" s="137"/>
      <c r="L57" s="137"/>
      <c r="M57" s="137">
        <f>'将来負担比率（分子）の構造'!L$51</f>
        <v>93</v>
      </c>
      <c r="N57" s="137"/>
      <c r="O57" s="137"/>
      <c r="P57" s="137">
        <f>'将来負担比率（分子）の構造'!M$51</f>
        <v>79</v>
      </c>
    </row>
    <row r="58" spans="1:16" x14ac:dyDescent="0.15">
      <c r="A58" s="137" t="s">
        <v>35</v>
      </c>
      <c r="B58" s="137"/>
      <c r="C58" s="137"/>
      <c r="D58" s="137">
        <f>'将来負担比率（分子）の構造'!I$50</f>
        <v>2337</v>
      </c>
      <c r="E58" s="137"/>
      <c r="F58" s="137"/>
      <c r="G58" s="137">
        <f>'将来負担比率（分子）の構造'!J$50</f>
        <v>2926</v>
      </c>
      <c r="H58" s="137"/>
      <c r="I58" s="137"/>
      <c r="J58" s="137">
        <f>'将来負担比率（分子）の構造'!K$50</f>
        <v>3242</v>
      </c>
      <c r="K58" s="137"/>
      <c r="L58" s="137"/>
      <c r="M58" s="137">
        <f>'将来負担比率（分子）の構造'!L$50</f>
        <v>3609</v>
      </c>
      <c r="N58" s="137"/>
      <c r="O58" s="137"/>
      <c r="P58" s="137">
        <f>'将来負担比率（分子）の構造'!M$50</f>
        <v>3678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1507</v>
      </c>
      <c r="C62" s="137"/>
      <c r="D62" s="137"/>
      <c r="E62" s="137">
        <f>'将来負担比率（分子）の構造'!J$45</f>
        <v>1409</v>
      </c>
      <c r="F62" s="137"/>
      <c r="G62" s="137"/>
      <c r="H62" s="137">
        <f>'将来負担比率（分子）の構造'!K$45</f>
        <v>1292</v>
      </c>
      <c r="I62" s="137"/>
      <c r="J62" s="137"/>
      <c r="K62" s="137">
        <f>'将来負担比率（分子）の構造'!L$45</f>
        <v>1318</v>
      </c>
      <c r="L62" s="137"/>
      <c r="M62" s="137"/>
      <c r="N62" s="137">
        <f>'将来負担比率（分子）の構造'!M$45</f>
        <v>1293</v>
      </c>
      <c r="O62" s="137"/>
      <c r="P62" s="137"/>
    </row>
    <row r="63" spans="1:16" x14ac:dyDescent="0.15">
      <c r="A63" s="137" t="s">
        <v>28</v>
      </c>
      <c r="B63" s="137">
        <f>'将来負担比率（分子）の構造'!I$44</f>
        <v>457</v>
      </c>
      <c r="C63" s="137"/>
      <c r="D63" s="137"/>
      <c r="E63" s="137">
        <f>'将来負担比率（分子）の構造'!J$44</f>
        <v>382</v>
      </c>
      <c r="F63" s="137"/>
      <c r="G63" s="137"/>
      <c r="H63" s="137">
        <f>'将来負担比率（分子）の構造'!K$44</f>
        <v>312</v>
      </c>
      <c r="I63" s="137"/>
      <c r="J63" s="137"/>
      <c r="K63" s="137">
        <f>'将来負担比率（分子）の構造'!L$44</f>
        <v>219</v>
      </c>
      <c r="L63" s="137"/>
      <c r="M63" s="137"/>
      <c r="N63" s="137">
        <f>'将来負担比率（分子）の構造'!M$44</f>
        <v>164</v>
      </c>
      <c r="O63" s="137"/>
      <c r="P63" s="137"/>
    </row>
    <row r="64" spans="1:16" x14ac:dyDescent="0.15">
      <c r="A64" s="137" t="s">
        <v>27</v>
      </c>
      <c r="B64" s="137">
        <f>'将来負担比率（分子）の構造'!I$43</f>
        <v>1796</v>
      </c>
      <c r="C64" s="137"/>
      <c r="D64" s="137"/>
      <c r="E64" s="137">
        <f>'将来負担比率（分子）の構造'!J$43</f>
        <v>1740</v>
      </c>
      <c r="F64" s="137"/>
      <c r="G64" s="137"/>
      <c r="H64" s="137">
        <f>'将来負担比率（分子）の構造'!K$43</f>
        <v>2005</v>
      </c>
      <c r="I64" s="137"/>
      <c r="J64" s="137"/>
      <c r="K64" s="137">
        <f>'将来負担比率（分子）の構造'!L$43</f>
        <v>2284</v>
      </c>
      <c r="L64" s="137"/>
      <c r="M64" s="137"/>
      <c r="N64" s="137">
        <f>'将来負担比率（分子）の構造'!M$43</f>
        <v>2814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9674</v>
      </c>
      <c r="C66" s="137"/>
      <c r="D66" s="137"/>
      <c r="E66" s="137">
        <f>'将来負担比率（分子）の構造'!J$41</f>
        <v>9498</v>
      </c>
      <c r="F66" s="137"/>
      <c r="G66" s="137"/>
      <c r="H66" s="137">
        <f>'将来負担比率（分子）の構造'!K$41</f>
        <v>10000</v>
      </c>
      <c r="I66" s="137"/>
      <c r="J66" s="137"/>
      <c r="K66" s="137">
        <f>'将来負担比率（分子）の構造'!L$41</f>
        <v>10195</v>
      </c>
      <c r="L66" s="137"/>
      <c r="M66" s="137"/>
      <c r="N66" s="137">
        <f>'将来負担比率（分子）の構造'!M$41</f>
        <v>10452</v>
      </c>
      <c r="O66" s="137"/>
      <c r="P66" s="137"/>
    </row>
    <row r="67" spans="1:16" x14ac:dyDescent="0.15">
      <c r="A67" s="137" t="s">
        <v>64</v>
      </c>
      <c r="B67" s="137" t="e">
        <f>NA()</f>
        <v>#N/A</v>
      </c>
      <c r="C67" s="137">
        <f>IF(ISNUMBER('将来負担比率（分子）の構造'!I$53), IF('将来負担比率（分子）の構造'!I$53 &lt; 0, 0, '将来負担比率（分子）の構造'!I$53), NA())</f>
        <v>2069</v>
      </c>
      <c r="D67" s="137" t="e">
        <f>NA()</f>
        <v>#N/A</v>
      </c>
      <c r="E67" s="137" t="e">
        <f>NA()</f>
        <v>#N/A</v>
      </c>
      <c r="F67" s="137">
        <f>IF(ISNUMBER('将来負担比率（分子）の構造'!J$53), IF('将来負担比率（分子）の構造'!J$53 &lt; 0, 0, '将来負担比率（分子）の構造'!J$53), NA())</f>
        <v>1155</v>
      </c>
      <c r="G67" s="137" t="e">
        <f>NA()</f>
        <v>#N/A</v>
      </c>
      <c r="H67" s="137" t="e">
        <f>NA()</f>
        <v>#N/A</v>
      </c>
      <c r="I67" s="137">
        <f>IF(ISNUMBER('将来負担比率（分子）の構造'!K$53), IF('将来負担比率（分子）の構造'!K$53 &lt; 0, 0, '将来負担比率（分子）の構造'!K$53), NA())</f>
        <v>1098</v>
      </c>
      <c r="J67" s="137" t="e">
        <f>NA()</f>
        <v>#N/A</v>
      </c>
      <c r="K67" s="137" t="e">
        <f>NA()</f>
        <v>#N/A</v>
      </c>
      <c r="L67" s="137">
        <f>IF(ISNUMBER('将来負担比率（分子）の構造'!L$53), IF('将来負担比率（分子）の構造'!L$53 &lt; 0, 0, '将来負担比率（分子）の構造'!L$53), NA())</f>
        <v>988</v>
      </c>
      <c r="M67" s="137" t="e">
        <f>NA()</f>
        <v>#N/A</v>
      </c>
      <c r="N67" s="137" t="e">
        <f>NA()</f>
        <v>#N/A</v>
      </c>
      <c r="O67" s="137">
        <f>IF(ISNUMBER('将来負担比率（分子）の構造'!M$53), IF('将来負担比率（分子）の構造'!M$53 &lt; 0, 0, '将来負担比率（分子）の構造'!M$53), NA())</f>
        <v>1367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738801</v>
      </c>
      <c r="S5" s="671"/>
      <c r="T5" s="671"/>
      <c r="U5" s="671"/>
      <c r="V5" s="671"/>
      <c r="W5" s="671"/>
      <c r="X5" s="671"/>
      <c r="Y5" s="718"/>
      <c r="Z5" s="731">
        <v>9.6</v>
      </c>
      <c r="AA5" s="731"/>
      <c r="AB5" s="731"/>
      <c r="AC5" s="731"/>
      <c r="AD5" s="732">
        <v>738801</v>
      </c>
      <c r="AE5" s="732"/>
      <c r="AF5" s="732"/>
      <c r="AG5" s="732"/>
      <c r="AH5" s="732"/>
      <c r="AI5" s="732"/>
      <c r="AJ5" s="732"/>
      <c r="AK5" s="732"/>
      <c r="AL5" s="719">
        <v>16.3</v>
      </c>
      <c r="AM5" s="688"/>
      <c r="AN5" s="688"/>
      <c r="AO5" s="720"/>
      <c r="AP5" s="707" t="s">
        <v>211</v>
      </c>
      <c r="AQ5" s="708"/>
      <c r="AR5" s="708"/>
      <c r="AS5" s="708"/>
      <c r="AT5" s="708"/>
      <c r="AU5" s="708"/>
      <c r="AV5" s="708"/>
      <c r="AW5" s="708"/>
      <c r="AX5" s="708"/>
      <c r="AY5" s="708"/>
      <c r="AZ5" s="708"/>
      <c r="BA5" s="708"/>
      <c r="BB5" s="708"/>
      <c r="BC5" s="708"/>
      <c r="BD5" s="708"/>
      <c r="BE5" s="708"/>
      <c r="BF5" s="709"/>
      <c r="BG5" s="620">
        <v>738801</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47832</v>
      </c>
      <c r="S6" s="621"/>
      <c r="T6" s="621"/>
      <c r="U6" s="621"/>
      <c r="V6" s="621"/>
      <c r="W6" s="621"/>
      <c r="X6" s="621"/>
      <c r="Y6" s="622"/>
      <c r="Z6" s="673">
        <v>0.6</v>
      </c>
      <c r="AA6" s="673"/>
      <c r="AB6" s="673"/>
      <c r="AC6" s="673"/>
      <c r="AD6" s="674">
        <v>47832</v>
      </c>
      <c r="AE6" s="674"/>
      <c r="AF6" s="674"/>
      <c r="AG6" s="674"/>
      <c r="AH6" s="674"/>
      <c r="AI6" s="674"/>
      <c r="AJ6" s="674"/>
      <c r="AK6" s="674"/>
      <c r="AL6" s="643">
        <v>1.1000000000000001</v>
      </c>
      <c r="AM6" s="675"/>
      <c r="AN6" s="675"/>
      <c r="AO6" s="676"/>
      <c r="AP6" s="617" t="s">
        <v>217</v>
      </c>
      <c r="AQ6" s="618"/>
      <c r="AR6" s="618"/>
      <c r="AS6" s="618"/>
      <c r="AT6" s="618"/>
      <c r="AU6" s="618"/>
      <c r="AV6" s="618"/>
      <c r="AW6" s="618"/>
      <c r="AX6" s="618"/>
      <c r="AY6" s="618"/>
      <c r="AZ6" s="618"/>
      <c r="BA6" s="618"/>
      <c r="BB6" s="618"/>
      <c r="BC6" s="618"/>
      <c r="BD6" s="618"/>
      <c r="BE6" s="618"/>
      <c r="BF6" s="619"/>
      <c r="BG6" s="620">
        <v>738801</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84497</v>
      </c>
      <c r="CS6" s="621"/>
      <c r="CT6" s="621"/>
      <c r="CU6" s="621"/>
      <c r="CV6" s="621"/>
      <c r="CW6" s="621"/>
      <c r="CX6" s="621"/>
      <c r="CY6" s="622"/>
      <c r="CZ6" s="673">
        <v>1.1000000000000001</v>
      </c>
      <c r="DA6" s="673"/>
      <c r="DB6" s="673"/>
      <c r="DC6" s="673"/>
      <c r="DD6" s="626" t="s">
        <v>212</v>
      </c>
      <c r="DE6" s="621"/>
      <c r="DF6" s="621"/>
      <c r="DG6" s="621"/>
      <c r="DH6" s="621"/>
      <c r="DI6" s="621"/>
      <c r="DJ6" s="621"/>
      <c r="DK6" s="621"/>
      <c r="DL6" s="621"/>
      <c r="DM6" s="621"/>
      <c r="DN6" s="621"/>
      <c r="DO6" s="621"/>
      <c r="DP6" s="622"/>
      <c r="DQ6" s="626">
        <v>84497</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1380</v>
      </c>
      <c r="S7" s="621"/>
      <c r="T7" s="621"/>
      <c r="U7" s="621"/>
      <c r="V7" s="621"/>
      <c r="W7" s="621"/>
      <c r="X7" s="621"/>
      <c r="Y7" s="622"/>
      <c r="Z7" s="673">
        <v>0</v>
      </c>
      <c r="AA7" s="673"/>
      <c r="AB7" s="673"/>
      <c r="AC7" s="673"/>
      <c r="AD7" s="674">
        <v>1380</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334247</v>
      </c>
      <c r="BH7" s="621"/>
      <c r="BI7" s="621"/>
      <c r="BJ7" s="621"/>
      <c r="BK7" s="621"/>
      <c r="BL7" s="621"/>
      <c r="BM7" s="621"/>
      <c r="BN7" s="622"/>
      <c r="BO7" s="673">
        <v>45.2</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1249498</v>
      </c>
      <c r="CS7" s="621"/>
      <c r="CT7" s="621"/>
      <c r="CU7" s="621"/>
      <c r="CV7" s="621"/>
      <c r="CW7" s="621"/>
      <c r="CX7" s="621"/>
      <c r="CY7" s="622"/>
      <c r="CZ7" s="673">
        <v>16.899999999999999</v>
      </c>
      <c r="DA7" s="673"/>
      <c r="DB7" s="673"/>
      <c r="DC7" s="673"/>
      <c r="DD7" s="626">
        <v>81763</v>
      </c>
      <c r="DE7" s="621"/>
      <c r="DF7" s="621"/>
      <c r="DG7" s="621"/>
      <c r="DH7" s="621"/>
      <c r="DI7" s="621"/>
      <c r="DJ7" s="621"/>
      <c r="DK7" s="621"/>
      <c r="DL7" s="621"/>
      <c r="DM7" s="621"/>
      <c r="DN7" s="621"/>
      <c r="DO7" s="621"/>
      <c r="DP7" s="622"/>
      <c r="DQ7" s="626">
        <v>1034458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3388</v>
      </c>
      <c r="S8" s="621"/>
      <c r="T8" s="621"/>
      <c r="U8" s="621"/>
      <c r="V8" s="621"/>
      <c r="W8" s="621"/>
      <c r="X8" s="621"/>
      <c r="Y8" s="622"/>
      <c r="Z8" s="673">
        <v>0</v>
      </c>
      <c r="AA8" s="673"/>
      <c r="AB8" s="673"/>
      <c r="AC8" s="673"/>
      <c r="AD8" s="674">
        <v>3388</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13969</v>
      </c>
      <c r="BH8" s="621"/>
      <c r="BI8" s="621"/>
      <c r="BJ8" s="621"/>
      <c r="BK8" s="621"/>
      <c r="BL8" s="621"/>
      <c r="BM8" s="621"/>
      <c r="BN8" s="622"/>
      <c r="BO8" s="673">
        <v>1.9</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1596665</v>
      </c>
      <c r="CS8" s="621"/>
      <c r="CT8" s="621"/>
      <c r="CU8" s="621"/>
      <c r="CV8" s="621"/>
      <c r="CW8" s="621"/>
      <c r="CX8" s="621"/>
      <c r="CY8" s="622"/>
      <c r="CZ8" s="673">
        <v>21.6</v>
      </c>
      <c r="DA8" s="673"/>
      <c r="DB8" s="673"/>
      <c r="DC8" s="673"/>
      <c r="DD8" s="626">
        <v>1596</v>
      </c>
      <c r="DE8" s="621"/>
      <c r="DF8" s="621"/>
      <c r="DG8" s="621"/>
      <c r="DH8" s="621"/>
      <c r="DI8" s="621"/>
      <c r="DJ8" s="621"/>
      <c r="DK8" s="621"/>
      <c r="DL8" s="621"/>
      <c r="DM8" s="621"/>
      <c r="DN8" s="621"/>
      <c r="DO8" s="621"/>
      <c r="DP8" s="622"/>
      <c r="DQ8" s="626">
        <v>1080711</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1980</v>
      </c>
      <c r="S9" s="621"/>
      <c r="T9" s="621"/>
      <c r="U9" s="621"/>
      <c r="V9" s="621"/>
      <c r="W9" s="621"/>
      <c r="X9" s="621"/>
      <c r="Y9" s="622"/>
      <c r="Z9" s="673">
        <v>0</v>
      </c>
      <c r="AA9" s="673"/>
      <c r="AB9" s="673"/>
      <c r="AC9" s="673"/>
      <c r="AD9" s="674">
        <v>1980</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293125</v>
      </c>
      <c r="BH9" s="621"/>
      <c r="BI9" s="621"/>
      <c r="BJ9" s="621"/>
      <c r="BK9" s="621"/>
      <c r="BL9" s="621"/>
      <c r="BM9" s="621"/>
      <c r="BN9" s="622"/>
      <c r="BO9" s="673">
        <v>39.700000000000003</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706231</v>
      </c>
      <c r="CS9" s="621"/>
      <c r="CT9" s="621"/>
      <c r="CU9" s="621"/>
      <c r="CV9" s="621"/>
      <c r="CW9" s="621"/>
      <c r="CX9" s="621"/>
      <c r="CY9" s="622"/>
      <c r="CZ9" s="673">
        <v>9.5</v>
      </c>
      <c r="DA9" s="673"/>
      <c r="DB9" s="673"/>
      <c r="DC9" s="673"/>
      <c r="DD9" s="626">
        <v>15439</v>
      </c>
      <c r="DE9" s="621"/>
      <c r="DF9" s="621"/>
      <c r="DG9" s="621"/>
      <c r="DH9" s="621"/>
      <c r="DI9" s="621"/>
      <c r="DJ9" s="621"/>
      <c r="DK9" s="621"/>
      <c r="DL9" s="621"/>
      <c r="DM9" s="621"/>
      <c r="DN9" s="621"/>
      <c r="DO9" s="621"/>
      <c r="DP9" s="622"/>
      <c r="DQ9" s="626">
        <v>576691</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146067</v>
      </c>
      <c r="S10" s="621"/>
      <c r="T10" s="621"/>
      <c r="U10" s="621"/>
      <c r="V10" s="621"/>
      <c r="W10" s="621"/>
      <c r="X10" s="621"/>
      <c r="Y10" s="622"/>
      <c r="Z10" s="673">
        <v>1.9</v>
      </c>
      <c r="AA10" s="673"/>
      <c r="AB10" s="673"/>
      <c r="AC10" s="673"/>
      <c r="AD10" s="674">
        <v>146067</v>
      </c>
      <c r="AE10" s="674"/>
      <c r="AF10" s="674"/>
      <c r="AG10" s="674"/>
      <c r="AH10" s="674"/>
      <c r="AI10" s="674"/>
      <c r="AJ10" s="674"/>
      <c r="AK10" s="674"/>
      <c r="AL10" s="643">
        <v>3.2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15166</v>
      </c>
      <c r="BH10" s="621"/>
      <c r="BI10" s="621"/>
      <c r="BJ10" s="621"/>
      <c r="BK10" s="621"/>
      <c r="BL10" s="621"/>
      <c r="BM10" s="621"/>
      <c r="BN10" s="622"/>
      <c r="BO10" s="673">
        <v>2.1</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11987</v>
      </c>
      <c r="BH11" s="621"/>
      <c r="BI11" s="621"/>
      <c r="BJ11" s="621"/>
      <c r="BK11" s="621"/>
      <c r="BL11" s="621"/>
      <c r="BM11" s="621"/>
      <c r="BN11" s="622"/>
      <c r="BO11" s="673">
        <v>1.6</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517600</v>
      </c>
      <c r="CS11" s="621"/>
      <c r="CT11" s="621"/>
      <c r="CU11" s="621"/>
      <c r="CV11" s="621"/>
      <c r="CW11" s="621"/>
      <c r="CX11" s="621"/>
      <c r="CY11" s="622"/>
      <c r="CZ11" s="673">
        <v>7</v>
      </c>
      <c r="DA11" s="673"/>
      <c r="DB11" s="673"/>
      <c r="DC11" s="673"/>
      <c r="DD11" s="626">
        <v>321421</v>
      </c>
      <c r="DE11" s="621"/>
      <c r="DF11" s="621"/>
      <c r="DG11" s="621"/>
      <c r="DH11" s="621"/>
      <c r="DI11" s="621"/>
      <c r="DJ11" s="621"/>
      <c r="DK11" s="621"/>
      <c r="DL11" s="621"/>
      <c r="DM11" s="621"/>
      <c r="DN11" s="621"/>
      <c r="DO11" s="621"/>
      <c r="DP11" s="622"/>
      <c r="DQ11" s="626">
        <v>239273</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329364</v>
      </c>
      <c r="BH12" s="621"/>
      <c r="BI12" s="621"/>
      <c r="BJ12" s="621"/>
      <c r="BK12" s="621"/>
      <c r="BL12" s="621"/>
      <c r="BM12" s="621"/>
      <c r="BN12" s="622"/>
      <c r="BO12" s="673">
        <v>44.6</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131882</v>
      </c>
      <c r="CS12" s="621"/>
      <c r="CT12" s="621"/>
      <c r="CU12" s="621"/>
      <c r="CV12" s="621"/>
      <c r="CW12" s="621"/>
      <c r="CX12" s="621"/>
      <c r="CY12" s="622"/>
      <c r="CZ12" s="673">
        <v>1.8</v>
      </c>
      <c r="DA12" s="673"/>
      <c r="DB12" s="673"/>
      <c r="DC12" s="673"/>
      <c r="DD12" s="626">
        <v>7822</v>
      </c>
      <c r="DE12" s="621"/>
      <c r="DF12" s="621"/>
      <c r="DG12" s="621"/>
      <c r="DH12" s="621"/>
      <c r="DI12" s="621"/>
      <c r="DJ12" s="621"/>
      <c r="DK12" s="621"/>
      <c r="DL12" s="621"/>
      <c r="DM12" s="621"/>
      <c r="DN12" s="621"/>
      <c r="DO12" s="621"/>
      <c r="DP12" s="622"/>
      <c r="DQ12" s="626">
        <v>108358</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12778</v>
      </c>
      <c r="S13" s="621"/>
      <c r="T13" s="621"/>
      <c r="U13" s="621"/>
      <c r="V13" s="621"/>
      <c r="W13" s="621"/>
      <c r="X13" s="621"/>
      <c r="Y13" s="622"/>
      <c r="Z13" s="673">
        <v>0.2</v>
      </c>
      <c r="AA13" s="673"/>
      <c r="AB13" s="673"/>
      <c r="AC13" s="673"/>
      <c r="AD13" s="674">
        <v>12778</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326922</v>
      </c>
      <c r="BH13" s="621"/>
      <c r="BI13" s="621"/>
      <c r="BJ13" s="621"/>
      <c r="BK13" s="621"/>
      <c r="BL13" s="621"/>
      <c r="BM13" s="621"/>
      <c r="BN13" s="622"/>
      <c r="BO13" s="673">
        <v>44.3</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550943</v>
      </c>
      <c r="CS13" s="621"/>
      <c r="CT13" s="621"/>
      <c r="CU13" s="621"/>
      <c r="CV13" s="621"/>
      <c r="CW13" s="621"/>
      <c r="CX13" s="621"/>
      <c r="CY13" s="622"/>
      <c r="CZ13" s="673">
        <v>7.4</v>
      </c>
      <c r="DA13" s="673"/>
      <c r="DB13" s="673"/>
      <c r="DC13" s="673"/>
      <c r="DD13" s="626">
        <v>483996</v>
      </c>
      <c r="DE13" s="621"/>
      <c r="DF13" s="621"/>
      <c r="DG13" s="621"/>
      <c r="DH13" s="621"/>
      <c r="DI13" s="621"/>
      <c r="DJ13" s="621"/>
      <c r="DK13" s="621"/>
      <c r="DL13" s="621"/>
      <c r="DM13" s="621"/>
      <c r="DN13" s="621"/>
      <c r="DO13" s="621"/>
      <c r="DP13" s="622"/>
      <c r="DQ13" s="626">
        <v>186025</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27677</v>
      </c>
      <c r="BH14" s="621"/>
      <c r="BI14" s="621"/>
      <c r="BJ14" s="621"/>
      <c r="BK14" s="621"/>
      <c r="BL14" s="621"/>
      <c r="BM14" s="621"/>
      <c r="BN14" s="622"/>
      <c r="BO14" s="673">
        <v>3.7</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1007980</v>
      </c>
      <c r="CS14" s="621"/>
      <c r="CT14" s="621"/>
      <c r="CU14" s="621"/>
      <c r="CV14" s="621"/>
      <c r="CW14" s="621"/>
      <c r="CX14" s="621"/>
      <c r="CY14" s="622"/>
      <c r="CZ14" s="673">
        <v>13.6</v>
      </c>
      <c r="DA14" s="673"/>
      <c r="DB14" s="673"/>
      <c r="DC14" s="673"/>
      <c r="DD14" s="626">
        <v>586874</v>
      </c>
      <c r="DE14" s="621"/>
      <c r="DF14" s="621"/>
      <c r="DG14" s="621"/>
      <c r="DH14" s="621"/>
      <c r="DI14" s="621"/>
      <c r="DJ14" s="621"/>
      <c r="DK14" s="621"/>
      <c r="DL14" s="621"/>
      <c r="DM14" s="621"/>
      <c r="DN14" s="621"/>
      <c r="DO14" s="621"/>
      <c r="DP14" s="622"/>
      <c r="DQ14" s="626">
        <v>417978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2306</v>
      </c>
      <c r="S15" s="621"/>
      <c r="T15" s="621"/>
      <c r="U15" s="621"/>
      <c r="V15" s="621"/>
      <c r="W15" s="621"/>
      <c r="X15" s="621"/>
      <c r="Y15" s="622"/>
      <c r="Z15" s="673">
        <v>0</v>
      </c>
      <c r="AA15" s="673"/>
      <c r="AB15" s="673"/>
      <c r="AC15" s="673"/>
      <c r="AD15" s="674">
        <v>2306</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46750</v>
      </c>
      <c r="BH15" s="621"/>
      <c r="BI15" s="621"/>
      <c r="BJ15" s="621"/>
      <c r="BK15" s="621"/>
      <c r="BL15" s="621"/>
      <c r="BM15" s="621"/>
      <c r="BN15" s="622"/>
      <c r="BO15" s="673">
        <v>6.3</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437414</v>
      </c>
      <c r="CS15" s="621"/>
      <c r="CT15" s="621"/>
      <c r="CU15" s="621"/>
      <c r="CV15" s="621"/>
      <c r="CW15" s="621"/>
      <c r="CX15" s="621"/>
      <c r="CY15" s="622"/>
      <c r="CZ15" s="673">
        <v>5.9</v>
      </c>
      <c r="DA15" s="673"/>
      <c r="DB15" s="673"/>
      <c r="DC15" s="673"/>
      <c r="DD15" s="626">
        <v>52529</v>
      </c>
      <c r="DE15" s="621"/>
      <c r="DF15" s="621"/>
      <c r="DG15" s="621"/>
      <c r="DH15" s="621"/>
      <c r="DI15" s="621"/>
      <c r="DJ15" s="621"/>
      <c r="DK15" s="621"/>
      <c r="DL15" s="621"/>
      <c r="DM15" s="621"/>
      <c r="DN15" s="621"/>
      <c r="DO15" s="621"/>
      <c r="DP15" s="622"/>
      <c r="DQ15" s="626">
        <v>366671</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3881381</v>
      </c>
      <c r="S16" s="621"/>
      <c r="T16" s="621"/>
      <c r="U16" s="621"/>
      <c r="V16" s="621"/>
      <c r="W16" s="621"/>
      <c r="X16" s="621"/>
      <c r="Y16" s="622"/>
      <c r="Z16" s="673">
        <v>50.2</v>
      </c>
      <c r="AA16" s="673"/>
      <c r="AB16" s="673"/>
      <c r="AC16" s="673"/>
      <c r="AD16" s="674">
        <v>3549184</v>
      </c>
      <c r="AE16" s="674"/>
      <c r="AF16" s="674"/>
      <c r="AG16" s="674"/>
      <c r="AH16" s="674"/>
      <c r="AI16" s="674"/>
      <c r="AJ16" s="674"/>
      <c r="AK16" s="674"/>
      <c r="AL16" s="643">
        <v>78.5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763</v>
      </c>
      <c r="BH16" s="621"/>
      <c r="BI16" s="621"/>
      <c r="BJ16" s="621"/>
      <c r="BK16" s="621"/>
      <c r="BL16" s="621"/>
      <c r="BM16" s="621"/>
      <c r="BN16" s="622"/>
      <c r="BO16" s="673">
        <v>0.1</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2043</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117</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3549184</v>
      </c>
      <c r="S17" s="621"/>
      <c r="T17" s="621"/>
      <c r="U17" s="621"/>
      <c r="V17" s="621"/>
      <c r="W17" s="621"/>
      <c r="X17" s="621"/>
      <c r="Y17" s="622"/>
      <c r="Z17" s="673">
        <v>45.9</v>
      </c>
      <c r="AA17" s="673"/>
      <c r="AB17" s="673"/>
      <c r="AC17" s="673"/>
      <c r="AD17" s="674">
        <v>3549184</v>
      </c>
      <c r="AE17" s="674"/>
      <c r="AF17" s="674"/>
      <c r="AG17" s="674"/>
      <c r="AH17" s="674"/>
      <c r="AI17" s="674"/>
      <c r="AJ17" s="674"/>
      <c r="AK17" s="674"/>
      <c r="AL17" s="643">
        <v>78.5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1110588</v>
      </c>
      <c r="CS17" s="621"/>
      <c r="CT17" s="621"/>
      <c r="CU17" s="621"/>
      <c r="CV17" s="621"/>
      <c r="CW17" s="621"/>
      <c r="CX17" s="621"/>
      <c r="CY17" s="622"/>
      <c r="CZ17" s="673">
        <v>15</v>
      </c>
      <c r="DA17" s="673"/>
      <c r="DB17" s="673"/>
      <c r="DC17" s="673"/>
      <c r="DD17" s="626" t="s">
        <v>113</v>
      </c>
      <c r="DE17" s="621"/>
      <c r="DF17" s="621"/>
      <c r="DG17" s="621"/>
      <c r="DH17" s="621"/>
      <c r="DI17" s="621"/>
      <c r="DJ17" s="621"/>
      <c r="DK17" s="621"/>
      <c r="DL17" s="621"/>
      <c r="DM17" s="621"/>
      <c r="DN17" s="621"/>
      <c r="DO17" s="621"/>
      <c r="DP17" s="622"/>
      <c r="DQ17" s="626">
        <v>1098848</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332197</v>
      </c>
      <c r="S18" s="621"/>
      <c r="T18" s="621"/>
      <c r="U18" s="621"/>
      <c r="V18" s="621"/>
      <c r="W18" s="621"/>
      <c r="X18" s="621"/>
      <c r="Y18" s="622"/>
      <c r="Z18" s="673">
        <v>4.3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4835913</v>
      </c>
      <c r="S20" s="621"/>
      <c r="T20" s="621"/>
      <c r="U20" s="621"/>
      <c r="V20" s="621"/>
      <c r="W20" s="621"/>
      <c r="X20" s="621"/>
      <c r="Y20" s="622"/>
      <c r="Z20" s="673">
        <v>62.6</v>
      </c>
      <c r="AA20" s="673"/>
      <c r="AB20" s="673"/>
      <c r="AC20" s="673"/>
      <c r="AD20" s="674">
        <v>4503716</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7395341</v>
      </c>
      <c r="CS20" s="621"/>
      <c r="CT20" s="621"/>
      <c r="CU20" s="621"/>
      <c r="CV20" s="621"/>
      <c r="CW20" s="621"/>
      <c r="CX20" s="621"/>
      <c r="CY20" s="622"/>
      <c r="CZ20" s="673">
        <v>100</v>
      </c>
      <c r="DA20" s="673"/>
      <c r="DB20" s="673"/>
      <c r="DC20" s="673"/>
      <c r="DD20" s="626">
        <v>1551440</v>
      </c>
      <c r="DE20" s="621"/>
      <c r="DF20" s="621"/>
      <c r="DG20" s="621"/>
      <c r="DH20" s="621"/>
      <c r="DI20" s="621"/>
      <c r="DJ20" s="621"/>
      <c r="DK20" s="621"/>
      <c r="DL20" s="621"/>
      <c r="DM20" s="621"/>
      <c r="DN20" s="621"/>
      <c r="DO20" s="621"/>
      <c r="DP20" s="622"/>
      <c r="DQ20" s="626">
        <v>5193627</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939</v>
      </c>
      <c r="S21" s="621"/>
      <c r="T21" s="621"/>
      <c r="U21" s="621"/>
      <c r="V21" s="621"/>
      <c r="W21" s="621"/>
      <c r="X21" s="621"/>
      <c r="Y21" s="622"/>
      <c r="Z21" s="673">
        <v>0</v>
      </c>
      <c r="AA21" s="673"/>
      <c r="AB21" s="673"/>
      <c r="AC21" s="673"/>
      <c r="AD21" s="674">
        <v>939</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7833</v>
      </c>
      <c r="S22" s="621"/>
      <c r="T22" s="621"/>
      <c r="U22" s="621"/>
      <c r="V22" s="621"/>
      <c r="W22" s="621"/>
      <c r="X22" s="621"/>
      <c r="Y22" s="622"/>
      <c r="Z22" s="673">
        <v>0.1</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66385</v>
      </c>
      <c r="S23" s="621"/>
      <c r="T23" s="621"/>
      <c r="U23" s="621"/>
      <c r="V23" s="621"/>
      <c r="W23" s="621"/>
      <c r="X23" s="621"/>
      <c r="Y23" s="622"/>
      <c r="Z23" s="673">
        <v>0.9</v>
      </c>
      <c r="AA23" s="673"/>
      <c r="AB23" s="673"/>
      <c r="AC23" s="673"/>
      <c r="AD23" s="674" t="s">
        <v>113</v>
      </c>
      <c r="AE23" s="674"/>
      <c r="AF23" s="674"/>
      <c r="AG23" s="674"/>
      <c r="AH23" s="674"/>
      <c r="AI23" s="674"/>
      <c r="AJ23" s="674"/>
      <c r="AK23" s="674"/>
      <c r="AL23" s="643" t="s">
        <v>113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4755</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2807387</v>
      </c>
      <c r="CS24" s="671"/>
      <c r="CT24" s="671"/>
      <c r="CU24" s="671"/>
      <c r="CV24" s="671"/>
      <c r="CW24" s="671"/>
      <c r="CX24" s="671"/>
      <c r="CY24" s="718"/>
      <c r="CZ24" s="722">
        <v>38</v>
      </c>
      <c r="DA24" s="723"/>
      <c r="DB24" s="723"/>
      <c r="DC24" s="724"/>
      <c r="DD24" s="717">
        <v>2426692</v>
      </c>
      <c r="DE24" s="671"/>
      <c r="DF24" s="671"/>
      <c r="DG24" s="671"/>
      <c r="DH24" s="671"/>
      <c r="DI24" s="671"/>
      <c r="DJ24" s="671"/>
      <c r="DK24" s="718"/>
      <c r="DL24" s="717">
        <v>2381783</v>
      </c>
      <c r="DM24" s="671"/>
      <c r="DN24" s="671"/>
      <c r="DO24" s="671"/>
      <c r="DP24" s="671"/>
      <c r="DQ24" s="671"/>
      <c r="DR24" s="671"/>
      <c r="DS24" s="671"/>
      <c r="DT24" s="671"/>
      <c r="DU24" s="671"/>
      <c r="DV24" s="718"/>
      <c r="DW24" s="719">
        <v>50.7</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392196</v>
      </c>
      <c r="S25" s="621"/>
      <c r="T25" s="621"/>
      <c r="U25" s="621"/>
      <c r="V25" s="621"/>
      <c r="W25" s="621"/>
      <c r="X25" s="621"/>
      <c r="Y25" s="622"/>
      <c r="Z25" s="673">
        <v>5.0999999999999996</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1173918</v>
      </c>
      <c r="CS25" s="639"/>
      <c r="CT25" s="639"/>
      <c r="CU25" s="639"/>
      <c r="CV25" s="639"/>
      <c r="CW25" s="639"/>
      <c r="CX25" s="639"/>
      <c r="CY25" s="640"/>
      <c r="CZ25" s="623">
        <v>15.9</v>
      </c>
      <c r="DA25" s="641"/>
      <c r="DB25" s="641"/>
      <c r="DC25" s="642"/>
      <c r="DD25" s="626">
        <v>1133540</v>
      </c>
      <c r="DE25" s="639"/>
      <c r="DF25" s="639"/>
      <c r="DG25" s="639"/>
      <c r="DH25" s="639"/>
      <c r="DI25" s="639"/>
      <c r="DJ25" s="639"/>
      <c r="DK25" s="640"/>
      <c r="DL25" s="626">
        <v>1088690</v>
      </c>
      <c r="DM25" s="639"/>
      <c r="DN25" s="639"/>
      <c r="DO25" s="639"/>
      <c r="DP25" s="639"/>
      <c r="DQ25" s="639"/>
      <c r="DR25" s="639"/>
      <c r="DS25" s="639"/>
      <c r="DT25" s="639"/>
      <c r="DU25" s="639"/>
      <c r="DV25" s="640"/>
      <c r="DW25" s="643">
        <v>23.2</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769480</v>
      </c>
      <c r="CS26" s="621"/>
      <c r="CT26" s="621"/>
      <c r="CU26" s="621"/>
      <c r="CV26" s="621"/>
      <c r="CW26" s="621"/>
      <c r="CX26" s="621"/>
      <c r="CY26" s="622"/>
      <c r="CZ26" s="623">
        <v>10.4</v>
      </c>
      <c r="DA26" s="641"/>
      <c r="DB26" s="641"/>
      <c r="DC26" s="642"/>
      <c r="DD26" s="626">
        <v>735237</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276807</v>
      </c>
      <c r="S27" s="621"/>
      <c r="T27" s="621"/>
      <c r="U27" s="621"/>
      <c r="V27" s="621"/>
      <c r="W27" s="621"/>
      <c r="X27" s="621"/>
      <c r="Y27" s="622"/>
      <c r="Z27" s="673">
        <v>3.6</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738801</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522881</v>
      </c>
      <c r="CS27" s="639"/>
      <c r="CT27" s="639"/>
      <c r="CU27" s="639"/>
      <c r="CV27" s="639"/>
      <c r="CW27" s="639"/>
      <c r="CX27" s="639"/>
      <c r="CY27" s="640"/>
      <c r="CZ27" s="623">
        <v>7.1</v>
      </c>
      <c r="DA27" s="641"/>
      <c r="DB27" s="641"/>
      <c r="DC27" s="642"/>
      <c r="DD27" s="626">
        <v>194304</v>
      </c>
      <c r="DE27" s="639"/>
      <c r="DF27" s="639"/>
      <c r="DG27" s="639"/>
      <c r="DH27" s="639"/>
      <c r="DI27" s="639"/>
      <c r="DJ27" s="639"/>
      <c r="DK27" s="640"/>
      <c r="DL27" s="626">
        <v>194245</v>
      </c>
      <c r="DM27" s="639"/>
      <c r="DN27" s="639"/>
      <c r="DO27" s="639"/>
      <c r="DP27" s="639"/>
      <c r="DQ27" s="639"/>
      <c r="DR27" s="639"/>
      <c r="DS27" s="639"/>
      <c r="DT27" s="639"/>
      <c r="DU27" s="639"/>
      <c r="DV27" s="640"/>
      <c r="DW27" s="643">
        <v>4.0999999999999996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17600</v>
      </c>
      <c r="S28" s="621"/>
      <c r="T28" s="621"/>
      <c r="U28" s="621"/>
      <c r="V28" s="621"/>
      <c r="W28" s="621"/>
      <c r="X28" s="621"/>
      <c r="Y28" s="622"/>
      <c r="Z28" s="673">
        <v>0.2</v>
      </c>
      <c r="AA28" s="673"/>
      <c r="AB28" s="673"/>
      <c r="AC28" s="673"/>
      <c r="AD28" s="674">
        <v>14153</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1110588</v>
      </c>
      <c r="CS28" s="621"/>
      <c r="CT28" s="621"/>
      <c r="CU28" s="621"/>
      <c r="CV28" s="621"/>
      <c r="CW28" s="621"/>
      <c r="CX28" s="621"/>
      <c r="CY28" s="622"/>
      <c r="CZ28" s="623">
        <v>15</v>
      </c>
      <c r="DA28" s="641"/>
      <c r="DB28" s="641"/>
      <c r="DC28" s="642"/>
      <c r="DD28" s="626">
        <v>1098848</v>
      </c>
      <c r="DE28" s="621"/>
      <c r="DF28" s="621"/>
      <c r="DG28" s="621"/>
      <c r="DH28" s="621"/>
      <c r="DI28" s="621"/>
      <c r="DJ28" s="621"/>
      <c r="DK28" s="622"/>
      <c r="DL28" s="626">
        <v>1098848</v>
      </c>
      <c r="DM28" s="621"/>
      <c r="DN28" s="621"/>
      <c r="DO28" s="621"/>
      <c r="DP28" s="621"/>
      <c r="DQ28" s="621"/>
      <c r="DR28" s="621"/>
      <c r="DS28" s="621"/>
      <c r="DT28" s="621"/>
      <c r="DU28" s="621"/>
      <c r="DV28" s="622"/>
      <c r="DW28" s="643">
        <v>23.4</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40194</v>
      </c>
      <c r="S29" s="621"/>
      <c r="T29" s="621"/>
      <c r="U29" s="621"/>
      <c r="V29" s="621"/>
      <c r="W29" s="621"/>
      <c r="X29" s="621"/>
      <c r="Y29" s="622"/>
      <c r="Z29" s="673">
        <v>0.5</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1110588</v>
      </c>
      <c r="CS29" s="639"/>
      <c r="CT29" s="639"/>
      <c r="CU29" s="639"/>
      <c r="CV29" s="639"/>
      <c r="CW29" s="639"/>
      <c r="CX29" s="639"/>
      <c r="CY29" s="640"/>
      <c r="CZ29" s="623">
        <v>15</v>
      </c>
      <c r="DA29" s="641"/>
      <c r="DB29" s="641"/>
      <c r="DC29" s="642"/>
      <c r="DD29" s="626">
        <v>1098848</v>
      </c>
      <c r="DE29" s="639"/>
      <c r="DF29" s="639"/>
      <c r="DG29" s="639"/>
      <c r="DH29" s="639"/>
      <c r="DI29" s="639"/>
      <c r="DJ29" s="639"/>
      <c r="DK29" s="640"/>
      <c r="DL29" s="626">
        <v>1098848</v>
      </c>
      <c r="DM29" s="639"/>
      <c r="DN29" s="639"/>
      <c r="DO29" s="639"/>
      <c r="DP29" s="639"/>
      <c r="DQ29" s="639"/>
      <c r="DR29" s="639"/>
      <c r="DS29" s="639"/>
      <c r="DT29" s="639"/>
      <c r="DU29" s="639"/>
      <c r="DV29" s="640"/>
      <c r="DW29" s="643">
        <v>23.4</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298023</v>
      </c>
      <c r="S30" s="621"/>
      <c r="T30" s="621"/>
      <c r="U30" s="621"/>
      <c r="V30" s="621"/>
      <c r="W30" s="621"/>
      <c r="X30" s="621"/>
      <c r="Y30" s="622"/>
      <c r="Z30" s="673">
        <v>3.9</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98.7</v>
      </c>
      <c r="BH30" s="687"/>
      <c r="BI30" s="687"/>
      <c r="BJ30" s="687"/>
      <c r="BK30" s="687"/>
      <c r="BL30" s="687"/>
      <c r="BM30" s="688">
        <v>96.7</v>
      </c>
      <c r="BN30" s="687"/>
      <c r="BO30" s="687"/>
      <c r="BP30" s="687"/>
      <c r="BQ30" s="689"/>
      <c r="BR30" s="686">
        <v>99.1</v>
      </c>
      <c r="BS30" s="687"/>
      <c r="BT30" s="687"/>
      <c r="BU30" s="687"/>
      <c r="BV30" s="687"/>
      <c r="BW30" s="687"/>
      <c r="BX30" s="688">
        <v>97</v>
      </c>
      <c r="BY30" s="687"/>
      <c r="BZ30" s="687"/>
      <c r="CA30" s="687"/>
      <c r="CB30" s="689"/>
      <c r="CD30" s="692"/>
      <c r="CE30" s="693"/>
      <c r="CF30" s="657" t="s">
        <v>294</v>
      </c>
      <c r="CG30" s="654"/>
      <c r="CH30" s="654"/>
      <c r="CI30" s="654"/>
      <c r="CJ30" s="654"/>
      <c r="CK30" s="654"/>
      <c r="CL30" s="654"/>
      <c r="CM30" s="654"/>
      <c r="CN30" s="654"/>
      <c r="CO30" s="654"/>
      <c r="CP30" s="654"/>
      <c r="CQ30" s="655"/>
      <c r="CR30" s="620">
        <v>1016942</v>
      </c>
      <c r="CS30" s="621"/>
      <c r="CT30" s="621"/>
      <c r="CU30" s="621"/>
      <c r="CV30" s="621"/>
      <c r="CW30" s="621"/>
      <c r="CX30" s="621"/>
      <c r="CY30" s="622"/>
      <c r="CZ30" s="623">
        <v>13.8</v>
      </c>
      <c r="DA30" s="641"/>
      <c r="DB30" s="641"/>
      <c r="DC30" s="642"/>
      <c r="DD30" s="626">
        <v>1005450</v>
      </c>
      <c r="DE30" s="621"/>
      <c r="DF30" s="621"/>
      <c r="DG30" s="621"/>
      <c r="DH30" s="621"/>
      <c r="DI30" s="621"/>
      <c r="DJ30" s="621"/>
      <c r="DK30" s="622"/>
      <c r="DL30" s="626">
        <v>1005450</v>
      </c>
      <c r="DM30" s="621"/>
      <c r="DN30" s="621"/>
      <c r="DO30" s="621"/>
      <c r="DP30" s="621"/>
      <c r="DQ30" s="621"/>
      <c r="DR30" s="621"/>
      <c r="DS30" s="621"/>
      <c r="DT30" s="621"/>
      <c r="DU30" s="621"/>
      <c r="DV30" s="622"/>
      <c r="DW30" s="643">
        <v>21.4</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408731</v>
      </c>
      <c r="S31" s="621"/>
      <c r="T31" s="621"/>
      <c r="U31" s="621"/>
      <c r="V31" s="621"/>
      <c r="W31" s="621"/>
      <c r="X31" s="621"/>
      <c r="Y31" s="622"/>
      <c r="Z31" s="673">
        <v>5.3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97.2</v>
      </c>
      <c r="BN31" s="685"/>
      <c r="BO31" s="685"/>
      <c r="BP31" s="685"/>
      <c r="BQ31" s="649"/>
      <c r="BR31" s="684">
        <v>99.2</v>
      </c>
      <c r="BS31" s="639"/>
      <c r="BT31" s="639"/>
      <c r="BU31" s="639"/>
      <c r="BV31" s="639"/>
      <c r="BW31" s="639"/>
      <c r="BX31" s="675">
        <v>97.6</v>
      </c>
      <c r="BY31" s="685"/>
      <c r="BZ31" s="685"/>
      <c r="CA31" s="685"/>
      <c r="CB31" s="649"/>
      <c r="CD31" s="692"/>
      <c r="CE31" s="693"/>
      <c r="CF31" s="657" t="s">
        <v>298</v>
      </c>
      <c r="CG31" s="654"/>
      <c r="CH31" s="654"/>
      <c r="CI31" s="654"/>
      <c r="CJ31" s="654"/>
      <c r="CK31" s="654"/>
      <c r="CL31" s="654"/>
      <c r="CM31" s="654"/>
      <c r="CN31" s="654"/>
      <c r="CO31" s="654"/>
      <c r="CP31" s="654"/>
      <c r="CQ31" s="655"/>
      <c r="CR31" s="620">
        <v>93646</v>
      </c>
      <c r="CS31" s="639"/>
      <c r="CT31" s="639"/>
      <c r="CU31" s="639"/>
      <c r="CV31" s="639"/>
      <c r="CW31" s="639"/>
      <c r="CX31" s="639"/>
      <c r="CY31" s="640"/>
      <c r="CZ31" s="623">
        <v>1.3</v>
      </c>
      <c r="DA31" s="641"/>
      <c r="DB31" s="641"/>
      <c r="DC31" s="642"/>
      <c r="DD31" s="626">
        <v>93398</v>
      </c>
      <c r="DE31" s="639"/>
      <c r="DF31" s="639"/>
      <c r="DG31" s="639"/>
      <c r="DH31" s="639"/>
      <c r="DI31" s="639"/>
      <c r="DJ31" s="639"/>
      <c r="DK31" s="640"/>
      <c r="DL31" s="626">
        <v>93398</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102578</v>
      </c>
      <c r="S32" s="621"/>
      <c r="T32" s="621"/>
      <c r="U32" s="621"/>
      <c r="V32" s="621"/>
      <c r="W32" s="621"/>
      <c r="X32" s="621"/>
      <c r="Y32" s="622"/>
      <c r="Z32" s="673">
        <v>1.3</v>
      </c>
      <c r="AA32" s="673"/>
      <c r="AB32" s="673"/>
      <c r="AC32" s="673"/>
      <c r="AD32" s="674">
        <v>316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98.6</v>
      </c>
      <c r="BH32" s="605"/>
      <c r="BI32" s="605"/>
      <c r="BJ32" s="605"/>
      <c r="BK32" s="605"/>
      <c r="BL32" s="605"/>
      <c r="BM32" s="668">
        <v>96.1</v>
      </c>
      <c r="BN32" s="605"/>
      <c r="BO32" s="605"/>
      <c r="BP32" s="605"/>
      <c r="BQ32" s="662"/>
      <c r="BR32" s="683">
        <v>98.9</v>
      </c>
      <c r="BS32" s="605"/>
      <c r="BT32" s="605"/>
      <c r="BU32" s="605"/>
      <c r="BV32" s="605"/>
      <c r="BW32" s="605"/>
      <c r="BX32" s="668">
        <v>96.1</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1273300</v>
      </c>
      <c r="S33" s="621"/>
      <c r="T33" s="621"/>
      <c r="U33" s="621"/>
      <c r="V33" s="621"/>
      <c r="W33" s="621"/>
      <c r="X33" s="621"/>
      <c r="Y33" s="622"/>
      <c r="Z33" s="673">
        <v>16.5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3034471</v>
      </c>
      <c r="CS33" s="639"/>
      <c r="CT33" s="639"/>
      <c r="CU33" s="639"/>
      <c r="CV33" s="639"/>
      <c r="CW33" s="639"/>
      <c r="CX33" s="639"/>
      <c r="CY33" s="640"/>
      <c r="CZ33" s="623">
        <v>41</v>
      </c>
      <c r="DA33" s="641"/>
      <c r="DB33" s="641"/>
      <c r="DC33" s="642"/>
      <c r="DD33" s="626">
        <v>2465247</v>
      </c>
      <c r="DE33" s="639"/>
      <c r="DF33" s="639"/>
      <c r="DG33" s="639"/>
      <c r="DH33" s="639"/>
      <c r="DI33" s="639"/>
      <c r="DJ33" s="639"/>
      <c r="DK33" s="640"/>
      <c r="DL33" s="626">
        <v>1738827</v>
      </c>
      <c r="DM33" s="639"/>
      <c r="DN33" s="639"/>
      <c r="DO33" s="639"/>
      <c r="DP33" s="639"/>
      <c r="DQ33" s="639"/>
      <c r="DR33" s="639"/>
      <c r="DS33" s="639"/>
      <c r="DT33" s="639"/>
      <c r="DU33" s="639"/>
      <c r="DV33" s="640"/>
      <c r="DW33" s="643">
        <v>37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705636</v>
      </c>
      <c r="CS34" s="621"/>
      <c r="CT34" s="621"/>
      <c r="CU34" s="621"/>
      <c r="CV34" s="621"/>
      <c r="CW34" s="621"/>
      <c r="CX34" s="621"/>
      <c r="CY34" s="622"/>
      <c r="CZ34" s="623">
        <v>9.5</v>
      </c>
      <c r="DA34" s="641"/>
      <c r="DB34" s="641"/>
      <c r="DC34" s="642"/>
      <c r="DD34" s="626">
        <v>544552</v>
      </c>
      <c r="DE34" s="621"/>
      <c r="DF34" s="621"/>
      <c r="DG34" s="621"/>
      <c r="DH34" s="621"/>
      <c r="DI34" s="621"/>
      <c r="DJ34" s="621"/>
      <c r="DK34" s="622"/>
      <c r="DL34" s="626">
        <v>328975</v>
      </c>
      <c r="DM34" s="621"/>
      <c r="DN34" s="621"/>
      <c r="DO34" s="621"/>
      <c r="DP34" s="621"/>
      <c r="DQ34" s="621"/>
      <c r="DR34" s="621"/>
      <c r="DS34" s="621"/>
      <c r="DT34" s="621"/>
      <c r="DU34" s="621"/>
      <c r="DV34" s="622"/>
      <c r="DW34" s="643">
        <v>7</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175000</v>
      </c>
      <c r="S35" s="621"/>
      <c r="T35" s="621"/>
      <c r="U35" s="621"/>
      <c r="V35" s="621"/>
      <c r="W35" s="621"/>
      <c r="X35" s="621"/>
      <c r="Y35" s="622"/>
      <c r="Z35" s="673">
        <v>2.2999999999999998</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929900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42888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76158</v>
      </c>
      <c r="CS35" s="639"/>
      <c r="CT35" s="639"/>
      <c r="CU35" s="639"/>
      <c r="CV35" s="639"/>
      <c r="CW35" s="639"/>
      <c r="CX35" s="639"/>
      <c r="CY35" s="640"/>
      <c r="CZ35" s="623">
        <v>1</v>
      </c>
      <c r="DA35" s="641"/>
      <c r="DB35" s="641"/>
      <c r="DC35" s="642"/>
      <c r="DD35" s="626">
        <v>65517</v>
      </c>
      <c r="DE35" s="639"/>
      <c r="DF35" s="639"/>
      <c r="DG35" s="639"/>
      <c r="DH35" s="639"/>
      <c r="DI35" s="639"/>
      <c r="DJ35" s="639"/>
      <c r="DK35" s="640"/>
      <c r="DL35" s="626">
        <v>56503</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7725254</v>
      </c>
      <c r="S36" s="661"/>
      <c r="T36" s="661"/>
      <c r="U36" s="661"/>
      <c r="V36" s="661"/>
      <c r="W36" s="661"/>
      <c r="X36" s="661"/>
      <c r="Y36" s="664"/>
      <c r="Z36" s="665">
        <v>100</v>
      </c>
      <c r="AA36" s="665"/>
      <c r="AB36" s="665"/>
      <c r="AC36" s="665"/>
      <c r="AD36" s="666">
        <v>4519124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263510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-47178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955938</v>
      </c>
      <c r="CS36" s="621"/>
      <c r="CT36" s="621"/>
      <c r="CU36" s="621"/>
      <c r="CV36" s="621"/>
      <c r="CW36" s="621"/>
      <c r="CX36" s="621"/>
      <c r="CY36" s="622"/>
      <c r="CZ36" s="623">
        <v>12.9</v>
      </c>
      <c r="DA36" s="641"/>
      <c r="DB36" s="641"/>
      <c r="DC36" s="642"/>
      <c r="DD36" s="626">
        <v>814284</v>
      </c>
      <c r="DE36" s="621"/>
      <c r="DF36" s="621"/>
      <c r="DG36" s="621"/>
      <c r="DH36" s="621"/>
      <c r="DI36" s="621"/>
      <c r="DJ36" s="621"/>
      <c r="DK36" s="622"/>
      <c r="DL36" s="626">
        <v>726333</v>
      </c>
      <c r="DM36" s="621"/>
      <c r="DN36" s="621"/>
      <c r="DO36" s="621"/>
      <c r="DP36" s="621"/>
      <c r="DQ36" s="621"/>
      <c r="DR36" s="621"/>
      <c r="DS36" s="621"/>
      <c r="DT36" s="621"/>
      <c r="DU36" s="621"/>
      <c r="DV36" s="622"/>
      <c r="DW36" s="643">
        <v>15.5</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t="s">
        <v>317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1626</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621747</v>
      </c>
      <c r="CS37" s="639"/>
      <c r="CT37" s="639"/>
      <c r="CU37" s="639"/>
      <c r="CV37" s="639"/>
      <c r="CW37" s="639"/>
      <c r="CX37" s="639"/>
      <c r="CY37" s="640"/>
      <c r="CZ37" s="623">
        <v>8.4</v>
      </c>
      <c r="DA37" s="641"/>
      <c r="DB37" s="641"/>
      <c r="DC37" s="642"/>
      <c r="DD37" s="626">
        <v>607752</v>
      </c>
      <c r="DE37" s="639"/>
      <c r="DF37" s="639"/>
      <c r="DG37" s="639"/>
      <c r="DH37" s="639"/>
      <c r="DI37" s="639"/>
      <c r="DJ37" s="639"/>
      <c r="DK37" s="640"/>
      <c r="DL37" s="626">
        <v>603703</v>
      </c>
      <c r="DM37" s="639"/>
      <c r="DN37" s="639"/>
      <c r="DO37" s="639"/>
      <c r="DP37" s="639"/>
      <c r="DQ37" s="639"/>
      <c r="DR37" s="639"/>
      <c r="DS37" s="639"/>
      <c r="DT37" s="639"/>
      <c r="DU37" s="639"/>
      <c r="DV37" s="640"/>
      <c r="DW37" s="643">
        <v>12.9</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2587</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917347</v>
      </c>
      <c r="CS38" s="621"/>
      <c r="CT38" s="621"/>
      <c r="CU38" s="621"/>
      <c r="CV38" s="621"/>
      <c r="CW38" s="621"/>
      <c r="CX38" s="621"/>
      <c r="CY38" s="622"/>
      <c r="CZ38" s="623">
        <v>12.4</v>
      </c>
      <c r="DA38" s="641"/>
      <c r="DB38" s="641"/>
      <c r="DC38" s="642"/>
      <c r="DD38" s="626">
        <v>721332</v>
      </c>
      <c r="DE38" s="621"/>
      <c r="DF38" s="621"/>
      <c r="DG38" s="621"/>
      <c r="DH38" s="621"/>
      <c r="DI38" s="621"/>
      <c r="DJ38" s="621"/>
      <c r="DK38" s="622"/>
      <c r="DL38" s="626">
        <v>627016</v>
      </c>
      <c r="DM38" s="621"/>
      <c r="DN38" s="621"/>
      <c r="DO38" s="621"/>
      <c r="DP38" s="621"/>
      <c r="DQ38" s="621"/>
      <c r="DR38" s="621"/>
      <c r="DS38" s="621"/>
      <c r="DT38" s="621"/>
      <c r="DU38" s="621"/>
      <c r="DV38" s="622"/>
      <c r="DW38" s="643">
        <v>13.4</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65</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379392</v>
      </c>
      <c r="CS39" s="639"/>
      <c r="CT39" s="639"/>
      <c r="CU39" s="639"/>
      <c r="CV39" s="639"/>
      <c r="CW39" s="639"/>
      <c r="CX39" s="639"/>
      <c r="CY39" s="640"/>
      <c r="CZ39" s="623">
        <v>5.0999999999999996</v>
      </c>
      <c r="DA39" s="641"/>
      <c r="DB39" s="641"/>
      <c r="DC39" s="642"/>
      <c r="DD39" s="626">
        <v>319562</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170334</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103</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t="s">
        <v>321</v>
      </c>
      <c r="CS40" s="621"/>
      <c r="CT40" s="621"/>
      <c r="CU40" s="621"/>
      <c r="CV40" s="621"/>
      <c r="CW40" s="621"/>
      <c r="CX40" s="621"/>
      <c r="CY40" s="622"/>
      <c r="CZ40" s="623" t="s">
        <v>321</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496056</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372</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317</v>
      </c>
      <c r="CS41" s="639"/>
      <c r="CT41" s="639"/>
      <c r="CU41" s="639"/>
      <c r="CV41" s="639"/>
      <c r="CW41" s="639"/>
      <c r="CX41" s="639"/>
      <c r="CY41" s="640"/>
      <c r="CZ41" s="623" t="s">
        <v>317</v>
      </c>
      <c r="DA41" s="641"/>
      <c r="DB41" s="641"/>
      <c r="DC41" s="642"/>
      <c r="DD41" s="626" t="s">
        <v>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1553483</v>
      </c>
      <c r="CS42" s="621"/>
      <c r="CT42" s="621"/>
      <c r="CU42" s="621"/>
      <c r="CV42" s="621"/>
      <c r="CW42" s="621"/>
      <c r="CX42" s="621"/>
      <c r="CY42" s="622"/>
      <c r="CZ42" s="623">
        <v>21</v>
      </c>
      <c r="DA42" s="624"/>
      <c r="DB42" s="624"/>
      <c r="DC42" s="625"/>
      <c r="DD42" s="626">
        <v>301688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48568</v>
      </c>
      <c r="CS43" s="639"/>
      <c r="CT43" s="639"/>
      <c r="CU43" s="639"/>
      <c r="CV43" s="639"/>
      <c r="CW43" s="639"/>
      <c r="CX43" s="639"/>
      <c r="CY43" s="640"/>
      <c r="CZ43" s="623">
        <v>0.7</v>
      </c>
      <c r="DA43" s="641"/>
      <c r="DB43" s="641"/>
      <c r="DC43" s="642"/>
      <c r="DD43" s="626">
        <v>48568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1551440</v>
      </c>
      <c r="CS44" s="621"/>
      <c r="CT44" s="621"/>
      <c r="CU44" s="621"/>
      <c r="CV44" s="621"/>
      <c r="CW44" s="621"/>
      <c r="CX44" s="621"/>
      <c r="CY44" s="622"/>
      <c r="CZ44" s="623">
        <v>21</v>
      </c>
      <c r="DA44" s="624"/>
      <c r="DB44" s="624"/>
      <c r="DC44" s="625"/>
      <c r="DD44" s="626">
        <v>301571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131327</v>
      </c>
      <c r="CS45" s="639"/>
      <c r="CT45" s="639"/>
      <c r="CU45" s="639"/>
      <c r="CV45" s="639"/>
      <c r="CW45" s="639"/>
      <c r="CX45" s="639"/>
      <c r="CY45" s="640"/>
      <c r="CZ45" s="623">
        <v>1.8</v>
      </c>
      <c r="DA45" s="641"/>
      <c r="DB45" s="641"/>
      <c r="DC45" s="642"/>
      <c r="DD45" s="626">
        <v>17212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1407963</v>
      </c>
      <c r="CS46" s="621"/>
      <c r="CT46" s="621"/>
      <c r="CU46" s="621"/>
      <c r="CV46" s="621"/>
      <c r="CW46" s="621"/>
      <c r="CX46" s="621"/>
      <c r="CY46" s="622"/>
      <c r="CZ46" s="623">
        <v>19</v>
      </c>
      <c r="DA46" s="624"/>
      <c r="DB46" s="624"/>
      <c r="DC46" s="625"/>
      <c r="DD46" s="626">
        <v>283109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2043</v>
      </c>
      <c r="CS47" s="639"/>
      <c r="CT47" s="639"/>
      <c r="CU47" s="639"/>
      <c r="CV47" s="639"/>
      <c r="CW47" s="639"/>
      <c r="CX47" s="639"/>
      <c r="CY47" s="640"/>
      <c r="CZ47" s="623">
        <v>0</v>
      </c>
      <c r="DA47" s="641"/>
      <c r="DB47" s="641"/>
      <c r="DC47" s="642"/>
      <c r="DD47" s="626">
        <v>117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7395341</v>
      </c>
      <c r="CS49" s="605"/>
      <c r="CT49" s="605"/>
      <c r="CU49" s="605"/>
      <c r="CV49" s="605"/>
      <c r="CW49" s="605"/>
      <c r="CX49" s="605"/>
      <c r="CY49" s="606"/>
      <c r="CZ49" s="607">
        <v>100</v>
      </c>
      <c r="DA49" s="608"/>
      <c r="DB49" s="608"/>
      <c r="DC49" s="609"/>
      <c r="DD49" s="610">
        <v>5193627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topLeftCell="AR1" zoomScale="70" zoomScaleNormal="25" zoomScaleSheetLayoutView="70" workbookViewId="0">
      <selection activeCell="BS22" sqref="BS22:CG2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7725</v>
      </c>
      <c r="R7" s="1134"/>
      <c r="S7" s="1134"/>
      <c r="T7" s="1134"/>
      <c r="U7" s="1134"/>
      <c r="V7" s="1134">
        <v>7395</v>
      </c>
      <c r="W7" s="1134"/>
      <c r="X7" s="1134"/>
      <c r="Y7" s="1134"/>
      <c r="Z7" s="1134"/>
      <c r="AA7" s="1134">
        <v>330</v>
      </c>
      <c r="AB7" s="1134"/>
      <c r="AC7" s="1134"/>
      <c r="AD7" s="1134"/>
      <c r="AE7" s="1135"/>
      <c r="AF7" s="1136">
        <v>321</v>
      </c>
      <c r="AG7" s="1137"/>
      <c r="AH7" s="1137"/>
      <c r="AI7" s="1137"/>
      <c r="AJ7" s="1138"/>
      <c r="AK7" s="1120">
        <v>298</v>
      </c>
      <c r="AL7" s="1121"/>
      <c r="AM7" s="1121"/>
      <c r="AN7" s="1121"/>
      <c r="AO7" s="1121"/>
      <c r="AP7" s="1121">
        <v>10452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534</v>
      </c>
      <c r="BT7" s="1125"/>
      <c r="BU7" s="1125"/>
      <c r="BV7" s="1125"/>
      <c r="BW7" s="1125"/>
      <c r="BX7" s="1125"/>
      <c r="BY7" s="1125"/>
      <c r="BZ7" s="1125"/>
      <c r="CA7" s="1125"/>
      <c r="CB7" s="1125"/>
      <c r="CC7" s="1125"/>
      <c r="CD7" s="1125"/>
      <c r="CE7" s="1125"/>
      <c r="CF7" s="1125"/>
      <c r="CG7" s="1126"/>
      <c r="CH7" s="1117">
        <v>3</v>
      </c>
      <c r="CI7" s="1118"/>
      <c r="CJ7" s="1118"/>
      <c r="CK7" s="1118"/>
      <c r="CL7" s="1119"/>
      <c r="CM7" s="1117">
        <v>80</v>
      </c>
      <c r="CN7" s="1118"/>
      <c r="CO7" s="1118"/>
      <c r="CP7" s="1118"/>
      <c r="CQ7" s="1119"/>
      <c r="CR7" s="1117">
        <v>30</v>
      </c>
      <c r="CS7" s="1118"/>
      <c r="CT7" s="1118"/>
      <c r="CU7" s="1118"/>
      <c r="CV7" s="1119"/>
      <c r="CW7" s="1117" t="s">
        <v>553</v>
      </c>
      <c r="CX7" s="1118"/>
      <c r="CY7" s="1118"/>
      <c r="CZ7" s="1118"/>
      <c r="DA7" s="1119"/>
      <c r="DB7" s="1117" t="s">
        <v>553</v>
      </c>
      <c r="DC7" s="1118"/>
      <c r="DD7" s="1118"/>
      <c r="DE7" s="1118"/>
      <c r="DF7" s="1119"/>
      <c r="DG7" s="1117" t="s">
        <v>553</v>
      </c>
      <c r="DH7" s="1118"/>
      <c r="DI7" s="1118"/>
      <c r="DJ7" s="1118"/>
      <c r="DK7" s="1119"/>
      <c r="DL7" s="1117" t="s">
        <v>553</v>
      </c>
      <c r="DM7" s="1118"/>
      <c r="DN7" s="1118"/>
      <c r="DO7" s="1118"/>
      <c r="DP7" s="1119"/>
      <c r="DQ7" s="1117" t="s">
        <v>553</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7725</v>
      </c>
      <c r="R23" s="1098"/>
      <c r="S23" s="1098"/>
      <c r="T23" s="1098"/>
      <c r="U23" s="1098"/>
      <c r="V23" s="1098">
        <v>7395</v>
      </c>
      <c r="W23" s="1098"/>
      <c r="X23" s="1098"/>
      <c r="Y23" s="1098"/>
      <c r="Z23" s="1098"/>
      <c r="AA23" s="1098">
        <v>330</v>
      </c>
      <c r="AB23" s="1098"/>
      <c r="AC23" s="1098"/>
      <c r="AD23" s="1098"/>
      <c r="AE23" s="1099"/>
      <c r="AF23" s="1100">
        <v>321</v>
      </c>
      <c r="AG23" s="1098"/>
      <c r="AH23" s="1098"/>
      <c r="AI23" s="1098"/>
      <c r="AJ23" s="1101"/>
      <c r="AK23" s="1102"/>
      <c r="AL23" s="1103"/>
      <c r="AM23" s="1103"/>
      <c r="AN23" s="1103"/>
      <c r="AO23" s="1103"/>
      <c r="AP23" s="1098">
        <v>10452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1573</v>
      </c>
      <c r="R28" s="1083"/>
      <c r="S28" s="1083"/>
      <c r="T28" s="1083"/>
      <c r="U28" s="1083"/>
      <c r="V28" s="1083">
        <v>1530</v>
      </c>
      <c r="W28" s="1083"/>
      <c r="X28" s="1083"/>
      <c r="Y28" s="1083"/>
      <c r="Z28" s="1083"/>
      <c r="AA28" s="1083">
        <v>43</v>
      </c>
      <c r="AB28" s="1083"/>
      <c r="AC28" s="1083"/>
      <c r="AD28" s="1083"/>
      <c r="AE28" s="1084"/>
      <c r="AF28" s="1085">
        <v>43</v>
      </c>
      <c r="AG28" s="1083"/>
      <c r="AH28" s="1083"/>
      <c r="AI28" s="1083"/>
      <c r="AJ28" s="1086"/>
      <c r="AK28" s="1087">
        <v>180</v>
      </c>
      <c r="AL28" s="1075"/>
      <c r="AM28" s="1075"/>
      <c r="AN28" s="1075"/>
      <c r="AO28" s="1075"/>
      <c r="AP28" s="1075" t="s">
        <v>532</v>
      </c>
      <c r="AQ28" s="1075"/>
      <c r="AR28" s="1075"/>
      <c r="AS28" s="1075"/>
      <c r="AT28" s="1075"/>
      <c r="AU28" s="1075" t="s">
        <v>532</v>
      </c>
      <c r="AV28" s="1075"/>
      <c r="AW28" s="1075"/>
      <c r="AX28" s="1075"/>
      <c r="AY28" s="1075"/>
      <c r="AZ28" s="1076" t="s">
        <v>533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1477</v>
      </c>
      <c r="R29" s="1073"/>
      <c r="S29" s="1073"/>
      <c r="T29" s="1073"/>
      <c r="U29" s="1073"/>
      <c r="V29" s="1073">
        <v>1436</v>
      </c>
      <c r="W29" s="1073"/>
      <c r="X29" s="1073"/>
      <c r="Y29" s="1073"/>
      <c r="Z29" s="1073"/>
      <c r="AA29" s="1073">
        <v>41</v>
      </c>
      <c r="AB29" s="1073"/>
      <c r="AC29" s="1073"/>
      <c r="AD29" s="1073"/>
      <c r="AE29" s="1074"/>
      <c r="AF29" s="1048">
        <v>41</v>
      </c>
      <c r="AG29" s="1049"/>
      <c r="AH29" s="1049"/>
      <c r="AI29" s="1049"/>
      <c r="AJ29" s="1050"/>
      <c r="AK29" s="1009">
        <v>266</v>
      </c>
      <c r="AL29" s="1000"/>
      <c r="AM29" s="1000"/>
      <c r="AN29" s="1000"/>
      <c r="AO29" s="1000"/>
      <c r="AP29" s="1010" t="s">
        <v>532</v>
      </c>
      <c r="AQ29" s="1008"/>
      <c r="AR29" s="1008"/>
      <c r="AS29" s="1008"/>
      <c r="AT29" s="1009"/>
      <c r="AU29" s="1010" t="s">
        <v>532</v>
      </c>
      <c r="AV29" s="1008"/>
      <c r="AW29" s="1008"/>
      <c r="AX29" s="1008"/>
      <c r="AY29" s="1009"/>
      <c r="AZ29" s="1010" t="s">
        <v>532</v>
      </c>
      <c r="BA29" s="1008"/>
      <c r="BB29" s="1008"/>
      <c r="BC29" s="1008"/>
      <c r="BD29" s="1009"/>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329</v>
      </c>
      <c r="R30" s="1073"/>
      <c r="S30" s="1073"/>
      <c r="T30" s="1073"/>
      <c r="U30" s="1073"/>
      <c r="V30" s="1073">
        <v>328</v>
      </c>
      <c r="W30" s="1073"/>
      <c r="X30" s="1073"/>
      <c r="Y30" s="1073"/>
      <c r="Z30" s="1073"/>
      <c r="AA30" s="1073">
        <v>1</v>
      </c>
      <c r="AB30" s="1073"/>
      <c r="AC30" s="1073"/>
      <c r="AD30" s="1073"/>
      <c r="AE30" s="1074"/>
      <c r="AF30" s="1048">
        <v>1</v>
      </c>
      <c r="AG30" s="1049"/>
      <c r="AH30" s="1049"/>
      <c r="AI30" s="1049"/>
      <c r="AJ30" s="1050"/>
      <c r="AK30" s="1009">
        <v>246</v>
      </c>
      <c r="AL30" s="1000"/>
      <c r="AM30" s="1000"/>
      <c r="AN30" s="1000"/>
      <c r="AO30" s="1000"/>
      <c r="AP30" s="1010" t="s">
        <v>532</v>
      </c>
      <c r="AQ30" s="1008"/>
      <c r="AR30" s="1008"/>
      <c r="AS30" s="1008"/>
      <c r="AT30" s="1009"/>
      <c r="AU30" s="1010" t="s">
        <v>532</v>
      </c>
      <c r="AV30" s="1008"/>
      <c r="AW30" s="1008"/>
      <c r="AX30" s="1008"/>
      <c r="AY30" s="1009"/>
      <c r="AZ30" s="1010" t="s">
        <v>532</v>
      </c>
      <c r="BA30" s="1008"/>
      <c r="BB30" s="1008"/>
      <c r="BC30" s="1008"/>
      <c r="BD30" s="1009"/>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959</v>
      </c>
      <c r="R31" s="1073"/>
      <c r="S31" s="1073"/>
      <c r="T31" s="1073"/>
      <c r="U31" s="1073"/>
      <c r="V31" s="1073">
        <v>673</v>
      </c>
      <c r="W31" s="1073"/>
      <c r="X31" s="1073"/>
      <c r="Y31" s="1073"/>
      <c r="Z31" s="1073"/>
      <c r="AA31" s="1073">
        <v>286</v>
      </c>
      <c r="AB31" s="1073"/>
      <c r="AC31" s="1073"/>
      <c r="AD31" s="1073"/>
      <c r="AE31" s="1074"/>
      <c r="AF31" s="1048">
        <v>286</v>
      </c>
      <c r="AG31" s="1049"/>
      <c r="AH31" s="1049"/>
      <c r="AI31" s="1049"/>
      <c r="AJ31" s="1050"/>
      <c r="AK31" s="1009">
        <v>264</v>
      </c>
      <c r="AL31" s="1000"/>
      <c r="AM31" s="1000"/>
      <c r="AN31" s="1000"/>
      <c r="AO31" s="1000"/>
      <c r="AP31" s="1000">
        <v>3767</v>
      </c>
      <c r="AQ31" s="1000"/>
      <c r="AR31" s="1000"/>
      <c r="AS31" s="1000"/>
      <c r="AT31" s="1000"/>
      <c r="AU31" s="1000">
        <v>2814</v>
      </c>
      <c r="AV31" s="1000"/>
      <c r="AW31" s="1000"/>
      <c r="AX31" s="1000"/>
      <c r="AY31" s="1000"/>
      <c r="AZ31" s="1010" t="s">
        <v>532</v>
      </c>
      <c r="BA31" s="1008"/>
      <c r="BB31" s="1008"/>
      <c r="BC31" s="1008"/>
      <c r="BD31" s="1009"/>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371</v>
      </c>
      <c r="AG63" s="988"/>
      <c r="AH63" s="988"/>
      <c r="AI63" s="988"/>
      <c r="AJ63" s="1059"/>
      <c r="AK63" s="1060"/>
      <c r="AL63" s="992"/>
      <c r="AM63" s="992"/>
      <c r="AN63" s="992"/>
      <c r="AO63" s="992"/>
      <c r="AP63" s="988">
        <v>3767</v>
      </c>
      <c r="AQ63" s="988"/>
      <c r="AR63" s="988"/>
      <c r="AS63" s="988"/>
      <c r="AT63" s="988"/>
      <c r="AU63" s="988">
        <v>2814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390</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1290</v>
      </c>
      <c r="R68" s="1011"/>
      <c r="S68" s="1011"/>
      <c r="T68" s="1011"/>
      <c r="U68" s="1011"/>
      <c r="V68" s="1011">
        <v>1242</v>
      </c>
      <c r="W68" s="1011"/>
      <c r="X68" s="1011"/>
      <c r="Y68" s="1011"/>
      <c r="Z68" s="1011"/>
      <c r="AA68" s="1011">
        <v>48</v>
      </c>
      <c r="AB68" s="1011"/>
      <c r="AC68" s="1011"/>
      <c r="AD68" s="1011"/>
      <c r="AE68" s="1011"/>
      <c r="AF68" s="1011">
        <v>48</v>
      </c>
      <c r="AG68" s="1011"/>
      <c r="AH68" s="1011"/>
      <c r="AI68" s="1011"/>
      <c r="AJ68" s="1011"/>
      <c r="AK68" s="1011">
        <v>60</v>
      </c>
      <c r="AL68" s="1011"/>
      <c r="AM68" s="1011"/>
      <c r="AN68" s="1011"/>
      <c r="AO68" s="1011"/>
      <c r="AP68" s="1011" t="s">
        <v>545</v>
      </c>
      <c r="AQ68" s="1011"/>
      <c r="AR68" s="1011"/>
      <c r="AS68" s="1011"/>
      <c r="AT68" s="1011"/>
      <c r="AU68" s="1011" t="s">
        <v>546</v>
      </c>
      <c r="AV68" s="1011"/>
      <c r="AW68" s="1011"/>
      <c r="AX68" s="1011"/>
      <c r="AY68" s="1011"/>
      <c r="AZ68" s="1012" t="s">
        <v>547</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220</v>
      </c>
      <c r="R69" s="1000"/>
      <c r="S69" s="1000"/>
      <c r="T69" s="1000"/>
      <c r="U69" s="1000"/>
      <c r="V69" s="1000">
        <v>184</v>
      </c>
      <c r="W69" s="1000"/>
      <c r="X69" s="1000"/>
      <c r="Y69" s="1000"/>
      <c r="Z69" s="1000"/>
      <c r="AA69" s="1000">
        <v>36</v>
      </c>
      <c r="AB69" s="1000"/>
      <c r="AC69" s="1000"/>
      <c r="AD69" s="1000"/>
      <c r="AE69" s="1000"/>
      <c r="AF69" s="1000">
        <v>38</v>
      </c>
      <c r="AG69" s="1000"/>
      <c r="AH69" s="1000"/>
      <c r="AI69" s="1000"/>
      <c r="AJ69" s="1000"/>
      <c r="AK69" s="1000" t="s">
        <v>548</v>
      </c>
      <c r="AL69" s="1000"/>
      <c r="AM69" s="1000"/>
      <c r="AN69" s="1000"/>
      <c r="AO69" s="1000"/>
      <c r="AP69" s="1000">
        <v>75</v>
      </c>
      <c r="AQ69" s="1000"/>
      <c r="AR69" s="1000"/>
      <c r="AS69" s="1000"/>
      <c r="AT69" s="1000"/>
      <c r="AU69" s="1000">
        <v>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7786</v>
      </c>
      <c r="R70" s="1000"/>
      <c r="S70" s="1000"/>
      <c r="T70" s="1000"/>
      <c r="U70" s="1000"/>
      <c r="V70" s="1000">
        <v>7749</v>
      </c>
      <c r="W70" s="1000"/>
      <c r="X70" s="1000"/>
      <c r="Y70" s="1000"/>
      <c r="Z70" s="1000"/>
      <c r="AA70" s="1000">
        <v>37</v>
      </c>
      <c r="AB70" s="1000"/>
      <c r="AC70" s="1000"/>
      <c r="AD70" s="1000"/>
      <c r="AE70" s="1000"/>
      <c r="AF70" s="1000">
        <v>37</v>
      </c>
      <c r="AG70" s="1000"/>
      <c r="AH70" s="1000"/>
      <c r="AI70" s="1000"/>
      <c r="AJ70" s="1000"/>
      <c r="AK70" s="1000">
        <v>102</v>
      </c>
      <c r="AL70" s="1000"/>
      <c r="AM70" s="1000"/>
      <c r="AN70" s="1000"/>
      <c r="AO70" s="1000"/>
      <c r="AP70" s="1000">
        <v>1584</v>
      </c>
      <c r="AQ70" s="1000"/>
      <c r="AR70" s="1000"/>
      <c r="AS70" s="1000"/>
      <c r="AT70" s="1000"/>
      <c r="AU70" s="1000">
        <v>80</v>
      </c>
      <c r="AV70" s="1000"/>
      <c r="AW70" s="1000"/>
      <c r="AX70" s="1000"/>
      <c r="AY70" s="1000"/>
      <c r="AZ70" s="1001" t="s">
        <v>549</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839</v>
      </c>
      <c r="R71" s="1000"/>
      <c r="S71" s="1000"/>
      <c r="T71" s="1000"/>
      <c r="U71" s="1000"/>
      <c r="V71" s="1000">
        <v>818</v>
      </c>
      <c r="W71" s="1000"/>
      <c r="X71" s="1000"/>
      <c r="Y71" s="1000"/>
      <c r="Z71" s="1000"/>
      <c r="AA71" s="1000">
        <v>21</v>
      </c>
      <c r="AB71" s="1000"/>
      <c r="AC71" s="1000"/>
      <c r="AD71" s="1000"/>
      <c r="AE71" s="1000"/>
      <c r="AF71" s="1000">
        <v>21</v>
      </c>
      <c r="AG71" s="1000"/>
      <c r="AH71" s="1000"/>
      <c r="AI71" s="1000"/>
      <c r="AJ71" s="1000"/>
      <c r="AK71" s="1000" t="s">
        <v>550</v>
      </c>
      <c r="AL71" s="1000"/>
      <c r="AM71" s="1000"/>
      <c r="AN71" s="1000"/>
      <c r="AO71" s="1000"/>
      <c r="AP71" s="1000" t="s">
        <v>550</v>
      </c>
      <c r="AQ71" s="1000"/>
      <c r="AR71" s="1000"/>
      <c r="AS71" s="1000"/>
      <c r="AT71" s="1000"/>
      <c r="AU71" s="1000" t="s">
        <v>550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44</v>
      </c>
      <c r="R72" s="1000"/>
      <c r="S72" s="1000"/>
      <c r="T72" s="1000"/>
      <c r="U72" s="1000"/>
      <c r="V72" s="1000">
        <v>42</v>
      </c>
      <c r="W72" s="1000"/>
      <c r="X72" s="1000"/>
      <c r="Y72" s="1000"/>
      <c r="Z72" s="1000"/>
      <c r="AA72" s="1000">
        <v>1</v>
      </c>
      <c r="AB72" s="1000"/>
      <c r="AC72" s="1000"/>
      <c r="AD72" s="1000"/>
      <c r="AE72" s="1000"/>
      <c r="AF72" s="1000">
        <v>1</v>
      </c>
      <c r="AG72" s="1000"/>
      <c r="AH72" s="1000"/>
      <c r="AI72" s="1000"/>
      <c r="AJ72" s="1000"/>
      <c r="AK72" s="1000" t="s">
        <v>550</v>
      </c>
      <c r="AL72" s="1000"/>
      <c r="AM72" s="1000"/>
      <c r="AN72" s="1000"/>
      <c r="AO72" s="1000"/>
      <c r="AP72" s="1000">
        <v>9</v>
      </c>
      <c r="AQ72" s="1000"/>
      <c r="AR72" s="1000"/>
      <c r="AS72" s="1000"/>
      <c r="AT72" s="1000"/>
      <c r="AU72" s="1000">
        <v>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498</v>
      </c>
      <c r="R73" s="1000"/>
      <c r="S73" s="1000"/>
      <c r="T73" s="1000"/>
      <c r="U73" s="1000"/>
      <c r="V73" s="1000">
        <v>457</v>
      </c>
      <c r="W73" s="1000"/>
      <c r="X73" s="1000"/>
      <c r="Y73" s="1000"/>
      <c r="Z73" s="1000"/>
      <c r="AA73" s="1000">
        <v>41</v>
      </c>
      <c r="AB73" s="1000"/>
      <c r="AC73" s="1000"/>
      <c r="AD73" s="1000"/>
      <c r="AE73" s="1000"/>
      <c r="AF73" s="1000">
        <v>41</v>
      </c>
      <c r="AG73" s="1000"/>
      <c r="AH73" s="1000"/>
      <c r="AI73" s="1000"/>
      <c r="AJ73" s="1000"/>
      <c r="AK73" s="1000" t="s">
        <v>550</v>
      </c>
      <c r="AL73" s="1000"/>
      <c r="AM73" s="1000"/>
      <c r="AN73" s="1000"/>
      <c r="AO73" s="1000"/>
      <c r="AP73" s="1000">
        <v>131</v>
      </c>
      <c r="AQ73" s="1000"/>
      <c r="AR73" s="1000"/>
      <c r="AS73" s="1000"/>
      <c r="AT73" s="1000"/>
      <c r="AU73" s="1000">
        <v>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541</v>
      </c>
      <c r="C74" s="1004"/>
      <c r="D74" s="1004"/>
      <c r="E74" s="1004"/>
      <c r="F74" s="1004"/>
      <c r="G74" s="1004"/>
      <c r="H74" s="1004"/>
      <c r="I74" s="1004"/>
      <c r="J74" s="1004"/>
      <c r="K74" s="1004"/>
      <c r="L74" s="1004"/>
      <c r="M74" s="1004"/>
      <c r="N74" s="1004"/>
      <c r="O74" s="1004"/>
      <c r="P74" s="1005"/>
      <c r="Q74" s="1006">
        <v>91</v>
      </c>
      <c r="R74" s="1000"/>
      <c r="S74" s="1000"/>
      <c r="T74" s="1000"/>
      <c r="U74" s="1000"/>
      <c r="V74" s="1000">
        <v>84</v>
      </c>
      <c r="W74" s="1000"/>
      <c r="X74" s="1000"/>
      <c r="Y74" s="1000"/>
      <c r="Z74" s="1000"/>
      <c r="AA74" s="1000">
        <v>7</v>
      </c>
      <c r="AB74" s="1000"/>
      <c r="AC74" s="1000"/>
      <c r="AD74" s="1000"/>
      <c r="AE74" s="1000"/>
      <c r="AF74" s="1000">
        <v>7</v>
      </c>
      <c r="AG74" s="1000"/>
      <c r="AH74" s="1000"/>
      <c r="AI74" s="1000"/>
      <c r="AJ74" s="1000"/>
      <c r="AK74" s="1000" t="s">
        <v>550</v>
      </c>
      <c r="AL74" s="1000"/>
      <c r="AM74" s="1000"/>
      <c r="AN74" s="1000"/>
      <c r="AO74" s="1000"/>
      <c r="AP74" s="1000" t="s">
        <v>550</v>
      </c>
      <c r="AQ74" s="1000"/>
      <c r="AR74" s="1000"/>
      <c r="AS74" s="1000"/>
      <c r="AT74" s="1000"/>
      <c r="AU74" s="1000" t="s">
        <v>550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542</v>
      </c>
      <c r="C75" s="1004"/>
      <c r="D75" s="1004"/>
      <c r="E75" s="1004"/>
      <c r="F75" s="1004"/>
      <c r="G75" s="1004"/>
      <c r="H75" s="1004"/>
      <c r="I75" s="1004"/>
      <c r="J75" s="1004"/>
      <c r="K75" s="1004"/>
      <c r="L75" s="1004"/>
      <c r="M75" s="1004"/>
      <c r="N75" s="1004"/>
      <c r="O75" s="1004"/>
      <c r="P75" s="1005"/>
      <c r="Q75" s="1007">
        <v>241</v>
      </c>
      <c r="R75" s="1008"/>
      <c r="S75" s="1008"/>
      <c r="T75" s="1008"/>
      <c r="U75" s="1009"/>
      <c r="V75" s="1010">
        <v>240</v>
      </c>
      <c r="W75" s="1008"/>
      <c r="X75" s="1008"/>
      <c r="Y75" s="1008"/>
      <c r="Z75" s="1009"/>
      <c r="AA75" s="1010">
        <v>1</v>
      </c>
      <c r="AB75" s="1008"/>
      <c r="AC75" s="1008"/>
      <c r="AD75" s="1008"/>
      <c r="AE75" s="1009"/>
      <c r="AF75" s="1010">
        <v>198</v>
      </c>
      <c r="AG75" s="1008"/>
      <c r="AH75" s="1008"/>
      <c r="AI75" s="1008"/>
      <c r="AJ75" s="1009"/>
      <c r="AK75" s="1000" t="s">
        <v>550</v>
      </c>
      <c r="AL75" s="1000"/>
      <c r="AM75" s="1000"/>
      <c r="AN75" s="1000"/>
      <c r="AO75" s="1000"/>
      <c r="AP75" s="1000" t="s">
        <v>550</v>
      </c>
      <c r="AQ75" s="1000"/>
      <c r="AR75" s="1000"/>
      <c r="AS75" s="1000"/>
      <c r="AT75" s="1000"/>
      <c r="AU75" s="1000" t="s">
        <v>550</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543</v>
      </c>
      <c r="C76" s="1004"/>
      <c r="D76" s="1004"/>
      <c r="E76" s="1004"/>
      <c r="F76" s="1004"/>
      <c r="G76" s="1004"/>
      <c r="H76" s="1004"/>
      <c r="I76" s="1004"/>
      <c r="J76" s="1004"/>
      <c r="K76" s="1004"/>
      <c r="L76" s="1004"/>
      <c r="M76" s="1004"/>
      <c r="N76" s="1004"/>
      <c r="O76" s="1004"/>
      <c r="P76" s="1005"/>
      <c r="Q76" s="1007">
        <v>303</v>
      </c>
      <c r="R76" s="1008"/>
      <c r="S76" s="1008"/>
      <c r="T76" s="1008"/>
      <c r="U76" s="1009"/>
      <c r="V76" s="1010">
        <v>184</v>
      </c>
      <c r="W76" s="1008"/>
      <c r="X76" s="1008"/>
      <c r="Y76" s="1008"/>
      <c r="Z76" s="1009"/>
      <c r="AA76" s="1010">
        <v>119</v>
      </c>
      <c r="AB76" s="1008"/>
      <c r="AC76" s="1008"/>
      <c r="AD76" s="1008"/>
      <c r="AE76" s="1009"/>
      <c r="AF76" s="1010">
        <v>119</v>
      </c>
      <c r="AG76" s="1008"/>
      <c r="AH76" s="1008"/>
      <c r="AI76" s="1008"/>
      <c r="AJ76" s="1009"/>
      <c r="AK76" s="1000" t="s">
        <v>550</v>
      </c>
      <c r="AL76" s="1000"/>
      <c r="AM76" s="1000"/>
      <c r="AN76" s="1000"/>
      <c r="AO76" s="1000"/>
      <c r="AP76" s="1000" t="s">
        <v>550</v>
      </c>
      <c r="AQ76" s="1000"/>
      <c r="AR76" s="1000"/>
      <c r="AS76" s="1000"/>
      <c r="AT76" s="1000"/>
      <c r="AU76" s="1000" t="s">
        <v>550</v>
      </c>
      <c r="AV76" s="1000"/>
      <c r="AW76" s="1000"/>
      <c r="AX76" s="1000"/>
      <c r="AY76" s="1000"/>
      <c r="AZ76" s="1001" t="s">
        <v>551</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544</v>
      </c>
      <c r="C77" s="1004"/>
      <c r="D77" s="1004"/>
      <c r="E77" s="1004"/>
      <c r="F77" s="1004"/>
      <c r="G77" s="1004"/>
      <c r="H77" s="1004"/>
      <c r="I77" s="1004"/>
      <c r="J77" s="1004"/>
      <c r="K77" s="1004"/>
      <c r="L77" s="1004"/>
      <c r="M77" s="1004"/>
      <c r="N77" s="1004"/>
      <c r="O77" s="1004"/>
      <c r="P77" s="1005"/>
      <c r="Q77" s="1007">
        <v>209947</v>
      </c>
      <c r="R77" s="1008"/>
      <c r="S77" s="1008"/>
      <c r="T77" s="1008"/>
      <c r="U77" s="1009"/>
      <c r="V77" s="1010">
        <v>201590</v>
      </c>
      <c r="W77" s="1008"/>
      <c r="X77" s="1008"/>
      <c r="Y77" s="1008"/>
      <c r="Z77" s="1009"/>
      <c r="AA77" s="1010">
        <v>8357</v>
      </c>
      <c r="AB77" s="1008"/>
      <c r="AC77" s="1008"/>
      <c r="AD77" s="1008"/>
      <c r="AE77" s="1009"/>
      <c r="AF77" s="1010">
        <v>8357</v>
      </c>
      <c r="AG77" s="1008"/>
      <c r="AH77" s="1008"/>
      <c r="AI77" s="1008"/>
      <c r="AJ77" s="1009"/>
      <c r="AK77" s="1000" t="s">
        <v>550</v>
      </c>
      <c r="AL77" s="1000"/>
      <c r="AM77" s="1000"/>
      <c r="AN77" s="1000"/>
      <c r="AO77" s="1000"/>
      <c r="AP77" s="1000" t="s">
        <v>550</v>
      </c>
      <c r="AQ77" s="1000"/>
      <c r="AR77" s="1000"/>
      <c r="AS77" s="1000"/>
      <c r="AT77" s="1000"/>
      <c r="AU77" s="1000" t="s">
        <v>550</v>
      </c>
      <c r="AV77" s="1000"/>
      <c r="AW77" s="1000"/>
      <c r="AX77" s="1000"/>
      <c r="AY77" s="1000"/>
      <c r="AZ77" s="1001" t="s">
        <v>551</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8867</v>
      </c>
      <c r="AG88" s="988"/>
      <c r="AH88" s="988"/>
      <c r="AI88" s="988"/>
      <c r="AJ88" s="988"/>
      <c r="AK88" s="992"/>
      <c r="AL88" s="992"/>
      <c r="AM88" s="992"/>
      <c r="AN88" s="992"/>
      <c r="AO88" s="992"/>
      <c r="AP88" s="988">
        <v>1799</v>
      </c>
      <c r="AQ88" s="988"/>
      <c r="AR88" s="988"/>
      <c r="AS88" s="988"/>
      <c r="AT88" s="988"/>
      <c r="AU88" s="988">
        <v>163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t="s">
        <v>552</v>
      </c>
      <c r="CX102" s="980"/>
      <c r="CY102" s="980"/>
      <c r="CZ102" s="980"/>
      <c r="DA102" s="981"/>
      <c r="DB102" s="979" t="s">
        <v>553</v>
      </c>
      <c r="DC102" s="980"/>
      <c r="DD102" s="980"/>
      <c r="DE102" s="980"/>
      <c r="DF102" s="981"/>
      <c r="DG102" s="979" t="s">
        <v>553</v>
      </c>
      <c r="DH102" s="980"/>
      <c r="DI102" s="980"/>
      <c r="DJ102" s="980"/>
      <c r="DK102" s="981"/>
      <c r="DL102" s="979" t="s">
        <v>553</v>
      </c>
      <c r="DM102" s="980"/>
      <c r="DN102" s="980"/>
      <c r="DO102" s="980"/>
      <c r="DP102" s="981"/>
      <c r="DQ102" s="979" t="s">
        <v>553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289</v>
      </c>
      <c r="AG109" s="923"/>
      <c r="AH109" s="923"/>
      <c r="AI109" s="923"/>
      <c r="AJ109" s="924"/>
      <c r="AK109" s="925" t="s">
        <v>288</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289</v>
      </c>
      <c r="BW109" s="923"/>
      <c r="BX109" s="923"/>
      <c r="BY109" s="923"/>
      <c r="BZ109" s="924"/>
      <c r="CA109" s="925" t="s">
        <v>288</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289</v>
      </c>
      <c r="DM109" s="923"/>
      <c r="DN109" s="923"/>
      <c r="DO109" s="923"/>
      <c r="DP109" s="924"/>
      <c r="DQ109" s="925" t="s">
        <v>288</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1120041</v>
      </c>
      <c r="AB110" s="916"/>
      <c r="AC110" s="916"/>
      <c r="AD110" s="916"/>
      <c r="AE110" s="917"/>
      <c r="AF110" s="918">
        <v>1094104</v>
      </c>
      <c r="AG110" s="916"/>
      <c r="AH110" s="916"/>
      <c r="AI110" s="916"/>
      <c r="AJ110" s="917"/>
      <c r="AK110" s="918">
        <v>1110588</v>
      </c>
      <c r="AL110" s="916"/>
      <c r="AM110" s="916"/>
      <c r="AN110" s="916"/>
      <c r="AO110" s="917"/>
      <c r="AP110" s="919">
        <v>29.9</v>
      </c>
      <c r="AQ110" s="920"/>
      <c r="AR110" s="920"/>
      <c r="AS110" s="920"/>
      <c r="AT110" s="921"/>
      <c r="AU110" s="955" t="s">
        <v>62</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9999763</v>
      </c>
      <c r="BR110" s="863"/>
      <c r="BS110" s="863"/>
      <c r="BT110" s="863"/>
      <c r="BU110" s="863"/>
      <c r="BV110" s="863">
        <v>10195225</v>
      </c>
      <c r="BW110" s="863"/>
      <c r="BX110" s="863"/>
      <c r="BY110" s="863"/>
      <c r="BZ110" s="863"/>
      <c r="CA110" s="863">
        <v>10451583</v>
      </c>
      <c r="CB110" s="863"/>
      <c r="CC110" s="863"/>
      <c r="CD110" s="863"/>
      <c r="CE110" s="863"/>
      <c r="CF110" s="887">
        <v>281.3</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407</v>
      </c>
      <c r="DH110" s="863"/>
      <c r="DI110" s="863"/>
      <c r="DJ110" s="863"/>
      <c r="DK110" s="863"/>
      <c r="DL110" s="863" t="s">
        <v>407</v>
      </c>
      <c r="DM110" s="863"/>
      <c r="DN110" s="863"/>
      <c r="DO110" s="863"/>
      <c r="DP110" s="863"/>
      <c r="DQ110" s="863" t="s">
        <v>407</v>
      </c>
      <c r="DR110" s="863"/>
      <c r="DS110" s="863"/>
      <c r="DT110" s="863"/>
      <c r="DU110" s="863"/>
      <c r="DV110" s="864" t="s">
        <v>407</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409</v>
      </c>
      <c r="AB111" s="944"/>
      <c r="AC111" s="944"/>
      <c r="AD111" s="944"/>
      <c r="AE111" s="945"/>
      <c r="AF111" s="946" t="s">
        <v>409</v>
      </c>
      <c r="AG111" s="944"/>
      <c r="AH111" s="944"/>
      <c r="AI111" s="944"/>
      <c r="AJ111" s="945"/>
      <c r="AK111" s="946" t="s">
        <v>409</v>
      </c>
      <c r="AL111" s="944"/>
      <c r="AM111" s="944"/>
      <c r="AN111" s="944"/>
      <c r="AO111" s="945"/>
      <c r="AP111" s="947" t="s">
        <v>409</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407</v>
      </c>
      <c r="BR111" s="835"/>
      <c r="BS111" s="835"/>
      <c r="BT111" s="835"/>
      <c r="BU111" s="835"/>
      <c r="BV111" s="835" t="s">
        <v>407</v>
      </c>
      <c r="BW111" s="835"/>
      <c r="BX111" s="835"/>
      <c r="BY111" s="835"/>
      <c r="BZ111" s="835"/>
      <c r="CA111" s="835" t="s">
        <v>407</v>
      </c>
      <c r="CB111" s="835"/>
      <c r="CC111" s="835"/>
      <c r="CD111" s="835"/>
      <c r="CE111" s="835"/>
      <c r="CF111" s="896" t="s">
        <v>407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407</v>
      </c>
      <c r="DH111" s="835"/>
      <c r="DI111" s="835"/>
      <c r="DJ111" s="835"/>
      <c r="DK111" s="835"/>
      <c r="DL111" s="835" t="s">
        <v>407</v>
      </c>
      <c r="DM111" s="835"/>
      <c r="DN111" s="835"/>
      <c r="DO111" s="835"/>
      <c r="DP111" s="835"/>
      <c r="DQ111" s="835" t="s">
        <v>407</v>
      </c>
      <c r="DR111" s="835"/>
      <c r="DS111" s="835"/>
      <c r="DT111" s="835"/>
      <c r="DU111" s="835"/>
      <c r="DV111" s="812" t="s">
        <v>407</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2004789</v>
      </c>
      <c r="BR112" s="835"/>
      <c r="BS112" s="835"/>
      <c r="BT112" s="835"/>
      <c r="BU112" s="835"/>
      <c r="BV112" s="835">
        <v>2284450</v>
      </c>
      <c r="BW112" s="835"/>
      <c r="BX112" s="835"/>
      <c r="BY112" s="835"/>
      <c r="BZ112" s="835"/>
      <c r="CA112" s="835">
        <v>2813581</v>
      </c>
      <c r="CB112" s="835"/>
      <c r="CC112" s="835"/>
      <c r="CD112" s="835"/>
      <c r="CE112" s="835"/>
      <c r="CF112" s="896">
        <v>75.7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177743</v>
      </c>
      <c r="AB113" s="944"/>
      <c r="AC113" s="944"/>
      <c r="AD113" s="944"/>
      <c r="AE113" s="945"/>
      <c r="AF113" s="946">
        <v>182067</v>
      </c>
      <c r="AG113" s="944"/>
      <c r="AH113" s="944"/>
      <c r="AI113" s="944"/>
      <c r="AJ113" s="945"/>
      <c r="AK113" s="946">
        <v>218377</v>
      </c>
      <c r="AL113" s="944"/>
      <c r="AM113" s="944"/>
      <c r="AN113" s="944"/>
      <c r="AO113" s="945"/>
      <c r="AP113" s="947">
        <v>5.9</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312374</v>
      </c>
      <c r="BR113" s="835"/>
      <c r="BS113" s="835"/>
      <c r="BT113" s="835"/>
      <c r="BU113" s="835"/>
      <c r="BV113" s="835">
        <v>218994</v>
      </c>
      <c r="BW113" s="835"/>
      <c r="BX113" s="835"/>
      <c r="BY113" s="835"/>
      <c r="BZ113" s="835"/>
      <c r="CA113" s="835">
        <v>163745</v>
      </c>
      <c r="CB113" s="835"/>
      <c r="CC113" s="835"/>
      <c r="CD113" s="835"/>
      <c r="CE113" s="835"/>
      <c r="CF113" s="896">
        <v>4.4000000000000004</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118755</v>
      </c>
      <c r="AB114" s="798"/>
      <c r="AC114" s="798"/>
      <c r="AD114" s="798"/>
      <c r="AE114" s="799"/>
      <c r="AF114" s="800">
        <v>95994</v>
      </c>
      <c r="AG114" s="798"/>
      <c r="AH114" s="798"/>
      <c r="AI114" s="798"/>
      <c r="AJ114" s="799"/>
      <c r="AK114" s="800">
        <v>54220</v>
      </c>
      <c r="AL114" s="798"/>
      <c r="AM114" s="798"/>
      <c r="AN114" s="798"/>
      <c r="AO114" s="799"/>
      <c r="AP114" s="845">
        <v>1.5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1292452</v>
      </c>
      <c r="BR114" s="835"/>
      <c r="BS114" s="835"/>
      <c r="BT114" s="835"/>
      <c r="BU114" s="835"/>
      <c r="BV114" s="835">
        <v>1318258</v>
      </c>
      <c r="BW114" s="835"/>
      <c r="BX114" s="835"/>
      <c r="BY114" s="835"/>
      <c r="BZ114" s="835"/>
      <c r="CA114" s="835">
        <v>1292542</v>
      </c>
      <c r="CB114" s="835"/>
      <c r="CC114" s="835"/>
      <c r="CD114" s="835"/>
      <c r="CE114" s="835"/>
      <c r="CF114" s="896">
        <v>34.799999999999997</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1416539</v>
      </c>
      <c r="AB117" s="930"/>
      <c r="AC117" s="930"/>
      <c r="AD117" s="930"/>
      <c r="AE117" s="931"/>
      <c r="AF117" s="932">
        <v>1372165</v>
      </c>
      <c r="AG117" s="930"/>
      <c r="AH117" s="930"/>
      <c r="AI117" s="930"/>
      <c r="AJ117" s="931"/>
      <c r="AK117" s="932">
        <v>1383185</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289</v>
      </c>
      <c r="AG118" s="923"/>
      <c r="AH118" s="923"/>
      <c r="AI118" s="923"/>
      <c r="AJ118" s="924"/>
      <c r="AK118" s="925" t="s">
        <v>288</v>
      </c>
      <c r="AL118" s="923"/>
      <c r="AM118" s="923"/>
      <c r="AN118" s="923"/>
      <c r="AO118" s="924"/>
      <c r="AP118" s="926" t="s">
        <v>401</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433</v>
      </c>
      <c r="BP119" s="899"/>
      <c r="BQ119" s="903">
        <v>13609378</v>
      </c>
      <c r="BR119" s="866"/>
      <c r="BS119" s="866"/>
      <c r="BT119" s="866"/>
      <c r="BU119" s="866"/>
      <c r="BV119" s="866">
        <v>14016927</v>
      </c>
      <c r="BW119" s="866"/>
      <c r="BX119" s="866"/>
      <c r="BY119" s="866"/>
      <c r="BZ119" s="866"/>
      <c r="CA119" s="866">
        <v>14721451</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3242219</v>
      </c>
      <c r="BR120" s="863"/>
      <c r="BS120" s="863"/>
      <c r="BT120" s="863"/>
      <c r="BU120" s="863"/>
      <c r="BV120" s="863">
        <v>3608580</v>
      </c>
      <c r="BW120" s="863"/>
      <c r="BX120" s="863"/>
      <c r="BY120" s="863"/>
      <c r="BZ120" s="863"/>
      <c r="CA120" s="863">
        <v>3678267</v>
      </c>
      <c r="CB120" s="863"/>
      <c r="CC120" s="863"/>
      <c r="CD120" s="863"/>
      <c r="CE120" s="863"/>
      <c r="CF120" s="887">
        <v>99</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2004789</v>
      </c>
      <c r="DH120" s="863"/>
      <c r="DI120" s="863"/>
      <c r="DJ120" s="863"/>
      <c r="DK120" s="863"/>
      <c r="DL120" s="863">
        <v>2284450</v>
      </c>
      <c r="DM120" s="863"/>
      <c r="DN120" s="863"/>
      <c r="DO120" s="863"/>
      <c r="DP120" s="863"/>
      <c r="DQ120" s="863">
        <v>2813581</v>
      </c>
      <c r="DR120" s="863"/>
      <c r="DS120" s="863"/>
      <c r="DT120" s="863"/>
      <c r="DU120" s="863"/>
      <c r="DV120" s="864">
        <v>75.7</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103160</v>
      </c>
      <c r="BR121" s="835"/>
      <c r="BS121" s="835"/>
      <c r="BT121" s="835"/>
      <c r="BU121" s="835"/>
      <c r="BV121" s="835">
        <v>92752</v>
      </c>
      <c r="BW121" s="835"/>
      <c r="BX121" s="835"/>
      <c r="BY121" s="835"/>
      <c r="BZ121" s="835"/>
      <c r="CA121" s="835">
        <v>78675</v>
      </c>
      <c r="CB121" s="835"/>
      <c r="CC121" s="835"/>
      <c r="CD121" s="835"/>
      <c r="CE121" s="835"/>
      <c r="CF121" s="896">
        <v>2.1</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9166475</v>
      </c>
      <c r="BR122" s="866"/>
      <c r="BS122" s="866"/>
      <c r="BT122" s="866"/>
      <c r="BU122" s="866"/>
      <c r="BV122" s="866">
        <v>9328052</v>
      </c>
      <c r="BW122" s="866"/>
      <c r="BX122" s="866"/>
      <c r="BY122" s="866"/>
      <c r="BZ122" s="866"/>
      <c r="CA122" s="866">
        <v>9597823</v>
      </c>
      <c r="CB122" s="866"/>
      <c r="CC122" s="866"/>
      <c r="CD122" s="866"/>
      <c r="CE122" s="866"/>
      <c r="CF122" s="867">
        <v>258.39999999999998</v>
      </c>
      <c r="CG122" s="868"/>
      <c r="CH122" s="868"/>
      <c r="CI122" s="868"/>
      <c r="CJ122" s="868"/>
      <c r="CK122" s="890"/>
      <c r="CL122" s="876"/>
      <c r="CM122" s="876"/>
      <c r="CN122" s="876"/>
      <c r="CO122" s="877"/>
      <c r="CP122" s="856" t="s">
        <v>441</v>
      </c>
      <c r="CQ122" s="857"/>
      <c r="CR122" s="857"/>
      <c r="CS122" s="857"/>
      <c r="CT122" s="857"/>
      <c r="CU122" s="857"/>
      <c r="CV122" s="857"/>
      <c r="CW122" s="857"/>
      <c r="CX122" s="857"/>
      <c r="CY122" s="857"/>
      <c r="CZ122" s="857"/>
      <c r="DA122" s="857"/>
      <c r="DB122" s="857"/>
      <c r="DC122" s="857"/>
      <c r="DD122" s="857"/>
      <c r="DE122" s="857"/>
      <c r="DF122" s="858"/>
      <c r="DG122" s="834" t="s">
        <v>407</v>
      </c>
      <c r="DH122" s="835"/>
      <c r="DI122" s="835"/>
      <c r="DJ122" s="835"/>
      <c r="DK122" s="835"/>
      <c r="DL122" s="835" t="s">
        <v>407</v>
      </c>
      <c r="DM122" s="835"/>
      <c r="DN122" s="835"/>
      <c r="DO122" s="835"/>
      <c r="DP122" s="835"/>
      <c r="DQ122" s="835" t="s">
        <v>407</v>
      </c>
      <c r="DR122" s="835"/>
      <c r="DS122" s="835"/>
      <c r="DT122" s="835"/>
      <c r="DU122" s="835"/>
      <c r="DV122" s="812" t="s">
        <v>407</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407</v>
      </c>
      <c r="AB123" s="798"/>
      <c r="AC123" s="798"/>
      <c r="AD123" s="798"/>
      <c r="AE123" s="799"/>
      <c r="AF123" s="800" t="s">
        <v>407</v>
      </c>
      <c r="AG123" s="798"/>
      <c r="AH123" s="798"/>
      <c r="AI123" s="798"/>
      <c r="AJ123" s="799"/>
      <c r="AK123" s="800" t="s">
        <v>407</v>
      </c>
      <c r="AL123" s="798"/>
      <c r="AM123" s="798"/>
      <c r="AN123" s="798"/>
      <c r="AO123" s="799"/>
      <c r="AP123" s="845" t="s">
        <v>407</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12511854</v>
      </c>
      <c r="BR123" s="854"/>
      <c r="BS123" s="854"/>
      <c r="BT123" s="854"/>
      <c r="BU123" s="854"/>
      <c r="BV123" s="854">
        <v>13029384</v>
      </c>
      <c r="BW123" s="854"/>
      <c r="BX123" s="854"/>
      <c r="BY123" s="854"/>
      <c r="BZ123" s="854"/>
      <c r="CA123" s="854">
        <v>13354765</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28.1</v>
      </c>
      <c r="BR124" s="852"/>
      <c r="BS124" s="852"/>
      <c r="BT124" s="852"/>
      <c r="BU124" s="852"/>
      <c r="BV124" s="852">
        <v>25.2</v>
      </c>
      <c r="BW124" s="852"/>
      <c r="BX124" s="852"/>
      <c r="BY124" s="852"/>
      <c r="BZ124" s="852"/>
      <c r="CA124" s="852">
        <v>36.700000000000003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11863</v>
      </c>
      <c r="AB128" s="819"/>
      <c r="AC128" s="819"/>
      <c r="AD128" s="819"/>
      <c r="AE128" s="820"/>
      <c r="AF128" s="821">
        <v>13896</v>
      </c>
      <c r="AG128" s="819"/>
      <c r="AH128" s="819"/>
      <c r="AI128" s="819"/>
      <c r="AJ128" s="820"/>
      <c r="AK128" s="821">
        <v>11740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4870394</v>
      </c>
      <c r="AB129" s="798"/>
      <c r="AC129" s="798"/>
      <c r="AD129" s="798"/>
      <c r="AE129" s="799"/>
      <c r="AF129" s="800">
        <v>4875730</v>
      </c>
      <c r="AG129" s="798"/>
      <c r="AH129" s="798"/>
      <c r="AI129" s="798"/>
      <c r="AJ129" s="799"/>
      <c r="AK129" s="800">
        <v>4692528</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409</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977009</v>
      </c>
      <c r="AB130" s="798"/>
      <c r="AC130" s="798"/>
      <c r="AD130" s="798"/>
      <c r="AE130" s="799"/>
      <c r="AF130" s="800">
        <v>966934</v>
      </c>
      <c r="AG130" s="798"/>
      <c r="AH130" s="798"/>
      <c r="AI130" s="798"/>
      <c r="AJ130" s="799"/>
      <c r="AK130" s="800">
        <v>977681</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10.5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3893385</v>
      </c>
      <c r="AB131" s="781"/>
      <c r="AC131" s="781"/>
      <c r="AD131" s="781"/>
      <c r="AE131" s="782"/>
      <c r="AF131" s="783">
        <v>3908796</v>
      </c>
      <c r="AG131" s="781"/>
      <c r="AH131" s="781"/>
      <c r="AI131" s="781"/>
      <c r="AJ131" s="782"/>
      <c r="AK131" s="783">
        <v>3714847</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36.700000000000003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10.984451829999999</v>
      </c>
      <c r="AB132" s="761"/>
      <c r="AC132" s="761"/>
      <c r="AD132" s="761"/>
      <c r="AE132" s="762"/>
      <c r="AF132" s="763">
        <v>10.01165065</v>
      </c>
      <c r="AG132" s="761"/>
      <c r="AH132" s="761"/>
      <c r="AI132" s="761"/>
      <c r="AJ132" s="762"/>
      <c r="AK132" s="763">
        <v>10.599736679999999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11</v>
      </c>
      <c r="AB133" s="740"/>
      <c r="AC133" s="740"/>
      <c r="AD133" s="740"/>
      <c r="AE133" s="741"/>
      <c r="AF133" s="739">
        <v>10.5</v>
      </c>
      <c r="AG133" s="740"/>
      <c r="AH133" s="740"/>
      <c r="AI133" s="740"/>
      <c r="AJ133" s="741"/>
      <c r="AK133" s="739">
        <v>10.5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topLeftCell="K1" zoomScale="70" zoomScaleNormal="85" zoomScaleSheetLayoutView="70" workbookViewId="0">
      <selection activeCell="AE73" sqref="AE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topLeftCell="H1"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zoomScale="60" workbookViewId="0">
      <selection activeCell="B28" sqref="B28"/>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1173918</v>
      </c>
      <c r="L9" s="266">
        <v>128733</v>
      </c>
      <c r="M9" s="267">
        <v>107954</v>
      </c>
      <c r="N9" s="268">
        <v>19.2</v>
      </c>
    </row>
    <row r="10" spans="1:16" x14ac:dyDescent="0.15">
      <c r="A10" s="250"/>
      <c r="B10" s="246"/>
      <c r="C10" s="246"/>
      <c r="D10" s="246"/>
      <c r="E10" s="246"/>
      <c r="F10" s="246"/>
      <c r="G10" s="1166" t="s">
        <v>476</v>
      </c>
      <c r="H10" s="1167"/>
      <c r="I10" s="1167"/>
      <c r="J10" s="1168"/>
      <c r="K10" s="269">
        <v>95056</v>
      </c>
      <c r="L10" s="270">
        <v>10424</v>
      </c>
      <c r="M10" s="271">
        <v>12579</v>
      </c>
      <c r="N10" s="272">
        <v>-17.100000000000001</v>
      </c>
    </row>
    <row r="11" spans="1:16" ht="13.5" customHeight="1" x14ac:dyDescent="0.15">
      <c r="A11" s="250"/>
      <c r="B11" s="246"/>
      <c r="C11" s="246"/>
      <c r="D11" s="246"/>
      <c r="E11" s="246"/>
      <c r="F11" s="246"/>
      <c r="G11" s="1166" t="s">
        <v>477</v>
      </c>
      <c r="H11" s="1167"/>
      <c r="I11" s="1167"/>
      <c r="J11" s="1168"/>
      <c r="K11" s="269">
        <v>301690</v>
      </c>
      <c r="L11" s="270">
        <v>33084</v>
      </c>
      <c r="M11" s="271">
        <v>13215</v>
      </c>
      <c r="N11" s="272">
        <v>150.4</v>
      </c>
    </row>
    <row r="12" spans="1:16" ht="13.5" customHeight="1" x14ac:dyDescent="0.15">
      <c r="A12" s="250"/>
      <c r="B12" s="246"/>
      <c r="C12" s="246"/>
      <c r="D12" s="246"/>
      <c r="E12" s="246"/>
      <c r="F12" s="246"/>
      <c r="G12" s="1166" t="s">
        <v>478</v>
      </c>
      <c r="H12" s="1167"/>
      <c r="I12" s="1167"/>
      <c r="J12" s="1168"/>
      <c r="K12" s="269" t="s">
        <v>479</v>
      </c>
      <c r="L12" s="270" t="s">
        <v>479</v>
      </c>
      <c r="M12" s="271">
        <v>1280</v>
      </c>
      <c r="N12" s="272" t="s">
        <v>479</v>
      </c>
    </row>
    <row r="13" spans="1:16" ht="13.5" customHeight="1" x14ac:dyDescent="0.15">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481</v>
      </c>
      <c r="H14" s="1167"/>
      <c r="I14" s="1167"/>
      <c r="J14" s="1168"/>
      <c r="K14" s="269">
        <v>62946</v>
      </c>
      <c r="L14" s="270">
        <v>6903</v>
      </c>
      <c r="M14" s="271">
        <v>5658</v>
      </c>
      <c r="N14" s="272">
        <v>22</v>
      </c>
    </row>
    <row r="15" spans="1:16" ht="13.5" customHeight="1" x14ac:dyDescent="0.15">
      <c r="A15" s="250"/>
      <c r="B15" s="246"/>
      <c r="C15" s="246"/>
      <c r="D15" s="246"/>
      <c r="E15" s="246"/>
      <c r="F15" s="246"/>
      <c r="G15" s="1166" t="s">
        <v>482</v>
      </c>
      <c r="H15" s="1167"/>
      <c r="I15" s="1167"/>
      <c r="J15" s="1168"/>
      <c r="K15" s="269">
        <v>48568</v>
      </c>
      <c r="L15" s="270">
        <v>5326</v>
      </c>
      <c r="M15" s="271">
        <v>2915</v>
      </c>
      <c r="N15" s="272">
        <v>82.7</v>
      </c>
    </row>
    <row r="16" spans="1:16" x14ac:dyDescent="0.15">
      <c r="A16" s="250"/>
      <c r="B16" s="246"/>
      <c r="C16" s="246"/>
      <c r="D16" s="246"/>
      <c r="E16" s="246"/>
      <c r="F16" s="246"/>
      <c r="G16" s="1169" t="s">
        <v>483</v>
      </c>
      <c r="H16" s="1170"/>
      <c r="I16" s="1170"/>
      <c r="J16" s="1171"/>
      <c r="K16" s="270">
        <v>-132936</v>
      </c>
      <c r="L16" s="270">
        <v>-14578</v>
      </c>
      <c r="M16" s="271">
        <v>-10925</v>
      </c>
      <c r="N16" s="272">
        <v>33.4</v>
      </c>
    </row>
    <row r="17" spans="1:16" x14ac:dyDescent="0.15">
      <c r="A17" s="250"/>
      <c r="B17" s="246"/>
      <c r="C17" s="246"/>
      <c r="D17" s="246"/>
      <c r="E17" s="246"/>
      <c r="F17" s="246"/>
      <c r="G17" s="1169" t="s">
        <v>172</v>
      </c>
      <c r="H17" s="1170"/>
      <c r="I17" s="1170"/>
      <c r="J17" s="1171"/>
      <c r="K17" s="270">
        <v>1549242</v>
      </c>
      <c r="L17" s="270">
        <v>169892</v>
      </c>
      <c r="M17" s="271">
        <v>132676</v>
      </c>
      <c r="N17" s="272">
        <v>28.1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15.9</v>
      </c>
      <c r="L21" s="283">
        <v>12.61</v>
      </c>
      <c r="M21" s="284">
        <v>3.29</v>
      </c>
      <c r="N21" s="251"/>
      <c r="O21" s="285"/>
      <c r="P21" s="281"/>
    </row>
    <row r="22" spans="1:16" s="286" customFormat="1" x14ac:dyDescent="0.15">
      <c r="A22" s="281"/>
      <c r="B22" s="251"/>
      <c r="C22" s="251"/>
      <c r="D22" s="251"/>
      <c r="E22" s="251"/>
      <c r="F22" s="251"/>
      <c r="G22" s="1163" t="s">
        <v>489</v>
      </c>
      <c r="H22" s="1164"/>
      <c r="I22" s="1164"/>
      <c r="J22" s="1165"/>
      <c r="K22" s="287">
        <v>92.5</v>
      </c>
      <c r="L22" s="288">
        <v>96.2</v>
      </c>
      <c r="M22" s="289">
        <v>-3.7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1110588</v>
      </c>
      <c r="L32" s="296">
        <v>121788</v>
      </c>
      <c r="M32" s="297">
        <v>67314</v>
      </c>
      <c r="N32" s="298">
        <v>80.900000000000006</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t="s">
        <v>479</v>
      </c>
      <c r="N34" s="298" t="s">
        <v>479</v>
      </c>
    </row>
    <row r="35" spans="1:16" ht="27" customHeight="1" x14ac:dyDescent="0.15">
      <c r="A35" s="250"/>
      <c r="B35" s="246"/>
      <c r="C35" s="246"/>
      <c r="D35" s="246"/>
      <c r="E35" s="246"/>
      <c r="F35" s="246"/>
      <c r="G35" s="1154" t="s">
        <v>496</v>
      </c>
      <c r="H35" s="1155"/>
      <c r="I35" s="1155"/>
      <c r="J35" s="1156"/>
      <c r="K35" s="296">
        <v>218377</v>
      </c>
      <c r="L35" s="296">
        <v>23947</v>
      </c>
      <c r="M35" s="297">
        <v>23478</v>
      </c>
      <c r="N35" s="298">
        <v>2</v>
      </c>
    </row>
    <row r="36" spans="1:16" ht="27" customHeight="1" x14ac:dyDescent="0.15">
      <c r="A36" s="250"/>
      <c r="B36" s="246"/>
      <c r="C36" s="246"/>
      <c r="D36" s="246"/>
      <c r="E36" s="246"/>
      <c r="F36" s="246"/>
      <c r="G36" s="1154" t="s">
        <v>497</v>
      </c>
      <c r="H36" s="1155"/>
      <c r="I36" s="1155"/>
      <c r="J36" s="1156"/>
      <c r="K36" s="296">
        <v>54220</v>
      </c>
      <c r="L36" s="296">
        <v>5946</v>
      </c>
      <c r="M36" s="297">
        <v>4589</v>
      </c>
      <c r="N36" s="298">
        <v>29.6</v>
      </c>
    </row>
    <row r="37" spans="1:16" ht="13.5" customHeight="1" x14ac:dyDescent="0.15">
      <c r="A37" s="250"/>
      <c r="B37" s="246"/>
      <c r="C37" s="246"/>
      <c r="D37" s="246"/>
      <c r="E37" s="246"/>
      <c r="F37" s="246"/>
      <c r="G37" s="1154" t="s">
        <v>498</v>
      </c>
      <c r="H37" s="1155"/>
      <c r="I37" s="1155"/>
      <c r="J37" s="1156"/>
      <c r="K37" s="296" t="s">
        <v>479</v>
      </c>
      <c r="L37" s="296" t="s">
        <v>479</v>
      </c>
      <c r="M37" s="297">
        <v>859</v>
      </c>
      <c r="N37" s="298" t="s">
        <v>479</v>
      </c>
    </row>
    <row r="38" spans="1:16" ht="27" customHeight="1" x14ac:dyDescent="0.15">
      <c r="A38" s="250"/>
      <c r="B38" s="246"/>
      <c r="C38" s="246"/>
      <c r="D38" s="246"/>
      <c r="E38" s="246"/>
      <c r="F38" s="246"/>
      <c r="G38" s="1157" t="s">
        <v>499</v>
      </c>
      <c r="H38" s="1158"/>
      <c r="I38" s="1158"/>
      <c r="J38" s="1159"/>
      <c r="K38" s="299" t="s">
        <v>479</v>
      </c>
      <c r="L38" s="299" t="s">
        <v>479</v>
      </c>
      <c r="M38" s="300">
        <v>2</v>
      </c>
      <c r="N38" s="301" t="s">
        <v>479</v>
      </c>
      <c r="O38" s="295"/>
    </row>
    <row r="39" spans="1:16" x14ac:dyDescent="0.15">
      <c r="A39" s="250"/>
      <c r="B39" s="246"/>
      <c r="C39" s="246"/>
      <c r="D39" s="246"/>
      <c r="E39" s="246"/>
      <c r="F39" s="246"/>
      <c r="G39" s="1157" t="s">
        <v>500</v>
      </c>
      <c r="H39" s="1158"/>
      <c r="I39" s="1158"/>
      <c r="J39" s="1159"/>
      <c r="K39" s="302">
        <v>-11740</v>
      </c>
      <c r="L39" s="302">
        <v>-1287</v>
      </c>
      <c r="M39" s="303">
        <v>-2412</v>
      </c>
      <c r="N39" s="304">
        <v>-46.6</v>
      </c>
      <c r="O39" s="295"/>
    </row>
    <row r="40" spans="1:16" ht="27" customHeight="1" x14ac:dyDescent="0.15">
      <c r="A40" s="250"/>
      <c r="B40" s="246"/>
      <c r="C40" s="246"/>
      <c r="D40" s="246"/>
      <c r="E40" s="246"/>
      <c r="F40" s="246"/>
      <c r="G40" s="1154" t="s">
        <v>501</v>
      </c>
      <c r="H40" s="1155"/>
      <c r="I40" s="1155"/>
      <c r="J40" s="1156"/>
      <c r="K40" s="302">
        <v>-977681</v>
      </c>
      <c r="L40" s="302">
        <v>-107214</v>
      </c>
      <c r="M40" s="303">
        <v>-68535</v>
      </c>
      <c r="N40" s="304">
        <v>56.4</v>
      </c>
      <c r="O40" s="295"/>
    </row>
    <row r="41" spans="1:16" x14ac:dyDescent="0.15">
      <c r="A41" s="250"/>
      <c r="B41" s="246"/>
      <c r="C41" s="246"/>
      <c r="D41" s="246"/>
      <c r="E41" s="246"/>
      <c r="F41" s="246"/>
      <c r="G41" s="1160" t="s">
        <v>283</v>
      </c>
      <c r="H41" s="1161"/>
      <c r="I41" s="1161"/>
      <c r="J41" s="1162"/>
      <c r="K41" s="296">
        <v>393764</v>
      </c>
      <c r="L41" s="302">
        <v>43181</v>
      </c>
      <c r="M41" s="303">
        <v>25295</v>
      </c>
      <c r="N41" s="304">
        <v>70.7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1037409</v>
      </c>
      <c r="J51" s="322">
        <v>104388</v>
      </c>
      <c r="K51" s="323">
        <v>-26.2</v>
      </c>
      <c r="L51" s="324">
        <v>94828</v>
      </c>
      <c r="M51" s="325">
        <v>3.1</v>
      </c>
      <c r="N51" s="326">
        <v>-29.3</v>
      </c>
    </row>
    <row r="52" spans="1:14" x14ac:dyDescent="0.15">
      <c r="A52" s="250"/>
      <c r="B52" s="246"/>
      <c r="C52" s="246"/>
      <c r="D52" s="246"/>
      <c r="E52" s="246"/>
      <c r="F52" s="246"/>
      <c r="G52" s="327"/>
      <c r="H52" s="328" t="s">
        <v>512</v>
      </c>
      <c r="I52" s="329">
        <v>826149</v>
      </c>
      <c r="J52" s="330">
        <v>83130</v>
      </c>
      <c r="K52" s="331">
        <v>-31.3</v>
      </c>
      <c r="L52" s="332">
        <v>55133</v>
      </c>
      <c r="M52" s="333">
        <v>4.9000000000000004</v>
      </c>
      <c r="N52" s="334">
        <v>-36.200000000000003</v>
      </c>
    </row>
    <row r="53" spans="1:14" x14ac:dyDescent="0.15">
      <c r="A53" s="250"/>
      <c r="B53" s="246"/>
      <c r="C53" s="246"/>
      <c r="D53" s="246"/>
      <c r="E53" s="246"/>
      <c r="F53" s="246"/>
      <c r="G53" s="312" t="s">
        <v>513</v>
      </c>
      <c r="H53" s="313"/>
      <c r="I53" s="321">
        <v>1289321</v>
      </c>
      <c r="J53" s="322">
        <v>131765</v>
      </c>
      <c r="K53" s="323">
        <v>26.2</v>
      </c>
      <c r="L53" s="324">
        <v>119674</v>
      </c>
      <c r="M53" s="325">
        <v>26.2</v>
      </c>
      <c r="N53" s="326">
        <v>0</v>
      </c>
    </row>
    <row r="54" spans="1:14" x14ac:dyDescent="0.15">
      <c r="A54" s="250"/>
      <c r="B54" s="246"/>
      <c r="C54" s="246"/>
      <c r="D54" s="246"/>
      <c r="E54" s="246"/>
      <c r="F54" s="246"/>
      <c r="G54" s="327"/>
      <c r="H54" s="328" t="s">
        <v>512</v>
      </c>
      <c r="I54" s="329">
        <v>884048</v>
      </c>
      <c r="J54" s="330">
        <v>90347</v>
      </c>
      <c r="K54" s="331">
        <v>8.6999999999999993</v>
      </c>
      <c r="L54" s="332">
        <v>57803</v>
      </c>
      <c r="M54" s="333">
        <v>4.8</v>
      </c>
      <c r="N54" s="334">
        <v>3.9</v>
      </c>
    </row>
    <row r="55" spans="1:14" x14ac:dyDescent="0.15">
      <c r="A55" s="250"/>
      <c r="B55" s="246"/>
      <c r="C55" s="246"/>
      <c r="D55" s="246"/>
      <c r="E55" s="246"/>
      <c r="F55" s="246"/>
      <c r="G55" s="312" t="s">
        <v>514</v>
      </c>
      <c r="H55" s="313"/>
      <c r="I55" s="321">
        <v>1707257</v>
      </c>
      <c r="J55" s="322">
        <v>178378</v>
      </c>
      <c r="K55" s="323">
        <v>35.4</v>
      </c>
      <c r="L55" s="324">
        <v>119685</v>
      </c>
      <c r="M55" s="325">
        <v>0</v>
      </c>
      <c r="N55" s="326">
        <v>35.4</v>
      </c>
    </row>
    <row r="56" spans="1:14" x14ac:dyDescent="0.15">
      <c r="A56" s="250"/>
      <c r="B56" s="246"/>
      <c r="C56" s="246"/>
      <c r="D56" s="246"/>
      <c r="E56" s="246"/>
      <c r="F56" s="246"/>
      <c r="G56" s="327"/>
      <c r="H56" s="328" t="s">
        <v>512</v>
      </c>
      <c r="I56" s="329">
        <v>1396488</v>
      </c>
      <c r="J56" s="330">
        <v>145908</v>
      </c>
      <c r="K56" s="331">
        <v>61.5</v>
      </c>
      <c r="L56" s="332">
        <v>68464</v>
      </c>
      <c r="M56" s="333">
        <v>18.399999999999999</v>
      </c>
      <c r="N56" s="334">
        <v>43.1</v>
      </c>
    </row>
    <row r="57" spans="1:14" x14ac:dyDescent="0.15">
      <c r="A57" s="250"/>
      <c r="B57" s="246"/>
      <c r="C57" s="246"/>
      <c r="D57" s="246"/>
      <c r="E57" s="246"/>
      <c r="F57" s="246"/>
      <c r="G57" s="312" t="s">
        <v>515</v>
      </c>
      <c r="H57" s="313"/>
      <c r="I57" s="321">
        <v>1370203</v>
      </c>
      <c r="J57" s="322">
        <v>146656</v>
      </c>
      <c r="K57" s="323">
        <v>-17.8</v>
      </c>
      <c r="L57" s="324">
        <v>128611</v>
      </c>
      <c r="M57" s="325">
        <v>7.5</v>
      </c>
      <c r="N57" s="326">
        <v>-25.3</v>
      </c>
    </row>
    <row r="58" spans="1:14" x14ac:dyDescent="0.15">
      <c r="A58" s="250"/>
      <c r="B58" s="246"/>
      <c r="C58" s="246"/>
      <c r="D58" s="246"/>
      <c r="E58" s="246"/>
      <c r="F58" s="246"/>
      <c r="G58" s="327"/>
      <c r="H58" s="328" t="s">
        <v>512</v>
      </c>
      <c r="I58" s="329">
        <v>944188</v>
      </c>
      <c r="J58" s="330">
        <v>101058</v>
      </c>
      <c r="K58" s="331">
        <v>-30.7</v>
      </c>
      <c r="L58" s="332">
        <v>61552</v>
      </c>
      <c r="M58" s="333">
        <v>-10.1</v>
      </c>
      <c r="N58" s="334">
        <v>-20.6</v>
      </c>
    </row>
    <row r="59" spans="1:14" x14ac:dyDescent="0.15">
      <c r="A59" s="250"/>
      <c r="B59" s="246"/>
      <c r="C59" s="246"/>
      <c r="D59" s="246"/>
      <c r="E59" s="246"/>
      <c r="F59" s="246"/>
      <c r="G59" s="312" t="s">
        <v>516</v>
      </c>
      <c r="H59" s="313"/>
      <c r="I59" s="321">
        <v>1551440</v>
      </c>
      <c r="J59" s="322">
        <v>170133</v>
      </c>
      <c r="K59" s="323">
        <v>16</v>
      </c>
      <c r="L59" s="324">
        <v>138651</v>
      </c>
      <c r="M59" s="325">
        <v>7.8</v>
      </c>
      <c r="N59" s="326">
        <v>8.1999999999999993</v>
      </c>
    </row>
    <row r="60" spans="1:14" x14ac:dyDescent="0.15">
      <c r="A60" s="250"/>
      <c r="B60" s="246"/>
      <c r="C60" s="246"/>
      <c r="D60" s="246"/>
      <c r="E60" s="246"/>
      <c r="F60" s="246"/>
      <c r="G60" s="327"/>
      <c r="H60" s="328" t="s">
        <v>512</v>
      </c>
      <c r="I60" s="335">
        <v>1407963</v>
      </c>
      <c r="J60" s="330">
        <v>154399</v>
      </c>
      <c r="K60" s="331">
        <v>52.8</v>
      </c>
      <c r="L60" s="332">
        <v>71211</v>
      </c>
      <c r="M60" s="333">
        <v>15.7</v>
      </c>
      <c r="N60" s="334">
        <v>37.1</v>
      </c>
    </row>
    <row r="61" spans="1:14" x14ac:dyDescent="0.15">
      <c r="A61" s="250"/>
      <c r="B61" s="246"/>
      <c r="C61" s="246"/>
      <c r="D61" s="246"/>
      <c r="E61" s="246"/>
      <c r="F61" s="246"/>
      <c r="G61" s="312" t="s">
        <v>517</v>
      </c>
      <c r="H61" s="336"/>
      <c r="I61" s="337">
        <v>1391126</v>
      </c>
      <c r="J61" s="338">
        <v>146264</v>
      </c>
      <c r="K61" s="339">
        <v>6.7</v>
      </c>
      <c r="L61" s="340">
        <v>120290</v>
      </c>
      <c r="M61" s="341">
        <v>8.9</v>
      </c>
      <c r="N61" s="326">
        <v>-2.2000000000000002</v>
      </c>
    </row>
    <row r="62" spans="1:14" x14ac:dyDescent="0.15">
      <c r="A62" s="250"/>
      <c r="B62" s="246"/>
      <c r="C62" s="246"/>
      <c r="D62" s="246"/>
      <c r="E62" s="246"/>
      <c r="F62" s="246"/>
      <c r="G62" s="327"/>
      <c r="H62" s="328" t="s">
        <v>512</v>
      </c>
      <c r="I62" s="329">
        <v>1091767</v>
      </c>
      <c r="J62" s="330">
        <v>114968</v>
      </c>
      <c r="K62" s="331">
        <v>12.2</v>
      </c>
      <c r="L62" s="332">
        <v>62833</v>
      </c>
      <c r="M62" s="333">
        <v>6.7</v>
      </c>
      <c r="N62" s="334">
        <v>5.5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topLeftCell="A94" zoomScaleNormal="100" zoomScaleSheetLayoutView="55" workbookViewId="0">
      <selection activeCell="I100" sqref="I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topLeftCell="B92" zoomScale="90" zoomScaleNormal="90" zoomScaleSheetLayoutView="55" workbookViewId="0">
      <selection activeCell="R85" sqref="R8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topLeftCell="A7"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35.89</v>
      </c>
      <c r="G47" s="12">
        <v>41</v>
      </c>
      <c r="H47" s="12">
        <v>44.17</v>
      </c>
      <c r="I47" s="12">
        <v>45.18</v>
      </c>
      <c r="J47" s="13">
        <v>46.96</v>
      </c>
    </row>
    <row r="48" spans="2:10" ht="57.75" customHeight="1" x14ac:dyDescent="0.15">
      <c r="B48" s="14"/>
      <c r="C48" s="1174" t="s">
        <v>4</v>
      </c>
      <c r="D48" s="1174"/>
      <c r="E48" s="1175"/>
      <c r="F48" s="15">
        <v>6.13</v>
      </c>
      <c r="G48" s="16">
        <v>5.46</v>
      </c>
      <c r="H48" s="16">
        <v>5.25</v>
      </c>
      <c r="I48" s="16">
        <v>7.15</v>
      </c>
      <c r="J48" s="17">
        <v>6.85</v>
      </c>
    </row>
    <row r="49" spans="2:10" ht="57.75" customHeight="1" thickBot="1" x14ac:dyDescent="0.2">
      <c r="B49" s="18"/>
      <c r="C49" s="1176" t="s">
        <v>5</v>
      </c>
      <c r="D49" s="1176"/>
      <c r="E49" s="1177"/>
      <c r="F49" s="19">
        <v>3.7</v>
      </c>
      <c r="G49" s="20">
        <v>4.79</v>
      </c>
      <c r="H49" s="20">
        <v>1.71</v>
      </c>
      <c r="I49" s="20">
        <v>2.96</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2018-04-12T00:15:47Z</cp:lastPrinted>
  <dcterms:created xsi:type="dcterms:W3CDTF">2018-01-24T05:22:59Z</dcterms:created>
  <dcterms:modified xsi:type="dcterms:W3CDTF">2018-10-30T01:18:16Z</dcterms:modified>
  <cp:category/>
</cp:coreProperties>
</file>