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AM34" i="9" s="1"/>
  <c r="AM35" i="9" l="1"/>
  <c r="BW34" i="9" s="1"/>
  <c r="BW35" i="9" s="1"/>
  <c r="BW36" i="9" s="1"/>
  <c r="BW37" i="9" s="1"/>
  <c r="BW38" i="9" s="1"/>
  <c r="BW39" i="9" s="1"/>
  <c r="BW40" i="9" s="1"/>
  <c r="BW41" i="9" s="1"/>
  <c r="BW42" i="9" s="1"/>
  <c r="BW43" i="9" s="1"/>
  <c r="BE34" i="9"/>
  <c r="BE35" i="9" s="1"/>
  <c r="CO34" i="9" l="1"/>
  <c r="CO35" i="9" s="1"/>
</calcChain>
</file>

<file path=xl/sharedStrings.xml><?xml version="1.0" encoding="utf-8"?>
<sst xmlns="http://schemas.openxmlformats.org/spreadsheetml/2006/main" count="1051" uniqueCount="576">
  <si>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</si>
  <si>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</si>
  <si>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</si>
  <si>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</si>
  <si>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</si>
  <si>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</si>
  <si>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</si>
  <si>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</si>
  <si>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</si>
  <si>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</si>
  <si>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</si>
  <si>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</si>
  <si>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</si>
  <si>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</si>
  <si>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</si>
  <si>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</si>
  <si>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</si>
  <si>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</si>
  <si>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</si>
  <si>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</si>
  <si>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</si>
  <si>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</si>
  <si>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</si>
  <si>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</si>
  <si>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</si>
  <si>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</si>
  <si>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</si>
  <si>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</si>
  <si>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</si>
  <si>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</si>
  <si>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</si>
  <si>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</si>
  <si>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</si>
  <si>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</si>
  <si>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</si>
  <si>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</si>
  <si>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</si>
  <si>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</si>
  <si>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</si>
  <si>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</si>
  <si>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</si>
  <si>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</si>
  <si>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</si>
  <si>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</si>
  <si>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</si>
  <si>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</si>
  <si>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</si>
  <si>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</si>
  <si>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</si>
  <si>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</si>
  <si>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</si>
  <si>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</si>
  <si>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</si>
  <si>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</si>
  <si>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</si>
  <si>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</si>
  <si>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</si>
  <si>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</si>
  <si>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</si>
  <si>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</si>
  <si>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</si>
  <si>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</si>
  <si>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</si>
  <si>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</si>
  <si>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</si>
  <si>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</si>
  <si>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</si>
  <si>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</si>
  <si>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</si>
  <si>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</si>
  <si>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</si>
  <si>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</si>
  <si>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</si>
  <si>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</si>
  <si>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</si>
  <si>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</si>
  <si>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</si>
  <si>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</si>
  <si>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</si>
  <si>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</si>
  <si>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</si>
  <si>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</si>
  <si>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名張市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</si>
  <si>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</si>
  <si>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</si>
  <si>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</si>
  <si>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</si>
  <si>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</si>
  <si>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</si>
  <si>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</si>
  <si>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</si>
  <si>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</si>
  <si>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</si>
  <si>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</si>
  <si>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</si>
  <si>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</si>
  <si>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</si>
  <si>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</si>
  <si>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</si>
  <si>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</si>
  <si>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</si>
  <si>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</si>
  <si>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</si>
  <si>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</si>
  <si>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</si>
  <si>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</si>
  <si>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</si>
  <si>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</si>
  <si>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</si>
  <si>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</si>
  <si>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</si>
  <si>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</si>
  <si>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</si>
  <si>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</si>
  <si>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</si>
  <si>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</si>
  <si>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</si>
  <si>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</si>
  <si>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</si>
  <si>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</si>
  <si>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</si>
  <si>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</si>
  <si>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</si>
  <si>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</si>
  <si>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</si>
  <si>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</si>
  <si>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</si>
  <si>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</si>
  <si>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</si>
  <si>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</si>
  <si>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</si>
  <si>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</si>
  <si>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</si>
  <si>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</si>
  <si>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</si>
  <si>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</si>
  <si>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</si>
  <si>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</si>
  <si>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</si>
  <si>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</si>
  <si>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</si>
  <si>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</si>
  <si>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</si>
  <si>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</si>
  <si>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</si>
  <si>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</si>
  <si>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</si>
  <si>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</si>
  <si>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</si>
  <si>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</si>
  <si>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</si>
  <si>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</si>
  <si>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</si>
  <si>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</si>
  <si>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</si>
  <si>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</si>
  <si>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</si>
  <si>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</si>
  <si>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</si>
  <si>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</si>
  <si>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</si>
  <si>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</si>
  <si>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</si>
  <si>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</si>
  <si>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</si>
  <si>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</si>
  <si>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</si>
  <si>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</si>
  <si>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</si>
  <si>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</si>
  <si>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</si>
  <si>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</si>
  <si>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</si>
  <si>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</si>
  <si>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</si>
  <si>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</si>
  <si>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</si>
  <si>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</si>
  <si>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</si>
  <si>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</si>
  <si>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</si>
  <si>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</si>
  <si>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</si>
  <si>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</si>
  <si>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</si>
  <si>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</si>
  <si>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</si>
  <si>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</si>
  <si>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</si>
  <si>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</si>
  <si>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</si>
  <si>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</si>
  <si>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</si>
  <si>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</si>
  <si>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</si>
  <si>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</si>
  <si>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三重県名張市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</si>
  <si>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</si>
  <si>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</si>
  <si>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</si>
  <si>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</si>
  <si>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</si>
  <si>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</si>
  <si>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</si>
  <si>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</si>
  <si>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</si>
  <si>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</si>
  <si>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</si>
  <si>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</si>
  <si>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</si>
  <si>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</si>
  <si>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</si>
  <si>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</si>
  <si>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</si>
  <si>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</si>
  <si>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</si>
  <si>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</si>
  <si>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</si>
  <si>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</si>
  <si>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</si>
  <si>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</si>
  <si>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</si>
  <si>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</si>
  <si>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</si>
  <si>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</si>
  <si>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</si>
  <si>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</si>
  <si>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</si>
  <si>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</si>
  <si>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</si>
  <si>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</si>
  <si>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</si>
  <si>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</si>
  <si>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</si>
  <si>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</si>
  <si>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</si>
  <si>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</si>
  <si>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</si>
  <si>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</si>
  <si>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</si>
  <si>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</si>
  <si>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</si>
  <si>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</si>
  <si>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</si>
  <si>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</si>
  <si>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</si>
  <si>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</si>
  <si>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</si>
  <si>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</si>
  <si>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</si>
  <si>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</si>
  <si>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</si>
  <si>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</si>
  <si>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</si>
  <si>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</si>
  <si>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</si>
  <si>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</si>
  <si>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</si>
  <si>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</si>
  <si>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</si>
  <si>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</si>
  <si>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</si>
  <si>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</si>
  <si>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</si>
  <si>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</si>
  <si>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</si>
  <si>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</si>
  <si>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</si>
  <si>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</si>
  <si>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</si>
  <si>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</si>
  <si>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</si>
  <si>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</si>
  <si>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</si>
  <si>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</si>
  <si>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</si>
  <si>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</si>
  <si>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</si>
  <si>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</si>
  <si>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</si>
  <si>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</si>
  <si>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</si>
  <si>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</si>
  <si>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</si>
  <si>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</si>
  <si>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</si>
  <si>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</si>
  <si>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</si>
  <si>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</si>
  <si>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</si>
  <si>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</si>
  <si>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</si>
  <si>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</si>
  <si>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</si>
  <si>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</si>
  <si>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</si>
  <si>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</si>
  <si>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</si>
  <si>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</si>
  <si>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</si>
  <si>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</si>
  <si>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</si>
  <si>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</si>
  <si>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</si>
  <si>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</si>
  <si>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</si>
  <si>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</si>
  <si>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</si>
  <si>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</si>
  <si>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</si>
  <si>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</si>
  <si>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</si>
  <si>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</si>
  <si>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</si>
  <si>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</si>
  <si>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</si>
  <si>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</si>
  <si>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</si>
  <si>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</si>
  <si>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</si>
  <si>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</si>
  <si>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</si>
  <si>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</si>
  <si>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</si>
  <si>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</si>
  <si>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</si>
  <si>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</si>
  <si>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</si>
  <si>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</si>
  <si>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</si>
  <si>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</si>
  <si>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</si>
  <si>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</si>
  <si>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</si>
  <si>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</si>
  <si>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</si>
  <si>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</si>
  <si>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</si>
  <si>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</si>
  <si>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</si>
  <si>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</si>
  <si>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</si>
  <si>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</si>
  <si>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</si>
  <si>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</si>
  <si>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三重県名張市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</si>
  <si>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</si>
  <si>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</si>
  <si>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</si>
  <si>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</si>
  <si>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</si>
  <si>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</si>
  <si>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</si>
  <si>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</si>
  <si>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</si>
  <si>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</si>
  <si>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</si>
  <si>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</si>
  <si>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</si>
  <si>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</si>
  <si>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</si>
  <si>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</si>
  <si>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</si>
  <si>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</si>
  <si>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</si>
  <si>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</si>
  <si>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</si>
  <si>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東山墓園造成事業特別会計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</si>
  <si>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</si>
  <si>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</si>
  <si>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</si>
  <si>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</si>
  <si>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</si>
  <si>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</si>
  <si>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</si>
  <si>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</si>
  <si>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</si>
  <si>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</si>
  <si>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</si>
  <si>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</si>
  <si>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</si>
  <si>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</si>
  <si>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</si>
  <si>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</si>
  <si>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</si>
  <si>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</si>
  <si>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</si>
  <si>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</si>
  <si>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</si>
  <si>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</si>
  <si>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</si>
  <si>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</si>
  <si>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</si>
  <si>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</si>
  <si>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</si>
  <si>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</si>
  <si>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</si>
  <si>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</si>
  <si>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</si>
  <si>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</si>
  <si>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</si>
  <si>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</si>
  <si>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</si>
  <si>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</si>
  <si>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</si>
  <si>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</si>
  <si>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</si>
  <si>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</si>
  <si>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</si>
  <si>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</si>
  <si>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</si>
  <si>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</si>
  <si>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</si>
  <si>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</si>
  <si>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</si>
  <si>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</si>
  <si>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</si>
  <si>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</si>
  <si>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</si>
  <si>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</si>
  <si>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</si>
  <si>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</si>
  <si>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</si>
  <si>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</si>
  <si>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</si>
  <si>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</si>
  <si>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</si>
  <si>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</si>
  <si>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</si>
  <si>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</si>
  <si>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</si>
  <si>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</si>
  <si>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</si>
  <si>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</si>
  <si>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</si>
  <si>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</si>
  <si>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</si>
  <si>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</si>
  <si>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</si>
  <si>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</si>
  <si>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</si>
  <si>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</si>
  <si>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</si>
  <si>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</si>
  <si>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</si>
  <si>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</si>
  <si>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</si>
  <si>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</si>
  <si>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</si>
  <si>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</si>
  <si>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</si>
  <si>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</si>
  <si>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</si>
  <si>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</si>
  <si>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</si>
  <si>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</si>
  <si>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</si>
  <si>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</si>
  <si>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</si>
  <si>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</si>
  <si>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</si>
  <si>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</si>
  <si>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</si>
  <si>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</si>
  <si>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</si>
  <si>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</si>
  <si>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</si>
  <si>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</si>
  <si>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</si>
  <si>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</si>
  <si>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</si>
  <si>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</si>
  <si>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</si>
  <si>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</si>
  <si>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</si>
  <si>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</si>
  <si>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</si>
  <si>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</si>
  <si>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</si>
  <si>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</si>
  <si>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</si>
  <si>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</si>
  <si>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</si>
  <si>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</si>
  <si>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</si>
  <si>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</si>
  <si>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</si>
  <si>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</si>
  <si>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</si>
  <si>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</si>
  <si>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</si>
  <si>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</si>
  <si>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</si>
  <si>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</si>
  <si>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</si>
  <si>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</si>
  <si>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</si>
  <si>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</si>
  <si>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</si>
  <si>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</si>
  <si>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</si>
  <si>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</si>
  <si>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</si>
  <si>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</si>
  <si>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</si>
  <si>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</si>
  <si>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</si>
  <si>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</si>
  <si>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</si>
  <si>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</si>
  <si>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</si>
  <si>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</si>
  <si>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</si>
  <si>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</si>
  <si>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</si>
  <si>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</si>
  <si>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</si>
  <si>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</si>
  <si>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</si>
  <si>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</si>
  <si>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</si>
  <si>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</si>
  <si>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</si>
  <si>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</si>
  <si>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</si>
  <si>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2.58</t>
  </si>
  <si>
    <t>▲ 0.12</t>
  </si>
  <si>
    <t>水道事業会計</t>
  </si>
  <si>
    <t>一般会計</t>
  </si>
  <si>
    <t>国民健康保険特別会計</t>
  </si>
  <si>
    <t>介護保険特別会計</t>
  </si>
  <si>
    <t>公共下水道事業特別会計</t>
  </si>
  <si>
    <t>農業集落排水事業特別会計</t>
  </si>
  <si>
    <t>病院事業会計</t>
  </si>
  <si>
    <t>▲ 1.88</t>
  </si>
  <si>
    <t>後期高齢者医療特別会計</t>
  </si>
  <si>
    <t>その他会計（赤字）</t>
  </si>
  <si>
    <t>その他会計（黒字）</t>
  </si>
  <si>
    <t>-</t>
    <phoneticPr fontId="2"/>
  </si>
  <si>
    <t>名張セントラルパーク</t>
    <rPh sb="0" eb="2">
      <t>ナバリ</t>
    </rPh>
    <phoneticPr fontId="30"/>
  </si>
  <si>
    <t>アドバンスコープ</t>
  </si>
  <si>
    <t>伊賀南部環境衛生組合</t>
    <rPh sb="0" eb="2">
      <t>イガ</t>
    </rPh>
    <rPh sb="2" eb="4">
      <t>ナンブ</t>
    </rPh>
    <rPh sb="4" eb="6">
      <t>カンキョウ</t>
    </rPh>
    <rPh sb="6" eb="8">
      <t>エイセイ</t>
    </rPh>
    <rPh sb="8" eb="10">
      <t>クミアイ</t>
    </rPh>
    <phoneticPr fontId="30"/>
  </si>
  <si>
    <t>伊賀市・名張市広域行政事務組合(一般会計）</t>
    <rPh sb="16" eb="18">
      <t>イッパン</t>
    </rPh>
    <rPh sb="18" eb="20">
      <t>カイケイ</t>
    </rPh>
    <phoneticPr fontId="30"/>
  </si>
  <si>
    <t>伊賀市・名張市広域行政事務組合(食肉センター特別会計）</t>
    <rPh sb="16" eb="18">
      <t>ショクニク</t>
    </rPh>
    <rPh sb="22" eb="24">
      <t>トクベツ</t>
    </rPh>
    <rPh sb="24" eb="26">
      <t>カイケイ</t>
    </rPh>
    <phoneticPr fontId="30"/>
  </si>
  <si>
    <t>伊賀市・名張市広域行政事務組合(農業共済事業特別会計）</t>
    <rPh sb="16" eb="18">
      <t>ノウギョウ</t>
    </rPh>
    <rPh sb="18" eb="20">
      <t>キョウサイ</t>
    </rPh>
    <rPh sb="20" eb="22">
      <t>ジギョウ</t>
    </rPh>
    <rPh sb="22" eb="24">
      <t>トクベツ</t>
    </rPh>
    <rPh sb="24" eb="26">
      <t>カイケイ</t>
    </rPh>
    <phoneticPr fontId="30"/>
  </si>
  <si>
    <t>三重県後期高齢者医療広域連合（一般会計）</t>
    <rPh sb="15" eb="17">
      <t>イッパン</t>
    </rPh>
    <rPh sb="17" eb="19">
      <t>カイケイ</t>
    </rPh>
    <phoneticPr fontId="30"/>
  </si>
  <si>
    <t>三重県後期高齢者医療広域連合（特別会計）</t>
    <rPh sb="15" eb="17">
      <t>トクベツ</t>
    </rPh>
    <rPh sb="17" eb="19">
      <t>カイケイ</t>
    </rPh>
    <phoneticPr fontId="30"/>
  </si>
  <si>
    <t>三重県市町総合事務組合（一般会計）</t>
    <rPh sb="12" eb="14">
      <t>イッパン</t>
    </rPh>
    <rPh sb="14" eb="16">
      <t>カイケイ</t>
    </rPh>
    <phoneticPr fontId="30"/>
  </si>
  <si>
    <t>三重県市町総合事務組合（退職手当特別会計）</t>
    <rPh sb="12" eb="14">
      <t>タイショク</t>
    </rPh>
    <rPh sb="14" eb="16">
      <t>テアテ</t>
    </rPh>
    <rPh sb="16" eb="18">
      <t>トクベツ</t>
    </rPh>
    <rPh sb="18" eb="20">
      <t>カイケイ</t>
    </rPh>
    <phoneticPr fontId="30"/>
  </si>
  <si>
    <t>三重県市町総合事務組合（デジタル地図特別会計）</t>
    <rPh sb="16" eb="18">
      <t>チズ</t>
    </rPh>
    <rPh sb="18" eb="20">
      <t>トクベツ</t>
    </rPh>
    <rPh sb="20" eb="22">
      <t>カイケイ</t>
    </rPh>
    <phoneticPr fontId="30"/>
  </si>
  <si>
    <t>三重県市町総合事務組合(共同研修特別会計）</t>
    <rPh sb="12" eb="14">
      <t>キョウドウ</t>
    </rPh>
    <rPh sb="14" eb="16">
      <t>ケンシュウ</t>
    </rPh>
    <rPh sb="16" eb="18">
      <t>トクベツ</t>
    </rPh>
    <rPh sb="18" eb="20">
      <t>カイケイ</t>
    </rPh>
    <phoneticPr fontId="30"/>
  </si>
  <si>
    <t>三重県市町総合事務組合(物品特別会計）</t>
    <rPh sb="12" eb="14">
      <t>ブッピン</t>
    </rPh>
    <rPh sb="14" eb="16">
      <t>トクベツ</t>
    </rPh>
    <rPh sb="16" eb="18">
      <t>カイケイ</t>
    </rPh>
    <phoneticPr fontId="30"/>
  </si>
  <si>
    <t>三重県市町総合事務組合(消防救急無線特別会計）</t>
    <rPh sb="12" eb="14">
      <t>ショウボウ</t>
    </rPh>
    <rPh sb="14" eb="16">
      <t>キュウキュウ</t>
    </rPh>
    <rPh sb="16" eb="18">
      <t>ムセン</t>
    </rPh>
    <rPh sb="18" eb="20">
      <t>トクベツ</t>
    </rPh>
    <rPh sb="20" eb="22">
      <t>カイケイ</t>
    </rPh>
    <phoneticPr fontId="30"/>
  </si>
  <si>
    <t>三重県市町総合事務組合（公平委員会特別会計）</t>
    <phoneticPr fontId="30"/>
  </si>
  <si>
    <t>三重地方税管理回収機構(一般会計）</t>
    <phoneticPr fontId="30"/>
  </si>
  <si>
    <t>三重地方税管理回収機構(滞納整理拡充事業特別会計）</t>
    <phoneticPr fontId="30"/>
  </si>
  <si>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</si>
  <si>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</si>
  <si>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</si>
  <si>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</si>
  <si>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</si>
  <si>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</si>
  <si>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</si>
  <si>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</si>
  <si>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</si>
  <si>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</si>
  <si>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</si>
  <si>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</si>
  <si>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</si>
  <si>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</si>
  <si>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</si>
  <si>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</si>
  <si>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</si>
  <si>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</si>
  <si>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</si>
  <si>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実質公債費比率ともに類似団体内平均値を大きく上回っている。過去の人口急増期の対応にかかるインフラ整備に係る地方債の償還残高が未だに高いことなどが、その主な要因である。今後、起債残高の抑制などを通じて比率の改善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</si>
</sst>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8C52-4DFE-B384-26B77C33A1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22318</c:v>
                </c:pt>
                <c:pt idx="1">
                  <c:v>22485</c:v>
                </c:pt>
                <c:pt idx="2">
                  <c:v>34272</c:v>
                </c:pt>
                <c:pt idx="3">
                  <c:v>48117</c:v>
                </c:pt>
                <c:pt idx="4">
                  <c:v>26332</c:v>
                </c:pt>
              </c:numCache>
            </c:numRef>
          </c:val>
          <c:smooth val="0"/>
          <c:extLst>
            <c:ext xmlns:c16="http://schemas.microsoft.com/office/drawing/2014/chart" uri="{C3380CC4-5D6E-409C-BE32-E72D297353CC}">
              <c16:uniqueId val="{00000001-8C52-4DFE-B384-26B77C33A15D}"/>
            </c:ext>
          </c:extLst>
        </c:ser>
        <c:dLbls>
          <c:showLegendKey val="0"/>
          <c:showVal val="0"/>
          <c:showCatName val="0"/>
          <c:showSerName val="0"/>
          <c:showPercent val="0"/>
          <c:showBubbleSize val="0"/>
        </c:dLbls>
        <c:marker val="1"/>
        <c:smooth val="0"/>
        <c:axId val="91447296"/>
        <c:axId val="91449216"/>
      </c:lineChart>
      <c:catAx>
        <c:axId val="91447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449216"/>
        <c:crosses val="autoZero"/>
        <c:auto val="1"/>
        <c:lblAlgn val="ctr"/>
        <c:lblOffset val="100"/>
        <c:tickLblSkip val="1"/>
        <c:tickMarkSkip val="1"/>
        <c:noMultiLvlLbl val="0"/>
      </c:catAx>
      <c:valAx>
        <c:axId val="914492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447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0.22</c:v>
                </c:pt>
                <c:pt idx="1">
                  <c:v>2.16</c:v>
                </c:pt>
                <c:pt idx="2">
                  <c:v>2.59</c:v>
                </c:pt>
                <c:pt idx="3">
                  <c:v>2.04</c:v>
                </c:pt>
                <c:pt idx="4">
                  <c:v>1.76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0.09</c:v>
                </c:pt>
                <c:pt idx="1">
                  <c:v>0</c:v>
                </c:pt>
                <c:pt idx="2">
                  <c:v>0</c:v>
                </c:pt>
                <c:pt idx="3">
                  <c:v>0.39</c:v>
                </c:pt>
                <c:pt idx="4">
                  <c:v>1.73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1313664"/>
        <c:axId val="91315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-2.58</c:v>
                </c:pt>
                <c:pt idx="1">
                  <c:v>1.86</c:v>
                </c:pt>
                <c:pt idx="2">
                  <c:v>0.42</c:v>
                </c:pt>
                <c:pt idx="3">
                  <c:v>-0.12</c:v>
                </c:pt>
                <c:pt idx="4">
                  <c:v>1.06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1313664"/>
        <c:axId val="91315584"/>
      </c:lineChart>
      <c:catAx>
        <c:axId val="9131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315584"/>
        <c:crosses val="autoZero"/>
        <c:auto val="1"/>
        <c:lblAlgn val="ctr"/>
        <c:lblOffset val="100"/>
        <c:tickLblSkip val="1"/>
        <c:tickMarkSkip val="1"/>
        <c:noMultiLvlLbl val="0"/>
      </c:catAx>
      <c:valAx>
        <c:axId val="9131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1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0.06</c:v>
                </c:pt>
                <c:pt idx="4">
                  <c:v>#N/A</c:v>
                </c:pt>
                <c:pt idx="5">
                  <c:v>0.04</c:v>
                </c:pt>
                <c:pt idx="6">
                  <c:v>#N/A</c:v>
                </c:pt>
                <c:pt idx="7">
                  <c:v>0.08</c:v>
                </c:pt>
                <c:pt idx="8">
                  <c:v>#N/A</c:v>
                </c:pt>
                <c:pt idx="9">
                  <c:v>0.05</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c:v>
                </c:pt>
                <c:pt idx="4">
                  <c:v>#N/A</c:v>
                </c:pt>
                <c:pt idx="5">
                  <c:v>0.03</c:v>
                </c:pt>
                <c:pt idx="6">
                  <c:v>#N/A</c:v>
                </c:pt>
                <c:pt idx="7">
                  <c:v>0</c:v>
                </c:pt>
                <c:pt idx="8">
                  <c:v>#N/A</c:v>
                </c:pt>
                <c:pt idx="9">
                  <c:v>0.06</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1.88</c:v>
                </c:pt>
                <c:pt idx="5">
                  <c:v>#N/A</c:v>
                </c:pt>
                <c:pt idx="6">
                  <c:v>#N/A</c:v>
                </c:pt>
                <c:pt idx="7">
                  <c:v>0.11</c:v>
                </c:pt>
                <c:pt idx="8">
                  <c:v>#N/A</c:v>
                </c:pt>
                <c:pt idx="9">
                  <c:v>0.13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0.09</c:v>
                </c:pt>
                <c:pt idx="4">
                  <c:v>#N/A</c:v>
                </c:pt>
                <c:pt idx="5">
                  <c:v>7.0000000000000007E-2</c:v>
                </c:pt>
                <c:pt idx="6">
                  <c:v>#N/A</c:v>
                </c:pt>
                <c:pt idx="7">
                  <c:v>0.1</c:v>
                </c:pt>
                <c:pt idx="8">
                  <c:v>#N/A</c:v>
                </c:pt>
                <c:pt idx="9">
                  <c:v>0.15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c:v>
                </c:pt>
                <c:pt idx="2">
                  <c:v>#N/A</c:v>
                </c:pt>
                <c:pt idx="3">
                  <c:v>0.11</c:v>
                </c:pt>
                <c:pt idx="4">
                  <c:v>#N/A</c:v>
                </c:pt>
                <c:pt idx="5">
                  <c:v>0.12</c:v>
                </c:pt>
                <c:pt idx="6">
                  <c:v>#N/A</c:v>
                </c:pt>
                <c:pt idx="7">
                  <c:v>0.27</c:v>
                </c:pt>
                <c:pt idx="8">
                  <c:v>#N/A</c:v>
                </c:pt>
                <c:pt idx="9">
                  <c:v>0.23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c:v>
                </c:pt>
                <c:pt idx="2">
                  <c:v>#N/A</c:v>
                </c:pt>
                <c:pt idx="3">
                  <c:v>0.84</c:v>
                </c:pt>
                <c:pt idx="4">
                  <c:v>#N/A</c:v>
                </c:pt>
                <c:pt idx="5">
                  <c:v>0.36</c:v>
                </c:pt>
                <c:pt idx="6">
                  <c:v>#N/A</c:v>
                </c:pt>
                <c:pt idx="7">
                  <c:v>0.42</c:v>
                </c:pt>
                <c:pt idx="8">
                  <c:v>#N/A</c:v>
                </c:pt>
                <c:pt idx="9">
                  <c:v>1.05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1.98</c:v>
                </c:pt>
                <c:pt idx="2">
                  <c:v>#N/A</c:v>
                </c:pt>
                <c:pt idx="3">
                  <c:v>1.97</c:v>
                </c:pt>
                <c:pt idx="4">
                  <c:v>#N/A</c:v>
                </c:pt>
                <c:pt idx="5">
                  <c:v>1.3</c:v>
                </c:pt>
                <c:pt idx="6">
                  <c:v>#N/A</c:v>
                </c:pt>
                <c:pt idx="7">
                  <c:v>0.95</c:v>
                </c:pt>
                <c:pt idx="8">
                  <c:v>#N/A</c:v>
                </c:pt>
                <c:pt idx="9">
                  <c:v>1.66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0.19</c:v>
                </c:pt>
                <c:pt idx="2">
                  <c:v>#N/A</c:v>
                </c:pt>
                <c:pt idx="3">
                  <c:v>2.09</c:v>
                </c:pt>
                <c:pt idx="4">
                  <c:v>#N/A</c:v>
                </c:pt>
                <c:pt idx="5">
                  <c:v>2.54</c:v>
                </c:pt>
                <c:pt idx="6">
                  <c:v>#N/A</c:v>
                </c:pt>
                <c:pt idx="7">
                  <c:v>1.95</c:v>
                </c:pt>
                <c:pt idx="8">
                  <c:v>#N/A</c:v>
                </c:pt>
                <c:pt idx="9">
                  <c:v>1.7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16.68</c:v>
                </c:pt>
                <c:pt idx="2">
                  <c:v>#N/A</c:v>
                </c:pt>
                <c:pt idx="3">
                  <c:v>14.78</c:v>
                </c:pt>
                <c:pt idx="4">
                  <c:v>#N/A</c:v>
                </c:pt>
                <c:pt idx="5">
                  <c:v>11.13</c:v>
                </c:pt>
                <c:pt idx="6">
                  <c:v>#N/A</c:v>
                </c:pt>
                <c:pt idx="7">
                  <c:v>10.84</c:v>
                </c:pt>
                <c:pt idx="8">
                  <c:v>#N/A</c:v>
                </c:pt>
                <c:pt idx="9">
                  <c:v>13.12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8350464"/>
        <c:axId val="108360448"/>
      </c:barChart>
      <c:catAx>
        <c:axId val="10835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360448"/>
        <c:crosses val="autoZero"/>
        <c:auto val="1"/>
        <c:lblAlgn val="ctr"/>
        <c:lblOffset val="100"/>
        <c:tickLblSkip val="1"/>
        <c:tickMarkSkip val="1"/>
        <c:noMultiLvlLbl val="0"/>
      </c:catAx>
      <c:valAx>
        <c:axId val="10836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50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2314</c:v>
                </c:pt>
                <c:pt idx="5">
                  <c:v>2226</c:v>
                </c:pt>
                <c:pt idx="8">
                  <c:v>2320</c:v>
                </c:pt>
                <c:pt idx="11">
                  <c:v>2248</c:v>
                </c:pt>
                <c:pt idx="14">
                  <c:v>2252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107</c:v>
                </c:pt>
                <c:pt idx="3">
                  <c:v>100</c:v>
                </c:pt>
                <c:pt idx="6">
                  <c:v>92</c:v>
                </c:pt>
                <c:pt idx="9">
                  <c:v>60</c:v>
                </c:pt>
                <c:pt idx="12">
                  <c:v>54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245</c:v>
                </c:pt>
                <c:pt idx="3">
                  <c:v>244</c:v>
                </c:pt>
                <c:pt idx="6">
                  <c:v>241</c:v>
                </c:pt>
                <c:pt idx="9">
                  <c:v>252</c:v>
                </c:pt>
                <c:pt idx="12">
                  <c:v>252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1075</c:v>
                </c:pt>
                <c:pt idx="3">
                  <c:v>888</c:v>
                </c:pt>
                <c:pt idx="6">
                  <c:v>1149</c:v>
                </c:pt>
                <c:pt idx="9">
                  <c:v>1031</c:v>
                </c:pt>
                <c:pt idx="12">
                  <c:v>1050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25</c:v>
                </c:pt>
                <c:pt idx="3">
                  <c:v>6</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211</c:v>
                </c:pt>
                <c:pt idx="3">
                  <c:v>65</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3067</c:v>
                </c:pt>
                <c:pt idx="3">
                  <c:v>3000</c:v>
                </c:pt>
                <c:pt idx="6">
                  <c:v>2913</c:v>
                </c:pt>
                <c:pt idx="9">
                  <c:v>2992</c:v>
                </c:pt>
                <c:pt idx="12">
                  <c:v>3074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1023616"/>
        <c:axId val="108401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2416</c:v>
                </c:pt>
                <c:pt idx="2">
                  <c:v>#N/A</c:v>
                </c:pt>
                <c:pt idx="3">
                  <c:v>#N/A</c:v>
                </c:pt>
                <c:pt idx="4">
                  <c:v>2077</c:v>
                </c:pt>
                <c:pt idx="5">
                  <c:v>#N/A</c:v>
                </c:pt>
                <c:pt idx="6">
                  <c:v>#N/A</c:v>
                </c:pt>
                <c:pt idx="7">
                  <c:v>2075</c:v>
                </c:pt>
                <c:pt idx="8">
                  <c:v>#N/A</c:v>
                </c:pt>
                <c:pt idx="9">
                  <c:v>#N/A</c:v>
                </c:pt>
                <c:pt idx="10">
                  <c:v>2088</c:v>
                </c:pt>
                <c:pt idx="11">
                  <c:v>#N/A</c:v>
                </c:pt>
                <c:pt idx="12">
                  <c:v>#N/A</c:v>
                </c:pt>
                <c:pt idx="13">
                  <c:v>2179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1023616"/>
        <c:axId val="108401024"/>
      </c:lineChart>
      <c:catAx>
        <c:axId val="9102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401024"/>
        <c:crosses val="autoZero"/>
        <c:auto val="1"/>
        <c:lblAlgn val="ctr"/>
        <c:lblOffset val="100"/>
        <c:tickLblSkip val="1"/>
        <c:tickMarkSkip val="1"/>
        <c:noMultiLvlLbl val="0"/>
      </c:catAx>
      <c:valAx>
        <c:axId val="108401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2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26338</c:v>
                </c:pt>
                <c:pt idx="5">
                  <c:v>27023</c:v>
                </c:pt>
                <c:pt idx="8">
                  <c:v>27164</c:v>
                </c:pt>
                <c:pt idx="11">
                  <c:v>28171</c:v>
                </c:pt>
                <c:pt idx="14">
                  <c:v>28036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43</c:v>
                </c:pt>
                <c:pt idx="5">
                  <c:v>24</c:v>
                </c:pt>
                <c:pt idx="8">
                  <c:v>18</c:v>
                </c:pt>
                <c:pt idx="11">
                  <c:v>16</c:v>
                </c:pt>
                <c:pt idx="14">
                  <c:v>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1970</c:v>
                </c:pt>
                <c:pt idx="5">
                  <c:v>2164</c:v>
                </c:pt>
                <c:pt idx="8">
                  <c:v>1537</c:v>
                </c:pt>
                <c:pt idx="11">
                  <c:v>1351</c:v>
                </c:pt>
                <c:pt idx="14">
                  <c:v>1679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5754</c:v>
                </c:pt>
                <c:pt idx="3">
                  <c:v>5366</c:v>
                </c:pt>
                <c:pt idx="6">
                  <c:v>4759</c:v>
                </c:pt>
                <c:pt idx="9">
                  <c:v>4730</c:v>
                </c:pt>
                <c:pt idx="12">
                  <c:v>4829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2364</c:v>
                </c:pt>
                <c:pt idx="3">
                  <c:v>2200</c:v>
                </c:pt>
                <c:pt idx="6">
                  <c:v>2024</c:v>
                </c:pt>
                <c:pt idx="9">
                  <c:v>1795</c:v>
                </c:pt>
                <c:pt idx="12">
                  <c:v>1558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16316</c:v>
                </c:pt>
                <c:pt idx="3">
                  <c:v>13999</c:v>
                </c:pt>
                <c:pt idx="6">
                  <c:v>13650</c:v>
                </c:pt>
                <c:pt idx="9">
                  <c:v>12565</c:v>
                </c:pt>
                <c:pt idx="12">
                  <c:v>14582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455</c:v>
                </c:pt>
                <c:pt idx="3">
                  <c:v>362</c:v>
                </c:pt>
                <c:pt idx="6">
                  <c:v>275</c:v>
                </c:pt>
                <c:pt idx="9">
                  <c:v>202</c:v>
                </c:pt>
                <c:pt idx="12">
                  <c:v>148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31476</c:v>
                </c:pt>
                <c:pt idx="3">
                  <c:v>31691</c:v>
                </c:pt>
                <c:pt idx="6">
                  <c:v>32707</c:v>
                </c:pt>
                <c:pt idx="9">
                  <c:v>34581</c:v>
                </c:pt>
                <c:pt idx="12">
                  <c:v>34810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1848448"/>
        <c:axId val="111854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28013</c:v>
                </c:pt>
                <c:pt idx="2">
                  <c:v>#N/A</c:v>
                </c:pt>
                <c:pt idx="3">
                  <c:v>#N/A</c:v>
                </c:pt>
                <c:pt idx="4">
                  <c:v>24407</c:v>
                </c:pt>
                <c:pt idx="5">
                  <c:v>#N/A</c:v>
                </c:pt>
                <c:pt idx="6">
                  <c:v>#N/A</c:v>
                </c:pt>
                <c:pt idx="7">
                  <c:v>24696</c:v>
                </c:pt>
                <c:pt idx="8">
                  <c:v>#N/A</c:v>
                </c:pt>
                <c:pt idx="9">
                  <c:v>#N/A</c:v>
                </c:pt>
                <c:pt idx="10">
                  <c:v>24336</c:v>
                </c:pt>
                <c:pt idx="11">
                  <c:v>#N/A</c:v>
                </c:pt>
                <c:pt idx="12">
                  <c:v>#N/A</c:v>
                </c:pt>
                <c:pt idx="13">
                  <c:v>26203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1848448"/>
        <c:axId val="111854720"/>
      </c:lineChart>
      <c:catAx>
        <c:axId val="11184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854720"/>
        <c:crosses val="autoZero"/>
        <c:auto val="1"/>
        <c:lblAlgn val="ctr"/>
        <c:lblOffset val="100"/>
        <c:tickLblSkip val="1"/>
        <c:tickMarkSkip val="1"/>
        <c:noMultiLvlLbl val="0"/>
      </c:catAx>
      <c:valAx>
        <c:axId val="11185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4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{6A4C119F-06EB-4CDE-855C-F3669084680F}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538-4BF3-8F70-FEBE3D184E3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{5305925C-A4D5-4644-BFAF-2C2DD8E46C07}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538-4BF3-8F70-FEBE3D184E3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{78891688-2BF8-4183-8363-AB2E433B9E33}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538-4BF3-8F70-FEBE3D184E3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{473E93D5-1A2A-46EB-BEC1-DA1CDBF58413}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538-4BF3-8F70-FEBE3D184E3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{88D2E9F3-A690-4A31-89ED-E43766B5E49E}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538-4BF3-8F70-FEBE3D184E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538-4BF3-8F70-FEBE3D184E3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{33FFF29D-3F5A-44A6-8340-FE0E6B9E4925}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538-4BF3-8F70-FEBE3D184E3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{649AA1E3-5CB3-47E8-8355-D00DB7704E09}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538-4BF3-8F70-FEBE3D184E3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{A9246044-B698-4EE1-A5DB-22E8B7DB517F}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538-4BF3-8F70-FEBE3D184E3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{61EDCFE3-DF3E-44BA-942E-45B7515E437B}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538-4BF3-8F70-FEBE3D184E3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{DBE6746C-17F3-443E-B2D5-2298EE69EA34}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538-4BF3-8F70-FEBE3D184E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538-4BF3-8F70-FEBE3D184E35}"/>
            </c:ext>
          </c:extLst>
        </c:ser>
        <c:dLbls>
          <c:showLegendKey val="0"/>
          <c:showVal val="0"/>
          <c:showCatName val="0"/>
          <c:showSerName val="0"/>
          <c:showPercent val="0"/>
          <c:showBubbleSize val="0"/>
        </c:dLbls>
        <c:axId val="72807552"/>
        <c:axId val="72809472"/>
      </c:scatterChart>
      <c:valAx>
        <c:axId val="728075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09472"/>
        <c:crosses val="autoZero"/>
        <c:crossBetween val="midCat"/>
      </c:valAx>
      <c:valAx>
        <c:axId val="728094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07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{BCA5BB61-EC96-4968-9DE3-1A8534CB16A0}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678E-4DD6-8AF9-0E503341F31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{AB67EBB7-1FFE-48DA-83E0-A8412E9D6A2A}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678E-4DD6-8AF9-0E503341F31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{043C5F06-B1FF-4623-B747-3065E4859759}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678E-4DD6-8AF9-0E503341F314}"/>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{23E2E736-3411-44F9-9B3F-E8BC546D5B14}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678E-4DD6-8AF9-0E503341F314}"/>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{DEFA3C36-AECE-48AB-BAEA-D59579EB8CD0}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678E-4DD6-8AF9-0E503341F3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17.7</c:v>
                </c:pt>
                <c:pt idx="1">
                  <c:v>17</c:v>
                </c:pt>
                <c:pt idx="2">
                  <c:v>16.3</c:v>
                </c:pt>
                <c:pt idx="3">
                  <c:v>15.5</c:v>
                </c:pt>
                <c:pt idx="4">
                  <c:v>15.7</c:v>
                </c:pt>
              </c:numCache>
            </c:numRef>
          </c:xVal>
          <c:yVal>
            <c:numRef>
              <c:f>公会計指標分析・財政指標組合せ分析表!$K$73:$O$73</c:f>
              <c:numCache>
                <c:formatCode>#,##0.0;"▲ "#,##0.0</c:formatCode>
                <c:ptCount val="5"/>
                <c:pt idx="0">
                  <c:v>209.7</c:v>
                </c:pt>
                <c:pt idx="1">
                  <c:v>181.2</c:v>
                </c:pt>
                <c:pt idx="2">
                  <c:v>186.8</c:v>
                </c:pt>
                <c:pt idx="3">
                  <c:v>179.8</c:v>
                </c:pt>
                <c:pt idx="4">
                  <c:v>194.4</c:v>
                </c:pt>
              </c:numCache>
            </c:numRef>
          </c:yVal>
          <c:smooth val="0"/>
          <c:extLst>
            <c:ext xmlns:c16="http://schemas.microsoft.com/office/drawing/2014/chart" uri="{C3380CC4-5D6E-409C-BE32-E72D297353CC}">
              <c16:uniqueId val="{00000005-678E-4DD6-8AF9-0E503341F31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{61A3729C-3A69-4F59-87C1-B41791715316}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678E-4DD6-8AF9-0E503341F31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{70B93463-87D6-41A7-BA28-D40D24716A04}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678E-4DD6-8AF9-0E503341F31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{D9CD9B49-F7BB-4C47-833A-EB1CA83F77FA}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678E-4DD6-8AF9-0E503341F314}"/>
                </c:ext>
              </c:extLst>
            </c:dLbl>
            <c:dLbl>
              <c:idx val="3"/>
              <c:layout>
                <c:manualLayout>
                  <c:x val="-2.801347164025837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{BA7A7B0A-67E6-43A7-B6B7-1EDAD13E31B1}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678E-4DD6-8AF9-0E503341F314}"/>
                </c:ext>
              </c:extLst>
            </c:dLbl>
            <c:dLbl>
              <c:idx val="4"/>
              <c:layout>
                <c:manualLayout>
                  <c:x val="-3.539745288336906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{466DA236-BBF0-4B26-ADE5-A9649CD156C9}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678E-4DD6-8AF9-0E503341F3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678E-4DD6-8AF9-0E503341F314}"/>
            </c:ext>
          </c:extLst>
        </c:ser>
        <c:dLbls>
          <c:showLegendKey val="0"/>
          <c:showVal val="0"/>
          <c:showCatName val="0"/>
          <c:showSerName val="0"/>
          <c:showPercent val="0"/>
          <c:showBubbleSize val="0"/>
        </c:dLbls>
        <c:axId val="72889088"/>
        <c:axId val="72891008"/>
      </c:scatterChart>
      <c:valAx>
        <c:axId val="72889088"/>
        <c:scaling>
          <c:orientation val="minMax"/>
          <c:max val="19"/>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91008"/>
        <c:crosses val="autoZero"/>
        <c:crossBetween val="midCat"/>
      </c:valAx>
      <c:valAx>
        <c:axId val="72891008"/>
        <c:scaling>
          <c:orientation val="minMax"/>
          <c:max val="2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890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「公営企業等の元利償還金に対する繰入金」について、</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は、公共下水道事業特別会計において、臨時的収入があったことから、一時的に少なくなったが、</a:t>
          </a:r>
          <a:r>
            <a:rPr lang="en-US" altLang="ja-JP" sz="1100">
              <a:solidFill>
                <a:schemeClr val="dk1"/>
              </a:solidFill>
              <a:effectLst/>
              <a:latin typeface="+mn-lt"/>
              <a:ea typeface="+mn-ea"/>
              <a:cs typeface="+mn-cs"/>
            </a:rPr>
            <a:t>H28</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は、そういった収入がなく</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すること</a:t>
          </a:r>
          <a:r>
            <a:rPr lang="ja-JP" altLang="ja-JP" sz="1100">
              <a:solidFill>
                <a:schemeClr val="dk1"/>
              </a:solidFill>
              <a:effectLst/>
              <a:latin typeface="+mn-lt"/>
              <a:ea typeface="+mn-ea"/>
              <a:cs typeface="+mn-cs"/>
            </a:rPr>
            <a:t>となった。</a:t>
          </a:r>
          <a:endParaRPr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公営企業債等繰入見込額</a:t>
          </a:r>
          <a:r>
            <a:rPr lang="ja-JP" altLang="en-US" sz="1100">
              <a:solidFill>
                <a:schemeClr val="dk1"/>
              </a:solidFill>
              <a:effectLst/>
              <a:latin typeface="+mn-lt"/>
              <a:ea typeface="+mn-ea"/>
              <a:cs typeface="+mn-cs"/>
            </a:rPr>
            <a:t>」について、</a:t>
          </a:r>
          <a:r>
            <a:rPr lang="en-US" altLang="ja-JP" sz="1100">
              <a:solidFill>
                <a:schemeClr val="dk1"/>
              </a:solidFill>
              <a:effectLst/>
              <a:latin typeface="+mn-lt"/>
              <a:ea typeface="+mn-ea"/>
              <a:cs typeface="+mn-cs"/>
            </a:rPr>
            <a:t>H27</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公共下水道事業特別会計において、</a:t>
          </a:r>
          <a:r>
            <a:rPr lang="ja-JP" altLang="en-US" sz="1100">
              <a:solidFill>
                <a:schemeClr val="dk1"/>
              </a:solidFill>
              <a:effectLst/>
              <a:latin typeface="+mn-lt"/>
              <a:ea typeface="+mn-ea"/>
              <a:cs typeface="+mn-cs"/>
            </a:rPr>
            <a:t>臨時的収入があったことから、一時的に少なくなったが、</a:t>
          </a:r>
          <a:r>
            <a:rPr lang="en-US" altLang="ja-JP" sz="1100">
              <a:solidFill>
                <a:schemeClr val="dk1"/>
              </a:solidFill>
              <a:effectLst/>
              <a:latin typeface="+mn-lt"/>
              <a:ea typeface="+mn-ea"/>
              <a:cs typeface="+mn-cs"/>
            </a:rPr>
            <a:t>H28</a:t>
          </a:r>
          <a:r>
            <a:rPr lang="ja-JP" altLang="en-US" sz="1100">
              <a:solidFill>
                <a:schemeClr val="dk1"/>
              </a:solidFill>
              <a:effectLst/>
              <a:latin typeface="+mn-lt"/>
              <a:ea typeface="+mn-ea"/>
              <a:cs typeface="+mn-cs"/>
            </a:rPr>
            <a:t>には、そういった収入がなく、増加することとなった。</a:t>
          </a:r>
          <a:endParaRPr lang="en-US" altLang="ja-JP" sz="14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三重県名張市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79,942
79,370
129.77
26,773,228
26,487,107
277,114
15,721,589
34,810,455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194.4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三重県名張市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79,942
79,370
129.77
26,773,228
26,487,107
277,114
15,721,589
34,810,455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194.4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三重県名張市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79,942
79,370
129.77
26,773,228
26,487,107
277,114
15,721,589
34,810,455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194.4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三重県名張市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79,942
79,370
129.77
26,773,228
26,487,107
277,114
15,721,589
34,810,455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194.4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全国平均と比べると、財政力指数が高くなっているが、本市では、過去に関西圏のベッドタウンとして、全国でも稀にみる人口急増期（昭和</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年：人口急増率全国</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を経験し、現在、その人口急増に対応するべく整備したインフラ等の公債費負担が重くのしかかっている。今後は、急激な高齢化による扶助費の増、そして老朽化する公共施設やインフラの維持・更新経費の増など、厳しい財政運営が見込まれている。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77107</xdr:rowOff>
    </xdr:to>
    <xdr:cxnSp macro="">
      <xdr:nvCxnSpPr>
        <xdr:cNvPr id="70" name="直線コネクタ 69"/>
        <xdr:cNvCxnSpPr/>
      </xdr:nvCxnSpPr>
      <xdr:spPr>
        <a:xfrm>
          <a:off x="4114800" y="727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77107</xdr:rowOff>
    </xdr:to>
    <xdr:cxnSp macro="">
      <xdr:nvCxnSpPr>
        <xdr:cNvPr id="73" name="直線コネクタ 72"/>
        <xdr:cNvCxnSpPr/>
      </xdr:nvCxnSpPr>
      <xdr:spPr>
        <a:xfrm>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42635</xdr:rowOff>
    </xdr:from>
    <xdr:to>
      <xdr:col>4</xdr:col>
      <xdr:colOff>482600</xdr:colOff>
      <xdr:row>42</xdr:row>
      <xdr:rowOff>59872</xdr:rowOff>
    </xdr:to>
    <xdr:cxnSp macro="">
      <xdr:nvCxnSpPr>
        <xdr:cNvPr id="76" name="直線コネクタ 75"/>
        <xdr:cNvCxnSpPr/>
      </xdr:nvCxnSpPr>
      <xdr:spPr>
        <a:xfrm>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42635</xdr:rowOff>
    </xdr:from>
    <xdr:to>
      <xdr:col>3</xdr:col>
      <xdr:colOff>279400</xdr:colOff>
      <xdr:row>42</xdr:row>
      <xdr:rowOff>42635</xdr:rowOff>
    </xdr:to>
    <xdr:cxnSp macro="">
      <xdr:nvCxnSpPr>
        <xdr:cNvPr id="79" name="直線コネクタ 78"/>
        <xdr:cNvCxnSpPr/>
      </xdr:nvCxnSpPr>
      <xdr:spPr>
        <a:xfrm>
          <a:off x="1447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89" name="円/楕円 88"/>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42834</xdr:rowOff>
    </xdr:from>
    <xdr:ext cx="762000" cy="259045"/>
    <xdr:sp macro="" textlink="">
      <xdr:nvSpPr>
        <xdr:cNvPr id="90" name="財政力該当値テキスト"/>
        <xdr:cNvSpPr txBox="1"/>
      </xdr:nvSpPr>
      <xdr:spPr>
        <a:xfrm>
          <a:off x="50419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1" name="円/楕円 90"/>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92" name="テキスト ボックス 91"/>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4" name="テキスト ボックス 93"/>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5" name="円/楕円 94"/>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103612</xdr:rowOff>
    </xdr:from>
    <xdr:ext cx="762000" cy="259045"/>
    <xdr:sp macro="" textlink="">
      <xdr:nvSpPr>
        <xdr:cNvPr id="96" name="テキスト ボックス 95"/>
        <xdr:cNvSpPr txBox="1"/>
      </xdr:nvSpPr>
      <xdr:spPr>
        <a:xfrm>
          <a:off x="1955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163285</xdr:rowOff>
    </xdr:from>
    <xdr:to>
      <xdr:col>2</xdr:col>
      <xdr:colOff>127000</xdr:colOff>
      <xdr:row>42</xdr:row>
      <xdr:rowOff>93435</xdr:rowOff>
    </xdr:to>
    <xdr:sp macro="" textlink="">
      <xdr:nvSpPr>
        <xdr:cNvPr id="97" name="円/楕円 96"/>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103612</xdr:rowOff>
    </xdr:from>
    <xdr:ext cx="762000" cy="259045"/>
    <xdr:sp macro="" textlink="">
      <xdr:nvSpPr>
        <xdr:cNvPr id="98" name="テキスト ボックス 97"/>
        <xdr:cNvSpPr txBox="1"/>
      </xdr:nvSpPr>
      <xdr:spPr>
        <a:xfrm>
          <a:off x="1066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年度は前年度と比較して、歳入の経常一般財源で、地方税全体で</a:t>
          </a:r>
          <a:r>
            <a:rPr lang="en-US" altLang="ja-JP" sz="1100">
              <a:solidFill>
                <a:schemeClr val="dk1"/>
              </a:solidFill>
              <a:effectLst/>
              <a:latin typeface="+mn-lt"/>
              <a:ea typeface="+mn-ea"/>
              <a:cs typeface="+mn-cs"/>
            </a:rPr>
            <a:t>121</a:t>
          </a:r>
          <a:r>
            <a:rPr lang="ja-JP" altLang="en-US" sz="1100">
              <a:solidFill>
                <a:schemeClr val="dk1"/>
              </a:solidFill>
              <a:effectLst/>
              <a:latin typeface="+mn-lt"/>
              <a:ea typeface="+mn-ea"/>
              <a:cs typeface="+mn-cs"/>
            </a:rPr>
            <a:t>百万円の減となった他、地方消費税交付金で</a:t>
          </a:r>
          <a:r>
            <a:rPr lang="en-US" altLang="ja-JP" sz="1100">
              <a:solidFill>
                <a:schemeClr val="dk1"/>
              </a:solidFill>
              <a:effectLst/>
              <a:latin typeface="+mn-lt"/>
              <a:ea typeface="+mn-ea"/>
              <a:cs typeface="+mn-cs"/>
            </a:rPr>
            <a:t>143</a:t>
          </a:r>
          <a:r>
            <a:rPr lang="ja-JP" altLang="en-US" sz="1100">
              <a:solidFill>
                <a:schemeClr val="dk1"/>
              </a:solidFill>
              <a:effectLst/>
              <a:latin typeface="+mn-lt"/>
              <a:ea typeface="+mn-ea"/>
              <a:cs typeface="+mn-cs"/>
            </a:rPr>
            <a:t>百万円の減となるなど、経常収支比率は前年度との比較で</a:t>
          </a:r>
          <a:r>
            <a:rPr lang="en-US" altLang="ja-JP" sz="1100">
              <a:solidFill>
                <a:schemeClr val="dk1"/>
              </a:solidFill>
              <a:effectLst/>
              <a:latin typeface="+mn-lt"/>
              <a:ea typeface="+mn-ea"/>
              <a:cs typeface="+mn-cs"/>
            </a:rPr>
            <a:t>1.1</a:t>
          </a:r>
          <a:r>
            <a:rPr lang="ja-JP" altLang="en-US" sz="1100">
              <a:solidFill>
                <a:schemeClr val="dk1"/>
              </a:solidFill>
              <a:effectLst/>
              <a:latin typeface="+mn-lt"/>
              <a:ea typeface="+mn-ea"/>
              <a:cs typeface="+mn-cs"/>
            </a:rPr>
            <a:t>ポイント悪化し</a:t>
          </a:r>
          <a:r>
            <a:rPr lang="en-US" altLang="ja-JP" sz="1100">
              <a:solidFill>
                <a:schemeClr val="dk1"/>
              </a:solidFill>
              <a:effectLst/>
              <a:latin typeface="+mn-lt"/>
              <a:ea typeface="+mn-ea"/>
              <a:cs typeface="+mn-cs"/>
            </a:rPr>
            <a:t>99.7</a:t>
          </a:r>
          <a:r>
            <a:rPr lang="ja-JP" altLang="en-US" sz="1100">
              <a:solidFill>
                <a:schemeClr val="dk1"/>
              </a:solidFill>
              <a:effectLst/>
              <a:latin typeface="+mn-lt"/>
              <a:ea typeface="+mn-ea"/>
              <a:cs typeface="+mn-cs"/>
            </a:rPr>
            <a:t>となった。</a:t>
          </a:r>
          <a:endParaRPr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168063</xdr:rowOff>
    </xdr:from>
    <xdr:to>
      <xdr:col>7</xdr:col>
      <xdr:colOff>152400</xdr:colOff>
      <xdr:row>65</xdr:row>
      <xdr:rowOff>40852</xdr:rowOff>
    </xdr:to>
    <xdr:cxnSp macro="">
      <xdr:nvCxnSpPr>
        <xdr:cNvPr id="133" name="直線コネクタ 132"/>
        <xdr:cNvCxnSpPr/>
      </xdr:nvCxnSpPr>
      <xdr:spPr>
        <a:xfrm>
          <a:off x="4114800" y="11140863"/>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168063</xdr:rowOff>
    </xdr:from>
    <xdr:to>
      <xdr:col>6</xdr:col>
      <xdr:colOff>0</xdr:colOff>
      <xdr:row>65</xdr:row>
      <xdr:rowOff>40852</xdr:rowOff>
    </xdr:to>
    <xdr:cxnSp macro="">
      <xdr:nvCxnSpPr>
        <xdr:cNvPr id="136" name="直線コネクタ 135"/>
        <xdr:cNvCxnSpPr/>
      </xdr:nvCxnSpPr>
      <xdr:spPr>
        <a:xfrm flipV="1">
          <a:off x="3225800" y="1114086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127846</xdr:rowOff>
    </xdr:from>
    <xdr:to>
      <xdr:col>4</xdr:col>
      <xdr:colOff>482600</xdr:colOff>
      <xdr:row>65</xdr:row>
      <xdr:rowOff>40852</xdr:rowOff>
    </xdr:to>
    <xdr:cxnSp macro="">
      <xdr:nvCxnSpPr>
        <xdr:cNvPr id="139" name="直線コネクタ 138"/>
        <xdr:cNvCxnSpPr/>
      </xdr:nvCxnSpPr>
      <xdr:spPr>
        <a:xfrm>
          <a:off x="2336800" y="11100646"/>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41" name="テキスト ボックス 140"/>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127846</xdr:rowOff>
    </xdr:from>
    <xdr:to>
      <xdr:col>3</xdr:col>
      <xdr:colOff>279400</xdr:colOff>
      <xdr:row>65</xdr:row>
      <xdr:rowOff>12700</xdr:rowOff>
    </xdr:to>
    <xdr:cxnSp macro="">
      <xdr:nvCxnSpPr>
        <xdr:cNvPr id="142" name="直線コネクタ 141"/>
        <xdr:cNvCxnSpPr/>
      </xdr:nvCxnSpPr>
      <xdr:spPr>
        <a:xfrm flipV="1">
          <a:off x="1447800" y="111006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161502</xdr:rowOff>
    </xdr:from>
    <xdr:to>
      <xdr:col>7</xdr:col>
      <xdr:colOff>203200</xdr:colOff>
      <xdr:row>65</xdr:row>
      <xdr:rowOff>91652</xdr:rowOff>
    </xdr:to>
    <xdr:sp macro="" textlink="">
      <xdr:nvSpPr>
        <xdr:cNvPr id="152" name="円/楕円 151"/>
        <xdr:cNvSpPr/>
      </xdr:nvSpPr>
      <xdr:spPr>
        <a:xfrm>
          <a:off x="49022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133579</xdr:rowOff>
    </xdr:from>
    <xdr:ext cx="762000" cy="259045"/>
    <xdr:sp macro="" textlink="">
      <xdr:nvSpPr>
        <xdr:cNvPr id="153" name="財政構造の弾力性該当値テキスト"/>
        <xdr:cNvSpPr txBox="1"/>
      </xdr:nvSpPr>
      <xdr:spPr>
        <a:xfrm>
          <a:off x="5041900" y="1110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117263</xdr:rowOff>
    </xdr:from>
    <xdr:to>
      <xdr:col>6</xdr:col>
      <xdr:colOff>50800</xdr:colOff>
      <xdr:row>65</xdr:row>
      <xdr:rowOff>47413</xdr:rowOff>
    </xdr:to>
    <xdr:sp macro="" textlink="">
      <xdr:nvSpPr>
        <xdr:cNvPr id="154" name="円/楕円 153"/>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32190</xdr:rowOff>
    </xdr:from>
    <xdr:ext cx="736600" cy="259045"/>
    <xdr:sp macro="" textlink="">
      <xdr:nvSpPr>
        <xdr:cNvPr id="155" name="テキスト ボックス 154"/>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161502</xdr:rowOff>
    </xdr:from>
    <xdr:to>
      <xdr:col>4</xdr:col>
      <xdr:colOff>533400</xdr:colOff>
      <xdr:row>65</xdr:row>
      <xdr:rowOff>91652</xdr:rowOff>
    </xdr:to>
    <xdr:sp macro="" textlink="">
      <xdr:nvSpPr>
        <xdr:cNvPr id="156" name="円/楕円 155"/>
        <xdr:cNvSpPr/>
      </xdr:nvSpPr>
      <xdr:spPr>
        <a:xfrm>
          <a:off x="3175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76429</xdr:rowOff>
    </xdr:from>
    <xdr:ext cx="762000" cy="259045"/>
    <xdr:sp macro="" textlink="">
      <xdr:nvSpPr>
        <xdr:cNvPr id="157" name="テキスト ボックス 156"/>
        <xdr:cNvSpPr txBox="1"/>
      </xdr:nvSpPr>
      <xdr:spPr>
        <a:xfrm>
          <a:off x="2844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77046</xdr:rowOff>
    </xdr:from>
    <xdr:to>
      <xdr:col>3</xdr:col>
      <xdr:colOff>330200</xdr:colOff>
      <xdr:row>65</xdr:row>
      <xdr:rowOff>7196</xdr:rowOff>
    </xdr:to>
    <xdr:sp macro="" textlink="">
      <xdr:nvSpPr>
        <xdr:cNvPr id="158" name="円/楕円 157"/>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163423</xdr:rowOff>
    </xdr:from>
    <xdr:ext cx="762000" cy="259045"/>
    <xdr:sp macro="" textlink="">
      <xdr:nvSpPr>
        <xdr:cNvPr id="159" name="テキスト ボックス 158"/>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60" name="円/楕円 159"/>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61" name="テキスト ボックス 160"/>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類似団体比較、自治体間比較のいずれも良好な水準で推移している。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なお、人件費において、当市では平成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月から実施した職員給与の独自削減や職員数の適正化を行っており、また、</a:t>
          </a:r>
          <a:r>
            <a:rPr lang="ja-JP" altLang="ja-JP" sz="1100" b="0" i="0" baseline="0">
              <a:solidFill>
                <a:schemeClr val="dk1"/>
              </a:solidFill>
              <a:effectLst/>
              <a:latin typeface="+mn-lt"/>
              <a:ea typeface="+mn-ea"/>
              <a:cs typeface="+mn-cs"/>
            </a:rPr>
            <a:t>内部管理経費については、平成14年度の財政健全化緊急対策等の取組以降、消耗品費や光熱水費、旅費、公用車の削減をはじめ、施設管理や業務管理委託等についての仕様や発注方法の見直し等に積極的に取り組むなど、徹底した経費削減を</a:t>
          </a:r>
          <a:r>
            <a:rPr lang="ja-JP" altLang="en-US" sz="1100" b="0" i="0" baseline="0">
              <a:solidFill>
                <a:schemeClr val="dk1"/>
              </a:solidFill>
              <a:effectLst/>
              <a:latin typeface="+mn-lt"/>
              <a:ea typeface="+mn-ea"/>
              <a:cs typeface="+mn-cs"/>
            </a:rPr>
            <a:t>行ってきた。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14435</xdr:rowOff>
    </xdr:from>
    <xdr:to>
      <xdr:col>7</xdr:col>
      <xdr:colOff>152400</xdr:colOff>
      <xdr:row>81</xdr:row>
      <xdr:rowOff>18493</xdr:rowOff>
    </xdr:to>
    <xdr:cxnSp macro="">
      <xdr:nvCxnSpPr>
        <xdr:cNvPr id="197" name="直線コネクタ 196"/>
        <xdr:cNvCxnSpPr/>
      </xdr:nvCxnSpPr>
      <xdr:spPr>
        <a:xfrm flipV="1">
          <a:off x="4114800" y="13901885"/>
          <a:ext cx="8382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170680</xdr:rowOff>
    </xdr:from>
    <xdr:ext cx="762000" cy="259045"/>
    <xdr:sp macro="" textlink="">
      <xdr:nvSpPr>
        <xdr:cNvPr id="198" name="人件費・物件費等の状況平均値テキスト"/>
        <xdr:cNvSpPr txBox="1"/>
      </xdr:nvSpPr>
      <xdr:spPr>
        <a:xfrm>
          <a:off x="5041900" y="1388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18493</xdr:rowOff>
    </xdr:from>
    <xdr:to>
      <xdr:col>6</xdr:col>
      <xdr:colOff>0</xdr:colOff>
      <xdr:row>81</xdr:row>
      <xdr:rowOff>19137</xdr:rowOff>
    </xdr:to>
    <xdr:cxnSp macro="">
      <xdr:nvCxnSpPr>
        <xdr:cNvPr id="200" name="直線コネクタ 199"/>
        <xdr:cNvCxnSpPr/>
      </xdr:nvCxnSpPr>
      <xdr:spPr>
        <a:xfrm flipV="1">
          <a:off x="3225800" y="13905943"/>
          <a:ext cx="8890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10747</xdr:rowOff>
    </xdr:from>
    <xdr:to>
      <xdr:col>4</xdr:col>
      <xdr:colOff>482600</xdr:colOff>
      <xdr:row>81</xdr:row>
      <xdr:rowOff>19137</xdr:rowOff>
    </xdr:to>
    <xdr:cxnSp macro="">
      <xdr:nvCxnSpPr>
        <xdr:cNvPr id="203" name="直線コネクタ 202"/>
        <xdr:cNvCxnSpPr/>
      </xdr:nvCxnSpPr>
      <xdr:spPr>
        <a:xfrm>
          <a:off x="2336800" y="13898197"/>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10747</xdr:rowOff>
    </xdr:from>
    <xdr:to>
      <xdr:col>3</xdr:col>
      <xdr:colOff>279400</xdr:colOff>
      <xdr:row>81</xdr:row>
      <xdr:rowOff>13692</xdr:rowOff>
    </xdr:to>
    <xdr:cxnSp macro="">
      <xdr:nvCxnSpPr>
        <xdr:cNvPr id="206" name="直線コネクタ 205"/>
        <xdr:cNvCxnSpPr/>
      </xdr:nvCxnSpPr>
      <xdr:spPr>
        <a:xfrm flipV="1">
          <a:off x="1447800" y="13898197"/>
          <a:ext cx="88900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135085</xdr:rowOff>
    </xdr:from>
    <xdr:to>
      <xdr:col>7</xdr:col>
      <xdr:colOff>203200</xdr:colOff>
      <xdr:row>81</xdr:row>
      <xdr:rowOff>65235</xdr:rowOff>
    </xdr:to>
    <xdr:sp macro="" textlink="">
      <xdr:nvSpPr>
        <xdr:cNvPr id="216" name="円/楕円 215"/>
        <xdr:cNvSpPr/>
      </xdr:nvSpPr>
      <xdr:spPr>
        <a:xfrm>
          <a:off x="4902200" y="138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56362</xdr:rowOff>
    </xdr:from>
    <xdr:ext cx="762000" cy="259045"/>
    <xdr:sp macro="" textlink="">
      <xdr:nvSpPr>
        <xdr:cNvPr id="217" name="人件費・物件費等の状況該当値テキスト"/>
        <xdr:cNvSpPr txBox="1"/>
      </xdr:nvSpPr>
      <xdr:spPr>
        <a:xfrm>
          <a:off x="5041900" y="1377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92,059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139143</xdr:rowOff>
    </xdr:from>
    <xdr:to>
      <xdr:col>6</xdr:col>
      <xdr:colOff>50800</xdr:colOff>
      <xdr:row>81</xdr:row>
      <xdr:rowOff>69293</xdr:rowOff>
    </xdr:to>
    <xdr:sp macro="" textlink="">
      <xdr:nvSpPr>
        <xdr:cNvPr id="218" name="円/楕円 217"/>
        <xdr:cNvSpPr/>
      </xdr:nvSpPr>
      <xdr:spPr>
        <a:xfrm>
          <a:off x="4064000" y="138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79470</xdr:rowOff>
    </xdr:from>
    <xdr:ext cx="736600" cy="259045"/>
    <xdr:sp macro="" textlink="">
      <xdr:nvSpPr>
        <xdr:cNvPr id="219" name="テキスト ボックス 218"/>
        <xdr:cNvSpPr txBox="1"/>
      </xdr:nvSpPr>
      <xdr:spPr>
        <a:xfrm>
          <a:off x="3733800" y="1362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94,414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139787</xdr:rowOff>
    </xdr:from>
    <xdr:to>
      <xdr:col>4</xdr:col>
      <xdr:colOff>533400</xdr:colOff>
      <xdr:row>81</xdr:row>
      <xdr:rowOff>69937</xdr:rowOff>
    </xdr:to>
    <xdr:sp macro="" textlink="">
      <xdr:nvSpPr>
        <xdr:cNvPr id="220" name="円/楕円 219"/>
        <xdr:cNvSpPr/>
      </xdr:nvSpPr>
      <xdr:spPr>
        <a:xfrm>
          <a:off x="3175000" y="1385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80114</xdr:rowOff>
    </xdr:from>
    <xdr:ext cx="762000" cy="259045"/>
    <xdr:sp macro="" textlink="">
      <xdr:nvSpPr>
        <xdr:cNvPr id="221" name="テキスト ボックス 220"/>
        <xdr:cNvSpPr txBox="1"/>
      </xdr:nvSpPr>
      <xdr:spPr>
        <a:xfrm>
          <a:off x="2844800" y="1362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94,787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131397</xdr:rowOff>
    </xdr:from>
    <xdr:to>
      <xdr:col>3</xdr:col>
      <xdr:colOff>330200</xdr:colOff>
      <xdr:row>81</xdr:row>
      <xdr:rowOff>61547</xdr:rowOff>
    </xdr:to>
    <xdr:sp macro="" textlink="">
      <xdr:nvSpPr>
        <xdr:cNvPr id="222" name="円/楕円 221"/>
        <xdr:cNvSpPr/>
      </xdr:nvSpPr>
      <xdr:spPr>
        <a:xfrm>
          <a:off x="2286000" y="138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71724</xdr:rowOff>
    </xdr:from>
    <xdr:ext cx="762000" cy="259045"/>
    <xdr:sp macro="" textlink="">
      <xdr:nvSpPr>
        <xdr:cNvPr id="223" name="テキスト ボックス 222"/>
        <xdr:cNvSpPr txBox="1"/>
      </xdr:nvSpPr>
      <xdr:spPr>
        <a:xfrm>
          <a:off x="1955800" y="1361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89,919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134342</xdr:rowOff>
    </xdr:from>
    <xdr:to>
      <xdr:col>2</xdr:col>
      <xdr:colOff>127000</xdr:colOff>
      <xdr:row>81</xdr:row>
      <xdr:rowOff>64492</xdr:rowOff>
    </xdr:to>
    <xdr:sp macro="" textlink="">
      <xdr:nvSpPr>
        <xdr:cNvPr id="224" name="円/楕円 223"/>
        <xdr:cNvSpPr/>
      </xdr:nvSpPr>
      <xdr:spPr>
        <a:xfrm>
          <a:off x="1397000" y="138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74669</xdr:rowOff>
    </xdr:from>
    <xdr:ext cx="762000" cy="259045"/>
    <xdr:sp macro="" textlink="">
      <xdr:nvSpPr>
        <xdr:cNvPr id="225" name="テキスト ボックス 224"/>
        <xdr:cNvSpPr txBox="1"/>
      </xdr:nvSpPr>
      <xdr:spPr>
        <a:xfrm>
          <a:off x="1066800" y="1361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本市では、これまで、新規採用職員の抑制傾向等から、職員の平均年齢が上昇しており、また一方で、高卒及び短大卒の部長級への登用を行っていることから、ラスパイレス指数が押上げられ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を超えていたが、職員給与の独自カットを行ったことで、平成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年度以降、</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今後は、引き続き、国や民間の動向を注視しつつ、</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月策定の定員管理方針に基づき、</a:t>
          </a:r>
          <a:r>
            <a:rPr lang="ja-JP" altLang="ja-JP" sz="1100" b="0" i="0" baseline="0">
              <a:solidFill>
                <a:schemeClr val="dk1"/>
              </a:solidFill>
              <a:effectLst/>
              <a:latin typeface="+mn-lt"/>
              <a:ea typeface="+mn-ea"/>
              <a:cs typeface="+mn-cs"/>
            </a:rPr>
            <a:t>人件費適正化の取り組みを進める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78232</xdr:rowOff>
    </xdr:from>
    <xdr:to>
      <xdr:col>24</xdr:col>
      <xdr:colOff>558800</xdr:colOff>
      <xdr:row>85</xdr:row>
      <xdr:rowOff>12446</xdr:rowOff>
    </xdr:to>
    <xdr:cxnSp macro="">
      <xdr:nvCxnSpPr>
        <xdr:cNvPr id="252" name="直線コネクタ 251"/>
        <xdr:cNvCxnSpPr/>
      </xdr:nvCxnSpPr>
      <xdr:spPr>
        <a:xfrm flipV="1">
          <a:off x="17018000" y="13794232"/>
          <a:ext cx="0" cy="7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155973</xdr:rowOff>
    </xdr:from>
    <xdr:ext cx="762000" cy="259045"/>
    <xdr:sp macro="" textlink="">
      <xdr:nvSpPr>
        <xdr:cNvPr id="253" name="給与水準   （国との比較）最小値テキスト"/>
        <xdr:cNvSpPr txBox="1"/>
      </xdr:nvSpPr>
      <xdr:spPr>
        <a:xfrm>
          <a:off x="17106900" y="1455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12446</xdr:rowOff>
    </xdr:from>
    <xdr:to>
      <xdr:col>24</xdr:col>
      <xdr:colOff>647700</xdr:colOff>
      <xdr:row>85</xdr:row>
      <xdr:rowOff>12446</xdr:rowOff>
    </xdr:to>
    <xdr:cxnSp macro="">
      <xdr:nvCxnSpPr>
        <xdr:cNvPr id="254" name="直線コネクタ 253"/>
        <xdr:cNvCxnSpPr/>
      </xdr:nvCxnSpPr>
      <xdr:spPr>
        <a:xfrm>
          <a:off x="16929100" y="1458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164609</xdr:rowOff>
    </xdr:from>
    <xdr:ext cx="762000" cy="259045"/>
    <xdr:sp macro="" textlink="">
      <xdr:nvSpPr>
        <xdr:cNvPr id="255" name="給与水準   （国との比較）最大値テキスト"/>
        <xdr:cNvSpPr txBox="1"/>
      </xdr:nvSpPr>
      <xdr:spPr>
        <a:xfrm>
          <a:off x="17106900" y="1353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78232</xdr:rowOff>
    </xdr:from>
    <xdr:to>
      <xdr:col>24</xdr:col>
      <xdr:colOff>647700</xdr:colOff>
      <xdr:row>80</xdr:row>
      <xdr:rowOff>78232</xdr:rowOff>
    </xdr:to>
    <xdr:cxnSp macro="">
      <xdr:nvCxnSpPr>
        <xdr:cNvPr id="256" name="直線コネクタ 255"/>
        <xdr:cNvCxnSpPr/>
      </xdr:nvCxnSpPr>
      <xdr:spPr>
        <a:xfrm>
          <a:off x="16929100" y="137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56135</xdr:rowOff>
    </xdr:from>
    <xdr:to>
      <xdr:col>24</xdr:col>
      <xdr:colOff>558800</xdr:colOff>
      <xdr:row>83</xdr:row>
      <xdr:rowOff>123698</xdr:rowOff>
    </xdr:to>
    <xdr:cxnSp macro="">
      <xdr:nvCxnSpPr>
        <xdr:cNvPr id="257" name="直線コネクタ 256"/>
        <xdr:cNvCxnSpPr/>
      </xdr:nvCxnSpPr>
      <xdr:spPr>
        <a:xfrm flipV="1">
          <a:off x="16179800" y="14286485"/>
          <a:ext cx="8382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8"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9" name="フローチャート : 判断 258"/>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46482</xdr:rowOff>
    </xdr:from>
    <xdr:to>
      <xdr:col>23</xdr:col>
      <xdr:colOff>406400</xdr:colOff>
      <xdr:row>83</xdr:row>
      <xdr:rowOff>123698</xdr:rowOff>
    </xdr:to>
    <xdr:cxnSp macro="">
      <xdr:nvCxnSpPr>
        <xdr:cNvPr id="260" name="直線コネクタ 259"/>
        <xdr:cNvCxnSpPr/>
      </xdr:nvCxnSpPr>
      <xdr:spPr>
        <a:xfrm>
          <a:off x="15290800" y="142768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99568</xdr:rowOff>
    </xdr:from>
    <xdr:to>
      <xdr:col>23</xdr:col>
      <xdr:colOff>457200</xdr:colOff>
      <xdr:row>83</xdr:row>
      <xdr:rowOff>29718</xdr:rowOff>
    </xdr:to>
    <xdr:sp macro="" textlink="">
      <xdr:nvSpPr>
        <xdr:cNvPr id="261" name="フローチャート : 判断 260"/>
        <xdr:cNvSpPr/>
      </xdr:nvSpPr>
      <xdr:spPr>
        <a:xfrm>
          <a:off x="161290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39895</xdr:rowOff>
    </xdr:from>
    <xdr:ext cx="736600" cy="259045"/>
    <xdr:sp macro="" textlink="">
      <xdr:nvSpPr>
        <xdr:cNvPr id="262" name="テキスト ボックス 261"/>
        <xdr:cNvSpPr txBox="1"/>
      </xdr:nvSpPr>
      <xdr:spPr>
        <a:xfrm>
          <a:off x="15798800" y="1392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46482</xdr:rowOff>
    </xdr:from>
    <xdr:to>
      <xdr:col>22</xdr:col>
      <xdr:colOff>203200</xdr:colOff>
      <xdr:row>84</xdr:row>
      <xdr:rowOff>97028</xdr:rowOff>
    </xdr:to>
    <xdr:cxnSp macro="">
      <xdr:nvCxnSpPr>
        <xdr:cNvPr id="263" name="直線コネクタ 262"/>
        <xdr:cNvCxnSpPr/>
      </xdr:nvCxnSpPr>
      <xdr:spPr>
        <a:xfrm flipV="1">
          <a:off x="14401800" y="1427683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4" name="フローチャート : 判断 263"/>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10940</xdr:rowOff>
    </xdr:from>
    <xdr:ext cx="762000" cy="259045"/>
    <xdr:sp macro="" textlink="">
      <xdr:nvSpPr>
        <xdr:cNvPr id="265" name="テキスト ボックス 264"/>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97028</xdr:rowOff>
    </xdr:from>
    <xdr:to>
      <xdr:col>21</xdr:col>
      <xdr:colOff>0</xdr:colOff>
      <xdr:row>88</xdr:row>
      <xdr:rowOff>154432</xdr:rowOff>
    </xdr:to>
    <xdr:cxnSp macro="">
      <xdr:nvCxnSpPr>
        <xdr:cNvPr id="266" name="直線コネクタ 265"/>
        <xdr:cNvCxnSpPr/>
      </xdr:nvCxnSpPr>
      <xdr:spPr>
        <a:xfrm flipV="1">
          <a:off x="13512800" y="14498828"/>
          <a:ext cx="889000" cy="7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70613</xdr:rowOff>
    </xdr:from>
    <xdr:to>
      <xdr:col>21</xdr:col>
      <xdr:colOff>50800</xdr:colOff>
      <xdr:row>83</xdr:row>
      <xdr:rowOff>763</xdr:rowOff>
    </xdr:to>
    <xdr:sp macro="" textlink="">
      <xdr:nvSpPr>
        <xdr:cNvPr id="267" name="フローチャート : 判断 266"/>
        <xdr:cNvSpPr/>
      </xdr:nvSpPr>
      <xdr:spPr>
        <a:xfrm>
          <a:off x="14351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10940</xdr:rowOff>
    </xdr:from>
    <xdr:ext cx="762000" cy="259045"/>
    <xdr:sp macro="" textlink="">
      <xdr:nvSpPr>
        <xdr:cNvPr id="268" name="テキスト ボックス 267"/>
        <xdr:cNvSpPr txBox="1"/>
      </xdr:nvSpPr>
      <xdr:spPr>
        <a:xfrm>
          <a:off x="14020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9" name="フローチャート : 判断 268"/>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70" name="テキスト ボックス 269"/>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5335</xdr:rowOff>
    </xdr:from>
    <xdr:to>
      <xdr:col>24</xdr:col>
      <xdr:colOff>609600</xdr:colOff>
      <xdr:row>83</xdr:row>
      <xdr:rowOff>106935</xdr:rowOff>
    </xdr:to>
    <xdr:sp macro="" textlink="">
      <xdr:nvSpPr>
        <xdr:cNvPr id="276" name="円/楕円 275"/>
        <xdr:cNvSpPr/>
      </xdr:nvSpPr>
      <xdr:spPr>
        <a:xfrm>
          <a:off x="169672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148862</xdr:rowOff>
    </xdr:from>
    <xdr:ext cx="762000" cy="259045"/>
    <xdr:sp macro="" textlink="">
      <xdr:nvSpPr>
        <xdr:cNvPr id="277" name="給与水準   （国との比較）該当値テキスト"/>
        <xdr:cNvSpPr txBox="1"/>
      </xdr:nvSpPr>
      <xdr:spPr>
        <a:xfrm>
          <a:off x="17106900" y="1420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72898</xdr:rowOff>
    </xdr:from>
    <xdr:to>
      <xdr:col>23</xdr:col>
      <xdr:colOff>457200</xdr:colOff>
      <xdr:row>84</xdr:row>
      <xdr:rowOff>3048</xdr:rowOff>
    </xdr:to>
    <xdr:sp macro="" textlink="">
      <xdr:nvSpPr>
        <xdr:cNvPr id="278" name="円/楕円 277"/>
        <xdr:cNvSpPr/>
      </xdr:nvSpPr>
      <xdr:spPr>
        <a:xfrm>
          <a:off x="16129000" y="1430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159275</xdr:rowOff>
    </xdr:from>
    <xdr:ext cx="736600" cy="259045"/>
    <xdr:sp macro="" textlink="">
      <xdr:nvSpPr>
        <xdr:cNvPr id="279" name="テキスト ボックス 278"/>
        <xdr:cNvSpPr txBox="1"/>
      </xdr:nvSpPr>
      <xdr:spPr>
        <a:xfrm>
          <a:off x="15798800" y="1438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167132</xdr:rowOff>
    </xdr:from>
    <xdr:to>
      <xdr:col>22</xdr:col>
      <xdr:colOff>254000</xdr:colOff>
      <xdr:row>83</xdr:row>
      <xdr:rowOff>97282</xdr:rowOff>
    </xdr:to>
    <xdr:sp macro="" textlink="">
      <xdr:nvSpPr>
        <xdr:cNvPr id="280" name="円/楕円 279"/>
        <xdr:cNvSpPr/>
      </xdr:nvSpPr>
      <xdr:spPr>
        <a:xfrm>
          <a:off x="15240000" y="142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82059</xdr:rowOff>
    </xdr:from>
    <xdr:ext cx="762000" cy="259045"/>
    <xdr:sp macro="" textlink="">
      <xdr:nvSpPr>
        <xdr:cNvPr id="281" name="テキスト ボックス 280"/>
        <xdr:cNvSpPr txBox="1"/>
      </xdr:nvSpPr>
      <xdr:spPr>
        <a:xfrm>
          <a:off x="14909800" y="1431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46228</xdr:rowOff>
    </xdr:from>
    <xdr:to>
      <xdr:col>21</xdr:col>
      <xdr:colOff>50800</xdr:colOff>
      <xdr:row>84</xdr:row>
      <xdr:rowOff>147828</xdr:rowOff>
    </xdr:to>
    <xdr:sp macro="" textlink="">
      <xdr:nvSpPr>
        <xdr:cNvPr id="282" name="円/楕円 281"/>
        <xdr:cNvSpPr/>
      </xdr:nvSpPr>
      <xdr:spPr>
        <a:xfrm>
          <a:off x="14351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132605</xdr:rowOff>
    </xdr:from>
    <xdr:ext cx="762000" cy="259045"/>
    <xdr:sp macro="" textlink="">
      <xdr:nvSpPr>
        <xdr:cNvPr id="283" name="テキスト ボックス 282"/>
        <xdr:cNvSpPr txBox="1"/>
      </xdr:nvSpPr>
      <xdr:spPr>
        <a:xfrm>
          <a:off x="14020800" y="145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103632</xdr:rowOff>
    </xdr:from>
    <xdr:to>
      <xdr:col>19</xdr:col>
      <xdr:colOff>533400</xdr:colOff>
      <xdr:row>89</xdr:row>
      <xdr:rowOff>33782</xdr:rowOff>
    </xdr:to>
    <xdr:sp macro="" textlink="">
      <xdr:nvSpPr>
        <xdr:cNvPr id="284" name="円/楕円 283"/>
        <xdr:cNvSpPr/>
      </xdr:nvSpPr>
      <xdr:spPr>
        <a:xfrm>
          <a:off x="13462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18559</xdr:rowOff>
    </xdr:from>
    <xdr:ext cx="762000" cy="259045"/>
    <xdr:sp macro="" textlink="">
      <xdr:nvSpPr>
        <xdr:cNvPr id="285" name="テキスト ボックス 284"/>
        <xdr:cNvSpPr txBox="1"/>
      </xdr:nvSpPr>
      <xdr:spPr>
        <a:xfrm>
          <a:off x="13131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月策定の定員管理方針に基づき、定員管理の一層の適正化を推進し、今後も、限られた行政資産である人材の、より効率的・効果的な活用を図るものとする。</a:t>
          </a:r>
          <a:endParaRPr lang="ja-JP" altLang="ja-JP" sz="1400">
            <a:effectLst/>
          </a:endParaRPr>
        </a:p>
        <a:p>
          <a:pPr rtl="0"/>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5" name="直線コネクタ 314"/>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6"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7" name="直線コネクタ 316"/>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18"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19" name="直線コネクタ 318"/>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36936</xdr:rowOff>
    </xdr:from>
    <xdr:to>
      <xdr:col>24</xdr:col>
      <xdr:colOff>558800</xdr:colOff>
      <xdr:row>61</xdr:row>
      <xdr:rowOff>44979</xdr:rowOff>
    </xdr:to>
    <xdr:cxnSp macro="">
      <xdr:nvCxnSpPr>
        <xdr:cNvPr id="320" name="直線コネクタ 319"/>
        <xdr:cNvCxnSpPr/>
      </xdr:nvCxnSpPr>
      <xdr:spPr>
        <a:xfrm>
          <a:off x="16179800" y="1049538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1"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2" name="フローチャート : 判断 321"/>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36936</xdr:rowOff>
    </xdr:from>
    <xdr:to>
      <xdr:col>23</xdr:col>
      <xdr:colOff>406400</xdr:colOff>
      <xdr:row>61</xdr:row>
      <xdr:rowOff>51012</xdr:rowOff>
    </xdr:to>
    <xdr:cxnSp macro="">
      <xdr:nvCxnSpPr>
        <xdr:cNvPr id="323" name="直線コネクタ 322"/>
        <xdr:cNvCxnSpPr/>
      </xdr:nvCxnSpPr>
      <xdr:spPr>
        <a:xfrm flipV="1">
          <a:off x="15290800" y="1049538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4" name="フローチャート : 判断 323"/>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5" name="テキスト ボックス 324"/>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51012</xdr:rowOff>
    </xdr:from>
    <xdr:to>
      <xdr:col>22</xdr:col>
      <xdr:colOff>203200</xdr:colOff>
      <xdr:row>61</xdr:row>
      <xdr:rowOff>85196</xdr:rowOff>
    </xdr:to>
    <xdr:cxnSp macro="">
      <xdr:nvCxnSpPr>
        <xdr:cNvPr id="326" name="直線コネクタ 325"/>
        <xdr:cNvCxnSpPr/>
      </xdr:nvCxnSpPr>
      <xdr:spPr>
        <a:xfrm flipV="1">
          <a:off x="14401800" y="10509462"/>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7" name="フローチャート : 判断 326"/>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8" name="テキスト ボックス 327"/>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85196</xdr:rowOff>
    </xdr:from>
    <xdr:to>
      <xdr:col>21</xdr:col>
      <xdr:colOff>0</xdr:colOff>
      <xdr:row>61</xdr:row>
      <xdr:rowOff>115358</xdr:rowOff>
    </xdr:to>
    <xdr:cxnSp macro="">
      <xdr:nvCxnSpPr>
        <xdr:cNvPr id="329" name="直線コネクタ 328"/>
        <xdr:cNvCxnSpPr/>
      </xdr:nvCxnSpPr>
      <xdr:spPr>
        <a:xfrm flipV="1">
          <a:off x="13512800" y="1054364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0" name="フローチャート : 判断 329"/>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1" name="テキスト ボックス 330"/>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2" name="フローチャート : 判断 331"/>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3" name="テキスト ボックス 332"/>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165629</xdr:rowOff>
    </xdr:from>
    <xdr:to>
      <xdr:col>24</xdr:col>
      <xdr:colOff>609600</xdr:colOff>
      <xdr:row>61</xdr:row>
      <xdr:rowOff>95779</xdr:rowOff>
    </xdr:to>
    <xdr:sp macro="" textlink="">
      <xdr:nvSpPr>
        <xdr:cNvPr id="339" name="円/楕円 338"/>
        <xdr:cNvSpPr/>
      </xdr:nvSpPr>
      <xdr:spPr>
        <a:xfrm>
          <a:off x="16967200" y="10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10706</xdr:rowOff>
    </xdr:from>
    <xdr:ext cx="762000" cy="259045"/>
    <xdr:sp macro="" textlink="">
      <xdr:nvSpPr>
        <xdr:cNvPr id="340" name="定員管理の状況該当値テキスト"/>
        <xdr:cNvSpPr txBox="1"/>
      </xdr:nvSpPr>
      <xdr:spPr>
        <a:xfrm>
          <a:off x="17106900" y="1029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157586</xdr:rowOff>
    </xdr:from>
    <xdr:to>
      <xdr:col>23</xdr:col>
      <xdr:colOff>457200</xdr:colOff>
      <xdr:row>61</xdr:row>
      <xdr:rowOff>87736</xdr:rowOff>
    </xdr:to>
    <xdr:sp macro="" textlink="">
      <xdr:nvSpPr>
        <xdr:cNvPr id="341" name="円/楕円 340"/>
        <xdr:cNvSpPr/>
      </xdr:nvSpPr>
      <xdr:spPr>
        <a:xfrm>
          <a:off x="161290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97913</xdr:rowOff>
    </xdr:from>
    <xdr:ext cx="736600" cy="259045"/>
    <xdr:sp macro="" textlink="">
      <xdr:nvSpPr>
        <xdr:cNvPr id="342" name="テキスト ボックス 341"/>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212</xdr:rowOff>
    </xdr:from>
    <xdr:to>
      <xdr:col>22</xdr:col>
      <xdr:colOff>254000</xdr:colOff>
      <xdr:row>61</xdr:row>
      <xdr:rowOff>101812</xdr:rowOff>
    </xdr:to>
    <xdr:sp macro="" textlink="">
      <xdr:nvSpPr>
        <xdr:cNvPr id="343" name="円/楕円 342"/>
        <xdr:cNvSpPr/>
      </xdr:nvSpPr>
      <xdr:spPr>
        <a:xfrm>
          <a:off x="15240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111989</xdr:rowOff>
    </xdr:from>
    <xdr:ext cx="762000" cy="259045"/>
    <xdr:sp macro="" textlink="">
      <xdr:nvSpPr>
        <xdr:cNvPr id="344" name="テキスト ボックス 343"/>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34396</xdr:rowOff>
    </xdr:from>
    <xdr:to>
      <xdr:col>21</xdr:col>
      <xdr:colOff>50800</xdr:colOff>
      <xdr:row>61</xdr:row>
      <xdr:rowOff>135996</xdr:rowOff>
    </xdr:to>
    <xdr:sp macro="" textlink="">
      <xdr:nvSpPr>
        <xdr:cNvPr id="345" name="円/楕円 344"/>
        <xdr:cNvSpPr/>
      </xdr:nvSpPr>
      <xdr:spPr>
        <a:xfrm>
          <a:off x="14351000" y="104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146173</xdr:rowOff>
    </xdr:from>
    <xdr:ext cx="762000" cy="259045"/>
    <xdr:sp macro="" textlink="">
      <xdr:nvSpPr>
        <xdr:cNvPr id="346" name="テキスト ボックス 345"/>
        <xdr:cNvSpPr txBox="1"/>
      </xdr:nvSpPr>
      <xdr:spPr>
        <a:xfrm>
          <a:off x="14020800" y="1026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64558</xdr:rowOff>
    </xdr:from>
    <xdr:to>
      <xdr:col>19</xdr:col>
      <xdr:colOff>533400</xdr:colOff>
      <xdr:row>61</xdr:row>
      <xdr:rowOff>166158</xdr:rowOff>
    </xdr:to>
    <xdr:sp macro="" textlink="">
      <xdr:nvSpPr>
        <xdr:cNvPr id="347" name="円/楕円 346"/>
        <xdr:cNvSpPr/>
      </xdr:nvSpPr>
      <xdr:spPr>
        <a:xfrm>
          <a:off x="13462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4885</xdr:rowOff>
    </xdr:from>
    <xdr:ext cx="762000" cy="259045"/>
    <xdr:sp macro="" textlink="">
      <xdr:nvSpPr>
        <xdr:cNvPr id="348" name="テキスト ボックス 347"/>
        <xdr:cNvSpPr txBox="1"/>
      </xdr:nvSpPr>
      <xdr:spPr>
        <a:xfrm>
          <a:off x="13131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a:t>
          </a:r>
          <a:r>
            <a:rPr lang="ja-JP" altLang="en-US" sz="1100">
              <a:solidFill>
                <a:schemeClr val="dk1"/>
              </a:solidFill>
              <a:effectLst/>
              <a:latin typeface="+mn-lt"/>
              <a:ea typeface="+mn-ea"/>
              <a:cs typeface="+mn-cs"/>
            </a:rPr>
            <a:t>の実質公債費</a:t>
          </a:r>
          <a:r>
            <a:rPr lang="ja-JP" altLang="ja-JP" sz="1100">
              <a:solidFill>
                <a:schemeClr val="dk1"/>
              </a:solidFill>
              <a:effectLst/>
              <a:latin typeface="+mn-lt"/>
              <a:ea typeface="+mn-ea"/>
              <a:cs typeface="+mn-cs"/>
            </a:rPr>
            <a:t>比率は、引き続き、</a:t>
          </a:r>
          <a:r>
            <a:rPr lang="ja-JP" altLang="en-US" sz="1100">
              <a:solidFill>
                <a:schemeClr val="dk1"/>
              </a:solidFill>
              <a:effectLst/>
              <a:latin typeface="+mn-lt"/>
              <a:ea typeface="+mn-ea"/>
              <a:cs typeface="+mn-cs"/>
            </a:rPr>
            <a:t>高い水準で推移している。これは、</a:t>
          </a:r>
          <a:r>
            <a:rPr lang="ja-JP" altLang="ja-JP" sz="1100">
              <a:solidFill>
                <a:schemeClr val="dk1"/>
              </a:solidFill>
              <a:effectLst/>
              <a:latin typeface="+mn-lt"/>
              <a:ea typeface="+mn-ea"/>
              <a:cs typeface="+mn-cs"/>
            </a:rPr>
            <a:t>他市に比べ急激に人口が増加したことなどに伴い、整備が急がれた病院事業や公共下水道事業などの公営企業債に対する準元利償還金が多いことをはじめ、県下の自治体の多くが合併特例債や過疎債などの交付税措置のある有利な起債を活用されているのに対し、本市では、交付税措置のない起債の借入割合が高いこと</a:t>
          </a:r>
          <a:r>
            <a:rPr lang="ja-JP" altLang="en-US" sz="1100">
              <a:solidFill>
                <a:schemeClr val="dk1"/>
              </a:solidFill>
              <a:effectLst/>
              <a:latin typeface="+mn-lt"/>
              <a:ea typeface="+mn-ea"/>
              <a:cs typeface="+mn-cs"/>
            </a:rPr>
            <a:t>などがその主な要因である。</a:t>
          </a:r>
          <a:endParaRPr lang="ja-JP" altLang="ja-JP" sz="11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16828</xdr:rowOff>
    </xdr:to>
    <xdr:cxnSp macro="">
      <xdr:nvCxnSpPr>
        <xdr:cNvPr id="373" name="直線コネクタ 372"/>
        <xdr:cNvCxnSpPr/>
      </xdr:nvCxnSpPr>
      <xdr:spPr>
        <a:xfrm flipV="1">
          <a:off x="17018000" y="6206808"/>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160355</xdr:rowOff>
    </xdr:from>
    <xdr:ext cx="762000" cy="259045"/>
    <xdr:sp macro="" textlink="">
      <xdr:nvSpPr>
        <xdr:cNvPr id="374" name="公債費負担の状況最小値テキスト"/>
        <xdr:cNvSpPr txBox="1"/>
      </xdr:nvSpPr>
      <xdr:spPr>
        <a:xfrm>
          <a:off x="17106900" y="736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43</xdr:row>
      <xdr:rowOff>16828</xdr:rowOff>
    </xdr:from>
    <xdr:to>
      <xdr:col>24</xdr:col>
      <xdr:colOff>647700</xdr:colOff>
      <xdr:row>43</xdr:row>
      <xdr:rowOff>16828</xdr:rowOff>
    </xdr:to>
    <xdr:cxnSp macro="">
      <xdr:nvCxnSpPr>
        <xdr:cNvPr id="375" name="直線コネクタ 374"/>
        <xdr:cNvCxnSpPr/>
      </xdr:nvCxnSpPr>
      <xdr:spPr>
        <a:xfrm>
          <a:off x="16929100" y="738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6"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7" name="直線コネクタ 376"/>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115888</xdr:rowOff>
    </xdr:from>
    <xdr:to>
      <xdr:col>24</xdr:col>
      <xdr:colOff>558800</xdr:colOff>
      <xdr:row>42</xdr:row>
      <xdr:rowOff>127953</xdr:rowOff>
    </xdr:to>
    <xdr:cxnSp macro="">
      <xdr:nvCxnSpPr>
        <xdr:cNvPr id="378" name="直線コネクタ 377"/>
        <xdr:cNvCxnSpPr/>
      </xdr:nvCxnSpPr>
      <xdr:spPr>
        <a:xfrm>
          <a:off x="16179800" y="731678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113365</xdr:rowOff>
    </xdr:from>
    <xdr:ext cx="762000" cy="259045"/>
    <xdr:sp macro="" textlink="">
      <xdr:nvSpPr>
        <xdr:cNvPr id="379" name="公債費負担の状況平均値テキスト"/>
        <xdr:cNvSpPr txBox="1"/>
      </xdr:nvSpPr>
      <xdr:spPr>
        <a:xfrm>
          <a:off x="17106900" y="6628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96838</xdr:rowOff>
    </xdr:from>
    <xdr:to>
      <xdr:col>24</xdr:col>
      <xdr:colOff>609600</xdr:colOff>
      <xdr:row>40</xdr:row>
      <xdr:rowOff>26988</xdr:rowOff>
    </xdr:to>
    <xdr:sp macro="" textlink="">
      <xdr:nvSpPr>
        <xdr:cNvPr id="380" name="フローチャート : 判断 379"/>
        <xdr:cNvSpPr/>
      </xdr:nvSpPr>
      <xdr:spPr>
        <a:xfrm>
          <a:off x="16967200" y="678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115888</xdr:rowOff>
    </xdr:from>
    <xdr:to>
      <xdr:col>23</xdr:col>
      <xdr:colOff>406400</xdr:colOff>
      <xdr:row>42</xdr:row>
      <xdr:rowOff>164147</xdr:rowOff>
    </xdr:to>
    <xdr:cxnSp macro="">
      <xdr:nvCxnSpPr>
        <xdr:cNvPr id="381" name="直線コネクタ 380"/>
        <xdr:cNvCxnSpPr/>
      </xdr:nvCxnSpPr>
      <xdr:spPr>
        <a:xfrm flipV="1">
          <a:off x="15290800" y="731678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114935</xdr:rowOff>
    </xdr:from>
    <xdr:to>
      <xdr:col>23</xdr:col>
      <xdr:colOff>457200</xdr:colOff>
      <xdr:row>40</xdr:row>
      <xdr:rowOff>45085</xdr:rowOff>
    </xdr:to>
    <xdr:sp macro="" textlink="">
      <xdr:nvSpPr>
        <xdr:cNvPr id="382" name="フローチャート : 判断 381"/>
        <xdr:cNvSpPr/>
      </xdr:nvSpPr>
      <xdr:spPr>
        <a:xfrm>
          <a:off x="16129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55262</xdr:rowOff>
    </xdr:from>
    <xdr:ext cx="736600" cy="259045"/>
    <xdr:sp macro="" textlink="">
      <xdr:nvSpPr>
        <xdr:cNvPr id="383" name="テキスト ボックス 382"/>
        <xdr:cNvSpPr txBox="1"/>
      </xdr:nvSpPr>
      <xdr:spPr>
        <a:xfrm>
          <a:off x="15798800" y="657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164147</xdr:rowOff>
    </xdr:from>
    <xdr:to>
      <xdr:col>22</xdr:col>
      <xdr:colOff>203200</xdr:colOff>
      <xdr:row>43</xdr:row>
      <xdr:rowOff>34925</xdr:rowOff>
    </xdr:to>
    <xdr:cxnSp macro="">
      <xdr:nvCxnSpPr>
        <xdr:cNvPr id="384" name="直線コネクタ 383"/>
        <xdr:cNvCxnSpPr/>
      </xdr:nvCxnSpPr>
      <xdr:spPr>
        <a:xfrm flipV="1">
          <a:off x="14401800" y="736504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5" name="フローチャート : 判断 384"/>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6" name="テキスト ボックス 385"/>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34925</xdr:rowOff>
    </xdr:from>
    <xdr:to>
      <xdr:col>21</xdr:col>
      <xdr:colOff>0</xdr:colOff>
      <xdr:row>43</xdr:row>
      <xdr:rowOff>77153</xdr:rowOff>
    </xdr:to>
    <xdr:cxnSp macro="">
      <xdr:nvCxnSpPr>
        <xdr:cNvPr id="387" name="直線コネクタ 386"/>
        <xdr:cNvCxnSpPr/>
      </xdr:nvCxnSpPr>
      <xdr:spPr>
        <a:xfrm flipV="1">
          <a:off x="13512800" y="740727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8" name="フローチャート : 判断 387"/>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9" name="テキスト ボックス 388"/>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90" name="フローチャート : 判断 389"/>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91" name="テキスト ボックス 390"/>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77153</xdr:rowOff>
    </xdr:from>
    <xdr:to>
      <xdr:col>24</xdr:col>
      <xdr:colOff>609600</xdr:colOff>
      <xdr:row>43</xdr:row>
      <xdr:rowOff>7303</xdr:rowOff>
    </xdr:to>
    <xdr:sp macro="" textlink="">
      <xdr:nvSpPr>
        <xdr:cNvPr id="397" name="円/楕円 396"/>
        <xdr:cNvSpPr/>
      </xdr:nvSpPr>
      <xdr:spPr>
        <a:xfrm>
          <a:off x="169672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144480</xdr:rowOff>
    </xdr:from>
    <xdr:ext cx="762000" cy="259045"/>
    <xdr:sp macro="" textlink="">
      <xdr:nvSpPr>
        <xdr:cNvPr id="398" name="公債費負担の状況該当値テキスト"/>
        <xdr:cNvSpPr txBox="1"/>
      </xdr:nvSpPr>
      <xdr:spPr>
        <a:xfrm>
          <a:off x="17106900" y="717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65088</xdr:rowOff>
    </xdr:from>
    <xdr:to>
      <xdr:col>23</xdr:col>
      <xdr:colOff>457200</xdr:colOff>
      <xdr:row>42</xdr:row>
      <xdr:rowOff>166688</xdr:rowOff>
    </xdr:to>
    <xdr:sp macro="" textlink="">
      <xdr:nvSpPr>
        <xdr:cNvPr id="399" name="円/楕円 398"/>
        <xdr:cNvSpPr/>
      </xdr:nvSpPr>
      <xdr:spPr>
        <a:xfrm>
          <a:off x="16129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151465</xdr:rowOff>
    </xdr:from>
    <xdr:ext cx="736600" cy="259045"/>
    <xdr:sp macro="" textlink="">
      <xdr:nvSpPr>
        <xdr:cNvPr id="400" name="テキスト ボックス 399"/>
        <xdr:cNvSpPr txBox="1"/>
      </xdr:nvSpPr>
      <xdr:spPr>
        <a:xfrm>
          <a:off x="15798800" y="735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113347</xdr:rowOff>
    </xdr:from>
    <xdr:to>
      <xdr:col>22</xdr:col>
      <xdr:colOff>254000</xdr:colOff>
      <xdr:row>43</xdr:row>
      <xdr:rowOff>43497</xdr:rowOff>
    </xdr:to>
    <xdr:sp macro="" textlink="">
      <xdr:nvSpPr>
        <xdr:cNvPr id="401" name="円/楕円 400"/>
        <xdr:cNvSpPr/>
      </xdr:nvSpPr>
      <xdr:spPr>
        <a:xfrm>
          <a:off x="15240000" y="73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28274</xdr:rowOff>
    </xdr:from>
    <xdr:ext cx="762000" cy="259045"/>
    <xdr:sp macro="" textlink="">
      <xdr:nvSpPr>
        <xdr:cNvPr id="402" name="テキスト ボックス 401"/>
        <xdr:cNvSpPr txBox="1"/>
      </xdr:nvSpPr>
      <xdr:spPr>
        <a:xfrm>
          <a:off x="14909800" y="740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155575</xdr:rowOff>
    </xdr:from>
    <xdr:to>
      <xdr:col>21</xdr:col>
      <xdr:colOff>50800</xdr:colOff>
      <xdr:row>43</xdr:row>
      <xdr:rowOff>85725</xdr:rowOff>
    </xdr:to>
    <xdr:sp macro="" textlink="">
      <xdr:nvSpPr>
        <xdr:cNvPr id="403" name="円/楕円 402"/>
        <xdr:cNvSpPr/>
      </xdr:nvSpPr>
      <xdr:spPr>
        <a:xfrm>
          <a:off x="14351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70502</xdr:rowOff>
    </xdr:from>
    <xdr:ext cx="762000" cy="259045"/>
    <xdr:sp macro="" textlink="">
      <xdr:nvSpPr>
        <xdr:cNvPr id="404" name="テキスト ボックス 403"/>
        <xdr:cNvSpPr txBox="1"/>
      </xdr:nvSpPr>
      <xdr:spPr>
        <a:xfrm>
          <a:off x="14020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26353</xdr:rowOff>
    </xdr:from>
    <xdr:to>
      <xdr:col>19</xdr:col>
      <xdr:colOff>533400</xdr:colOff>
      <xdr:row>43</xdr:row>
      <xdr:rowOff>127953</xdr:rowOff>
    </xdr:to>
    <xdr:sp macro="" textlink="">
      <xdr:nvSpPr>
        <xdr:cNvPr id="405" name="円/楕円 404"/>
        <xdr:cNvSpPr/>
      </xdr:nvSpPr>
      <xdr:spPr>
        <a:xfrm>
          <a:off x="13462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112730</xdr:rowOff>
    </xdr:from>
    <xdr:ext cx="762000" cy="259045"/>
    <xdr:sp macro="" textlink="">
      <xdr:nvSpPr>
        <xdr:cNvPr id="406" name="テキスト ボックス 405"/>
        <xdr:cNvSpPr txBox="1"/>
      </xdr:nvSpPr>
      <xdr:spPr>
        <a:xfrm>
          <a:off x="13131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本市の将来負担比率は、引き続き、</a:t>
          </a:r>
          <a:r>
            <a:rPr lang="ja-JP" altLang="en-US" sz="1100">
              <a:solidFill>
                <a:schemeClr val="dk1"/>
              </a:solidFill>
              <a:effectLst/>
              <a:latin typeface="+mn-lt"/>
              <a:ea typeface="+mn-ea"/>
              <a:cs typeface="+mn-cs"/>
            </a:rPr>
            <a:t>高い水準で推移している。</a:t>
          </a:r>
          <a:r>
            <a:rPr lang="ja-JP" altLang="ja-JP" sz="1100">
              <a:solidFill>
                <a:schemeClr val="dk1"/>
              </a:solidFill>
              <a:effectLst/>
              <a:latin typeface="+mn-lt"/>
              <a:ea typeface="+mn-ea"/>
              <a:cs typeface="+mn-cs"/>
            </a:rPr>
            <a:t>これは、人口急増期におけるインフラ整備に係る地方債の償還残高が未だに</a:t>
          </a:r>
          <a:r>
            <a:rPr lang="ja-JP" altLang="en-US" sz="1100">
              <a:solidFill>
                <a:schemeClr val="dk1"/>
              </a:solidFill>
              <a:effectLst/>
              <a:latin typeface="+mn-lt"/>
              <a:ea typeface="+mn-ea"/>
              <a:cs typeface="+mn-cs"/>
            </a:rPr>
            <a:t>高</a:t>
          </a:r>
          <a:r>
            <a:rPr lang="ja-JP" altLang="ja-JP" sz="1100">
              <a:solidFill>
                <a:schemeClr val="dk1"/>
              </a:solidFill>
              <a:effectLst/>
              <a:latin typeface="+mn-lt"/>
              <a:ea typeface="+mn-ea"/>
              <a:cs typeface="+mn-cs"/>
            </a:rPr>
            <a:t>いことのほか、将来負担額（負債）から控除することのできる財政調整基金等の基金が枯渇していること</a:t>
          </a:r>
          <a:r>
            <a:rPr lang="ja-JP" altLang="en-US" sz="1100">
              <a:solidFill>
                <a:schemeClr val="dk1"/>
              </a:solidFill>
              <a:effectLst/>
              <a:latin typeface="+mn-lt"/>
              <a:ea typeface="+mn-ea"/>
              <a:cs typeface="+mn-cs"/>
            </a:rPr>
            <a:t>などがその主な要因である。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3" name="直線コネクタ 42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4" name="テキスト ボックス 42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7" name="直線コネクタ 42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8" name="テキスト ボックス 42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21</xdr:row>
      <xdr:rowOff>144018</xdr:rowOff>
    </xdr:to>
    <xdr:cxnSp macro="">
      <xdr:nvCxnSpPr>
        <xdr:cNvPr id="431" name="直線コネクタ 430"/>
        <xdr:cNvCxnSpPr/>
      </xdr:nvCxnSpPr>
      <xdr:spPr>
        <a:xfrm flipV="1">
          <a:off x="17018000" y="2571750"/>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116095</xdr:rowOff>
    </xdr:from>
    <xdr:ext cx="762000" cy="259045"/>
    <xdr:sp macro="" textlink="">
      <xdr:nvSpPr>
        <xdr:cNvPr id="432" name="将来負担の状況最小値テキスト"/>
        <xdr:cNvSpPr txBox="1"/>
      </xdr:nvSpPr>
      <xdr:spPr>
        <a:xfrm>
          <a:off x="17106900" y="371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21</xdr:row>
      <xdr:rowOff>144018</xdr:rowOff>
    </xdr:from>
    <xdr:to>
      <xdr:col>24</xdr:col>
      <xdr:colOff>647700</xdr:colOff>
      <xdr:row>21</xdr:row>
      <xdr:rowOff>144018</xdr:rowOff>
    </xdr:to>
    <xdr:cxnSp macro="">
      <xdr:nvCxnSpPr>
        <xdr:cNvPr id="433" name="直線コネクタ 432"/>
        <xdr:cNvCxnSpPr/>
      </xdr:nvCxnSpPr>
      <xdr:spPr>
        <a:xfrm>
          <a:off x="16929100" y="374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5" name="直線コネクタ 43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55943</xdr:rowOff>
    </xdr:from>
    <xdr:to>
      <xdr:col>24</xdr:col>
      <xdr:colOff>558800</xdr:colOff>
      <xdr:row>21</xdr:row>
      <xdr:rowOff>144018</xdr:rowOff>
    </xdr:to>
    <xdr:cxnSp macro="">
      <xdr:nvCxnSpPr>
        <xdr:cNvPr id="436" name="直線コネクタ 435"/>
        <xdr:cNvCxnSpPr/>
      </xdr:nvCxnSpPr>
      <xdr:spPr>
        <a:xfrm>
          <a:off x="16179800" y="3656393"/>
          <a:ext cx="838200" cy="8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165403</xdr:rowOff>
    </xdr:from>
    <xdr:ext cx="762000" cy="259045"/>
    <xdr:sp macro="" textlink="">
      <xdr:nvSpPr>
        <xdr:cNvPr id="437" name="将来負担の状況平均値テキスト"/>
        <xdr:cNvSpPr txBox="1"/>
      </xdr:nvSpPr>
      <xdr:spPr>
        <a:xfrm>
          <a:off x="17106900" y="2565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148876</xdr:rowOff>
    </xdr:from>
    <xdr:to>
      <xdr:col>24</xdr:col>
      <xdr:colOff>609600</xdr:colOff>
      <xdr:row>16</xdr:row>
      <xdr:rowOff>79026</xdr:rowOff>
    </xdr:to>
    <xdr:sp macro="" textlink="">
      <xdr:nvSpPr>
        <xdr:cNvPr id="438" name="フローチャート : 判断 437"/>
        <xdr:cNvSpPr/>
      </xdr:nvSpPr>
      <xdr:spPr>
        <a:xfrm>
          <a:off x="16967200" y="272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55943</xdr:rowOff>
    </xdr:from>
    <xdr:to>
      <xdr:col>23</xdr:col>
      <xdr:colOff>406400</xdr:colOff>
      <xdr:row>21</xdr:row>
      <xdr:rowOff>98171</xdr:rowOff>
    </xdr:to>
    <xdr:cxnSp macro="">
      <xdr:nvCxnSpPr>
        <xdr:cNvPr id="439" name="直線コネクタ 438"/>
        <xdr:cNvCxnSpPr/>
      </xdr:nvCxnSpPr>
      <xdr:spPr>
        <a:xfrm flipV="1">
          <a:off x="15290800" y="3656393"/>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2762</xdr:rowOff>
    </xdr:from>
    <xdr:to>
      <xdr:col>23</xdr:col>
      <xdr:colOff>457200</xdr:colOff>
      <xdr:row>16</xdr:row>
      <xdr:rowOff>104362</xdr:rowOff>
    </xdr:to>
    <xdr:sp macro="" textlink="">
      <xdr:nvSpPr>
        <xdr:cNvPr id="440" name="フローチャート : 判断 439"/>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114539</xdr:rowOff>
    </xdr:from>
    <xdr:ext cx="736600" cy="259045"/>
    <xdr:sp macro="" textlink="">
      <xdr:nvSpPr>
        <xdr:cNvPr id="441" name="テキスト ボックス 440"/>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64389</xdr:rowOff>
    </xdr:from>
    <xdr:to>
      <xdr:col>22</xdr:col>
      <xdr:colOff>203200</xdr:colOff>
      <xdr:row>21</xdr:row>
      <xdr:rowOff>98171</xdr:rowOff>
    </xdr:to>
    <xdr:cxnSp macro="">
      <xdr:nvCxnSpPr>
        <xdr:cNvPr id="442" name="直線コネクタ 441"/>
        <xdr:cNvCxnSpPr/>
      </xdr:nvCxnSpPr>
      <xdr:spPr>
        <a:xfrm>
          <a:off x="14401800" y="366483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54642</xdr:rowOff>
    </xdr:from>
    <xdr:to>
      <xdr:col>22</xdr:col>
      <xdr:colOff>254000</xdr:colOff>
      <xdr:row>16</xdr:row>
      <xdr:rowOff>156242</xdr:rowOff>
    </xdr:to>
    <xdr:sp macro="" textlink="">
      <xdr:nvSpPr>
        <xdr:cNvPr id="443" name="フローチャート : 判断 442"/>
        <xdr:cNvSpPr/>
      </xdr:nvSpPr>
      <xdr:spPr>
        <a:xfrm>
          <a:off x="152400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166419</xdr:rowOff>
    </xdr:from>
    <xdr:ext cx="762000" cy="259045"/>
    <xdr:sp macro="" textlink="">
      <xdr:nvSpPr>
        <xdr:cNvPr id="444" name="テキスト ボックス 443"/>
        <xdr:cNvSpPr txBox="1"/>
      </xdr:nvSpPr>
      <xdr:spPr>
        <a:xfrm>
          <a:off x="14909800" y="256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64389</xdr:rowOff>
    </xdr:from>
    <xdr:to>
      <xdr:col>21</xdr:col>
      <xdr:colOff>0</xdr:colOff>
      <xdr:row>22</xdr:row>
      <xdr:rowOff>64865</xdr:rowOff>
    </xdr:to>
    <xdr:cxnSp macro="">
      <xdr:nvCxnSpPr>
        <xdr:cNvPr id="445" name="直線コネクタ 444"/>
        <xdr:cNvCxnSpPr/>
      </xdr:nvCxnSpPr>
      <xdr:spPr>
        <a:xfrm flipV="1">
          <a:off x="13512800" y="3664839"/>
          <a:ext cx="889000" cy="17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81185</xdr:rowOff>
    </xdr:from>
    <xdr:to>
      <xdr:col>21</xdr:col>
      <xdr:colOff>50800</xdr:colOff>
      <xdr:row>17</xdr:row>
      <xdr:rowOff>11335</xdr:rowOff>
    </xdr:to>
    <xdr:sp macro="" textlink="">
      <xdr:nvSpPr>
        <xdr:cNvPr id="446" name="フローチャート : 判断 445"/>
        <xdr:cNvSpPr/>
      </xdr:nvSpPr>
      <xdr:spPr>
        <a:xfrm>
          <a:off x="14351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21512</xdr:rowOff>
    </xdr:from>
    <xdr:ext cx="762000" cy="259045"/>
    <xdr:sp macro="" textlink="">
      <xdr:nvSpPr>
        <xdr:cNvPr id="447" name="テキスト ボックス 446"/>
        <xdr:cNvSpPr txBox="1"/>
      </xdr:nvSpPr>
      <xdr:spPr>
        <a:xfrm>
          <a:off x="14020800" y="259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128842</xdr:rowOff>
    </xdr:from>
    <xdr:to>
      <xdr:col>19</xdr:col>
      <xdr:colOff>533400</xdr:colOff>
      <xdr:row>17</xdr:row>
      <xdr:rowOff>58992</xdr:rowOff>
    </xdr:to>
    <xdr:sp macro="" textlink="">
      <xdr:nvSpPr>
        <xdr:cNvPr id="448" name="フローチャート : 判断 447"/>
        <xdr:cNvSpPr/>
      </xdr:nvSpPr>
      <xdr:spPr>
        <a:xfrm>
          <a:off x="13462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69169</xdr:rowOff>
    </xdr:from>
    <xdr:ext cx="762000" cy="259045"/>
    <xdr:sp macro="" textlink="">
      <xdr:nvSpPr>
        <xdr:cNvPr id="449" name="テキスト ボックス 448"/>
        <xdr:cNvSpPr txBox="1"/>
      </xdr:nvSpPr>
      <xdr:spPr>
        <a:xfrm>
          <a:off x="13131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93218</xdr:rowOff>
    </xdr:from>
    <xdr:to>
      <xdr:col>24</xdr:col>
      <xdr:colOff>609600</xdr:colOff>
      <xdr:row>22</xdr:row>
      <xdr:rowOff>23368</xdr:rowOff>
    </xdr:to>
    <xdr:sp macro="" textlink="">
      <xdr:nvSpPr>
        <xdr:cNvPr id="455" name="円/楕円 454"/>
        <xdr:cNvSpPr/>
      </xdr:nvSpPr>
      <xdr:spPr>
        <a:xfrm>
          <a:off x="16967200" y="36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160545</xdr:rowOff>
    </xdr:from>
    <xdr:ext cx="762000" cy="259045"/>
    <xdr:sp macro="" textlink="">
      <xdr:nvSpPr>
        <xdr:cNvPr id="456" name="将来負担の状況該当値テキスト"/>
        <xdr:cNvSpPr txBox="1"/>
      </xdr:nvSpPr>
      <xdr:spPr>
        <a:xfrm>
          <a:off x="17106900" y="358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5143</xdr:rowOff>
    </xdr:from>
    <xdr:to>
      <xdr:col>23</xdr:col>
      <xdr:colOff>457200</xdr:colOff>
      <xdr:row>21</xdr:row>
      <xdr:rowOff>106743</xdr:rowOff>
    </xdr:to>
    <xdr:sp macro="" textlink="">
      <xdr:nvSpPr>
        <xdr:cNvPr id="457" name="円/楕円 456"/>
        <xdr:cNvSpPr/>
      </xdr:nvSpPr>
      <xdr:spPr>
        <a:xfrm>
          <a:off x="16129000" y="36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91520</xdr:rowOff>
    </xdr:from>
    <xdr:ext cx="736600" cy="259045"/>
    <xdr:sp macro="" textlink="">
      <xdr:nvSpPr>
        <xdr:cNvPr id="458" name="テキスト ボックス 457"/>
        <xdr:cNvSpPr txBox="1"/>
      </xdr:nvSpPr>
      <xdr:spPr>
        <a:xfrm>
          <a:off x="15798800" y="3691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47371</xdr:rowOff>
    </xdr:from>
    <xdr:to>
      <xdr:col>22</xdr:col>
      <xdr:colOff>254000</xdr:colOff>
      <xdr:row>21</xdr:row>
      <xdr:rowOff>148971</xdr:rowOff>
    </xdr:to>
    <xdr:sp macro="" textlink="">
      <xdr:nvSpPr>
        <xdr:cNvPr id="459" name="円/楕円 458"/>
        <xdr:cNvSpPr/>
      </xdr:nvSpPr>
      <xdr:spPr>
        <a:xfrm>
          <a:off x="15240000" y="36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133748</xdr:rowOff>
    </xdr:from>
    <xdr:ext cx="762000" cy="259045"/>
    <xdr:sp macro="" textlink="">
      <xdr:nvSpPr>
        <xdr:cNvPr id="460" name="テキスト ボックス 459"/>
        <xdr:cNvSpPr txBox="1"/>
      </xdr:nvSpPr>
      <xdr:spPr>
        <a:xfrm>
          <a:off x="14909800" y="37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13589</xdr:rowOff>
    </xdr:from>
    <xdr:to>
      <xdr:col>21</xdr:col>
      <xdr:colOff>50800</xdr:colOff>
      <xdr:row>21</xdr:row>
      <xdr:rowOff>115189</xdr:rowOff>
    </xdr:to>
    <xdr:sp macro="" textlink="">
      <xdr:nvSpPr>
        <xdr:cNvPr id="461" name="円/楕円 460"/>
        <xdr:cNvSpPr/>
      </xdr:nvSpPr>
      <xdr:spPr>
        <a:xfrm>
          <a:off x="14351000" y="36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99966</xdr:rowOff>
    </xdr:from>
    <xdr:ext cx="762000" cy="259045"/>
    <xdr:sp macro="" textlink="">
      <xdr:nvSpPr>
        <xdr:cNvPr id="462" name="テキスト ボックス 461"/>
        <xdr:cNvSpPr txBox="1"/>
      </xdr:nvSpPr>
      <xdr:spPr>
        <a:xfrm>
          <a:off x="14020800" y="370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14065</xdr:rowOff>
    </xdr:from>
    <xdr:to>
      <xdr:col>19</xdr:col>
      <xdr:colOff>533400</xdr:colOff>
      <xdr:row>22</xdr:row>
      <xdr:rowOff>115665</xdr:rowOff>
    </xdr:to>
    <xdr:sp macro="" textlink="">
      <xdr:nvSpPr>
        <xdr:cNvPr id="463" name="円/楕円 462"/>
        <xdr:cNvSpPr/>
      </xdr:nvSpPr>
      <xdr:spPr>
        <a:xfrm>
          <a:off x="13462000" y="37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100442</xdr:rowOff>
    </xdr:from>
    <xdr:ext cx="762000" cy="259045"/>
    <xdr:sp macro="" textlink="">
      <xdr:nvSpPr>
        <xdr:cNvPr id="464" name="テキスト ボックス 463"/>
        <xdr:cNvSpPr txBox="1"/>
      </xdr:nvSpPr>
      <xdr:spPr>
        <a:xfrm>
          <a:off x="13131800" y="387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三重県名張市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79,942
79,370
129.77
26,773,228
26,487,107
277,114
15,721,589
34,810,455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194.4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月策定の定員管理方針に基づき、定員管理の一層の適正化を推進し、今後も、限られた行政資産である人材の、より効率的・効果的な活用を図る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157480</xdr:rowOff>
    </xdr:from>
    <xdr:to>
      <xdr:col>7</xdr:col>
      <xdr:colOff>15875</xdr:colOff>
      <xdr:row>37</xdr:row>
      <xdr:rowOff>100330</xdr:rowOff>
    </xdr:to>
    <xdr:cxnSp macro="">
      <xdr:nvCxnSpPr>
        <xdr:cNvPr id="66" name="直線コネクタ 65"/>
        <xdr:cNvCxnSpPr/>
      </xdr:nvCxnSpPr>
      <xdr:spPr>
        <a:xfrm flipV="1">
          <a:off x="3987800" y="63296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100330</xdr:rowOff>
    </xdr:from>
    <xdr:to>
      <xdr:col>5</xdr:col>
      <xdr:colOff>549275</xdr:colOff>
      <xdr:row>38</xdr:row>
      <xdr:rowOff>27940</xdr:rowOff>
    </xdr:to>
    <xdr:cxnSp macro="">
      <xdr:nvCxnSpPr>
        <xdr:cNvPr id="69" name="直線コネクタ 68"/>
        <xdr:cNvCxnSpPr/>
      </xdr:nvCxnSpPr>
      <xdr:spPr>
        <a:xfrm flipV="1">
          <a:off x="3098800" y="6443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153670</xdr:rowOff>
    </xdr:from>
    <xdr:to>
      <xdr:col>4</xdr:col>
      <xdr:colOff>346075</xdr:colOff>
      <xdr:row>38</xdr:row>
      <xdr:rowOff>27940</xdr:rowOff>
    </xdr:to>
    <xdr:cxnSp macro="">
      <xdr:nvCxnSpPr>
        <xdr:cNvPr id="72" name="直線コネクタ 71"/>
        <xdr:cNvCxnSpPr/>
      </xdr:nvCxnSpPr>
      <xdr:spPr>
        <a:xfrm>
          <a:off x="2209800" y="649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153670</xdr:rowOff>
    </xdr:from>
    <xdr:to>
      <xdr:col>3</xdr:col>
      <xdr:colOff>142875</xdr:colOff>
      <xdr:row>38</xdr:row>
      <xdr:rowOff>58420</xdr:rowOff>
    </xdr:to>
    <xdr:cxnSp macro="">
      <xdr:nvCxnSpPr>
        <xdr:cNvPr id="75" name="直線コネクタ 74"/>
        <xdr:cNvCxnSpPr/>
      </xdr:nvCxnSpPr>
      <xdr:spPr>
        <a:xfrm flipV="1">
          <a:off x="1320800" y="649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5" name="円/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49530</xdr:rowOff>
    </xdr:from>
    <xdr:to>
      <xdr:col>5</xdr:col>
      <xdr:colOff>600075</xdr:colOff>
      <xdr:row>37</xdr:row>
      <xdr:rowOff>151130</xdr:rowOff>
    </xdr:to>
    <xdr:sp macro="" textlink="">
      <xdr:nvSpPr>
        <xdr:cNvPr id="87" name="円/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9" name="円/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102870</xdr:rowOff>
    </xdr:from>
    <xdr:to>
      <xdr:col>3</xdr:col>
      <xdr:colOff>193675</xdr:colOff>
      <xdr:row>38</xdr:row>
      <xdr:rowOff>33020</xdr:rowOff>
    </xdr:to>
    <xdr:sp macro="" textlink="">
      <xdr:nvSpPr>
        <xdr:cNvPr id="91" name="円/楕円 90"/>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17797</xdr:rowOff>
    </xdr:from>
    <xdr:ext cx="762000" cy="259045"/>
    <xdr:sp macro="" textlink="">
      <xdr:nvSpPr>
        <xdr:cNvPr id="92" name="テキスト ボックス 91"/>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3" name="円/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物件費は、電気料金単価の低下等により、前年度比</a:t>
          </a:r>
          <a:r>
            <a:rPr kumimoji="1" lang="en-US" altLang="ja-JP" sz="1300">
              <a:latin typeface="ＭＳ Ｐゴシック"/>
            </a:rPr>
            <a:t>56</a:t>
          </a:r>
          <a:r>
            <a:rPr kumimoji="1" lang="ja-JP" altLang="en-US" sz="1300">
              <a:latin typeface="ＭＳ Ｐゴシック"/>
            </a:rPr>
            <a:t>百万円（</a:t>
          </a:r>
          <a:r>
            <a:rPr kumimoji="1" lang="en-US" altLang="ja-JP" sz="1300">
              <a:latin typeface="ＭＳ Ｐゴシック"/>
            </a:rPr>
            <a:t>1.9</a:t>
          </a:r>
          <a:r>
            <a:rPr kumimoji="1" lang="ja-JP" altLang="en-US" sz="1300">
              <a:latin typeface="ＭＳ Ｐゴシック"/>
            </a:rPr>
            <a:t>％）減となった。</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81280</xdr:rowOff>
    </xdr:to>
    <xdr:cxnSp macro="">
      <xdr:nvCxnSpPr>
        <xdr:cNvPr id="127" name="直線コネクタ 126"/>
        <xdr:cNvCxnSpPr/>
      </xdr:nvCxnSpPr>
      <xdr:spPr>
        <a:xfrm flipV="1">
          <a:off x="15671800" y="2755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xdr:rowOff>
    </xdr:from>
    <xdr:to>
      <xdr:col>22</xdr:col>
      <xdr:colOff>565150</xdr:colOff>
      <xdr:row>16</xdr:row>
      <xdr:rowOff>81280</xdr:rowOff>
    </xdr:to>
    <xdr:cxnSp macro="">
      <xdr:nvCxnSpPr>
        <xdr:cNvPr id="130" name="直線コネクタ 129"/>
        <xdr:cNvCxnSpPr/>
      </xdr:nvCxnSpPr>
      <xdr:spPr>
        <a:xfrm>
          <a:off x="14782800" y="2748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35560</xdr:rowOff>
    </xdr:to>
    <xdr:cxnSp macro="">
      <xdr:nvCxnSpPr>
        <xdr:cNvPr id="133" name="直線コネクタ 132"/>
        <xdr:cNvCxnSpPr/>
      </xdr:nvCxnSpPr>
      <xdr:spPr>
        <a:xfrm flipV="1">
          <a:off x="13893800" y="274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27940</xdr:rowOff>
    </xdr:from>
    <xdr:to>
      <xdr:col>20</xdr:col>
      <xdr:colOff>158750</xdr:colOff>
      <xdr:row>16</xdr:row>
      <xdr:rowOff>35560</xdr:rowOff>
    </xdr:to>
    <xdr:cxnSp macro="">
      <xdr:nvCxnSpPr>
        <xdr:cNvPr id="136" name="直線コネクタ 135"/>
        <xdr:cNvCxnSpPr/>
      </xdr:nvCxnSpPr>
      <xdr:spPr>
        <a:xfrm>
          <a:off x="13004800" y="277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38" name="テキスト ボックス 137"/>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8" name="円/楕円 147"/>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49" name="テキスト ボックス 148"/>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50" name="円/楕円 149"/>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51" name="テキスト ボックス 150"/>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2" name="円/楕円 151"/>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53" name="テキスト ボックス 152"/>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4" name="円/楕円 153"/>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55" name="テキスト ボックス 154"/>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扶助費は、支援対象者の増加に伴う障害者自立支援費の増加や、保育の充実化を図る事業費の増加等により、前年度比</a:t>
          </a:r>
          <a:r>
            <a:rPr kumimoji="1" lang="en-US" altLang="ja-JP" sz="1300">
              <a:latin typeface="ＭＳ Ｐゴシック"/>
            </a:rPr>
            <a:t>364</a:t>
          </a:r>
          <a:r>
            <a:rPr kumimoji="1" lang="ja-JP" altLang="en-US" sz="1300">
              <a:latin typeface="ＭＳ Ｐゴシック"/>
            </a:rPr>
            <a:t>百万円（</a:t>
          </a:r>
          <a:r>
            <a:rPr kumimoji="1" lang="en-US" altLang="ja-JP" sz="1300">
              <a:latin typeface="ＭＳ Ｐゴシック"/>
            </a:rPr>
            <a:t>6.0</a:t>
          </a:r>
          <a:r>
            <a:rPr kumimoji="1" lang="ja-JP" altLang="en-US" sz="1300">
              <a:latin typeface="ＭＳ Ｐゴシック"/>
            </a:rPr>
            <a:t>％）の増となった。</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57</xdr:row>
      <xdr:rowOff>26307</xdr:rowOff>
    </xdr:to>
    <xdr:cxnSp macro="">
      <xdr:nvCxnSpPr>
        <xdr:cNvPr id="190" name="直線コネクタ 189"/>
        <xdr:cNvCxnSpPr/>
      </xdr:nvCxnSpPr>
      <xdr:spPr>
        <a:xfrm>
          <a:off x="3987800" y="96139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78015</xdr:rowOff>
    </xdr:to>
    <xdr:cxnSp macro="">
      <xdr:nvCxnSpPr>
        <xdr:cNvPr id="193" name="直線コネクタ 192"/>
        <xdr:cNvCxnSpPr/>
      </xdr:nvCxnSpPr>
      <xdr:spPr>
        <a:xfrm flipV="1">
          <a:off x="3098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23585</xdr:rowOff>
    </xdr:from>
    <xdr:to>
      <xdr:col>4</xdr:col>
      <xdr:colOff>346075</xdr:colOff>
      <xdr:row>56</xdr:row>
      <xdr:rowOff>78015</xdr:rowOff>
    </xdr:to>
    <xdr:cxnSp macro="">
      <xdr:nvCxnSpPr>
        <xdr:cNvPr id="196" name="直線コネクタ 195"/>
        <xdr:cNvCxnSpPr/>
      </xdr:nvCxnSpPr>
      <xdr:spPr>
        <a:xfrm>
          <a:off x="2209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1815</xdr:rowOff>
    </xdr:from>
    <xdr:to>
      <xdr:col>3</xdr:col>
      <xdr:colOff>142875</xdr:colOff>
      <xdr:row>56</xdr:row>
      <xdr:rowOff>23585</xdr:rowOff>
    </xdr:to>
    <xdr:cxnSp macro="">
      <xdr:nvCxnSpPr>
        <xdr:cNvPr id="199" name="直線コネクタ 198"/>
        <xdr:cNvCxnSpPr/>
      </xdr:nvCxnSpPr>
      <xdr:spPr>
        <a:xfrm>
          <a:off x="1320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146957</xdr:rowOff>
    </xdr:from>
    <xdr:to>
      <xdr:col>7</xdr:col>
      <xdr:colOff>66675</xdr:colOff>
      <xdr:row>57</xdr:row>
      <xdr:rowOff>77107</xdr:rowOff>
    </xdr:to>
    <xdr:sp macro="" textlink="">
      <xdr:nvSpPr>
        <xdr:cNvPr id="209" name="円/楕円 208"/>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119034</xdr:rowOff>
    </xdr:from>
    <xdr:ext cx="762000" cy="259045"/>
    <xdr:sp macro="" textlink="">
      <xdr:nvSpPr>
        <xdr:cNvPr id="210" name="扶助費該当値テキスト"/>
        <xdr:cNvSpPr txBox="1"/>
      </xdr:nvSpPr>
      <xdr:spPr>
        <a:xfrm>
          <a:off x="4914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2" name="テキスト ボックス 21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3" name="円/楕円 212"/>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4" name="テキスト ボックス 21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144235</xdr:rowOff>
    </xdr:from>
    <xdr:to>
      <xdr:col>3</xdr:col>
      <xdr:colOff>193675</xdr:colOff>
      <xdr:row>56</xdr:row>
      <xdr:rowOff>74385</xdr:rowOff>
    </xdr:to>
    <xdr:sp macro="" textlink="">
      <xdr:nvSpPr>
        <xdr:cNvPr id="215" name="円/楕円 214"/>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59162</xdr:rowOff>
    </xdr:from>
    <xdr:ext cx="762000" cy="259045"/>
    <xdr:sp macro="" textlink="">
      <xdr:nvSpPr>
        <xdr:cNvPr id="216" name="テキスト ボックス 215"/>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122465</xdr:rowOff>
    </xdr:from>
    <xdr:to>
      <xdr:col>1</xdr:col>
      <xdr:colOff>676275</xdr:colOff>
      <xdr:row>56</xdr:row>
      <xdr:rowOff>52615</xdr:rowOff>
    </xdr:to>
    <xdr:sp macro="" textlink="">
      <xdr:nvSpPr>
        <xdr:cNvPr id="217" name="円/楕円 216"/>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37392</xdr:rowOff>
    </xdr:from>
    <xdr:ext cx="762000" cy="259045"/>
    <xdr:sp macro="" textlink="">
      <xdr:nvSpPr>
        <xdr:cNvPr id="218" name="テキスト ボックス 217"/>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繰出金について、今後、給付費の増加に伴う介護保険事業会計や国民健康保険事業会計への繰出のほか、公共下水道事業への公債費負担に係る繰出の増加などが見込まれる。</a:t>
          </a:r>
          <a:endParaRPr lang="ja-JP" altLang="ja-JP" sz="1400">
            <a:effectLst/>
          </a:endParaRPr>
        </a:p>
        <a:p>
          <a:r>
            <a:rPr lang="ja-JP" altLang="ja-JP" sz="1100" b="0" i="0" baseline="0">
              <a:solidFill>
                <a:schemeClr val="dk1"/>
              </a:solidFill>
              <a:effectLst/>
              <a:latin typeface="+mn-lt"/>
              <a:ea typeface="+mn-ea"/>
              <a:cs typeface="+mn-cs"/>
            </a:rPr>
            <a:t>　介護保険及び国民健康保険については、介護予防及び生活習慣病予防など、保険給付費の抑制につながる取組を進めており、公共下水道、農業集落排水事業についても、独立採算の原則に立った経営健全化の取組を進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154215</xdr:rowOff>
    </xdr:from>
    <xdr:to>
      <xdr:col>24</xdr:col>
      <xdr:colOff>31750</xdr:colOff>
      <xdr:row>58</xdr:row>
      <xdr:rowOff>29028</xdr:rowOff>
    </xdr:to>
    <xdr:cxnSp macro="">
      <xdr:nvCxnSpPr>
        <xdr:cNvPr id="253" name="直線コネクタ 252"/>
        <xdr:cNvCxnSpPr/>
      </xdr:nvCxnSpPr>
      <xdr:spPr>
        <a:xfrm>
          <a:off x="15671800" y="9755415"/>
          <a:ext cx="8382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154215</xdr:rowOff>
    </xdr:from>
    <xdr:to>
      <xdr:col>22</xdr:col>
      <xdr:colOff>565150</xdr:colOff>
      <xdr:row>57</xdr:row>
      <xdr:rowOff>102507</xdr:rowOff>
    </xdr:to>
    <xdr:cxnSp macro="">
      <xdr:nvCxnSpPr>
        <xdr:cNvPr id="256" name="直線コネクタ 255"/>
        <xdr:cNvCxnSpPr/>
      </xdr:nvCxnSpPr>
      <xdr:spPr>
        <a:xfrm flipV="1">
          <a:off x="14782800" y="97554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99785</xdr:rowOff>
    </xdr:from>
    <xdr:to>
      <xdr:col>21</xdr:col>
      <xdr:colOff>361950</xdr:colOff>
      <xdr:row>57</xdr:row>
      <xdr:rowOff>102507</xdr:rowOff>
    </xdr:to>
    <xdr:cxnSp macro="">
      <xdr:nvCxnSpPr>
        <xdr:cNvPr id="259" name="直線コネクタ 258"/>
        <xdr:cNvCxnSpPr/>
      </xdr:nvCxnSpPr>
      <xdr:spPr>
        <a:xfrm>
          <a:off x="13893800" y="97009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99785</xdr:rowOff>
    </xdr:from>
    <xdr:to>
      <xdr:col>20</xdr:col>
      <xdr:colOff>158750</xdr:colOff>
      <xdr:row>57</xdr:row>
      <xdr:rowOff>37193</xdr:rowOff>
    </xdr:to>
    <xdr:cxnSp macro="">
      <xdr:nvCxnSpPr>
        <xdr:cNvPr id="262" name="直線コネクタ 261"/>
        <xdr:cNvCxnSpPr/>
      </xdr:nvCxnSpPr>
      <xdr:spPr>
        <a:xfrm flipV="1">
          <a:off x="13004800" y="97009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149678</xdr:rowOff>
    </xdr:from>
    <xdr:to>
      <xdr:col>24</xdr:col>
      <xdr:colOff>82550</xdr:colOff>
      <xdr:row>58</xdr:row>
      <xdr:rowOff>79828</xdr:rowOff>
    </xdr:to>
    <xdr:sp macro="" textlink="">
      <xdr:nvSpPr>
        <xdr:cNvPr id="272" name="円/楕円 271"/>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121755</xdr:rowOff>
    </xdr:from>
    <xdr:ext cx="762000" cy="259045"/>
    <xdr:sp macro="" textlink="">
      <xdr:nvSpPr>
        <xdr:cNvPr id="273" name="その他該当値テキスト"/>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103415</xdr:rowOff>
    </xdr:from>
    <xdr:to>
      <xdr:col>22</xdr:col>
      <xdr:colOff>615950</xdr:colOff>
      <xdr:row>57</xdr:row>
      <xdr:rowOff>33565</xdr:rowOff>
    </xdr:to>
    <xdr:sp macro="" textlink="">
      <xdr:nvSpPr>
        <xdr:cNvPr id="274" name="円/楕円 273"/>
        <xdr:cNvSpPr/>
      </xdr:nvSpPr>
      <xdr:spPr>
        <a:xfrm>
          <a:off x="15621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43742</xdr:rowOff>
    </xdr:from>
    <xdr:ext cx="736600" cy="259045"/>
    <xdr:sp macro="" textlink="">
      <xdr:nvSpPr>
        <xdr:cNvPr id="275" name="テキスト ボックス 274"/>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51707</xdr:rowOff>
    </xdr:from>
    <xdr:to>
      <xdr:col>21</xdr:col>
      <xdr:colOff>412750</xdr:colOff>
      <xdr:row>57</xdr:row>
      <xdr:rowOff>153307</xdr:rowOff>
    </xdr:to>
    <xdr:sp macro="" textlink="">
      <xdr:nvSpPr>
        <xdr:cNvPr id="276" name="円/楕円 275"/>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163484</xdr:rowOff>
    </xdr:from>
    <xdr:ext cx="762000" cy="259045"/>
    <xdr:sp macro="" textlink="">
      <xdr:nvSpPr>
        <xdr:cNvPr id="277" name="テキスト ボックス 276"/>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48985</xdr:rowOff>
    </xdr:from>
    <xdr:to>
      <xdr:col>20</xdr:col>
      <xdr:colOff>209550</xdr:colOff>
      <xdr:row>56</xdr:row>
      <xdr:rowOff>150585</xdr:rowOff>
    </xdr:to>
    <xdr:sp macro="" textlink="">
      <xdr:nvSpPr>
        <xdr:cNvPr id="278" name="円/楕円 277"/>
        <xdr:cNvSpPr/>
      </xdr:nvSpPr>
      <xdr:spPr>
        <a:xfrm>
          <a:off x="13843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160762</xdr:rowOff>
    </xdr:from>
    <xdr:ext cx="762000" cy="259045"/>
    <xdr:sp macro="" textlink="">
      <xdr:nvSpPr>
        <xdr:cNvPr id="279" name="テキスト ボックス 278"/>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157843</xdr:rowOff>
    </xdr:from>
    <xdr:to>
      <xdr:col>19</xdr:col>
      <xdr:colOff>6350</xdr:colOff>
      <xdr:row>57</xdr:row>
      <xdr:rowOff>87993</xdr:rowOff>
    </xdr:to>
    <xdr:sp macro="" textlink="">
      <xdr:nvSpPr>
        <xdr:cNvPr id="280" name="円/楕円 279"/>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98170</xdr:rowOff>
    </xdr:from>
    <xdr:ext cx="762000" cy="259045"/>
    <xdr:sp macro="" textlink="">
      <xdr:nvSpPr>
        <xdr:cNvPr id="281" name="テキスト ボックス 280"/>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補助費等は、前年度比で、国庫支出金返還金の</a:t>
          </a:r>
          <a:r>
            <a:rPr kumimoji="1" lang="en-US" altLang="ja-JP" sz="1300">
              <a:latin typeface="ＭＳ Ｐゴシック"/>
            </a:rPr>
            <a:t>101</a:t>
          </a:r>
          <a:r>
            <a:rPr kumimoji="1" lang="ja-JP" altLang="en-US" sz="1300">
              <a:latin typeface="ＭＳ Ｐゴシック"/>
            </a:rPr>
            <a:t>百万円減をはじめ、病院事業会計への繰出金の</a:t>
          </a:r>
          <a:r>
            <a:rPr kumimoji="1" lang="en-US" altLang="ja-JP" sz="1300">
              <a:latin typeface="ＭＳ Ｐゴシック"/>
            </a:rPr>
            <a:t>369</a:t>
          </a:r>
          <a:r>
            <a:rPr kumimoji="1" lang="ja-JP" altLang="en-US" sz="1300">
              <a:latin typeface="ＭＳ Ｐゴシック"/>
            </a:rPr>
            <a:t>百万円減の他、プレミアム付商品券発行に係る補助金の皆減等により、全体で</a:t>
          </a:r>
          <a:r>
            <a:rPr kumimoji="1" lang="en-US" altLang="ja-JP" sz="1300">
              <a:latin typeface="ＭＳ Ｐゴシック"/>
            </a:rPr>
            <a:t>696</a:t>
          </a:r>
          <a:r>
            <a:rPr kumimoji="1" lang="ja-JP" altLang="en-US" sz="1300">
              <a:latin typeface="ＭＳ Ｐゴシック"/>
            </a:rPr>
            <a:t>百万円（</a:t>
          </a:r>
          <a:r>
            <a:rPr kumimoji="1" lang="en-US" altLang="ja-JP" sz="1300">
              <a:latin typeface="ＭＳ Ｐゴシック"/>
            </a:rPr>
            <a:t>16.9</a:t>
          </a:r>
          <a:r>
            <a:rPr kumimoji="1" lang="ja-JP" altLang="en-US" sz="1300">
              <a:latin typeface="ＭＳ Ｐゴシック"/>
            </a:rPr>
            <a:t>％）減となった。</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92710</xdr:rowOff>
    </xdr:from>
    <xdr:to>
      <xdr:col>24</xdr:col>
      <xdr:colOff>31750</xdr:colOff>
      <xdr:row>39</xdr:row>
      <xdr:rowOff>167005</xdr:rowOff>
    </xdr:to>
    <xdr:cxnSp macro="">
      <xdr:nvCxnSpPr>
        <xdr:cNvPr id="309" name="直線コネクタ 308"/>
        <xdr:cNvCxnSpPr/>
      </xdr:nvCxnSpPr>
      <xdr:spPr>
        <a:xfrm flipV="1">
          <a:off x="15671800" y="677926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98425</xdr:rowOff>
    </xdr:from>
    <xdr:to>
      <xdr:col>22</xdr:col>
      <xdr:colOff>565150</xdr:colOff>
      <xdr:row>39</xdr:row>
      <xdr:rowOff>167005</xdr:rowOff>
    </xdr:to>
    <xdr:cxnSp macro="">
      <xdr:nvCxnSpPr>
        <xdr:cNvPr id="312" name="直線コネクタ 311"/>
        <xdr:cNvCxnSpPr/>
      </xdr:nvCxnSpPr>
      <xdr:spPr>
        <a:xfrm>
          <a:off x="14782800" y="67849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98425</xdr:rowOff>
    </xdr:from>
    <xdr:to>
      <xdr:col>21</xdr:col>
      <xdr:colOff>361950</xdr:colOff>
      <xdr:row>39</xdr:row>
      <xdr:rowOff>98425</xdr:rowOff>
    </xdr:to>
    <xdr:cxnSp macro="">
      <xdr:nvCxnSpPr>
        <xdr:cNvPr id="315" name="直線コネクタ 314"/>
        <xdr:cNvCxnSpPr/>
      </xdr:nvCxnSpPr>
      <xdr:spPr>
        <a:xfrm>
          <a:off x="13893800" y="6784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92710</xdr:rowOff>
    </xdr:from>
    <xdr:to>
      <xdr:col>20</xdr:col>
      <xdr:colOff>158750</xdr:colOff>
      <xdr:row>39</xdr:row>
      <xdr:rowOff>98425</xdr:rowOff>
    </xdr:to>
    <xdr:cxnSp macro="">
      <xdr:nvCxnSpPr>
        <xdr:cNvPr id="318" name="直線コネクタ 317"/>
        <xdr:cNvCxnSpPr/>
      </xdr:nvCxnSpPr>
      <xdr:spPr>
        <a:xfrm>
          <a:off x="13004800" y="67792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41910</xdr:rowOff>
    </xdr:from>
    <xdr:to>
      <xdr:col>24</xdr:col>
      <xdr:colOff>82550</xdr:colOff>
      <xdr:row>39</xdr:row>
      <xdr:rowOff>143510</xdr:rowOff>
    </xdr:to>
    <xdr:sp macro="" textlink="">
      <xdr:nvSpPr>
        <xdr:cNvPr id="328" name="円/楕円 327"/>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13987</xdr:rowOff>
    </xdr:from>
    <xdr:ext cx="762000" cy="259045"/>
    <xdr:sp macro="" textlink="">
      <xdr:nvSpPr>
        <xdr:cNvPr id="329" name="補助費等該当値テキスト"/>
        <xdr:cNvSpPr txBox="1"/>
      </xdr:nvSpPr>
      <xdr:spPr>
        <a:xfrm>
          <a:off x="16598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116205</xdr:rowOff>
    </xdr:from>
    <xdr:to>
      <xdr:col>22</xdr:col>
      <xdr:colOff>615950</xdr:colOff>
      <xdr:row>40</xdr:row>
      <xdr:rowOff>46355</xdr:rowOff>
    </xdr:to>
    <xdr:sp macro="" textlink="">
      <xdr:nvSpPr>
        <xdr:cNvPr id="330" name="円/楕円 329"/>
        <xdr:cNvSpPr/>
      </xdr:nvSpPr>
      <xdr:spPr>
        <a:xfrm>
          <a:off x="15621000" y="68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31132</xdr:rowOff>
    </xdr:from>
    <xdr:ext cx="736600" cy="259045"/>
    <xdr:sp macro="" textlink="">
      <xdr:nvSpPr>
        <xdr:cNvPr id="331" name="テキスト ボックス 330"/>
        <xdr:cNvSpPr txBox="1"/>
      </xdr:nvSpPr>
      <xdr:spPr>
        <a:xfrm>
          <a:off x="15290800" y="6889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47625</xdr:rowOff>
    </xdr:from>
    <xdr:to>
      <xdr:col>21</xdr:col>
      <xdr:colOff>412750</xdr:colOff>
      <xdr:row>39</xdr:row>
      <xdr:rowOff>149225</xdr:rowOff>
    </xdr:to>
    <xdr:sp macro="" textlink="">
      <xdr:nvSpPr>
        <xdr:cNvPr id="332" name="円/楕円 331"/>
        <xdr:cNvSpPr/>
      </xdr:nvSpPr>
      <xdr:spPr>
        <a:xfrm>
          <a:off x="14732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134002</xdr:rowOff>
    </xdr:from>
    <xdr:ext cx="762000" cy="259045"/>
    <xdr:sp macro="" textlink="">
      <xdr:nvSpPr>
        <xdr:cNvPr id="333" name="テキスト ボックス 332"/>
        <xdr:cNvSpPr txBox="1"/>
      </xdr:nvSpPr>
      <xdr:spPr>
        <a:xfrm>
          <a:off x="14401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47625</xdr:rowOff>
    </xdr:from>
    <xdr:to>
      <xdr:col>20</xdr:col>
      <xdr:colOff>209550</xdr:colOff>
      <xdr:row>39</xdr:row>
      <xdr:rowOff>149225</xdr:rowOff>
    </xdr:to>
    <xdr:sp macro="" textlink="">
      <xdr:nvSpPr>
        <xdr:cNvPr id="334" name="円/楕円 333"/>
        <xdr:cNvSpPr/>
      </xdr:nvSpPr>
      <xdr:spPr>
        <a:xfrm>
          <a:off x="13843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134002</xdr:rowOff>
    </xdr:from>
    <xdr:ext cx="762000" cy="259045"/>
    <xdr:sp macro="" textlink="">
      <xdr:nvSpPr>
        <xdr:cNvPr id="335" name="テキスト ボックス 334"/>
        <xdr:cNvSpPr txBox="1"/>
      </xdr:nvSpPr>
      <xdr:spPr>
        <a:xfrm>
          <a:off x="13512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41910</xdr:rowOff>
    </xdr:from>
    <xdr:to>
      <xdr:col>19</xdr:col>
      <xdr:colOff>6350</xdr:colOff>
      <xdr:row>39</xdr:row>
      <xdr:rowOff>143510</xdr:rowOff>
    </xdr:to>
    <xdr:sp macro="" textlink="">
      <xdr:nvSpPr>
        <xdr:cNvPr id="336" name="円/楕円 335"/>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128287</xdr:rowOff>
    </xdr:from>
    <xdr:ext cx="762000" cy="259045"/>
    <xdr:sp macro="" textlink="">
      <xdr:nvSpPr>
        <xdr:cNvPr id="337" name="テキスト ボックス 336"/>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公債費は、平成</a:t>
          </a:r>
          <a:r>
            <a:rPr kumimoji="1" lang="en-US" altLang="ja-JP" sz="1300">
              <a:latin typeface="ＭＳ Ｐゴシック"/>
            </a:rPr>
            <a:t>24</a:t>
          </a:r>
          <a:r>
            <a:rPr kumimoji="1" lang="ja-JP" altLang="en-US" sz="1300">
              <a:latin typeface="ＭＳ Ｐゴシック"/>
            </a:rPr>
            <a:t>年度に借り入れた第三セクター等改革推進債償還費の増等により、</a:t>
          </a:r>
          <a:r>
            <a:rPr kumimoji="1" lang="en-US" altLang="ja-JP" sz="1300">
              <a:latin typeface="ＭＳ Ｐゴシック"/>
            </a:rPr>
            <a:t>81</a:t>
          </a:r>
          <a:r>
            <a:rPr kumimoji="1" lang="ja-JP" altLang="en-US" sz="1300">
              <a:latin typeface="ＭＳ Ｐゴシック"/>
            </a:rPr>
            <a:t>百万円（</a:t>
          </a:r>
          <a:r>
            <a:rPr kumimoji="1" lang="en-US" altLang="ja-JP" sz="1300">
              <a:latin typeface="ＭＳ Ｐゴシック"/>
            </a:rPr>
            <a:t>2.7</a:t>
          </a:r>
          <a:r>
            <a:rPr kumimoji="1" lang="ja-JP" altLang="en-US" sz="1300">
              <a:latin typeface="ＭＳ Ｐゴシック"/>
            </a:rPr>
            <a:t>％）の増となった。</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108713</xdr:rowOff>
    </xdr:to>
    <xdr:cxnSp macro="">
      <xdr:nvCxnSpPr>
        <xdr:cNvPr id="367" name="直線コネクタ 366"/>
        <xdr:cNvCxnSpPr/>
      </xdr:nvCxnSpPr>
      <xdr:spPr>
        <a:xfrm>
          <a:off x="3987800" y="134315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72137</xdr:rowOff>
    </xdr:to>
    <xdr:cxnSp macro="">
      <xdr:nvCxnSpPr>
        <xdr:cNvPr id="370" name="直線コネクタ 369"/>
        <xdr:cNvCxnSpPr/>
      </xdr:nvCxnSpPr>
      <xdr:spPr>
        <a:xfrm flipV="1">
          <a:off x="3098800" y="13431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81280</xdr:rowOff>
    </xdr:to>
    <xdr:cxnSp macro="">
      <xdr:nvCxnSpPr>
        <xdr:cNvPr id="373" name="直線コネクタ 372"/>
        <xdr:cNvCxnSpPr/>
      </xdr:nvCxnSpPr>
      <xdr:spPr>
        <a:xfrm flipV="1">
          <a:off x="2209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72137</xdr:rowOff>
    </xdr:from>
    <xdr:to>
      <xdr:col>3</xdr:col>
      <xdr:colOff>142875</xdr:colOff>
      <xdr:row>78</xdr:row>
      <xdr:rowOff>81280</xdr:rowOff>
    </xdr:to>
    <xdr:cxnSp macro="">
      <xdr:nvCxnSpPr>
        <xdr:cNvPr id="376" name="直線コネクタ 375"/>
        <xdr:cNvCxnSpPr/>
      </xdr:nvCxnSpPr>
      <xdr:spPr>
        <a:xfrm>
          <a:off x="1320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57913</xdr:rowOff>
    </xdr:from>
    <xdr:to>
      <xdr:col>7</xdr:col>
      <xdr:colOff>66675</xdr:colOff>
      <xdr:row>78</xdr:row>
      <xdr:rowOff>159513</xdr:rowOff>
    </xdr:to>
    <xdr:sp macro="" textlink="">
      <xdr:nvSpPr>
        <xdr:cNvPr id="386" name="円/楕円 385"/>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29990</xdr:rowOff>
    </xdr:from>
    <xdr:ext cx="762000" cy="259045"/>
    <xdr:sp macro="" textlink="">
      <xdr:nvSpPr>
        <xdr:cNvPr id="387"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88" name="円/楕円 387"/>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89" name="テキスト ボックス 388"/>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90" name="円/楕円 389"/>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91" name="テキスト ボックス 390"/>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2" name="円/楕円 391"/>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93" name="テキスト ボックス 392"/>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94" name="円/楕円 393"/>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95" name="テキスト ボックス 394"/>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病院事業会計の経営健全化に向けた繰出や公共下水道事業への経費負担、さらには社会保障費である扶助費の増など、今後も多額の一般財源負担が見込まれることから、事業の選択と集中、スクラップアンドビルド等による歳出抑制や、さらなる事業の効率化を進める必要があ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73661</xdr:rowOff>
    </xdr:from>
    <xdr:to>
      <xdr:col>24</xdr:col>
      <xdr:colOff>31750</xdr:colOff>
      <xdr:row>77</xdr:row>
      <xdr:rowOff>73661</xdr:rowOff>
    </xdr:to>
    <xdr:cxnSp macro="">
      <xdr:nvCxnSpPr>
        <xdr:cNvPr id="428" name="直線コネクタ 427"/>
        <xdr:cNvCxnSpPr/>
      </xdr:nvCxnSpPr>
      <xdr:spPr>
        <a:xfrm>
          <a:off x="15671800" y="13275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73661</xdr:rowOff>
    </xdr:from>
    <xdr:to>
      <xdr:col>22</xdr:col>
      <xdr:colOff>565150</xdr:colOff>
      <xdr:row>77</xdr:row>
      <xdr:rowOff>104139</xdr:rowOff>
    </xdr:to>
    <xdr:cxnSp macro="">
      <xdr:nvCxnSpPr>
        <xdr:cNvPr id="431" name="直線コネクタ 430"/>
        <xdr:cNvCxnSpPr/>
      </xdr:nvCxnSpPr>
      <xdr:spPr>
        <a:xfrm flipV="1">
          <a:off x="14782800" y="132753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16511</xdr:rowOff>
    </xdr:from>
    <xdr:to>
      <xdr:col>21</xdr:col>
      <xdr:colOff>361950</xdr:colOff>
      <xdr:row>77</xdr:row>
      <xdr:rowOff>104139</xdr:rowOff>
    </xdr:to>
    <xdr:cxnSp macro="">
      <xdr:nvCxnSpPr>
        <xdr:cNvPr id="434" name="直線コネクタ 433"/>
        <xdr:cNvCxnSpPr/>
      </xdr:nvCxnSpPr>
      <xdr:spPr>
        <a:xfrm>
          <a:off x="13893800" y="132181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16511</xdr:rowOff>
    </xdr:from>
    <xdr:to>
      <xdr:col>20</xdr:col>
      <xdr:colOff>158750</xdr:colOff>
      <xdr:row>77</xdr:row>
      <xdr:rowOff>77470</xdr:rowOff>
    </xdr:to>
    <xdr:cxnSp macro="">
      <xdr:nvCxnSpPr>
        <xdr:cNvPr id="437" name="直線コネクタ 436"/>
        <xdr:cNvCxnSpPr/>
      </xdr:nvCxnSpPr>
      <xdr:spPr>
        <a:xfrm flipV="1">
          <a:off x="13004800" y="132181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22861</xdr:rowOff>
    </xdr:from>
    <xdr:to>
      <xdr:col>24</xdr:col>
      <xdr:colOff>82550</xdr:colOff>
      <xdr:row>77</xdr:row>
      <xdr:rowOff>124461</xdr:rowOff>
    </xdr:to>
    <xdr:sp macro="" textlink="">
      <xdr:nvSpPr>
        <xdr:cNvPr id="447" name="円/楕円 446"/>
        <xdr:cNvSpPr/>
      </xdr:nvSpPr>
      <xdr:spPr>
        <a:xfrm>
          <a:off x="16459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166388</xdr:rowOff>
    </xdr:from>
    <xdr:ext cx="762000" cy="259045"/>
    <xdr:sp macro="" textlink="">
      <xdr:nvSpPr>
        <xdr:cNvPr id="448" name="公債費以外該当値テキスト"/>
        <xdr:cNvSpPr txBox="1"/>
      </xdr:nvSpPr>
      <xdr:spPr>
        <a:xfrm>
          <a:off x="165989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22861</xdr:rowOff>
    </xdr:from>
    <xdr:to>
      <xdr:col>22</xdr:col>
      <xdr:colOff>615950</xdr:colOff>
      <xdr:row>77</xdr:row>
      <xdr:rowOff>124461</xdr:rowOff>
    </xdr:to>
    <xdr:sp macro="" textlink="">
      <xdr:nvSpPr>
        <xdr:cNvPr id="449" name="円/楕円 448"/>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109238</xdr:rowOff>
    </xdr:from>
    <xdr:ext cx="736600" cy="259045"/>
    <xdr:sp macro="" textlink="">
      <xdr:nvSpPr>
        <xdr:cNvPr id="450" name="テキスト ボックス 449"/>
        <xdr:cNvSpPr txBox="1"/>
      </xdr:nvSpPr>
      <xdr:spPr>
        <a:xfrm>
          <a:off x="15290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53339</xdr:rowOff>
    </xdr:from>
    <xdr:to>
      <xdr:col>21</xdr:col>
      <xdr:colOff>412750</xdr:colOff>
      <xdr:row>77</xdr:row>
      <xdr:rowOff>154939</xdr:rowOff>
    </xdr:to>
    <xdr:sp macro="" textlink="">
      <xdr:nvSpPr>
        <xdr:cNvPr id="451" name="円/楕円 450"/>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139716</xdr:rowOff>
    </xdr:from>
    <xdr:ext cx="762000" cy="259045"/>
    <xdr:sp macro="" textlink="">
      <xdr:nvSpPr>
        <xdr:cNvPr id="452" name="テキスト ボックス 451"/>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137161</xdr:rowOff>
    </xdr:from>
    <xdr:to>
      <xdr:col>20</xdr:col>
      <xdr:colOff>209550</xdr:colOff>
      <xdr:row>77</xdr:row>
      <xdr:rowOff>67311</xdr:rowOff>
    </xdr:to>
    <xdr:sp macro="" textlink="">
      <xdr:nvSpPr>
        <xdr:cNvPr id="453" name="円/楕円 452"/>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54" name="テキスト ボックス 453"/>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55" name="円/楕円 454"/>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113047</xdr:rowOff>
    </xdr:from>
    <xdr:ext cx="762000" cy="259045"/>
    <xdr:sp macro="" textlink="">
      <xdr:nvSpPr>
        <xdr:cNvPr id="456" name="テキスト ボックス 455"/>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三重県名張市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80747</xdr:rowOff>
    </xdr:from>
    <xdr:to>
      <xdr:col>4</xdr:col>
      <xdr:colOff>1117600</xdr:colOff>
      <xdr:row>17</xdr:row>
      <xdr:rowOff>131134</xdr:rowOff>
    </xdr:to>
    <xdr:cxnSp macro="">
      <xdr:nvCxnSpPr>
        <xdr:cNvPr id="50" name="直線コネクタ 49"/>
        <xdr:cNvCxnSpPr/>
      </xdr:nvCxnSpPr>
      <xdr:spPr bwMode="auto">
        <a:xfrm>
          <a:off x="5003800" y="3043022"/>
          <a:ext cx="647700" cy="50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49543</xdr:rowOff>
    </xdr:from>
    <xdr:to>
      <xdr:col>4</xdr:col>
      <xdr:colOff>469900</xdr:colOff>
      <xdr:row>17</xdr:row>
      <xdr:rowOff>80747</xdr:rowOff>
    </xdr:to>
    <xdr:cxnSp macro="">
      <xdr:nvCxnSpPr>
        <xdr:cNvPr id="53" name="直線コネクタ 52"/>
        <xdr:cNvCxnSpPr/>
      </xdr:nvCxnSpPr>
      <xdr:spPr bwMode="auto">
        <a:xfrm>
          <a:off x="4305300" y="3011818"/>
          <a:ext cx="698500" cy="31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49543</xdr:rowOff>
    </xdr:from>
    <xdr:to>
      <xdr:col>3</xdr:col>
      <xdr:colOff>904875</xdr:colOff>
      <xdr:row>17</xdr:row>
      <xdr:rowOff>102749</xdr:rowOff>
    </xdr:to>
    <xdr:cxnSp macro="">
      <xdr:nvCxnSpPr>
        <xdr:cNvPr id="56" name="直線コネクタ 55"/>
        <xdr:cNvCxnSpPr/>
      </xdr:nvCxnSpPr>
      <xdr:spPr bwMode="auto">
        <a:xfrm flipV="1">
          <a:off x="3606800" y="3011818"/>
          <a:ext cx="698500" cy="53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71965</xdr:rowOff>
    </xdr:from>
    <xdr:to>
      <xdr:col>3</xdr:col>
      <xdr:colOff>206375</xdr:colOff>
      <xdr:row>17</xdr:row>
      <xdr:rowOff>102749</xdr:rowOff>
    </xdr:to>
    <xdr:cxnSp macro="">
      <xdr:nvCxnSpPr>
        <xdr:cNvPr id="59" name="直線コネクタ 58"/>
        <xdr:cNvCxnSpPr/>
      </xdr:nvCxnSpPr>
      <xdr:spPr bwMode="auto">
        <a:xfrm>
          <a:off x="2908300" y="3034240"/>
          <a:ext cx="698500" cy="30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80334</xdr:rowOff>
    </xdr:from>
    <xdr:to>
      <xdr:col>5</xdr:col>
      <xdr:colOff>34925</xdr:colOff>
      <xdr:row>18</xdr:row>
      <xdr:rowOff>10484</xdr:rowOff>
    </xdr:to>
    <xdr:sp macro="" textlink="">
      <xdr:nvSpPr>
        <xdr:cNvPr id="69" name="円/楕円 68"/>
        <xdr:cNvSpPr/>
      </xdr:nvSpPr>
      <xdr:spPr bwMode="auto">
        <a:xfrm>
          <a:off x="5600700" y="3042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52411</xdr:rowOff>
    </xdr:from>
    <xdr:ext cx="762000" cy="259045"/>
    <xdr:sp macro="" textlink="">
      <xdr:nvSpPr>
        <xdr:cNvPr id="70" name="人口1人当たり決算額の推移該当値テキスト130"/>
        <xdr:cNvSpPr txBox="1"/>
      </xdr:nvSpPr>
      <xdr:spPr>
        <a:xfrm>
          <a:off x="5740400" y="301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64,283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29947</xdr:rowOff>
    </xdr:from>
    <xdr:to>
      <xdr:col>4</xdr:col>
      <xdr:colOff>520700</xdr:colOff>
      <xdr:row>17</xdr:row>
      <xdr:rowOff>131547</xdr:rowOff>
    </xdr:to>
    <xdr:sp macro="" textlink="">
      <xdr:nvSpPr>
        <xdr:cNvPr id="71" name="円/楕円 70"/>
        <xdr:cNvSpPr/>
      </xdr:nvSpPr>
      <xdr:spPr bwMode="auto">
        <a:xfrm>
          <a:off x="4953000" y="2992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116324</xdr:rowOff>
    </xdr:from>
    <xdr:ext cx="736600" cy="259045"/>
    <xdr:sp macro="" textlink="">
      <xdr:nvSpPr>
        <xdr:cNvPr id="72" name="テキスト ボックス 71"/>
        <xdr:cNvSpPr txBox="1"/>
      </xdr:nvSpPr>
      <xdr:spPr>
        <a:xfrm>
          <a:off x="4622800" y="307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66,928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170193</xdr:rowOff>
    </xdr:from>
    <xdr:to>
      <xdr:col>3</xdr:col>
      <xdr:colOff>955675</xdr:colOff>
      <xdr:row>17</xdr:row>
      <xdr:rowOff>100343</xdr:rowOff>
    </xdr:to>
    <xdr:sp macro="" textlink="">
      <xdr:nvSpPr>
        <xdr:cNvPr id="73" name="円/楕円 72"/>
        <xdr:cNvSpPr/>
      </xdr:nvSpPr>
      <xdr:spPr bwMode="auto">
        <a:xfrm>
          <a:off x="4254500" y="2961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85120</xdr:rowOff>
    </xdr:from>
    <xdr:ext cx="762000" cy="259045"/>
    <xdr:sp macro="" textlink="">
      <xdr:nvSpPr>
        <xdr:cNvPr id="74" name="テキスト ボックス 73"/>
        <xdr:cNvSpPr txBox="1"/>
      </xdr:nvSpPr>
      <xdr:spPr>
        <a:xfrm>
          <a:off x="3924300" y="30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68,566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51949</xdr:rowOff>
    </xdr:from>
    <xdr:to>
      <xdr:col>3</xdr:col>
      <xdr:colOff>257175</xdr:colOff>
      <xdr:row>17</xdr:row>
      <xdr:rowOff>153549</xdr:rowOff>
    </xdr:to>
    <xdr:sp macro="" textlink="">
      <xdr:nvSpPr>
        <xdr:cNvPr id="75" name="円/楕円 74"/>
        <xdr:cNvSpPr/>
      </xdr:nvSpPr>
      <xdr:spPr bwMode="auto">
        <a:xfrm>
          <a:off x="3556000" y="3014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138326</xdr:rowOff>
    </xdr:from>
    <xdr:ext cx="762000" cy="259045"/>
    <xdr:sp macro="" textlink="">
      <xdr:nvSpPr>
        <xdr:cNvPr id="76" name="テキスト ボックス 75"/>
        <xdr:cNvSpPr txBox="1"/>
      </xdr:nvSpPr>
      <xdr:spPr>
        <a:xfrm>
          <a:off x="3225800" y="31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65,773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21165</xdr:rowOff>
    </xdr:from>
    <xdr:to>
      <xdr:col>2</xdr:col>
      <xdr:colOff>692150</xdr:colOff>
      <xdr:row>17</xdr:row>
      <xdr:rowOff>122765</xdr:rowOff>
    </xdr:to>
    <xdr:sp macro="" textlink="">
      <xdr:nvSpPr>
        <xdr:cNvPr id="77" name="円/楕円 76"/>
        <xdr:cNvSpPr/>
      </xdr:nvSpPr>
      <xdr:spPr bwMode="auto">
        <a:xfrm>
          <a:off x="2857500" y="298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107542</xdr:rowOff>
    </xdr:from>
    <xdr:ext cx="762000" cy="259045"/>
    <xdr:sp macro="" textlink="">
      <xdr:nvSpPr>
        <xdr:cNvPr id="78" name="テキスト ボックス 77"/>
        <xdr:cNvSpPr txBox="1"/>
      </xdr:nvSpPr>
      <xdr:spPr>
        <a:xfrm>
          <a:off x="2527300" y="306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126869</xdr:rowOff>
    </xdr:from>
    <xdr:to>
      <xdr:col>4</xdr:col>
      <xdr:colOff>1117600</xdr:colOff>
      <xdr:row>34</xdr:row>
      <xdr:rowOff>169030</xdr:rowOff>
    </xdr:to>
    <xdr:cxnSp macro="">
      <xdr:nvCxnSpPr>
        <xdr:cNvPr id="113" name="直線コネクタ 112"/>
        <xdr:cNvCxnSpPr/>
      </xdr:nvCxnSpPr>
      <xdr:spPr bwMode="auto">
        <a:xfrm flipV="1">
          <a:off x="5003800" y="6394319"/>
          <a:ext cx="647700" cy="4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169030</xdr:rowOff>
    </xdr:from>
    <xdr:to>
      <xdr:col>4</xdr:col>
      <xdr:colOff>469900</xdr:colOff>
      <xdr:row>34</xdr:row>
      <xdr:rowOff>180329</xdr:rowOff>
    </xdr:to>
    <xdr:cxnSp macro="">
      <xdr:nvCxnSpPr>
        <xdr:cNvPr id="116" name="直線コネクタ 115"/>
        <xdr:cNvCxnSpPr/>
      </xdr:nvCxnSpPr>
      <xdr:spPr bwMode="auto">
        <a:xfrm flipV="1">
          <a:off x="4305300" y="6436480"/>
          <a:ext cx="698500" cy="1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180329</xdr:rowOff>
    </xdr:from>
    <xdr:to>
      <xdr:col>3</xdr:col>
      <xdr:colOff>904875</xdr:colOff>
      <xdr:row>34</xdr:row>
      <xdr:rowOff>186077</xdr:rowOff>
    </xdr:to>
    <xdr:cxnSp macro="">
      <xdr:nvCxnSpPr>
        <xdr:cNvPr id="119" name="直線コネクタ 118"/>
        <xdr:cNvCxnSpPr/>
      </xdr:nvCxnSpPr>
      <xdr:spPr bwMode="auto">
        <a:xfrm flipV="1">
          <a:off x="3606800" y="6447779"/>
          <a:ext cx="698500" cy="5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189781</xdr:rowOff>
    </xdr:from>
    <xdr:ext cx="762000" cy="259045"/>
    <xdr:sp macro="" textlink="">
      <xdr:nvSpPr>
        <xdr:cNvPr id="121" name="テキスト ボックス 120"/>
        <xdr:cNvSpPr txBox="1"/>
      </xdr:nvSpPr>
      <xdr:spPr>
        <a:xfrm>
          <a:off x="3924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51660</xdr:rowOff>
    </xdr:from>
    <xdr:to>
      <xdr:col>3</xdr:col>
      <xdr:colOff>206375</xdr:colOff>
      <xdr:row>34</xdr:row>
      <xdr:rowOff>186077</xdr:rowOff>
    </xdr:to>
    <xdr:cxnSp macro="">
      <xdr:nvCxnSpPr>
        <xdr:cNvPr id="122" name="直線コネクタ 121"/>
        <xdr:cNvCxnSpPr/>
      </xdr:nvCxnSpPr>
      <xdr:spPr bwMode="auto">
        <a:xfrm>
          <a:off x="2908300" y="6319110"/>
          <a:ext cx="698500" cy="134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125120</xdr:rowOff>
    </xdr:from>
    <xdr:ext cx="762000" cy="259045"/>
    <xdr:sp macro="" textlink="">
      <xdr:nvSpPr>
        <xdr:cNvPr id="124" name="テキスト ボックス 123"/>
        <xdr:cNvSpPr txBox="1"/>
      </xdr:nvSpPr>
      <xdr:spPr>
        <a:xfrm>
          <a:off x="32258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75546</xdr:rowOff>
    </xdr:from>
    <xdr:ext cx="762000" cy="259045"/>
    <xdr:sp macro="" textlink="">
      <xdr:nvSpPr>
        <xdr:cNvPr id="126" name="テキスト ボックス 125"/>
        <xdr:cNvSpPr txBox="1"/>
      </xdr:nvSpPr>
      <xdr:spPr>
        <a:xfrm>
          <a:off x="25273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76069</xdr:rowOff>
    </xdr:from>
    <xdr:to>
      <xdr:col>5</xdr:col>
      <xdr:colOff>34925</xdr:colOff>
      <xdr:row>34</xdr:row>
      <xdr:rowOff>177669</xdr:rowOff>
    </xdr:to>
    <xdr:sp macro="" textlink="">
      <xdr:nvSpPr>
        <xdr:cNvPr id="132" name="円/楕円 131"/>
        <xdr:cNvSpPr/>
      </xdr:nvSpPr>
      <xdr:spPr bwMode="auto">
        <a:xfrm>
          <a:off x="5600700" y="634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264046</xdr:rowOff>
    </xdr:from>
    <xdr:ext cx="762000" cy="259045"/>
    <xdr:sp macro="" textlink="">
      <xdr:nvSpPr>
        <xdr:cNvPr id="133" name="人口1人当たり決算額の推移該当値テキスト445"/>
        <xdr:cNvSpPr txBox="1"/>
      </xdr:nvSpPr>
      <xdr:spPr>
        <a:xfrm>
          <a:off x="5740400" y="618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27,254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118230</xdr:rowOff>
    </xdr:from>
    <xdr:to>
      <xdr:col>4</xdr:col>
      <xdr:colOff>520700</xdr:colOff>
      <xdr:row>34</xdr:row>
      <xdr:rowOff>219830</xdr:rowOff>
    </xdr:to>
    <xdr:sp macro="" textlink="">
      <xdr:nvSpPr>
        <xdr:cNvPr id="134" name="円/楕円 133"/>
        <xdr:cNvSpPr/>
      </xdr:nvSpPr>
      <xdr:spPr bwMode="auto">
        <a:xfrm>
          <a:off x="4953000" y="638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230007</xdr:rowOff>
    </xdr:from>
    <xdr:ext cx="736600" cy="259045"/>
    <xdr:sp macro="" textlink="">
      <xdr:nvSpPr>
        <xdr:cNvPr id="135" name="テキスト ボックス 134"/>
        <xdr:cNvSpPr txBox="1"/>
      </xdr:nvSpPr>
      <xdr:spPr>
        <a:xfrm>
          <a:off x="4622800" y="615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25,963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129529</xdr:rowOff>
    </xdr:from>
    <xdr:to>
      <xdr:col>3</xdr:col>
      <xdr:colOff>955675</xdr:colOff>
      <xdr:row>34</xdr:row>
      <xdr:rowOff>231129</xdr:rowOff>
    </xdr:to>
    <xdr:sp macro="" textlink="">
      <xdr:nvSpPr>
        <xdr:cNvPr id="136" name="円/楕円 135"/>
        <xdr:cNvSpPr/>
      </xdr:nvSpPr>
      <xdr:spPr bwMode="auto">
        <a:xfrm>
          <a:off x="4254500" y="6396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241306</xdr:rowOff>
    </xdr:from>
    <xdr:ext cx="762000" cy="259045"/>
    <xdr:sp macro="" textlink="">
      <xdr:nvSpPr>
        <xdr:cNvPr id="137" name="テキスト ボックス 136"/>
        <xdr:cNvSpPr txBox="1"/>
      </xdr:nvSpPr>
      <xdr:spPr>
        <a:xfrm>
          <a:off x="3924300" y="616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25,617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135277</xdr:rowOff>
    </xdr:from>
    <xdr:to>
      <xdr:col>3</xdr:col>
      <xdr:colOff>257175</xdr:colOff>
      <xdr:row>34</xdr:row>
      <xdr:rowOff>236877</xdr:rowOff>
    </xdr:to>
    <xdr:sp macro="" textlink="">
      <xdr:nvSpPr>
        <xdr:cNvPr id="138" name="円/楕円 137"/>
        <xdr:cNvSpPr/>
      </xdr:nvSpPr>
      <xdr:spPr bwMode="auto">
        <a:xfrm>
          <a:off x="3556000" y="640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247054</xdr:rowOff>
    </xdr:from>
    <xdr:ext cx="762000" cy="259045"/>
    <xdr:sp macro="" textlink="">
      <xdr:nvSpPr>
        <xdr:cNvPr id="139" name="テキスト ボックス 138"/>
        <xdr:cNvSpPr txBox="1"/>
      </xdr:nvSpPr>
      <xdr:spPr>
        <a:xfrm>
          <a:off x="3225800" y="617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860</xdr:rowOff>
    </xdr:from>
    <xdr:to>
      <xdr:col>2</xdr:col>
      <xdr:colOff>692150</xdr:colOff>
      <xdr:row>34</xdr:row>
      <xdr:rowOff>102460</xdr:rowOff>
    </xdr:to>
    <xdr:sp macro="" textlink="">
      <xdr:nvSpPr>
        <xdr:cNvPr id="140" name="円/楕円 139"/>
        <xdr:cNvSpPr/>
      </xdr:nvSpPr>
      <xdr:spPr bwMode="auto">
        <a:xfrm>
          <a:off x="2857500" y="6268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112637</xdr:rowOff>
    </xdr:from>
    <xdr:ext cx="762000" cy="259045"/>
    <xdr:sp macro="" textlink="">
      <xdr:nvSpPr>
        <xdr:cNvPr id="141" name="テキスト ボックス 140"/>
        <xdr:cNvSpPr txBox="1"/>
      </xdr:nvSpPr>
      <xdr:spPr>
        <a:xfrm>
          <a:off x="2527300" y="603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三重県名張市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79,942
79,370
129.77
26,773,228
26,487,107
277,114
15,721,589
34,810,455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194.4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145826</xdr:rowOff>
    </xdr:from>
    <xdr:to>
      <xdr:col>6</xdr:col>
      <xdr:colOff>511175</xdr:colOff>
      <xdr:row>36</xdr:row>
      <xdr:rowOff>19936</xdr:rowOff>
    </xdr:to>
    <xdr:cxnSp macro="">
      <xdr:nvCxnSpPr>
        <xdr:cNvPr id="59" name="直線コネクタ 58"/>
        <xdr:cNvCxnSpPr/>
      </xdr:nvCxnSpPr>
      <xdr:spPr>
        <a:xfrm>
          <a:off x="3797300" y="6146576"/>
          <a:ext cx="8382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100175</xdr:rowOff>
    </xdr:from>
    <xdr:to>
      <xdr:col>5</xdr:col>
      <xdr:colOff>358775</xdr:colOff>
      <xdr:row>35</xdr:row>
      <xdr:rowOff>145826</xdr:rowOff>
    </xdr:to>
    <xdr:cxnSp macro="">
      <xdr:nvCxnSpPr>
        <xdr:cNvPr id="62" name="直線コネクタ 61"/>
        <xdr:cNvCxnSpPr/>
      </xdr:nvCxnSpPr>
      <xdr:spPr>
        <a:xfrm>
          <a:off x="2908300" y="6100925"/>
          <a:ext cx="889000" cy="4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84493</xdr:rowOff>
    </xdr:from>
    <xdr:to>
      <xdr:col>4</xdr:col>
      <xdr:colOff>155575</xdr:colOff>
      <xdr:row>35</xdr:row>
      <xdr:rowOff>100175</xdr:rowOff>
    </xdr:to>
    <xdr:cxnSp macro="">
      <xdr:nvCxnSpPr>
        <xdr:cNvPr id="65" name="直線コネクタ 64"/>
        <xdr:cNvCxnSpPr/>
      </xdr:nvCxnSpPr>
      <xdr:spPr>
        <a:xfrm>
          <a:off x="2019300" y="6085243"/>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84493</xdr:rowOff>
    </xdr:from>
    <xdr:to>
      <xdr:col>2</xdr:col>
      <xdr:colOff>638175</xdr:colOff>
      <xdr:row>35</xdr:row>
      <xdr:rowOff>162217</xdr:rowOff>
    </xdr:to>
    <xdr:cxnSp macro="">
      <xdr:nvCxnSpPr>
        <xdr:cNvPr id="68" name="直線コネクタ 67"/>
        <xdr:cNvCxnSpPr/>
      </xdr:nvCxnSpPr>
      <xdr:spPr>
        <a:xfrm flipV="1">
          <a:off x="1130300" y="608524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140586</xdr:rowOff>
    </xdr:from>
    <xdr:to>
      <xdr:col>6</xdr:col>
      <xdr:colOff>561975</xdr:colOff>
      <xdr:row>36</xdr:row>
      <xdr:rowOff>70736</xdr:rowOff>
    </xdr:to>
    <xdr:sp macro="" textlink="">
      <xdr:nvSpPr>
        <xdr:cNvPr id="78" name="円/楕円 77"/>
        <xdr:cNvSpPr/>
      </xdr:nvSpPr>
      <xdr:spPr>
        <a:xfrm>
          <a:off x="4584700" y="614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119013</xdr:rowOff>
    </xdr:from>
    <xdr:ext cx="534377" cy="259045"/>
    <xdr:sp macro="" textlink="">
      <xdr:nvSpPr>
        <xdr:cNvPr id="79" name="人件費該当値テキスト"/>
        <xdr:cNvSpPr txBox="1"/>
      </xdr:nvSpPr>
      <xdr:spPr>
        <a:xfrm>
          <a:off x="4686300" y="611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60,239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95026</xdr:rowOff>
    </xdr:from>
    <xdr:to>
      <xdr:col>5</xdr:col>
      <xdr:colOff>409575</xdr:colOff>
      <xdr:row>36</xdr:row>
      <xdr:rowOff>25176</xdr:rowOff>
    </xdr:to>
    <xdr:sp macro="" textlink="">
      <xdr:nvSpPr>
        <xdr:cNvPr id="80" name="円/楕円 79"/>
        <xdr:cNvSpPr/>
      </xdr:nvSpPr>
      <xdr:spPr>
        <a:xfrm>
          <a:off x="3746500" y="60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16303</xdr:rowOff>
    </xdr:from>
    <xdr:ext cx="534377" cy="259045"/>
    <xdr:sp macro="" textlink="">
      <xdr:nvSpPr>
        <xdr:cNvPr id="81" name="テキスト ボックス 80"/>
        <xdr:cNvSpPr txBox="1"/>
      </xdr:nvSpPr>
      <xdr:spPr>
        <a:xfrm>
          <a:off x="3530111" y="618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49375</xdr:rowOff>
    </xdr:from>
    <xdr:to>
      <xdr:col>4</xdr:col>
      <xdr:colOff>206375</xdr:colOff>
      <xdr:row>35</xdr:row>
      <xdr:rowOff>150975</xdr:rowOff>
    </xdr:to>
    <xdr:sp macro="" textlink="">
      <xdr:nvSpPr>
        <xdr:cNvPr id="82" name="円/楕円 81"/>
        <xdr:cNvSpPr/>
      </xdr:nvSpPr>
      <xdr:spPr>
        <a:xfrm>
          <a:off x="2857500" y="60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142102</xdr:rowOff>
    </xdr:from>
    <xdr:ext cx="534377" cy="259045"/>
    <xdr:sp macro="" textlink="">
      <xdr:nvSpPr>
        <xdr:cNvPr id="83" name="テキスト ボックス 82"/>
        <xdr:cNvSpPr txBox="1"/>
      </xdr:nvSpPr>
      <xdr:spPr>
        <a:xfrm>
          <a:off x="2641111" y="614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33693</xdr:rowOff>
    </xdr:from>
    <xdr:to>
      <xdr:col>3</xdr:col>
      <xdr:colOff>3175</xdr:colOff>
      <xdr:row>35</xdr:row>
      <xdr:rowOff>135293</xdr:rowOff>
    </xdr:to>
    <xdr:sp macro="" textlink="">
      <xdr:nvSpPr>
        <xdr:cNvPr id="84" name="円/楕円 83"/>
        <xdr:cNvSpPr/>
      </xdr:nvSpPr>
      <xdr:spPr>
        <a:xfrm>
          <a:off x="1968500" y="60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151820</xdr:rowOff>
    </xdr:from>
    <xdr:ext cx="534377" cy="259045"/>
    <xdr:sp macro="" textlink="">
      <xdr:nvSpPr>
        <xdr:cNvPr id="85" name="テキスト ボックス 84"/>
        <xdr:cNvSpPr txBox="1"/>
      </xdr:nvSpPr>
      <xdr:spPr>
        <a:xfrm>
          <a:off x="1752111" y="58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111417</xdr:rowOff>
    </xdr:from>
    <xdr:to>
      <xdr:col>1</xdr:col>
      <xdr:colOff>485775</xdr:colOff>
      <xdr:row>36</xdr:row>
      <xdr:rowOff>41567</xdr:rowOff>
    </xdr:to>
    <xdr:sp macro="" textlink="">
      <xdr:nvSpPr>
        <xdr:cNvPr id="86" name="円/楕円 85"/>
        <xdr:cNvSpPr/>
      </xdr:nvSpPr>
      <xdr:spPr>
        <a:xfrm>
          <a:off x="1079500" y="611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32694</xdr:rowOff>
    </xdr:from>
    <xdr:ext cx="534377" cy="259045"/>
    <xdr:sp macro="" textlink="">
      <xdr:nvSpPr>
        <xdr:cNvPr id="87" name="テキスト ボックス 86"/>
        <xdr:cNvSpPr txBox="1"/>
      </xdr:nvSpPr>
      <xdr:spPr>
        <a:xfrm>
          <a:off x="863111" y="62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39869</xdr:rowOff>
    </xdr:from>
    <xdr:to>
      <xdr:col>6</xdr:col>
      <xdr:colOff>511175</xdr:colOff>
      <xdr:row>59</xdr:row>
      <xdr:rowOff>40620</xdr:rowOff>
    </xdr:to>
    <xdr:cxnSp macro="">
      <xdr:nvCxnSpPr>
        <xdr:cNvPr id="118" name="直線コネクタ 117"/>
        <xdr:cNvCxnSpPr/>
      </xdr:nvCxnSpPr>
      <xdr:spPr>
        <a:xfrm>
          <a:off x="3797300" y="10155419"/>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39869</xdr:rowOff>
    </xdr:from>
    <xdr:to>
      <xdr:col>5</xdr:col>
      <xdr:colOff>358775</xdr:colOff>
      <xdr:row>59</xdr:row>
      <xdr:rowOff>40613</xdr:rowOff>
    </xdr:to>
    <xdr:cxnSp macro="">
      <xdr:nvCxnSpPr>
        <xdr:cNvPr id="121" name="直線コネクタ 120"/>
        <xdr:cNvCxnSpPr/>
      </xdr:nvCxnSpPr>
      <xdr:spPr>
        <a:xfrm flipV="1">
          <a:off x="2908300" y="10155419"/>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40613</xdr:rowOff>
    </xdr:from>
    <xdr:to>
      <xdr:col>4</xdr:col>
      <xdr:colOff>155575</xdr:colOff>
      <xdr:row>59</xdr:row>
      <xdr:rowOff>45602</xdr:rowOff>
    </xdr:to>
    <xdr:cxnSp macro="">
      <xdr:nvCxnSpPr>
        <xdr:cNvPr id="124" name="直線コネクタ 123"/>
        <xdr:cNvCxnSpPr/>
      </xdr:nvCxnSpPr>
      <xdr:spPr>
        <a:xfrm flipV="1">
          <a:off x="2019300" y="10156163"/>
          <a:ext cx="8890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45602</xdr:rowOff>
    </xdr:from>
    <xdr:to>
      <xdr:col>2</xdr:col>
      <xdr:colOff>638175</xdr:colOff>
      <xdr:row>59</xdr:row>
      <xdr:rowOff>45610</xdr:rowOff>
    </xdr:to>
    <xdr:cxnSp macro="">
      <xdr:nvCxnSpPr>
        <xdr:cNvPr id="127" name="直線コネクタ 126"/>
        <xdr:cNvCxnSpPr/>
      </xdr:nvCxnSpPr>
      <xdr:spPr>
        <a:xfrm flipV="1">
          <a:off x="1130300" y="10161152"/>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161270</xdr:rowOff>
    </xdr:from>
    <xdr:to>
      <xdr:col>6</xdr:col>
      <xdr:colOff>561975</xdr:colOff>
      <xdr:row>59</xdr:row>
      <xdr:rowOff>91420</xdr:rowOff>
    </xdr:to>
    <xdr:sp macro="" textlink="">
      <xdr:nvSpPr>
        <xdr:cNvPr id="137" name="円/楕円 136"/>
        <xdr:cNvSpPr/>
      </xdr:nvSpPr>
      <xdr:spPr>
        <a:xfrm>
          <a:off x="4584700" y="101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35,679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160519</xdr:rowOff>
    </xdr:from>
    <xdr:to>
      <xdr:col>5</xdr:col>
      <xdr:colOff>409575</xdr:colOff>
      <xdr:row>59</xdr:row>
      <xdr:rowOff>90669</xdr:rowOff>
    </xdr:to>
    <xdr:sp macro="" textlink="">
      <xdr:nvSpPr>
        <xdr:cNvPr id="139" name="円/楕円 138"/>
        <xdr:cNvSpPr/>
      </xdr:nvSpPr>
      <xdr:spPr>
        <a:xfrm>
          <a:off x="3746500" y="1010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81796</xdr:rowOff>
    </xdr:from>
    <xdr:ext cx="534377" cy="259045"/>
    <xdr:sp macro="" textlink="">
      <xdr:nvSpPr>
        <xdr:cNvPr id="140" name="テキスト ボックス 139"/>
        <xdr:cNvSpPr txBox="1"/>
      </xdr:nvSpPr>
      <xdr:spPr>
        <a:xfrm>
          <a:off x="3530111" y="101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161263</xdr:rowOff>
    </xdr:from>
    <xdr:to>
      <xdr:col>4</xdr:col>
      <xdr:colOff>206375</xdr:colOff>
      <xdr:row>59</xdr:row>
      <xdr:rowOff>91413</xdr:rowOff>
    </xdr:to>
    <xdr:sp macro="" textlink="">
      <xdr:nvSpPr>
        <xdr:cNvPr id="141" name="円/楕円 140"/>
        <xdr:cNvSpPr/>
      </xdr:nvSpPr>
      <xdr:spPr>
        <a:xfrm>
          <a:off x="2857500" y="101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82540</xdr:rowOff>
    </xdr:from>
    <xdr:ext cx="534377" cy="259045"/>
    <xdr:sp macro="" textlink="">
      <xdr:nvSpPr>
        <xdr:cNvPr id="142" name="テキスト ボックス 141"/>
        <xdr:cNvSpPr txBox="1"/>
      </xdr:nvSpPr>
      <xdr:spPr>
        <a:xfrm>
          <a:off x="2641111" y="1019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166252</xdr:rowOff>
    </xdr:from>
    <xdr:to>
      <xdr:col>3</xdr:col>
      <xdr:colOff>3175</xdr:colOff>
      <xdr:row>59</xdr:row>
      <xdr:rowOff>96402</xdr:rowOff>
    </xdr:to>
    <xdr:sp macro="" textlink="">
      <xdr:nvSpPr>
        <xdr:cNvPr id="143" name="円/楕円 142"/>
        <xdr:cNvSpPr/>
      </xdr:nvSpPr>
      <xdr:spPr>
        <a:xfrm>
          <a:off x="1968500" y="101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87529</xdr:rowOff>
    </xdr:from>
    <xdr:ext cx="534377" cy="259045"/>
    <xdr:sp macro="" textlink="">
      <xdr:nvSpPr>
        <xdr:cNvPr id="144" name="テキスト ボックス 143"/>
        <xdr:cNvSpPr txBox="1"/>
      </xdr:nvSpPr>
      <xdr:spPr>
        <a:xfrm>
          <a:off x="1752111" y="1020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166260</xdr:rowOff>
    </xdr:from>
    <xdr:to>
      <xdr:col>1</xdr:col>
      <xdr:colOff>485775</xdr:colOff>
      <xdr:row>59</xdr:row>
      <xdr:rowOff>96410</xdr:rowOff>
    </xdr:to>
    <xdr:sp macro="" textlink="">
      <xdr:nvSpPr>
        <xdr:cNvPr id="145" name="円/楕円 144"/>
        <xdr:cNvSpPr/>
      </xdr:nvSpPr>
      <xdr:spPr>
        <a:xfrm>
          <a:off x="1079500" y="1011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87537</xdr:rowOff>
    </xdr:from>
    <xdr:ext cx="534377" cy="259045"/>
    <xdr:sp macro="" textlink="">
      <xdr:nvSpPr>
        <xdr:cNvPr id="146" name="テキスト ボックス 145"/>
        <xdr:cNvSpPr txBox="1"/>
      </xdr:nvSpPr>
      <xdr:spPr>
        <a:xfrm>
          <a:off x="863111" y="1020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82006</xdr:rowOff>
    </xdr:from>
    <xdr:to>
      <xdr:col>6</xdr:col>
      <xdr:colOff>511175</xdr:colOff>
      <xdr:row>77</xdr:row>
      <xdr:rowOff>83421</xdr:rowOff>
    </xdr:to>
    <xdr:cxnSp macro="">
      <xdr:nvCxnSpPr>
        <xdr:cNvPr id="177" name="直線コネクタ 176"/>
        <xdr:cNvCxnSpPr/>
      </xdr:nvCxnSpPr>
      <xdr:spPr>
        <a:xfrm flipV="1">
          <a:off x="3797300" y="13283656"/>
          <a:ext cx="8382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83421</xdr:rowOff>
    </xdr:from>
    <xdr:to>
      <xdr:col>5</xdr:col>
      <xdr:colOff>358775</xdr:colOff>
      <xdr:row>77</xdr:row>
      <xdr:rowOff>104431</xdr:rowOff>
    </xdr:to>
    <xdr:cxnSp macro="">
      <xdr:nvCxnSpPr>
        <xdr:cNvPr id="180" name="直線コネクタ 179"/>
        <xdr:cNvCxnSpPr/>
      </xdr:nvCxnSpPr>
      <xdr:spPr>
        <a:xfrm flipV="1">
          <a:off x="2908300" y="13285071"/>
          <a:ext cx="8890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104431</xdr:rowOff>
    </xdr:from>
    <xdr:to>
      <xdr:col>4</xdr:col>
      <xdr:colOff>155575</xdr:colOff>
      <xdr:row>77</xdr:row>
      <xdr:rowOff>112159</xdr:rowOff>
    </xdr:to>
    <xdr:cxnSp macro="">
      <xdr:nvCxnSpPr>
        <xdr:cNvPr id="183" name="直線コネクタ 182"/>
        <xdr:cNvCxnSpPr/>
      </xdr:nvCxnSpPr>
      <xdr:spPr>
        <a:xfrm flipV="1">
          <a:off x="2019300" y="13306081"/>
          <a:ext cx="889000" cy="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51090</xdr:rowOff>
    </xdr:from>
    <xdr:to>
      <xdr:col>2</xdr:col>
      <xdr:colOff>638175</xdr:colOff>
      <xdr:row>77</xdr:row>
      <xdr:rowOff>112159</xdr:rowOff>
    </xdr:to>
    <xdr:cxnSp macro="">
      <xdr:nvCxnSpPr>
        <xdr:cNvPr id="186" name="直線コネクタ 185"/>
        <xdr:cNvCxnSpPr/>
      </xdr:nvCxnSpPr>
      <xdr:spPr>
        <a:xfrm>
          <a:off x="1130300" y="13252740"/>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31206</xdr:rowOff>
    </xdr:from>
    <xdr:to>
      <xdr:col>6</xdr:col>
      <xdr:colOff>561975</xdr:colOff>
      <xdr:row>77</xdr:row>
      <xdr:rowOff>132806</xdr:rowOff>
    </xdr:to>
    <xdr:sp macro="" textlink="">
      <xdr:nvSpPr>
        <xdr:cNvPr id="196" name="円/楕円 195"/>
        <xdr:cNvSpPr/>
      </xdr:nvSpPr>
      <xdr:spPr>
        <a:xfrm>
          <a:off x="4584700" y="132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9633</xdr:rowOff>
    </xdr:from>
    <xdr:ext cx="469744" cy="259045"/>
    <xdr:sp macro="" textlink="">
      <xdr:nvSpPr>
        <xdr:cNvPr id="197" name="維持補修費該当値テキスト"/>
        <xdr:cNvSpPr txBox="1"/>
      </xdr:nvSpPr>
      <xdr:spPr>
        <a:xfrm>
          <a:off x="4686300" y="132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32621</xdr:rowOff>
    </xdr:from>
    <xdr:to>
      <xdr:col>5</xdr:col>
      <xdr:colOff>409575</xdr:colOff>
      <xdr:row>77</xdr:row>
      <xdr:rowOff>134221</xdr:rowOff>
    </xdr:to>
    <xdr:sp macro="" textlink="">
      <xdr:nvSpPr>
        <xdr:cNvPr id="198" name="円/楕円 197"/>
        <xdr:cNvSpPr/>
      </xdr:nvSpPr>
      <xdr:spPr>
        <a:xfrm>
          <a:off x="3746500" y="132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125348</xdr:rowOff>
    </xdr:from>
    <xdr:ext cx="469744" cy="259045"/>
    <xdr:sp macro="" textlink="">
      <xdr:nvSpPr>
        <xdr:cNvPr id="199" name="テキスト ボックス 198"/>
        <xdr:cNvSpPr txBox="1"/>
      </xdr:nvSpPr>
      <xdr:spPr>
        <a:xfrm>
          <a:off x="3562427" y="133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53631</xdr:rowOff>
    </xdr:from>
    <xdr:to>
      <xdr:col>4</xdr:col>
      <xdr:colOff>206375</xdr:colOff>
      <xdr:row>77</xdr:row>
      <xdr:rowOff>155231</xdr:rowOff>
    </xdr:to>
    <xdr:sp macro="" textlink="">
      <xdr:nvSpPr>
        <xdr:cNvPr id="200" name="円/楕円 199"/>
        <xdr:cNvSpPr/>
      </xdr:nvSpPr>
      <xdr:spPr>
        <a:xfrm>
          <a:off x="2857500" y="132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146358</xdr:rowOff>
    </xdr:from>
    <xdr:ext cx="469744" cy="259045"/>
    <xdr:sp macro="" textlink="">
      <xdr:nvSpPr>
        <xdr:cNvPr id="201" name="テキスト ボックス 200"/>
        <xdr:cNvSpPr txBox="1"/>
      </xdr:nvSpPr>
      <xdr:spPr>
        <a:xfrm>
          <a:off x="2673427" y="1334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61359</xdr:rowOff>
    </xdr:from>
    <xdr:to>
      <xdr:col>3</xdr:col>
      <xdr:colOff>3175</xdr:colOff>
      <xdr:row>77</xdr:row>
      <xdr:rowOff>162959</xdr:rowOff>
    </xdr:to>
    <xdr:sp macro="" textlink="">
      <xdr:nvSpPr>
        <xdr:cNvPr id="202" name="円/楕円 201"/>
        <xdr:cNvSpPr/>
      </xdr:nvSpPr>
      <xdr:spPr>
        <a:xfrm>
          <a:off x="1968500" y="1326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154086</xdr:rowOff>
    </xdr:from>
    <xdr:ext cx="469744" cy="259045"/>
    <xdr:sp macro="" textlink="">
      <xdr:nvSpPr>
        <xdr:cNvPr id="203" name="テキスト ボックス 202"/>
        <xdr:cNvSpPr txBox="1"/>
      </xdr:nvSpPr>
      <xdr:spPr>
        <a:xfrm>
          <a:off x="1784427" y="1335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290</xdr:rowOff>
    </xdr:from>
    <xdr:to>
      <xdr:col>1</xdr:col>
      <xdr:colOff>485775</xdr:colOff>
      <xdr:row>77</xdr:row>
      <xdr:rowOff>101890</xdr:rowOff>
    </xdr:to>
    <xdr:sp macro="" textlink="">
      <xdr:nvSpPr>
        <xdr:cNvPr id="204" name="円/楕円 203"/>
        <xdr:cNvSpPr/>
      </xdr:nvSpPr>
      <xdr:spPr>
        <a:xfrm>
          <a:off x="1079500" y="1320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93017</xdr:rowOff>
    </xdr:from>
    <xdr:ext cx="469744" cy="259045"/>
    <xdr:sp macro="" textlink="">
      <xdr:nvSpPr>
        <xdr:cNvPr id="205" name="テキスト ボックス 204"/>
        <xdr:cNvSpPr txBox="1"/>
      </xdr:nvSpPr>
      <xdr:spPr>
        <a:xfrm>
          <a:off x="895427" y="1329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87655</xdr:rowOff>
    </xdr:from>
    <xdr:to>
      <xdr:col>6</xdr:col>
      <xdr:colOff>511175</xdr:colOff>
      <xdr:row>95</xdr:row>
      <xdr:rowOff>152006</xdr:rowOff>
    </xdr:to>
    <xdr:cxnSp macro="">
      <xdr:nvCxnSpPr>
        <xdr:cNvPr id="235" name="直線コネクタ 234"/>
        <xdr:cNvCxnSpPr/>
      </xdr:nvCxnSpPr>
      <xdr:spPr>
        <a:xfrm flipV="1">
          <a:off x="3797300" y="16375405"/>
          <a:ext cx="8382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152006</xdr:rowOff>
    </xdr:from>
    <xdr:to>
      <xdr:col>5</xdr:col>
      <xdr:colOff>358775</xdr:colOff>
      <xdr:row>96</xdr:row>
      <xdr:rowOff>3060</xdr:rowOff>
    </xdr:to>
    <xdr:cxnSp macro="">
      <xdr:nvCxnSpPr>
        <xdr:cNvPr id="238" name="直線コネクタ 237"/>
        <xdr:cNvCxnSpPr/>
      </xdr:nvCxnSpPr>
      <xdr:spPr>
        <a:xfrm flipV="1">
          <a:off x="2908300" y="16439756"/>
          <a:ext cx="8890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3060</xdr:rowOff>
    </xdr:from>
    <xdr:to>
      <xdr:col>4</xdr:col>
      <xdr:colOff>155575</xdr:colOff>
      <xdr:row>96</xdr:row>
      <xdr:rowOff>64719</xdr:rowOff>
    </xdr:to>
    <xdr:cxnSp macro="">
      <xdr:nvCxnSpPr>
        <xdr:cNvPr id="241" name="直線コネクタ 240"/>
        <xdr:cNvCxnSpPr/>
      </xdr:nvCxnSpPr>
      <xdr:spPr>
        <a:xfrm flipV="1">
          <a:off x="2019300" y="16462260"/>
          <a:ext cx="889000" cy="6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64719</xdr:rowOff>
    </xdr:from>
    <xdr:to>
      <xdr:col>2</xdr:col>
      <xdr:colOff>638175</xdr:colOff>
      <xdr:row>96</xdr:row>
      <xdr:rowOff>94971</xdr:rowOff>
    </xdr:to>
    <xdr:cxnSp macro="">
      <xdr:nvCxnSpPr>
        <xdr:cNvPr id="244" name="直線コネクタ 243"/>
        <xdr:cNvCxnSpPr/>
      </xdr:nvCxnSpPr>
      <xdr:spPr>
        <a:xfrm flipV="1">
          <a:off x="1130300" y="16523919"/>
          <a:ext cx="8890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36855</xdr:rowOff>
    </xdr:from>
    <xdr:to>
      <xdr:col>6</xdr:col>
      <xdr:colOff>561975</xdr:colOff>
      <xdr:row>95</xdr:row>
      <xdr:rowOff>138455</xdr:rowOff>
    </xdr:to>
    <xdr:sp macro="" textlink="">
      <xdr:nvSpPr>
        <xdr:cNvPr id="254" name="円/楕円 253"/>
        <xdr:cNvSpPr/>
      </xdr:nvSpPr>
      <xdr:spPr>
        <a:xfrm>
          <a:off x="4584700" y="163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59732</xdr:rowOff>
    </xdr:from>
    <xdr:ext cx="534377" cy="259045"/>
    <xdr:sp macro="" textlink="">
      <xdr:nvSpPr>
        <xdr:cNvPr id="255" name="扶助費該当値テキスト"/>
        <xdr:cNvSpPr txBox="1"/>
      </xdr:nvSpPr>
      <xdr:spPr>
        <a:xfrm>
          <a:off x="4686300" y="1617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80,598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101206</xdr:rowOff>
    </xdr:from>
    <xdr:to>
      <xdr:col>5</xdr:col>
      <xdr:colOff>409575</xdr:colOff>
      <xdr:row>96</xdr:row>
      <xdr:rowOff>31356</xdr:rowOff>
    </xdr:to>
    <xdr:sp macro="" textlink="">
      <xdr:nvSpPr>
        <xdr:cNvPr id="256" name="円/楕円 255"/>
        <xdr:cNvSpPr/>
      </xdr:nvSpPr>
      <xdr:spPr>
        <a:xfrm>
          <a:off x="3746500" y="163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47883</xdr:rowOff>
    </xdr:from>
    <xdr:ext cx="534377" cy="259045"/>
    <xdr:sp macro="" textlink="">
      <xdr:nvSpPr>
        <xdr:cNvPr id="257" name="テキスト ボックス 256"/>
        <xdr:cNvSpPr txBox="1"/>
      </xdr:nvSpPr>
      <xdr:spPr>
        <a:xfrm>
          <a:off x="3530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123710</xdr:rowOff>
    </xdr:from>
    <xdr:to>
      <xdr:col>4</xdr:col>
      <xdr:colOff>206375</xdr:colOff>
      <xdr:row>96</xdr:row>
      <xdr:rowOff>53860</xdr:rowOff>
    </xdr:to>
    <xdr:sp macro="" textlink="">
      <xdr:nvSpPr>
        <xdr:cNvPr id="258" name="円/楕円 257"/>
        <xdr:cNvSpPr/>
      </xdr:nvSpPr>
      <xdr:spPr>
        <a:xfrm>
          <a:off x="2857500" y="16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44987</xdr:rowOff>
    </xdr:from>
    <xdr:ext cx="534377" cy="259045"/>
    <xdr:sp macro="" textlink="">
      <xdr:nvSpPr>
        <xdr:cNvPr id="259" name="テキスト ボックス 258"/>
        <xdr:cNvSpPr txBox="1"/>
      </xdr:nvSpPr>
      <xdr:spPr>
        <a:xfrm>
          <a:off x="2641111" y="165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13919</xdr:rowOff>
    </xdr:from>
    <xdr:to>
      <xdr:col>3</xdr:col>
      <xdr:colOff>3175</xdr:colOff>
      <xdr:row>96</xdr:row>
      <xdr:rowOff>115519</xdr:rowOff>
    </xdr:to>
    <xdr:sp macro="" textlink="">
      <xdr:nvSpPr>
        <xdr:cNvPr id="260" name="円/楕円 259"/>
        <xdr:cNvSpPr/>
      </xdr:nvSpPr>
      <xdr:spPr>
        <a:xfrm>
          <a:off x="1968500" y="164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106646</xdr:rowOff>
    </xdr:from>
    <xdr:ext cx="534377" cy="259045"/>
    <xdr:sp macro="" textlink="">
      <xdr:nvSpPr>
        <xdr:cNvPr id="261" name="テキスト ボックス 260"/>
        <xdr:cNvSpPr txBox="1"/>
      </xdr:nvSpPr>
      <xdr:spPr>
        <a:xfrm>
          <a:off x="1752111" y="1656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44171</xdr:rowOff>
    </xdr:from>
    <xdr:to>
      <xdr:col>1</xdr:col>
      <xdr:colOff>485775</xdr:colOff>
      <xdr:row>96</xdr:row>
      <xdr:rowOff>145771</xdr:rowOff>
    </xdr:to>
    <xdr:sp macro="" textlink="">
      <xdr:nvSpPr>
        <xdr:cNvPr id="262" name="円/楕円 261"/>
        <xdr:cNvSpPr/>
      </xdr:nvSpPr>
      <xdr:spPr>
        <a:xfrm>
          <a:off x="1079500" y="165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136898</xdr:rowOff>
    </xdr:from>
    <xdr:ext cx="534377" cy="259045"/>
    <xdr:sp macro="" textlink="">
      <xdr:nvSpPr>
        <xdr:cNvPr id="263" name="テキスト ボックス 262"/>
        <xdr:cNvSpPr txBox="1"/>
      </xdr:nvSpPr>
      <xdr:spPr>
        <a:xfrm>
          <a:off x="863111" y="165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79261</xdr:rowOff>
    </xdr:from>
    <xdr:to>
      <xdr:col>15</xdr:col>
      <xdr:colOff>180975</xdr:colOff>
      <xdr:row>36</xdr:row>
      <xdr:rowOff>14046</xdr:rowOff>
    </xdr:to>
    <xdr:cxnSp macro="">
      <xdr:nvCxnSpPr>
        <xdr:cNvPr id="292" name="直線コネクタ 291"/>
        <xdr:cNvCxnSpPr/>
      </xdr:nvCxnSpPr>
      <xdr:spPr>
        <a:xfrm>
          <a:off x="9639300" y="6080011"/>
          <a:ext cx="838200" cy="10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79261</xdr:rowOff>
    </xdr:from>
    <xdr:to>
      <xdr:col>14</xdr:col>
      <xdr:colOff>28575</xdr:colOff>
      <xdr:row>36</xdr:row>
      <xdr:rowOff>2096</xdr:rowOff>
    </xdr:to>
    <xdr:cxnSp macro="">
      <xdr:nvCxnSpPr>
        <xdr:cNvPr id="295" name="直線コネクタ 294"/>
        <xdr:cNvCxnSpPr/>
      </xdr:nvCxnSpPr>
      <xdr:spPr>
        <a:xfrm flipV="1">
          <a:off x="8750300" y="6080011"/>
          <a:ext cx="889000" cy="9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2096</xdr:rowOff>
    </xdr:from>
    <xdr:to>
      <xdr:col>12</xdr:col>
      <xdr:colOff>511175</xdr:colOff>
      <xdr:row>36</xdr:row>
      <xdr:rowOff>43752</xdr:rowOff>
    </xdr:to>
    <xdr:cxnSp macro="">
      <xdr:nvCxnSpPr>
        <xdr:cNvPr id="298" name="直線コネクタ 297"/>
        <xdr:cNvCxnSpPr/>
      </xdr:nvCxnSpPr>
      <xdr:spPr>
        <a:xfrm flipV="1">
          <a:off x="7861300" y="6174296"/>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0" name="テキスト ボックス 299"/>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13653</xdr:rowOff>
    </xdr:from>
    <xdr:to>
      <xdr:col>11</xdr:col>
      <xdr:colOff>307975</xdr:colOff>
      <xdr:row>36</xdr:row>
      <xdr:rowOff>43752</xdr:rowOff>
    </xdr:to>
    <xdr:cxnSp macro="">
      <xdr:nvCxnSpPr>
        <xdr:cNvPr id="301" name="直線コネクタ 300"/>
        <xdr:cNvCxnSpPr/>
      </xdr:nvCxnSpPr>
      <xdr:spPr>
        <a:xfrm>
          <a:off x="6972300" y="6014403"/>
          <a:ext cx="889000" cy="2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5" name="テキスト ボックス 304"/>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134696</xdr:rowOff>
    </xdr:from>
    <xdr:to>
      <xdr:col>15</xdr:col>
      <xdr:colOff>231775</xdr:colOff>
      <xdr:row>36</xdr:row>
      <xdr:rowOff>64846</xdr:rowOff>
    </xdr:to>
    <xdr:sp macro="" textlink="">
      <xdr:nvSpPr>
        <xdr:cNvPr id="311" name="円/楕円 310"/>
        <xdr:cNvSpPr/>
      </xdr:nvSpPr>
      <xdr:spPr>
        <a:xfrm>
          <a:off x="10426700" y="61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113123</xdr:rowOff>
    </xdr:from>
    <xdr:ext cx="534377" cy="259045"/>
    <xdr:sp macro="" textlink="">
      <xdr:nvSpPr>
        <xdr:cNvPr id="312" name="補助費等該当値テキスト"/>
        <xdr:cNvSpPr txBox="1"/>
      </xdr:nvSpPr>
      <xdr:spPr>
        <a:xfrm>
          <a:off x="10528300" y="61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42,894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28461</xdr:rowOff>
    </xdr:from>
    <xdr:to>
      <xdr:col>14</xdr:col>
      <xdr:colOff>79375</xdr:colOff>
      <xdr:row>35</xdr:row>
      <xdr:rowOff>130061</xdr:rowOff>
    </xdr:to>
    <xdr:sp macro="" textlink="">
      <xdr:nvSpPr>
        <xdr:cNvPr id="313" name="円/楕円 312"/>
        <xdr:cNvSpPr/>
      </xdr:nvSpPr>
      <xdr:spPr>
        <a:xfrm>
          <a:off x="9588500" y="602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146588</xdr:rowOff>
    </xdr:from>
    <xdr:ext cx="534377" cy="259045"/>
    <xdr:sp macro="" textlink="">
      <xdr:nvSpPr>
        <xdr:cNvPr id="314" name="テキスト ボックス 313"/>
        <xdr:cNvSpPr txBox="1"/>
      </xdr:nvSpPr>
      <xdr:spPr>
        <a:xfrm>
          <a:off x="9372111" y="5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122746</xdr:rowOff>
    </xdr:from>
    <xdr:to>
      <xdr:col>12</xdr:col>
      <xdr:colOff>561975</xdr:colOff>
      <xdr:row>36</xdr:row>
      <xdr:rowOff>52896</xdr:rowOff>
    </xdr:to>
    <xdr:sp macro="" textlink="">
      <xdr:nvSpPr>
        <xdr:cNvPr id="315" name="円/楕円 314"/>
        <xdr:cNvSpPr/>
      </xdr:nvSpPr>
      <xdr:spPr>
        <a:xfrm>
          <a:off x="8699500" y="61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69423</xdr:rowOff>
    </xdr:from>
    <xdr:ext cx="534377" cy="259045"/>
    <xdr:sp macro="" textlink="">
      <xdr:nvSpPr>
        <xdr:cNvPr id="316" name="テキスト ボックス 315"/>
        <xdr:cNvSpPr txBox="1"/>
      </xdr:nvSpPr>
      <xdr:spPr>
        <a:xfrm>
          <a:off x="8483111" y="589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164402</xdr:rowOff>
    </xdr:from>
    <xdr:to>
      <xdr:col>11</xdr:col>
      <xdr:colOff>358775</xdr:colOff>
      <xdr:row>36</xdr:row>
      <xdr:rowOff>94552</xdr:rowOff>
    </xdr:to>
    <xdr:sp macro="" textlink="">
      <xdr:nvSpPr>
        <xdr:cNvPr id="317" name="円/楕円 316"/>
        <xdr:cNvSpPr/>
      </xdr:nvSpPr>
      <xdr:spPr>
        <a:xfrm>
          <a:off x="7810500" y="61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85679</xdr:rowOff>
    </xdr:from>
    <xdr:ext cx="534377" cy="259045"/>
    <xdr:sp macro="" textlink="">
      <xdr:nvSpPr>
        <xdr:cNvPr id="318" name="テキスト ボックス 317"/>
        <xdr:cNvSpPr txBox="1"/>
      </xdr:nvSpPr>
      <xdr:spPr>
        <a:xfrm>
          <a:off x="7594111" y="625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134303</xdr:rowOff>
    </xdr:from>
    <xdr:to>
      <xdr:col>10</xdr:col>
      <xdr:colOff>155575</xdr:colOff>
      <xdr:row>35</xdr:row>
      <xdr:rowOff>64453</xdr:rowOff>
    </xdr:to>
    <xdr:sp macro="" textlink="">
      <xdr:nvSpPr>
        <xdr:cNvPr id="319" name="円/楕円 318"/>
        <xdr:cNvSpPr/>
      </xdr:nvSpPr>
      <xdr:spPr>
        <a:xfrm>
          <a:off x="6921500" y="59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80980</xdr:rowOff>
    </xdr:from>
    <xdr:ext cx="534377" cy="259045"/>
    <xdr:sp macro="" textlink="">
      <xdr:nvSpPr>
        <xdr:cNvPr id="320" name="テキスト ボックス 319"/>
        <xdr:cNvSpPr txBox="1"/>
      </xdr:nvSpPr>
      <xdr:spPr>
        <a:xfrm>
          <a:off x="6705111" y="573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46499</xdr:rowOff>
    </xdr:from>
    <xdr:to>
      <xdr:col>15</xdr:col>
      <xdr:colOff>180975</xdr:colOff>
      <xdr:row>59</xdr:row>
      <xdr:rowOff>70214</xdr:rowOff>
    </xdr:to>
    <xdr:cxnSp macro="">
      <xdr:nvCxnSpPr>
        <xdr:cNvPr id="351" name="直線コネクタ 350"/>
        <xdr:cNvCxnSpPr/>
      </xdr:nvCxnSpPr>
      <xdr:spPr>
        <a:xfrm>
          <a:off x="9639300" y="10162049"/>
          <a:ext cx="838200" cy="2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46499</xdr:rowOff>
    </xdr:from>
    <xdr:to>
      <xdr:col>14</xdr:col>
      <xdr:colOff>28575</xdr:colOff>
      <xdr:row>59</xdr:row>
      <xdr:rowOff>61571</xdr:rowOff>
    </xdr:to>
    <xdr:cxnSp macro="">
      <xdr:nvCxnSpPr>
        <xdr:cNvPr id="354" name="直線コネクタ 353"/>
        <xdr:cNvCxnSpPr/>
      </xdr:nvCxnSpPr>
      <xdr:spPr>
        <a:xfrm flipV="1">
          <a:off x="8750300" y="10162049"/>
          <a:ext cx="889000" cy="1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61571</xdr:rowOff>
    </xdr:from>
    <xdr:to>
      <xdr:col>12</xdr:col>
      <xdr:colOff>511175</xdr:colOff>
      <xdr:row>59</xdr:row>
      <xdr:rowOff>74402</xdr:rowOff>
    </xdr:to>
    <xdr:cxnSp macro="">
      <xdr:nvCxnSpPr>
        <xdr:cNvPr id="357" name="直線コネクタ 356"/>
        <xdr:cNvCxnSpPr/>
      </xdr:nvCxnSpPr>
      <xdr:spPr>
        <a:xfrm flipV="1">
          <a:off x="7861300" y="10177121"/>
          <a:ext cx="889000" cy="1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74402</xdr:rowOff>
    </xdr:from>
    <xdr:to>
      <xdr:col>11</xdr:col>
      <xdr:colOff>307975</xdr:colOff>
      <xdr:row>59</xdr:row>
      <xdr:rowOff>74584</xdr:rowOff>
    </xdr:to>
    <xdr:cxnSp macro="">
      <xdr:nvCxnSpPr>
        <xdr:cNvPr id="360" name="直線コネクタ 359"/>
        <xdr:cNvCxnSpPr/>
      </xdr:nvCxnSpPr>
      <xdr:spPr>
        <a:xfrm flipV="1">
          <a:off x="6972300" y="10189952"/>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19414</xdr:rowOff>
    </xdr:from>
    <xdr:to>
      <xdr:col>15</xdr:col>
      <xdr:colOff>231775</xdr:colOff>
      <xdr:row>59</xdr:row>
      <xdr:rowOff>121014</xdr:rowOff>
    </xdr:to>
    <xdr:sp macro="" textlink="">
      <xdr:nvSpPr>
        <xdr:cNvPr id="370" name="円/楕円 369"/>
        <xdr:cNvSpPr/>
      </xdr:nvSpPr>
      <xdr:spPr>
        <a:xfrm>
          <a:off x="10426700" y="101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167149</xdr:rowOff>
    </xdr:from>
    <xdr:to>
      <xdr:col>14</xdr:col>
      <xdr:colOff>79375</xdr:colOff>
      <xdr:row>59</xdr:row>
      <xdr:rowOff>97299</xdr:rowOff>
    </xdr:to>
    <xdr:sp macro="" textlink="">
      <xdr:nvSpPr>
        <xdr:cNvPr id="372" name="円/楕円 371"/>
        <xdr:cNvSpPr/>
      </xdr:nvSpPr>
      <xdr:spPr>
        <a:xfrm>
          <a:off x="9588500" y="101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88426</xdr:rowOff>
    </xdr:from>
    <xdr:ext cx="534377" cy="259045"/>
    <xdr:sp macro="" textlink="">
      <xdr:nvSpPr>
        <xdr:cNvPr id="373" name="テキスト ボックス 372"/>
        <xdr:cNvSpPr txBox="1"/>
      </xdr:nvSpPr>
      <xdr:spPr>
        <a:xfrm>
          <a:off x="9372111" y="102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10771</xdr:rowOff>
    </xdr:from>
    <xdr:to>
      <xdr:col>12</xdr:col>
      <xdr:colOff>561975</xdr:colOff>
      <xdr:row>59</xdr:row>
      <xdr:rowOff>112371</xdr:rowOff>
    </xdr:to>
    <xdr:sp macro="" textlink="">
      <xdr:nvSpPr>
        <xdr:cNvPr id="374" name="円/楕円 373"/>
        <xdr:cNvSpPr/>
      </xdr:nvSpPr>
      <xdr:spPr>
        <a:xfrm>
          <a:off x="8699500" y="101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103498</xdr:rowOff>
    </xdr:from>
    <xdr:ext cx="534377" cy="259045"/>
    <xdr:sp macro="" textlink="">
      <xdr:nvSpPr>
        <xdr:cNvPr id="375" name="テキスト ボックス 374"/>
        <xdr:cNvSpPr txBox="1"/>
      </xdr:nvSpPr>
      <xdr:spPr>
        <a:xfrm>
          <a:off x="8483111" y="102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23602</xdr:rowOff>
    </xdr:from>
    <xdr:to>
      <xdr:col>11</xdr:col>
      <xdr:colOff>358775</xdr:colOff>
      <xdr:row>59</xdr:row>
      <xdr:rowOff>125202</xdr:rowOff>
    </xdr:to>
    <xdr:sp macro="" textlink="">
      <xdr:nvSpPr>
        <xdr:cNvPr id="376" name="円/楕円 375"/>
        <xdr:cNvSpPr/>
      </xdr:nvSpPr>
      <xdr:spPr>
        <a:xfrm>
          <a:off x="7810500" y="1013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116329</xdr:rowOff>
    </xdr:from>
    <xdr:ext cx="534377" cy="259045"/>
    <xdr:sp macro="" textlink="">
      <xdr:nvSpPr>
        <xdr:cNvPr id="377" name="テキスト ボックス 376"/>
        <xdr:cNvSpPr txBox="1"/>
      </xdr:nvSpPr>
      <xdr:spPr>
        <a:xfrm>
          <a:off x="7594111" y="1023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23784</xdr:rowOff>
    </xdr:from>
    <xdr:to>
      <xdr:col>10</xdr:col>
      <xdr:colOff>155575</xdr:colOff>
      <xdr:row>59</xdr:row>
      <xdr:rowOff>125384</xdr:rowOff>
    </xdr:to>
    <xdr:sp macro="" textlink="">
      <xdr:nvSpPr>
        <xdr:cNvPr id="378" name="円/楕円 377"/>
        <xdr:cNvSpPr/>
      </xdr:nvSpPr>
      <xdr:spPr>
        <a:xfrm>
          <a:off x="6921500" y="1013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116511</xdr:rowOff>
    </xdr:from>
    <xdr:ext cx="534377" cy="259045"/>
    <xdr:sp macro="" textlink="">
      <xdr:nvSpPr>
        <xdr:cNvPr id="379" name="テキスト ボックス 378"/>
        <xdr:cNvSpPr txBox="1"/>
      </xdr:nvSpPr>
      <xdr:spPr>
        <a:xfrm>
          <a:off x="6705111" y="102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33812</xdr:rowOff>
    </xdr:from>
    <xdr:to>
      <xdr:col>15</xdr:col>
      <xdr:colOff>180975</xdr:colOff>
      <xdr:row>79</xdr:row>
      <xdr:rowOff>43692</xdr:rowOff>
    </xdr:to>
    <xdr:cxnSp macro="">
      <xdr:nvCxnSpPr>
        <xdr:cNvPr id="408" name="直線コネクタ 407"/>
        <xdr:cNvCxnSpPr/>
      </xdr:nvCxnSpPr>
      <xdr:spPr>
        <a:xfrm>
          <a:off x="9639300" y="13578362"/>
          <a:ext cx="8382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20735</xdr:rowOff>
    </xdr:from>
    <xdr:to>
      <xdr:col>14</xdr:col>
      <xdr:colOff>28575</xdr:colOff>
      <xdr:row>79</xdr:row>
      <xdr:rowOff>33812</xdr:rowOff>
    </xdr:to>
    <xdr:cxnSp macro="">
      <xdr:nvCxnSpPr>
        <xdr:cNvPr id="411" name="直線コネクタ 410"/>
        <xdr:cNvCxnSpPr/>
      </xdr:nvCxnSpPr>
      <xdr:spPr>
        <a:xfrm>
          <a:off x="8750300" y="13565285"/>
          <a:ext cx="889000" cy="1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164342</xdr:rowOff>
    </xdr:from>
    <xdr:to>
      <xdr:col>15</xdr:col>
      <xdr:colOff>231775</xdr:colOff>
      <xdr:row>79</xdr:row>
      <xdr:rowOff>94492</xdr:rowOff>
    </xdr:to>
    <xdr:sp macro="" textlink="">
      <xdr:nvSpPr>
        <xdr:cNvPr id="421" name="円/楕円 420"/>
        <xdr:cNvSpPr/>
      </xdr:nvSpPr>
      <xdr:spPr>
        <a:xfrm>
          <a:off x="10426700" y="135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378565" cy="259045"/>
    <xdr:sp macro="" textlink="">
      <xdr:nvSpPr>
        <xdr:cNvPr id="422" name="普通建設事業費 （ うち新規整備　）該当値テキスト"/>
        <xdr:cNvSpPr txBox="1"/>
      </xdr:nvSpPr>
      <xdr:spPr>
        <a:xfrm>
          <a:off x="10528300" y="13491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154462</xdr:rowOff>
    </xdr:from>
    <xdr:to>
      <xdr:col>14</xdr:col>
      <xdr:colOff>79375</xdr:colOff>
      <xdr:row>79</xdr:row>
      <xdr:rowOff>84612</xdr:rowOff>
    </xdr:to>
    <xdr:sp macro="" textlink="">
      <xdr:nvSpPr>
        <xdr:cNvPr id="423" name="円/楕円 422"/>
        <xdr:cNvSpPr/>
      </xdr:nvSpPr>
      <xdr:spPr>
        <a:xfrm>
          <a:off x="9588500" y="1352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75739</xdr:rowOff>
    </xdr:from>
    <xdr:ext cx="469744" cy="259045"/>
    <xdr:sp macro="" textlink="">
      <xdr:nvSpPr>
        <xdr:cNvPr id="424" name="テキスト ボックス 423"/>
        <xdr:cNvSpPr txBox="1"/>
      </xdr:nvSpPr>
      <xdr:spPr>
        <a:xfrm>
          <a:off x="9404427" y="1362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141385</xdr:rowOff>
    </xdr:from>
    <xdr:to>
      <xdr:col>12</xdr:col>
      <xdr:colOff>561975</xdr:colOff>
      <xdr:row>79</xdr:row>
      <xdr:rowOff>71535</xdr:rowOff>
    </xdr:to>
    <xdr:sp macro="" textlink="">
      <xdr:nvSpPr>
        <xdr:cNvPr id="425" name="円/楕円 424"/>
        <xdr:cNvSpPr/>
      </xdr:nvSpPr>
      <xdr:spPr>
        <a:xfrm>
          <a:off x="8699500" y="135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62662</xdr:rowOff>
    </xdr:from>
    <xdr:ext cx="534377" cy="259045"/>
    <xdr:sp macro="" textlink="">
      <xdr:nvSpPr>
        <xdr:cNvPr id="426" name="テキスト ボックス 425"/>
        <xdr:cNvSpPr txBox="1"/>
      </xdr:nvSpPr>
      <xdr:spPr>
        <a:xfrm>
          <a:off x="8483111" y="1360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16320</xdr:rowOff>
    </xdr:from>
    <xdr:to>
      <xdr:col>15</xdr:col>
      <xdr:colOff>180975</xdr:colOff>
      <xdr:row>97</xdr:row>
      <xdr:rowOff>112649</xdr:rowOff>
    </xdr:to>
    <xdr:cxnSp macro="">
      <xdr:nvCxnSpPr>
        <xdr:cNvPr id="455" name="直線コネクタ 454"/>
        <xdr:cNvCxnSpPr/>
      </xdr:nvCxnSpPr>
      <xdr:spPr>
        <a:xfrm>
          <a:off x="9639300" y="16646970"/>
          <a:ext cx="838200" cy="9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16320</xdr:rowOff>
    </xdr:from>
    <xdr:to>
      <xdr:col>14</xdr:col>
      <xdr:colOff>28575</xdr:colOff>
      <xdr:row>98</xdr:row>
      <xdr:rowOff>109334</xdr:rowOff>
    </xdr:to>
    <xdr:cxnSp macro="">
      <xdr:nvCxnSpPr>
        <xdr:cNvPr id="458" name="直線コネクタ 457"/>
        <xdr:cNvCxnSpPr/>
      </xdr:nvCxnSpPr>
      <xdr:spPr>
        <a:xfrm flipV="1">
          <a:off x="8750300" y="16646970"/>
          <a:ext cx="889000" cy="2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61849</xdr:rowOff>
    </xdr:from>
    <xdr:to>
      <xdr:col>15</xdr:col>
      <xdr:colOff>231775</xdr:colOff>
      <xdr:row>97</xdr:row>
      <xdr:rowOff>163449</xdr:rowOff>
    </xdr:to>
    <xdr:sp macro="" textlink="">
      <xdr:nvSpPr>
        <xdr:cNvPr id="468" name="円/楕円 467"/>
        <xdr:cNvSpPr/>
      </xdr:nvSpPr>
      <xdr:spPr>
        <a:xfrm>
          <a:off x="10426700" y="166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40276</xdr:rowOff>
    </xdr:from>
    <xdr:ext cx="534377" cy="259045"/>
    <xdr:sp macro="" textlink="">
      <xdr:nvSpPr>
        <xdr:cNvPr id="469" name="普通建設事業費 （ うち更新整備　）該当値テキスト"/>
        <xdr:cNvSpPr txBox="1"/>
      </xdr:nvSpPr>
      <xdr:spPr>
        <a:xfrm>
          <a:off x="10528300" y="1667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21,630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136970</xdr:rowOff>
    </xdr:from>
    <xdr:to>
      <xdr:col>14</xdr:col>
      <xdr:colOff>79375</xdr:colOff>
      <xdr:row>97</xdr:row>
      <xdr:rowOff>67120</xdr:rowOff>
    </xdr:to>
    <xdr:sp macro="" textlink="">
      <xdr:nvSpPr>
        <xdr:cNvPr id="470" name="円/楕円 469"/>
        <xdr:cNvSpPr/>
      </xdr:nvSpPr>
      <xdr:spPr>
        <a:xfrm>
          <a:off x="9588500" y="165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83647</xdr:rowOff>
    </xdr:from>
    <xdr:ext cx="534377" cy="259045"/>
    <xdr:sp macro="" textlink="">
      <xdr:nvSpPr>
        <xdr:cNvPr id="471" name="テキスト ボックス 470"/>
        <xdr:cNvSpPr txBox="1"/>
      </xdr:nvSpPr>
      <xdr:spPr>
        <a:xfrm>
          <a:off x="9372111" y="1637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58534</xdr:rowOff>
    </xdr:from>
    <xdr:to>
      <xdr:col>12</xdr:col>
      <xdr:colOff>561975</xdr:colOff>
      <xdr:row>98</xdr:row>
      <xdr:rowOff>160134</xdr:rowOff>
    </xdr:to>
    <xdr:sp macro="" textlink="">
      <xdr:nvSpPr>
        <xdr:cNvPr id="472" name="円/楕円 471"/>
        <xdr:cNvSpPr/>
      </xdr:nvSpPr>
      <xdr:spPr>
        <a:xfrm>
          <a:off x="8699500" y="168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151261</xdr:rowOff>
    </xdr:from>
    <xdr:ext cx="469744" cy="259045"/>
    <xdr:sp macro="" textlink="">
      <xdr:nvSpPr>
        <xdr:cNvPr id="473" name="テキスト ボックス 472"/>
        <xdr:cNvSpPr txBox="1"/>
      </xdr:nvSpPr>
      <xdr:spPr>
        <a:xfrm>
          <a:off x="8515427" y="1695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42507</xdr:rowOff>
    </xdr:from>
    <xdr:to>
      <xdr:col>23</xdr:col>
      <xdr:colOff>517525</xdr:colOff>
      <xdr:row>39</xdr:row>
      <xdr:rowOff>43053</xdr:rowOff>
    </xdr:to>
    <xdr:cxnSp macro="">
      <xdr:nvCxnSpPr>
        <xdr:cNvPr id="502" name="直線コネクタ 501"/>
        <xdr:cNvCxnSpPr/>
      </xdr:nvCxnSpPr>
      <xdr:spPr>
        <a:xfrm flipV="1">
          <a:off x="15481300" y="6729057"/>
          <a:ext cx="8382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36513</xdr:rowOff>
    </xdr:from>
    <xdr:to>
      <xdr:col>22</xdr:col>
      <xdr:colOff>365125</xdr:colOff>
      <xdr:row>39</xdr:row>
      <xdr:rowOff>43053</xdr:rowOff>
    </xdr:to>
    <xdr:cxnSp macro="">
      <xdr:nvCxnSpPr>
        <xdr:cNvPr id="505" name="直線コネクタ 504"/>
        <xdr:cNvCxnSpPr/>
      </xdr:nvCxnSpPr>
      <xdr:spPr>
        <a:xfrm>
          <a:off x="14592300" y="6723063"/>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20968</xdr:rowOff>
    </xdr:from>
    <xdr:to>
      <xdr:col>21</xdr:col>
      <xdr:colOff>161925</xdr:colOff>
      <xdr:row>39</xdr:row>
      <xdr:rowOff>36513</xdr:rowOff>
    </xdr:to>
    <xdr:cxnSp macro="">
      <xdr:nvCxnSpPr>
        <xdr:cNvPr id="508" name="直線コネクタ 507"/>
        <xdr:cNvCxnSpPr/>
      </xdr:nvCxnSpPr>
      <xdr:spPr>
        <a:xfrm>
          <a:off x="13703300" y="670751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19838</xdr:rowOff>
    </xdr:from>
    <xdr:to>
      <xdr:col>19</xdr:col>
      <xdr:colOff>644525</xdr:colOff>
      <xdr:row>39</xdr:row>
      <xdr:rowOff>20968</xdr:rowOff>
    </xdr:to>
    <xdr:cxnSp macro="">
      <xdr:nvCxnSpPr>
        <xdr:cNvPr id="511" name="直線コネクタ 510"/>
        <xdr:cNvCxnSpPr/>
      </xdr:nvCxnSpPr>
      <xdr:spPr>
        <a:xfrm>
          <a:off x="12814300" y="6706388"/>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163157</xdr:rowOff>
    </xdr:from>
    <xdr:to>
      <xdr:col>23</xdr:col>
      <xdr:colOff>568325</xdr:colOff>
      <xdr:row>39</xdr:row>
      <xdr:rowOff>93307</xdr:rowOff>
    </xdr:to>
    <xdr:sp macro="" textlink="">
      <xdr:nvSpPr>
        <xdr:cNvPr id="521" name="円/楕円 520"/>
        <xdr:cNvSpPr/>
      </xdr:nvSpPr>
      <xdr:spPr>
        <a:xfrm>
          <a:off x="16268700" y="66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2" name="災害復旧事業費該当値テキスト"/>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163703</xdr:rowOff>
    </xdr:from>
    <xdr:to>
      <xdr:col>22</xdr:col>
      <xdr:colOff>415925</xdr:colOff>
      <xdr:row>39</xdr:row>
      <xdr:rowOff>93853</xdr:rowOff>
    </xdr:to>
    <xdr:sp macro="" textlink="">
      <xdr:nvSpPr>
        <xdr:cNvPr id="523" name="円/楕円 522"/>
        <xdr:cNvSpPr/>
      </xdr:nvSpPr>
      <xdr:spPr>
        <a:xfrm>
          <a:off x="15430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84980</xdr:rowOff>
    </xdr:from>
    <xdr:ext cx="378565" cy="259045"/>
    <xdr:sp macro="" textlink="">
      <xdr:nvSpPr>
        <xdr:cNvPr id="524" name="テキスト ボックス 523"/>
        <xdr:cNvSpPr txBox="1"/>
      </xdr:nvSpPr>
      <xdr:spPr>
        <a:xfrm>
          <a:off x="15292017" y="6771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157163</xdr:rowOff>
    </xdr:from>
    <xdr:to>
      <xdr:col>21</xdr:col>
      <xdr:colOff>212725</xdr:colOff>
      <xdr:row>39</xdr:row>
      <xdr:rowOff>87313</xdr:rowOff>
    </xdr:to>
    <xdr:sp macro="" textlink="">
      <xdr:nvSpPr>
        <xdr:cNvPr id="525" name="円/楕円 524"/>
        <xdr:cNvSpPr/>
      </xdr:nvSpPr>
      <xdr:spPr>
        <a:xfrm>
          <a:off x="14541500" y="66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78440</xdr:rowOff>
    </xdr:from>
    <xdr:ext cx="378565" cy="259045"/>
    <xdr:sp macro="" textlink="">
      <xdr:nvSpPr>
        <xdr:cNvPr id="526" name="テキスト ボックス 525"/>
        <xdr:cNvSpPr txBox="1"/>
      </xdr:nvSpPr>
      <xdr:spPr>
        <a:xfrm>
          <a:off x="14403017" y="676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141618</xdr:rowOff>
    </xdr:from>
    <xdr:to>
      <xdr:col>20</xdr:col>
      <xdr:colOff>9525</xdr:colOff>
      <xdr:row>39</xdr:row>
      <xdr:rowOff>71768</xdr:rowOff>
    </xdr:to>
    <xdr:sp macro="" textlink="">
      <xdr:nvSpPr>
        <xdr:cNvPr id="527" name="円/楕円 526"/>
        <xdr:cNvSpPr/>
      </xdr:nvSpPr>
      <xdr:spPr>
        <a:xfrm>
          <a:off x="13652500" y="66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62895</xdr:rowOff>
    </xdr:from>
    <xdr:ext cx="469744" cy="259045"/>
    <xdr:sp macro="" textlink="">
      <xdr:nvSpPr>
        <xdr:cNvPr id="528" name="テキスト ボックス 527"/>
        <xdr:cNvSpPr txBox="1"/>
      </xdr:nvSpPr>
      <xdr:spPr>
        <a:xfrm>
          <a:off x="13468427" y="67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140488</xdr:rowOff>
    </xdr:from>
    <xdr:to>
      <xdr:col>18</xdr:col>
      <xdr:colOff>492125</xdr:colOff>
      <xdr:row>39</xdr:row>
      <xdr:rowOff>70638</xdr:rowOff>
    </xdr:to>
    <xdr:sp macro="" textlink="">
      <xdr:nvSpPr>
        <xdr:cNvPr id="529" name="円/楕円 528"/>
        <xdr:cNvSpPr/>
      </xdr:nvSpPr>
      <xdr:spPr>
        <a:xfrm>
          <a:off x="12763500" y="66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61765</xdr:rowOff>
    </xdr:from>
    <xdr:ext cx="469744" cy="259045"/>
    <xdr:sp macro="" textlink="">
      <xdr:nvSpPr>
        <xdr:cNvPr id="530" name="テキスト ボックス 529"/>
        <xdr:cNvSpPr txBox="1"/>
      </xdr:nvSpPr>
      <xdr:spPr>
        <a:xfrm>
          <a:off x="12579427" y="67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156632</xdr:rowOff>
    </xdr:from>
    <xdr:to>
      <xdr:col>23</xdr:col>
      <xdr:colOff>517525</xdr:colOff>
      <xdr:row>76</xdr:row>
      <xdr:rowOff>5888</xdr:rowOff>
    </xdr:to>
    <xdr:cxnSp macro="">
      <xdr:nvCxnSpPr>
        <xdr:cNvPr id="610" name="直線コネクタ 609"/>
        <xdr:cNvCxnSpPr/>
      </xdr:nvCxnSpPr>
      <xdr:spPr>
        <a:xfrm flipV="1">
          <a:off x="15481300" y="13015382"/>
          <a:ext cx="838200" cy="2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5888</xdr:rowOff>
    </xdr:from>
    <xdr:to>
      <xdr:col>22</xdr:col>
      <xdr:colOff>365125</xdr:colOff>
      <xdr:row>76</xdr:row>
      <xdr:rowOff>25662</xdr:rowOff>
    </xdr:to>
    <xdr:cxnSp macro="">
      <xdr:nvCxnSpPr>
        <xdr:cNvPr id="613" name="直線コネクタ 612"/>
        <xdr:cNvCxnSpPr/>
      </xdr:nvCxnSpPr>
      <xdr:spPr>
        <a:xfrm flipV="1">
          <a:off x="14592300" y="1303608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13072</xdr:rowOff>
    </xdr:from>
    <xdr:to>
      <xdr:col>21</xdr:col>
      <xdr:colOff>161925</xdr:colOff>
      <xdr:row>76</xdr:row>
      <xdr:rowOff>25662</xdr:rowOff>
    </xdr:to>
    <xdr:cxnSp macro="">
      <xdr:nvCxnSpPr>
        <xdr:cNvPr id="616" name="直線コネクタ 615"/>
        <xdr:cNvCxnSpPr/>
      </xdr:nvCxnSpPr>
      <xdr:spPr>
        <a:xfrm>
          <a:off x="13703300" y="13043272"/>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170610</xdr:rowOff>
    </xdr:from>
    <xdr:to>
      <xdr:col>19</xdr:col>
      <xdr:colOff>644525</xdr:colOff>
      <xdr:row>76</xdr:row>
      <xdr:rowOff>13072</xdr:rowOff>
    </xdr:to>
    <xdr:cxnSp macro="">
      <xdr:nvCxnSpPr>
        <xdr:cNvPr id="619" name="直線コネクタ 618"/>
        <xdr:cNvCxnSpPr/>
      </xdr:nvCxnSpPr>
      <xdr:spPr>
        <a:xfrm>
          <a:off x="12814300" y="13029360"/>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105833</xdr:rowOff>
    </xdr:from>
    <xdr:to>
      <xdr:col>23</xdr:col>
      <xdr:colOff>568325</xdr:colOff>
      <xdr:row>76</xdr:row>
      <xdr:rowOff>35982</xdr:rowOff>
    </xdr:to>
    <xdr:sp macro="" textlink="">
      <xdr:nvSpPr>
        <xdr:cNvPr id="629" name="円/楕円 628"/>
        <xdr:cNvSpPr/>
      </xdr:nvSpPr>
      <xdr:spPr>
        <a:xfrm>
          <a:off x="16268700" y="129645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84260</xdr:rowOff>
    </xdr:from>
    <xdr:ext cx="534377" cy="259045"/>
    <xdr:sp macro="" textlink="">
      <xdr:nvSpPr>
        <xdr:cNvPr id="630" name="公債費該当値テキスト"/>
        <xdr:cNvSpPr txBox="1"/>
      </xdr:nvSpPr>
      <xdr:spPr>
        <a:xfrm>
          <a:off x="16370300" y="1294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38,463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126537</xdr:rowOff>
    </xdr:from>
    <xdr:to>
      <xdr:col>22</xdr:col>
      <xdr:colOff>415925</xdr:colOff>
      <xdr:row>76</xdr:row>
      <xdr:rowOff>56688</xdr:rowOff>
    </xdr:to>
    <xdr:sp macro="" textlink="">
      <xdr:nvSpPr>
        <xdr:cNvPr id="631" name="円/楕円 630"/>
        <xdr:cNvSpPr/>
      </xdr:nvSpPr>
      <xdr:spPr>
        <a:xfrm>
          <a:off x="15430500" y="129852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47815</xdr:rowOff>
    </xdr:from>
    <xdr:ext cx="534377" cy="259045"/>
    <xdr:sp macro="" textlink="">
      <xdr:nvSpPr>
        <xdr:cNvPr id="632" name="テキスト ボックス 631"/>
        <xdr:cNvSpPr txBox="1"/>
      </xdr:nvSpPr>
      <xdr:spPr>
        <a:xfrm>
          <a:off x="15214111" y="1307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146312</xdr:rowOff>
    </xdr:from>
    <xdr:to>
      <xdr:col>21</xdr:col>
      <xdr:colOff>212725</xdr:colOff>
      <xdr:row>76</xdr:row>
      <xdr:rowOff>76462</xdr:rowOff>
    </xdr:to>
    <xdr:sp macro="" textlink="">
      <xdr:nvSpPr>
        <xdr:cNvPr id="633" name="円/楕円 632"/>
        <xdr:cNvSpPr/>
      </xdr:nvSpPr>
      <xdr:spPr>
        <a:xfrm>
          <a:off x="14541500" y="1300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67589</xdr:rowOff>
    </xdr:from>
    <xdr:ext cx="534377" cy="259045"/>
    <xdr:sp macro="" textlink="">
      <xdr:nvSpPr>
        <xdr:cNvPr id="634" name="テキスト ボックス 633"/>
        <xdr:cNvSpPr txBox="1"/>
      </xdr:nvSpPr>
      <xdr:spPr>
        <a:xfrm>
          <a:off x="14325111" y="130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133722</xdr:rowOff>
    </xdr:from>
    <xdr:to>
      <xdr:col>20</xdr:col>
      <xdr:colOff>9525</xdr:colOff>
      <xdr:row>76</xdr:row>
      <xdr:rowOff>63872</xdr:rowOff>
    </xdr:to>
    <xdr:sp macro="" textlink="">
      <xdr:nvSpPr>
        <xdr:cNvPr id="635" name="円/楕円 634"/>
        <xdr:cNvSpPr/>
      </xdr:nvSpPr>
      <xdr:spPr>
        <a:xfrm>
          <a:off x="13652500" y="1299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54999</xdr:rowOff>
    </xdr:from>
    <xdr:ext cx="534377" cy="259045"/>
    <xdr:sp macro="" textlink="">
      <xdr:nvSpPr>
        <xdr:cNvPr id="636" name="テキスト ボックス 635"/>
        <xdr:cNvSpPr txBox="1"/>
      </xdr:nvSpPr>
      <xdr:spPr>
        <a:xfrm>
          <a:off x="13436111" y="1308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119810</xdr:rowOff>
    </xdr:from>
    <xdr:to>
      <xdr:col>18</xdr:col>
      <xdr:colOff>492125</xdr:colOff>
      <xdr:row>76</xdr:row>
      <xdr:rowOff>49960</xdr:rowOff>
    </xdr:to>
    <xdr:sp macro="" textlink="">
      <xdr:nvSpPr>
        <xdr:cNvPr id="637" name="円/楕円 636"/>
        <xdr:cNvSpPr/>
      </xdr:nvSpPr>
      <xdr:spPr>
        <a:xfrm>
          <a:off x="12763500" y="129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41087</xdr:rowOff>
    </xdr:from>
    <xdr:ext cx="534377" cy="259045"/>
    <xdr:sp macro="" textlink="">
      <xdr:nvSpPr>
        <xdr:cNvPr id="638" name="テキスト ボックス 637"/>
        <xdr:cNvSpPr txBox="1"/>
      </xdr:nvSpPr>
      <xdr:spPr>
        <a:xfrm>
          <a:off x="12547111" y="1307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27911</xdr:rowOff>
    </xdr:from>
    <xdr:to>
      <xdr:col>23</xdr:col>
      <xdr:colOff>517525</xdr:colOff>
      <xdr:row>99</xdr:row>
      <xdr:rowOff>29203</xdr:rowOff>
    </xdr:to>
    <xdr:cxnSp macro="">
      <xdr:nvCxnSpPr>
        <xdr:cNvPr id="667" name="直線コネクタ 666"/>
        <xdr:cNvCxnSpPr/>
      </xdr:nvCxnSpPr>
      <xdr:spPr>
        <a:xfrm flipV="1">
          <a:off x="15481300" y="17001461"/>
          <a:ext cx="8382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29203</xdr:rowOff>
    </xdr:from>
    <xdr:to>
      <xdr:col>22</xdr:col>
      <xdr:colOff>365125</xdr:colOff>
      <xdr:row>99</xdr:row>
      <xdr:rowOff>30936</xdr:rowOff>
    </xdr:to>
    <xdr:cxnSp macro="">
      <xdr:nvCxnSpPr>
        <xdr:cNvPr id="670" name="直線コネクタ 669"/>
        <xdr:cNvCxnSpPr/>
      </xdr:nvCxnSpPr>
      <xdr:spPr>
        <a:xfrm flipV="1">
          <a:off x="14592300" y="17002753"/>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30936</xdr:rowOff>
    </xdr:from>
    <xdr:to>
      <xdr:col>21</xdr:col>
      <xdr:colOff>161925</xdr:colOff>
      <xdr:row>99</xdr:row>
      <xdr:rowOff>33728</xdr:rowOff>
    </xdr:to>
    <xdr:cxnSp macro="">
      <xdr:nvCxnSpPr>
        <xdr:cNvPr id="673" name="直線コネクタ 672"/>
        <xdr:cNvCxnSpPr/>
      </xdr:nvCxnSpPr>
      <xdr:spPr>
        <a:xfrm flipV="1">
          <a:off x="13703300" y="17004486"/>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864</xdr:rowOff>
    </xdr:from>
    <xdr:to>
      <xdr:col>19</xdr:col>
      <xdr:colOff>644525</xdr:colOff>
      <xdr:row>99</xdr:row>
      <xdr:rowOff>33728</xdr:rowOff>
    </xdr:to>
    <xdr:cxnSp macro="">
      <xdr:nvCxnSpPr>
        <xdr:cNvPr id="676" name="直線コネクタ 675"/>
        <xdr:cNvCxnSpPr/>
      </xdr:nvCxnSpPr>
      <xdr:spPr>
        <a:xfrm>
          <a:off x="12814300" y="16974414"/>
          <a:ext cx="889000" cy="3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148561</xdr:rowOff>
    </xdr:from>
    <xdr:to>
      <xdr:col>23</xdr:col>
      <xdr:colOff>568325</xdr:colOff>
      <xdr:row>99</xdr:row>
      <xdr:rowOff>78711</xdr:rowOff>
    </xdr:to>
    <xdr:sp macro="" textlink="">
      <xdr:nvSpPr>
        <xdr:cNvPr id="686" name="円/楕円 685"/>
        <xdr:cNvSpPr/>
      </xdr:nvSpPr>
      <xdr:spPr>
        <a:xfrm>
          <a:off x="16268700" y="169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149853</xdr:rowOff>
    </xdr:from>
    <xdr:to>
      <xdr:col>22</xdr:col>
      <xdr:colOff>415925</xdr:colOff>
      <xdr:row>99</xdr:row>
      <xdr:rowOff>80003</xdr:rowOff>
    </xdr:to>
    <xdr:sp macro="" textlink="">
      <xdr:nvSpPr>
        <xdr:cNvPr id="688" name="円/楕円 687"/>
        <xdr:cNvSpPr/>
      </xdr:nvSpPr>
      <xdr:spPr>
        <a:xfrm>
          <a:off x="15430500" y="169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71130</xdr:rowOff>
    </xdr:from>
    <xdr:ext cx="469744" cy="259045"/>
    <xdr:sp macro="" textlink="">
      <xdr:nvSpPr>
        <xdr:cNvPr id="689" name="テキスト ボックス 688"/>
        <xdr:cNvSpPr txBox="1"/>
      </xdr:nvSpPr>
      <xdr:spPr>
        <a:xfrm>
          <a:off x="15246427" y="1704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151586</xdr:rowOff>
    </xdr:from>
    <xdr:to>
      <xdr:col>21</xdr:col>
      <xdr:colOff>212725</xdr:colOff>
      <xdr:row>99</xdr:row>
      <xdr:rowOff>81736</xdr:rowOff>
    </xdr:to>
    <xdr:sp macro="" textlink="">
      <xdr:nvSpPr>
        <xdr:cNvPr id="690" name="円/楕円 689"/>
        <xdr:cNvSpPr/>
      </xdr:nvSpPr>
      <xdr:spPr>
        <a:xfrm>
          <a:off x="14541500" y="1695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72863</xdr:rowOff>
    </xdr:from>
    <xdr:ext cx="469744" cy="259045"/>
    <xdr:sp macro="" textlink="">
      <xdr:nvSpPr>
        <xdr:cNvPr id="691" name="テキスト ボックス 690"/>
        <xdr:cNvSpPr txBox="1"/>
      </xdr:nvSpPr>
      <xdr:spPr>
        <a:xfrm>
          <a:off x="14357427" y="1704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154378</xdr:rowOff>
    </xdr:from>
    <xdr:to>
      <xdr:col>20</xdr:col>
      <xdr:colOff>9525</xdr:colOff>
      <xdr:row>99</xdr:row>
      <xdr:rowOff>84528</xdr:rowOff>
    </xdr:to>
    <xdr:sp macro="" textlink="">
      <xdr:nvSpPr>
        <xdr:cNvPr id="692" name="円/楕円 691"/>
        <xdr:cNvSpPr/>
      </xdr:nvSpPr>
      <xdr:spPr>
        <a:xfrm>
          <a:off x="13652500" y="169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75655</xdr:rowOff>
    </xdr:from>
    <xdr:ext cx="469744" cy="259045"/>
    <xdr:sp macro="" textlink="">
      <xdr:nvSpPr>
        <xdr:cNvPr id="693" name="テキスト ボックス 692"/>
        <xdr:cNvSpPr txBox="1"/>
      </xdr:nvSpPr>
      <xdr:spPr>
        <a:xfrm>
          <a:off x="13468427" y="170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121514</xdr:rowOff>
    </xdr:from>
    <xdr:to>
      <xdr:col>18</xdr:col>
      <xdr:colOff>492125</xdr:colOff>
      <xdr:row>99</xdr:row>
      <xdr:rowOff>51664</xdr:rowOff>
    </xdr:to>
    <xdr:sp macro="" textlink="">
      <xdr:nvSpPr>
        <xdr:cNvPr id="694" name="円/楕円 693"/>
        <xdr:cNvSpPr/>
      </xdr:nvSpPr>
      <xdr:spPr>
        <a:xfrm>
          <a:off x="12763500" y="1692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42791</xdr:rowOff>
    </xdr:from>
    <xdr:ext cx="534377" cy="259045"/>
    <xdr:sp macro="" textlink="">
      <xdr:nvSpPr>
        <xdr:cNvPr id="695" name="テキスト ボックス 694"/>
        <xdr:cNvSpPr txBox="1"/>
      </xdr:nvSpPr>
      <xdr:spPr>
        <a:xfrm>
          <a:off x="12547111" y="1701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89179</xdr:rowOff>
    </xdr:from>
    <xdr:to>
      <xdr:col>32</xdr:col>
      <xdr:colOff>187325</xdr:colOff>
      <xdr:row>38</xdr:row>
      <xdr:rowOff>90159</xdr:rowOff>
    </xdr:to>
    <xdr:cxnSp macro="">
      <xdr:nvCxnSpPr>
        <xdr:cNvPr id="726" name="直線コネクタ 725"/>
        <xdr:cNvCxnSpPr/>
      </xdr:nvCxnSpPr>
      <xdr:spPr>
        <a:xfrm flipV="1">
          <a:off x="21323300" y="660427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7"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85293</xdr:rowOff>
    </xdr:from>
    <xdr:to>
      <xdr:col>31</xdr:col>
      <xdr:colOff>34925</xdr:colOff>
      <xdr:row>38</xdr:row>
      <xdr:rowOff>90159</xdr:rowOff>
    </xdr:to>
    <xdr:cxnSp macro="">
      <xdr:nvCxnSpPr>
        <xdr:cNvPr id="729" name="直線コネクタ 728"/>
        <xdr:cNvCxnSpPr/>
      </xdr:nvCxnSpPr>
      <xdr:spPr>
        <a:xfrm>
          <a:off x="20434300" y="6600393"/>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78888</xdr:rowOff>
    </xdr:from>
    <xdr:ext cx="469744" cy="259045"/>
    <xdr:sp macro="" textlink="">
      <xdr:nvSpPr>
        <xdr:cNvPr id="731" name="テキスト ボックス 730"/>
        <xdr:cNvSpPr txBox="1"/>
      </xdr:nvSpPr>
      <xdr:spPr>
        <a:xfrm>
          <a:off x="21088427"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85293</xdr:rowOff>
    </xdr:from>
    <xdr:to>
      <xdr:col>29</xdr:col>
      <xdr:colOff>517525</xdr:colOff>
      <xdr:row>38</xdr:row>
      <xdr:rowOff>99923</xdr:rowOff>
    </xdr:to>
    <xdr:cxnSp macro="">
      <xdr:nvCxnSpPr>
        <xdr:cNvPr id="732" name="直線コネクタ 731"/>
        <xdr:cNvCxnSpPr/>
      </xdr:nvCxnSpPr>
      <xdr:spPr>
        <a:xfrm flipV="1">
          <a:off x="19545300" y="660039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100147</xdr:rowOff>
    </xdr:from>
    <xdr:ext cx="469744" cy="259045"/>
    <xdr:sp macro="" textlink="">
      <xdr:nvSpPr>
        <xdr:cNvPr id="734" name="テキスト ボックス 733"/>
        <xdr:cNvSpPr txBox="1"/>
      </xdr:nvSpPr>
      <xdr:spPr>
        <a:xfrm>
          <a:off x="20199427" y="67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99923</xdr:rowOff>
    </xdr:from>
    <xdr:to>
      <xdr:col>28</xdr:col>
      <xdr:colOff>314325</xdr:colOff>
      <xdr:row>38</xdr:row>
      <xdr:rowOff>108741</xdr:rowOff>
    </xdr:to>
    <xdr:cxnSp macro="">
      <xdr:nvCxnSpPr>
        <xdr:cNvPr id="735" name="直線コネクタ 734"/>
        <xdr:cNvCxnSpPr/>
      </xdr:nvCxnSpPr>
      <xdr:spPr>
        <a:xfrm flipV="1">
          <a:off x="18656300" y="6615023"/>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85779</xdr:rowOff>
    </xdr:from>
    <xdr:ext cx="469744" cy="259045"/>
    <xdr:sp macro="" textlink="">
      <xdr:nvSpPr>
        <xdr:cNvPr id="737" name="テキスト ボックス 736"/>
        <xdr:cNvSpPr txBox="1"/>
      </xdr:nvSpPr>
      <xdr:spPr>
        <a:xfrm>
          <a:off x="19310427" y="67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92440</xdr:rowOff>
    </xdr:from>
    <xdr:ext cx="469744" cy="259045"/>
    <xdr:sp macro="" textlink="">
      <xdr:nvSpPr>
        <xdr:cNvPr id="739" name="テキスト ボックス 738"/>
        <xdr:cNvSpPr txBox="1"/>
      </xdr:nvSpPr>
      <xdr:spPr>
        <a:xfrm>
          <a:off x="18421427" y="67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38379</xdr:rowOff>
    </xdr:from>
    <xdr:to>
      <xdr:col>32</xdr:col>
      <xdr:colOff>238125</xdr:colOff>
      <xdr:row>38</xdr:row>
      <xdr:rowOff>139979</xdr:rowOff>
    </xdr:to>
    <xdr:sp macro="" textlink="">
      <xdr:nvSpPr>
        <xdr:cNvPr id="745" name="円/楕円 744"/>
        <xdr:cNvSpPr/>
      </xdr:nvSpPr>
      <xdr:spPr>
        <a:xfrm>
          <a:off x="221107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61256</xdr:rowOff>
    </xdr:from>
    <xdr:ext cx="469744" cy="259045"/>
    <xdr:sp macro="" textlink="">
      <xdr:nvSpPr>
        <xdr:cNvPr id="746" name="投資及び出資金該当値テキスト"/>
        <xdr:cNvSpPr txBox="1"/>
      </xdr:nvSpPr>
      <xdr:spPr>
        <a:xfrm>
          <a:off x="22212300" y="64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39359</xdr:rowOff>
    </xdr:from>
    <xdr:to>
      <xdr:col>31</xdr:col>
      <xdr:colOff>85725</xdr:colOff>
      <xdr:row>38</xdr:row>
      <xdr:rowOff>140959</xdr:rowOff>
    </xdr:to>
    <xdr:sp macro="" textlink="">
      <xdr:nvSpPr>
        <xdr:cNvPr id="747" name="円/楕円 746"/>
        <xdr:cNvSpPr/>
      </xdr:nvSpPr>
      <xdr:spPr>
        <a:xfrm>
          <a:off x="21272500" y="655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157486</xdr:rowOff>
    </xdr:from>
    <xdr:ext cx="469744" cy="259045"/>
    <xdr:sp macro="" textlink="">
      <xdr:nvSpPr>
        <xdr:cNvPr id="748" name="テキスト ボックス 747"/>
        <xdr:cNvSpPr txBox="1"/>
      </xdr:nvSpPr>
      <xdr:spPr>
        <a:xfrm>
          <a:off x="21088427" y="632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34493</xdr:rowOff>
    </xdr:from>
    <xdr:to>
      <xdr:col>29</xdr:col>
      <xdr:colOff>568325</xdr:colOff>
      <xdr:row>38</xdr:row>
      <xdr:rowOff>136093</xdr:rowOff>
    </xdr:to>
    <xdr:sp macro="" textlink="">
      <xdr:nvSpPr>
        <xdr:cNvPr id="749" name="円/楕円 748"/>
        <xdr:cNvSpPr/>
      </xdr:nvSpPr>
      <xdr:spPr>
        <a:xfrm>
          <a:off x="20383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152620</xdr:rowOff>
    </xdr:from>
    <xdr:ext cx="469744" cy="259045"/>
    <xdr:sp macro="" textlink="">
      <xdr:nvSpPr>
        <xdr:cNvPr id="750" name="テキスト ボックス 749"/>
        <xdr:cNvSpPr txBox="1"/>
      </xdr:nvSpPr>
      <xdr:spPr>
        <a:xfrm>
          <a:off x="20199427"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49123</xdr:rowOff>
    </xdr:from>
    <xdr:to>
      <xdr:col>28</xdr:col>
      <xdr:colOff>365125</xdr:colOff>
      <xdr:row>38</xdr:row>
      <xdr:rowOff>150723</xdr:rowOff>
    </xdr:to>
    <xdr:sp macro="" textlink="">
      <xdr:nvSpPr>
        <xdr:cNvPr id="751" name="円/楕円 750"/>
        <xdr:cNvSpPr/>
      </xdr:nvSpPr>
      <xdr:spPr>
        <a:xfrm>
          <a:off x="194945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167251</xdr:rowOff>
    </xdr:from>
    <xdr:ext cx="469744" cy="259045"/>
    <xdr:sp macro="" textlink="">
      <xdr:nvSpPr>
        <xdr:cNvPr id="752" name="テキスト ボックス 751"/>
        <xdr:cNvSpPr txBox="1"/>
      </xdr:nvSpPr>
      <xdr:spPr>
        <a:xfrm>
          <a:off x="19310427" y="633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57941</xdr:rowOff>
    </xdr:from>
    <xdr:to>
      <xdr:col>27</xdr:col>
      <xdr:colOff>161925</xdr:colOff>
      <xdr:row>38</xdr:row>
      <xdr:rowOff>159541</xdr:rowOff>
    </xdr:to>
    <xdr:sp macro="" textlink="">
      <xdr:nvSpPr>
        <xdr:cNvPr id="753" name="円/楕円 752"/>
        <xdr:cNvSpPr/>
      </xdr:nvSpPr>
      <xdr:spPr>
        <a:xfrm>
          <a:off x="18605500" y="65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4618</xdr:rowOff>
    </xdr:from>
    <xdr:ext cx="469744" cy="259045"/>
    <xdr:sp macro="" textlink="">
      <xdr:nvSpPr>
        <xdr:cNvPr id="754" name="テキスト ボックス 753"/>
        <xdr:cNvSpPr txBox="1"/>
      </xdr:nvSpPr>
      <xdr:spPr>
        <a:xfrm>
          <a:off x="18421427" y="634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67364</xdr:rowOff>
    </xdr:from>
    <xdr:to>
      <xdr:col>32</xdr:col>
      <xdr:colOff>187325</xdr:colOff>
      <xdr:row>59</xdr:row>
      <xdr:rowOff>72198</xdr:rowOff>
    </xdr:to>
    <xdr:cxnSp macro="">
      <xdr:nvCxnSpPr>
        <xdr:cNvPr id="785" name="直線コネクタ 784"/>
        <xdr:cNvCxnSpPr/>
      </xdr:nvCxnSpPr>
      <xdr:spPr>
        <a:xfrm>
          <a:off x="21323300" y="10182914"/>
          <a:ext cx="8382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64948</xdr:rowOff>
    </xdr:from>
    <xdr:to>
      <xdr:col>31</xdr:col>
      <xdr:colOff>34925</xdr:colOff>
      <xdr:row>59</xdr:row>
      <xdr:rowOff>67364</xdr:rowOff>
    </xdr:to>
    <xdr:cxnSp macro="">
      <xdr:nvCxnSpPr>
        <xdr:cNvPr id="788" name="直線コネクタ 787"/>
        <xdr:cNvCxnSpPr/>
      </xdr:nvCxnSpPr>
      <xdr:spPr>
        <a:xfrm>
          <a:off x="20434300" y="10180498"/>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64948</xdr:rowOff>
    </xdr:from>
    <xdr:to>
      <xdr:col>29</xdr:col>
      <xdr:colOff>517525</xdr:colOff>
      <xdr:row>59</xdr:row>
      <xdr:rowOff>80983</xdr:rowOff>
    </xdr:to>
    <xdr:cxnSp macro="">
      <xdr:nvCxnSpPr>
        <xdr:cNvPr id="791" name="直線コネクタ 790"/>
        <xdr:cNvCxnSpPr/>
      </xdr:nvCxnSpPr>
      <xdr:spPr>
        <a:xfrm flipV="1">
          <a:off x="19545300" y="10180498"/>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80983</xdr:rowOff>
    </xdr:from>
    <xdr:to>
      <xdr:col>28</xdr:col>
      <xdr:colOff>314325</xdr:colOff>
      <xdr:row>59</xdr:row>
      <xdr:rowOff>81342</xdr:rowOff>
    </xdr:to>
    <xdr:cxnSp macro="">
      <xdr:nvCxnSpPr>
        <xdr:cNvPr id="794" name="直線コネクタ 793"/>
        <xdr:cNvCxnSpPr/>
      </xdr:nvCxnSpPr>
      <xdr:spPr>
        <a:xfrm flipV="1">
          <a:off x="18656300" y="10196533"/>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21398</xdr:rowOff>
    </xdr:from>
    <xdr:to>
      <xdr:col>32</xdr:col>
      <xdr:colOff>238125</xdr:colOff>
      <xdr:row>59</xdr:row>
      <xdr:rowOff>122998</xdr:rowOff>
    </xdr:to>
    <xdr:sp macro="" textlink="">
      <xdr:nvSpPr>
        <xdr:cNvPr id="804" name="円/楕円 803"/>
        <xdr:cNvSpPr/>
      </xdr:nvSpPr>
      <xdr:spPr>
        <a:xfrm>
          <a:off x="22110700" y="1013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107775</xdr:rowOff>
    </xdr:from>
    <xdr:ext cx="378565" cy="259045"/>
    <xdr:sp macro="" textlink="">
      <xdr:nvSpPr>
        <xdr:cNvPr id="805" name="貸付金該当値テキスト"/>
        <xdr:cNvSpPr txBox="1"/>
      </xdr:nvSpPr>
      <xdr:spPr>
        <a:xfrm>
          <a:off x="22212300" y="10051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16564</xdr:rowOff>
    </xdr:from>
    <xdr:to>
      <xdr:col>31</xdr:col>
      <xdr:colOff>85725</xdr:colOff>
      <xdr:row>59</xdr:row>
      <xdr:rowOff>118164</xdr:rowOff>
    </xdr:to>
    <xdr:sp macro="" textlink="">
      <xdr:nvSpPr>
        <xdr:cNvPr id="806" name="円/楕円 805"/>
        <xdr:cNvSpPr/>
      </xdr:nvSpPr>
      <xdr:spPr>
        <a:xfrm>
          <a:off x="21272500" y="1013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109291</xdr:rowOff>
    </xdr:from>
    <xdr:ext cx="378565" cy="259045"/>
    <xdr:sp macro="" textlink="">
      <xdr:nvSpPr>
        <xdr:cNvPr id="807" name="テキスト ボックス 806"/>
        <xdr:cNvSpPr txBox="1"/>
      </xdr:nvSpPr>
      <xdr:spPr>
        <a:xfrm>
          <a:off x="21134017" y="1022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14148</xdr:rowOff>
    </xdr:from>
    <xdr:to>
      <xdr:col>29</xdr:col>
      <xdr:colOff>568325</xdr:colOff>
      <xdr:row>59</xdr:row>
      <xdr:rowOff>115748</xdr:rowOff>
    </xdr:to>
    <xdr:sp macro="" textlink="">
      <xdr:nvSpPr>
        <xdr:cNvPr id="808" name="円/楕円 807"/>
        <xdr:cNvSpPr/>
      </xdr:nvSpPr>
      <xdr:spPr>
        <a:xfrm>
          <a:off x="20383500" y="101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106875</xdr:rowOff>
    </xdr:from>
    <xdr:ext cx="469744" cy="259045"/>
    <xdr:sp macro="" textlink="">
      <xdr:nvSpPr>
        <xdr:cNvPr id="809" name="テキスト ボックス 808"/>
        <xdr:cNvSpPr txBox="1"/>
      </xdr:nvSpPr>
      <xdr:spPr>
        <a:xfrm>
          <a:off x="20199427" y="1022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30183</xdr:rowOff>
    </xdr:from>
    <xdr:to>
      <xdr:col>28</xdr:col>
      <xdr:colOff>365125</xdr:colOff>
      <xdr:row>59</xdr:row>
      <xdr:rowOff>131783</xdr:rowOff>
    </xdr:to>
    <xdr:sp macro="" textlink="">
      <xdr:nvSpPr>
        <xdr:cNvPr id="810" name="円/楕円 809"/>
        <xdr:cNvSpPr/>
      </xdr:nvSpPr>
      <xdr:spPr>
        <a:xfrm>
          <a:off x="19494500" y="101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122910</xdr:rowOff>
    </xdr:from>
    <xdr:ext cx="378565" cy="259045"/>
    <xdr:sp macro="" textlink="">
      <xdr:nvSpPr>
        <xdr:cNvPr id="811" name="テキスト ボックス 810"/>
        <xdr:cNvSpPr txBox="1"/>
      </xdr:nvSpPr>
      <xdr:spPr>
        <a:xfrm>
          <a:off x="19356017" y="1023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30542</xdr:rowOff>
    </xdr:from>
    <xdr:to>
      <xdr:col>27</xdr:col>
      <xdr:colOff>161925</xdr:colOff>
      <xdr:row>59</xdr:row>
      <xdr:rowOff>132142</xdr:rowOff>
    </xdr:to>
    <xdr:sp macro="" textlink="">
      <xdr:nvSpPr>
        <xdr:cNvPr id="812" name="円/楕円 811"/>
        <xdr:cNvSpPr/>
      </xdr:nvSpPr>
      <xdr:spPr>
        <a:xfrm>
          <a:off x="18605500" y="1014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123269</xdr:rowOff>
    </xdr:from>
    <xdr:ext cx="378565" cy="259045"/>
    <xdr:sp macro="" textlink="">
      <xdr:nvSpPr>
        <xdr:cNvPr id="813" name="テキスト ボックス 812"/>
        <xdr:cNvSpPr txBox="1"/>
      </xdr:nvSpPr>
      <xdr:spPr>
        <a:xfrm>
          <a:off x="18467017" y="10238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136252</xdr:rowOff>
    </xdr:from>
    <xdr:to>
      <xdr:col>32</xdr:col>
      <xdr:colOff>187325</xdr:colOff>
      <xdr:row>77</xdr:row>
      <xdr:rowOff>140443</xdr:rowOff>
    </xdr:to>
    <xdr:cxnSp macro="">
      <xdr:nvCxnSpPr>
        <xdr:cNvPr id="843" name="直線コネクタ 842"/>
        <xdr:cNvCxnSpPr/>
      </xdr:nvCxnSpPr>
      <xdr:spPr>
        <a:xfrm>
          <a:off x="21323300" y="1333790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136252</xdr:rowOff>
    </xdr:from>
    <xdr:to>
      <xdr:col>31</xdr:col>
      <xdr:colOff>34925</xdr:colOff>
      <xdr:row>77</xdr:row>
      <xdr:rowOff>152312</xdr:rowOff>
    </xdr:to>
    <xdr:cxnSp macro="">
      <xdr:nvCxnSpPr>
        <xdr:cNvPr id="846" name="直線コネクタ 845"/>
        <xdr:cNvCxnSpPr/>
      </xdr:nvCxnSpPr>
      <xdr:spPr>
        <a:xfrm flipV="1">
          <a:off x="20434300" y="13337902"/>
          <a:ext cx="8890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152312</xdr:rowOff>
    </xdr:from>
    <xdr:to>
      <xdr:col>29</xdr:col>
      <xdr:colOff>517525</xdr:colOff>
      <xdr:row>78</xdr:row>
      <xdr:rowOff>85198</xdr:rowOff>
    </xdr:to>
    <xdr:cxnSp macro="">
      <xdr:nvCxnSpPr>
        <xdr:cNvPr id="849" name="直線コネクタ 848"/>
        <xdr:cNvCxnSpPr/>
      </xdr:nvCxnSpPr>
      <xdr:spPr>
        <a:xfrm flipV="1">
          <a:off x="19545300" y="13353962"/>
          <a:ext cx="889000" cy="10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112649</xdr:rowOff>
    </xdr:from>
    <xdr:to>
      <xdr:col>28</xdr:col>
      <xdr:colOff>314325</xdr:colOff>
      <xdr:row>78</xdr:row>
      <xdr:rowOff>85198</xdr:rowOff>
    </xdr:to>
    <xdr:cxnSp macro="">
      <xdr:nvCxnSpPr>
        <xdr:cNvPr id="852" name="直線コネクタ 851"/>
        <xdr:cNvCxnSpPr/>
      </xdr:nvCxnSpPr>
      <xdr:spPr>
        <a:xfrm>
          <a:off x="18656300" y="13314299"/>
          <a:ext cx="889000" cy="14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89643</xdr:rowOff>
    </xdr:from>
    <xdr:to>
      <xdr:col>32</xdr:col>
      <xdr:colOff>238125</xdr:colOff>
      <xdr:row>78</xdr:row>
      <xdr:rowOff>19793</xdr:rowOff>
    </xdr:to>
    <xdr:sp macro="" textlink="">
      <xdr:nvSpPr>
        <xdr:cNvPr id="862" name="円/楕円 861"/>
        <xdr:cNvSpPr/>
      </xdr:nvSpPr>
      <xdr:spPr>
        <a:xfrm>
          <a:off x="22110700" y="132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68070</xdr:rowOff>
    </xdr:from>
    <xdr:ext cx="534377" cy="259045"/>
    <xdr:sp macro="" textlink="">
      <xdr:nvSpPr>
        <xdr:cNvPr id="863" name="繰出金該当値テキスト"/>
        <xdr:cNvSpPr txBox="1"/>
      </xdr:nvSpPr>
      <xdr:spPr>
        <a:xfrm>
          <a:off x="22212300" y="132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32,961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85452</xdr:rowOff>
    </xdr:from>
    <xdr:to>
      <xdr:col>31</xdr:col>
      <xdr:colOff>85725</xdr:colOff>
      <xdr:row>78</xdr:row>
      <xdr:rowOff>15602</xdr:rowOff>
    </xdr:to>
    <xdr:sp macro="" textlink="">
      <xdr:nvSpPr>
        <xdr:cNvPr id="864" name="円/楕円 863"/>
        <xdr:cNvSpPr/>
      </xdr:nvSpPr>
      <xdr:spPr>
        <a:xfrm>
          <a:off x="21272500" y="132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6729</xdr:rowOff>
    </xdr:from>
    <xdr:ext cx="534377" cy="259045"/>
    <xdr:sp macro="" textlink="">
      <xdr:nvSpPr>
        <xdr:cNvPr id="865" name="テキスト ボックス 864"/>
        <xdr:cNvSpPr txBox="1"/>
      </xdr:nvSpPr>
      <xdr:spPr>
        <a:xfrm>
          <a:off x="21056111" y="1337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101512</xdr:rowOff>
    </xdr:from>
    <xdr:to>
      <xdr:col>29</xdr:col>
      <xdr:colOff>568325</xdr:colOff>
      <xdr:row>78</xdr:row>
      <xdr:rowOff>31662</xdr:rowOff>
    </xdr:to>
    <xdr:sp macro="" textlink="">
      <xdr:nvSpPr>
        <xdr:cNvPr id="866" name="円/楕円 865"/>
        <xdr:cNvSpPr/>
      </xdr:nvSpPr>
      <xdr:spPr>
        <a:xfrm>
          <a:off x="20383500" y="133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22789</xdr:rowOff>
    </xdr:from>
    <xdr:ext cx="534377" cy="259045"/>
    <xdr:sp macro="" textlink="">
      <xdr:nvSpPr>
        <xdr:cNvPr id="867" name="テキスト ボックス 866"/>
        <xdr:cNvSpPr txBox="1"/>
      </xdr:nvSpPr>
      <xdr:spPr>
        <a:xfrm>
          <a:off x="20167111" y="1339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32,338</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34398</xdr:rowOff>
    </xdr:from>
    <xdr:to>
      <xdr:col>28</xdr:col>
      <xdr:colOff>365125</xdr:colOff>
      <xdr:row>78</xdr:row>
      <xdr:rowOff>135998</xdr:rowOff>
    </xdr:to>
    <xdr:sp macro="" textlink="">
      <xdr:nvSpPr>
        <xdr:cNvPr id="868" name="円/楕円 867"/>
        <xdr:cNvSpPr/>
      </xdr:nvSpPr>
      <xdr:spPr>
        <a:xfrm>
          <a:off x="19494500" y="134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127125</xdr:rowOff>
    </xdr:from>
    <xdr:ext cx="534377" cy="259045"/>
    <xdr:sp macro="" textlink="">
      <xdr:nvSpPr>
        <xdr:cNvPr id="869" name="テキスト ボックス 868"/>
        <xdr:cNvSpPr txBox="1"/>
      </xdr:nvSpPr>
      <xdr:spPr>
        <a:xfrm>
          <a:off x="19278111" y="135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61849</xdr:rowOff>
    </xdr:from>
    <xdr:to>
      <xdr:col>27</xdr:col>
      <xdr:colOff>161925</xdr:colOff>
      <xdr:row>77</xdr:row>
      <xdr:rowOff>163449</xdr:rowOff>
    </xdr:to>
    <xdr:sp macro="" textlink="">
      <xdr:nvSpPr>
        <xdr:cNvPr id="870" name="円/楕円 869"/>
        <xdr:cNvSpPr/>
      </xdr:nvSpPr>
      <xdr:spPr>
        <a:xfrm>
          <a:off x="18605500" y="132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154576</xdr:rowOff>
    </xdr:from>
    <xdr:ext cx="534377" cy="259045"/>
    <xdr:sp macro="" textlink="">
      <xdr:nvSpPr>
        <xdr:cNvPr id="871" name="テキスト ボックス 870"/>
        <xdr:cNvSpPr txBox="1"/>
      </xdr:nvSpPr>
      <xdr:spPr>
        <a:xfrm>
          <a:off x="18389111" y="1335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・人件費は、職員給のうち基本給が、これまでの団塊世代の大量退職の結果による職員の若返りで</a:t>
          </a:r>
          <a:r>
            <a:rPr kumimoji="1" lang="en-US" altLang="ja-JP" sz="1300">
              <a:latin typeface="ＭＳ Ｐゴシック"/>
            </a:rPr>
            <a:t>20</a:t>
          </a:r>
          <a:r>
            <a:rPr kumimoji="1" lang="ja-JP" altLang="en-US" sz="1300">
              <a:latin typeface="ＭＳ Ｐゴシック"/>
            </a:rPr>
            <a:t>百万円（</a:t>
          </a:r>
          <a:r>
            <a:rPr kumimoji="1" lang="en-US" altLang="ja-JP" sz="1300">
              <a:latin typeface="ＭＳ Ｐゴシック"/>
            </a:rPr>
            <a:t>0.6</a:t>
          </a:r>
          <a:r>
            <a:rPr kumimoji="1" lang="ja-JP" altLang="en-US" sz="1300">
              <a:latin typeface="ＭＳ Ｐゴシック"/>
            </a:rPr>
            <a:t>％）減となった他、定年退職者の減少による退職手当の</a:t>
          </a:r>
          <a:r>
            <a:rPr kumimoji="1" lang="en-US" altLang="ja-JP" sz="1300">
              <a:latin typeface="ＭＳ Ｐゴシック"/>
            </a:rPr>
            <a:t>20</a:t>
          </a:r>
          <a:r>
            <a:rPr kumimoji="1" lang="ja-JP" altLang="en-US" sz="1300">
              <a:latin typeface="ＭＳ Ｐゴシック"/>
            </a:rPr>
            <a:t>百万円（</a:t>
          </a:r>
          <a:r>
            <a:rPr kumimoji="1" lang="en-US" altLang="ja-JP" sz="1300">
              <a:latin typeface="ＭＳ Ｐゴシック"/>
            </a:rPr>
            <a:t>3.2</a:t>
          </a:r>
          <a:r>
            <a:rPr kumimoji="1" lang="ja-JP" altLang="en-US" sz="1300">
              <a:latin typeface="ＭＳ Ｐゴシック"/>
            </a:rPr>
            <a:t>％）減、さらには共済費の</a:t>
          </a:r>
          <a:r>
            <a:rPr kumimoji="1" lang="en-US" altLang="ja-JP" sz="1300">
              <a:latin typeface="ＭＳ Ｐゴシック"/>
            </a:rPr>
            <a:t>56</a:t>
          </a:r>
          <a:r>
            <a:rPr kumimoji="1" lang="ja-JP" altLang="en-US" sz="1300">
              <a:latin typeface="ＭＳ Ｐゴシック"/>
            </a:rPr>
            <a:t>百万円（</a:t>
          </a:r>
          <a:r>
            <a:rPr kumimoji="1" lang="en-US" altLang="ja-JP" sz="1300">
              <a:latin typeface="ＭＳ Ｐゴシック"/>
            </a:rPr>
            <a:t>7.5</a:t>
          </a:r>
          <a:r>
            <a:rPr kumimoji="1" lang="ja-JP" altLang="en-US" sz="1300">
              <a:latin typeface="ＭＳ Ｐゴシック"/>
            </a:rPr>
            <a:t>％）減や災害補償費の</a:t>
          </a:r>
          <a:r>
            <a:rPr kumimoji="1" lang="en-US" altLang="ja-JP" sz="1300">
              <a:latin typeface="ＭＳ Ｐゴシック"/>
            </a:rPr>
            <a:t>29</a:t>
          </a:r>
          <a:r>
            <a:rPr kumimoji="1" lang="ja-JP" altLang="en-US" sz="1300">
              <a:latin typeface="ＭＳ Ｐゴシック"/>
            </a:rPr>
            <a:t>百万円（</a:t>
          </a:r>
          <a:r>
            <a:rPr kumimoji="1" lang="en-US" altLang="ja-JP" sz="1300">
              <a:latin typeface="ＭＳ Ｐゴシック"/>
            </a:rPr>
            <a:t>9.7</a:t>
          </a:r>
          <a:r>
            <a:rPr kumimoji="1" lang="ja-JP" altLang="en-US" sz="1300">
              <a:latin typeface="ＭＳ Ｐゴシック"/>
            </a:rPr>
            <a:t>％）減等により、全体で</a:t>
          </a:r>
          <a:r>
            <a:rPr kumimoji="1" lang="en-US" altLang="ja-JP" sz="1300">
              <a:latin typeface="ＭＳ Ｐゴシック"/>
            </a:rPr>
            <a:t>193</a:t>
          </a:r>
          <a:r>
            <a:rPr kumimoji="1" lang="ja-JP" altLang="en-US" sz="1300">
              <a:latin typeface="ＭＳ Ｐゴシック"/>
            </a:rPr>
            <a:t>百万円（</a:t>
          </a:r>
          <a:r>
            <a:rPr kumimoji="1" lang="en-US" altLang="ja-JP" sz="1300">
              <a:latin typeface="ＭＳ Ｐゴシック"/>
            </a:rPr>
            <a:t>3.9</a:t>
          </a:r>
          <a:r>
            <a:rPr kumimoji="1" lang="ja-JP" altLang="en-US" sz="1300">
              <a:latin typeface="ＭＳ Ｐゴシック"/>
            </a:rPr>
            <a:t>％）減となりました。</a:t>
          </a:r>
        </a:p>
        <a:p>
          <a:r>
            <a:rPr kumimoji="1" lang="ja-JP" altLang="en-US" sz="1300">
              <a:latin typeface="ＭＳ Ｐゴシック"/>
            </a:rPr>
            <a:t>・扶助費は、支援対象者の増加に伴う障害者自立支援費の増加や、保育の充実化を図る事業費の増加等により、</a:t>
          </a:r>
          <a:r>
            <a:rPr kumimoji="1" lang="en-US" altLang="ja-JP" sz="1300">
              <a:latin typeface="ＭＳ Ｐゴシック"/>
            </a:rPr>
            <a:t>364</a:t>
          </a:r>
          <a:r>
            <a:rPr kumimoji="1" lang="ja-JP" altLang="en-US" sz="1300">
              <a:latin typeface="ＭＳ Ｐゴシック"/>
            </a:rPr>
            <a:t>百万円（</a:t>
          </a:r>
          <a:r>
            <a:rPr kumimoji="1" lang="en-US" altLang="ja-JP" sz="1300">
              <a:latin typeface="ＭＳ Ｐゴシック"/>
            </a:rPr>
            <a:t>6.0</a:t>
          </a:r>
          <a:r>
            <a:rPr kumimoji="1" lang="ja-JP" altLang="en-US" sz="1300">
              <a:latin typeface="ＭＳ Ｐゴシック"/>
            </a:rPr>
            <a:t>％）の増となりました。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・補助費等は、国庫支出金返還金の</a:t>
          </a:r>
          <a:r>
            <a:rPr kumimoji="1" lang="en-US" altLang="ja-JP" sz="1300">
              <a:solidFill>
                <a:schemeClr val="dk1"/>
              </a:solidFill>
              <a:effectLst/>
              <a:latin typeface="+mn-lt"/>
              <a:ea typeface="+mn-ea"/>
              <a:cs typeface="+mn-cs"/>
            </a:rPr>
            <a:t>101</a:t>
          </a:r>
          <a:r>
            <a:rPr kumimoji="1" lang="ja-JP" altLang="ja-JP" sz="1300">
              <a:solidFill>
                <a:schemeClr val="dk1"/>
              </a:solidFill>
              <a:effectLst/>
              <a:latin typeface="+mn-lt"/>
              <a:ea typeface="+mn-ea"/>
              <a:cs typeface="+mn-cs"/>
            </a:rPr>
            <a:t>百万円（</a:t>
          </a:r>
          <a:r>
            <a:rPr kumimoji="1" lang="en-US" altLang="ja-JP" sz="1300">
              <a:solidFill>
                <a:schemeClr val="dk1"/>
              </a:solidFill>
              <a:effectLst/>
              <a:latin typeface="+mn-lt"/>
              <a:ea typeface="+mn-ea"/>
              <a:cs typeface="+mn-cs"/>
            </a:rPr>
            <a:t>76.8</a:t>
          </a:r>
          <a:r>
            <a:rPr kumimoji="1" lang="ja-JP" altLang="ja-JP" sz="1300">
              <a:solidFill>
                <a:schemeClr val="dk1"/>
              </a:solidFill>
              <a:effectLst/>
              <a:latin typeface="+mn-lt"/>
              <a:ea typeface="+mn-ea"/>
              <a:cs typeface="+mn-cs"/>
            </a:rPr>
            <a:t>％）減をはじめ、病院事業会計への繰出金の</a:t>
          </a:r>
          <a:r>
            <a:rPr kumimoji="1" lang="en-US" altLang="ja-JP" sz="1300">
              <a:solidFill>
                <a:schemeClr val="dk1"/>
              </a:solidFill>
              <a:effectLst/>
              <a:latin typeface="+mn-lt"/>
              <a:ea typeface="+mn-ea"/>
              <a:cs typeface="+mn-cs"/>
            </a:rPr>
            <a:t>369</a:t>
          </a:r>
          <a:r>
            <a:rPr kumimoji="1" lang="ja-JP" altLang="ja-JP" sz="1300">
              <a:solidFill>
                <a:schemeClr val="dk1"/>
              </a:solidFill>
              <a:effectLst/>
              <a:latin typeface="+mn-lt"/>
              <a:ea typeface="+mn-ea"/>
              <a:cs typeface="+mn-cs"/>
            </a:rPr>
            <a:t>百万円（</a:t>
          </a:r>
          <a:r>
            <a:rPr kumimoji="1" lang="en-US" altLang="ja-JP" sz="1300">
              <a:solidFill>
                <a:schemeClr val="dk1"/>
              </a:solidFill>
              <a:effectLst/>
              <a:latin typeface="+mn-lt"/>
              <a:ea typeface="+mn-ea"/>
              <a:cs typeface="+mn-cs"/>
            </a:rPr>
            <a:t>22.0</a:t>
          </a:r>
          <a:r>
            <a:rPr kumimoji="1" lang="ja-JP" altLang="ja-JP" sz="1300">
              <a:solidFill>
                <a:schemeClr val="dk1"/>
              </a:solidFill>
              <a:effectLst/>
              <a:latin typeface="+mn-lt"/>
              <a:ea typeface="+mn-ea"/>
              <a:cs typeface="+mn-cs"/>
            </a:rPr>
            <a:t>％）減の他、プレミアム付商品券発行に係る補助金の皆減（</a:t>
          </a:r>
          <a:r>
            <a:rPr kumimoji="1" lang="en-US" altLang="ja-JP" sz="1300">
              <a:solidFill>
                <a:schemeClr val="dk1"/>
              </a:solidFill>
              <a:effectLst/>
              <a:latin typeface="+mn-lt"/>
              <a:ea typeface="+mn-ea"/>
              <a:cs typeface="+mn-cs"/>
            </a:rPr>
            <a:t>74</a:t>
          </a:r>
          <a:r>
            <a:rPr kumimoji="1" lang="ja-JP" altLang="ja-JP" sz="1300">
              <a:solidFill>
                <a:schemeClr val="dk1"/>
              </a:solidFill>
              <a:effectLst/>
              <a:latin typeface="+mn-lt"/>
              <a:ea typeface="+mn-ea"/>
              <a:cs typeface="+mn-cs"/>
            </a:rPr>
            <a:t>百万円）等により、全体で</a:t>
          </a:r>
          <a:r>
            <a:rPr kumimoji="1" lang="en-US" altLang="ja-JP" sz="1300">
              <a:solidFill>
                <a:schemeClr val="dk1"/>
              </a:solidFill>
              <a:effectLst/>
              <a:latin typeface="+mn-lt"/>
              <a:ea typeface="+mn-ea"/>
              <a:cs typeface="+mn-cs"/>
            </a:rPr>
            <a:t>696</a:t>
          </a:r>
          <a:r>
            <a:rPr kumimoji="1" lang="ja-JP" altLang="ja-JP" sz="1300">
              <a:solidFill>
                <a:schemeClr val="dk1"/>
              </a:solidFill>
              <a:effectLst/>
              <a:latin typeface="+mn-lt"/>
              <a:ea typeface="+mn-ea"/>
              <a:cs typeface="+mn-cs"/>
            </a:rPr>
            <a:t>百万円（</a:t>
          </a:r>
          <a:r>
            <a:rPr kumimoji="1" lang="en-US" altLang="ja-JP" sz="1300">
              <a:solidFill>
                <a:schemeClr val="dk1"/>
              </a:solidFill>
              <a:effectLst/>
              <a:latin typeface="+mn-lt"/>
              <a:ea typeface="+mn-ea"/>
              <a:cs typeface="+mn-cs"/>
            </a:rPr>
            <a:t>16.9</a:t>
          </a:r>
          <a:r>
            <a:rPr kumimoji="1" lang="ja-JP" altLang="ja-JP" sz="1300">
              <a:solidFill>
                <a:schemeClr val="dk1"/>
              </a:solidFill>
              <a:effectLst/>
              <a:latin typeface="+mn-lt"/>
              <a:ea typeface="+mn-ea"/>
              <a:cs typeface="+mn-cs"/>
            </a:rPr>
            <a:t>％）減となりました</a:t>
          </a:r>
          <a:r>
            <a:rPr kumimoji="1" lang="ja-JP" altLang="ja-JP" sz="1100">
              <a:solidFill>
                <a:schemeClr val="dk1"/>
              </a:solidFill>
              <a:effectLst/>
              <a:latin typeface="+mn-lt"/>
              <a:ea typeface="+mn-ea"/>
              <a:cs typeface="+mn-cs"/>
            </a:rPr>
            <a:t>。</a:t>
          </a:r>
          <a:endParaRPr kumimoji="1" lang="ja-JP" altLang="en-US" sz="1300">
            <a:latin typeface="ＭＳ Ｐゴシック"/>
          </a:endParaRPr>
        </a:p>
        <a:p>
          <a:r>
            <a:rPr kumimoji="1" lang="ja-JP" altLang="en-US" sz="1300">
              <a:latin typeface="ＭＳ Ｐゴシック"/>
            </a:rPr>
            <a:t>・公債費は、平成</a:t>
          </a:r>
          <a:r>
            <a:rPr kumimoji="1" lang="en-US" altLang="ja-JP" sz="1300">
              <a:latin typeface="ＭＳ Ｐゴシック"/>
            </a:rPr>
            <a:t>24</a:t>
          </a:r>
          <a:r>
            <a:rPr kumimoji="1" lang="ja-JP" altLang="en-US" sz="1300">
              <a:latin typeface="ＭＳ Ｐゴシック"/>
            </a:rPr>
            <a:t>年度借り入れた第三セクター等改革推進債償還費の増等により、</a:t>
          </a:r>
          <a:r>
            <a:rPr kumimoji="1" lang="en-US" altLang="ja-JP" sz="1300">
              <a:latin typeface="ＭＳ Ｐゴシック"/>
            </a:rPr>
            <a:t>81</a:t>
          </a:r>
          <a:r>
            <a:rPr kumimoji="1" lang="ja-JP" altLang="en-US" sz="1300">
              <a:latin typeface="ＭＳ Ｐゴシック"/>
            </a:rPr>
            <a:t>百万円（</a:t>
          </a:r>
          <a:r>
            <a:rPr kumimoji="1" lang="en-US" altLang="ja-JP" sz="1300">
              <a:latin typeface="ＭＳ Ｐゴシック"/>
            </a:rPr>
            <a:t>2.7</a:t>
          </a:r>
          <a:r>
            <a:rPr kumimoji="1" lang="ja-JP" altLang="en-US" sz="1300">
              <a:latin typeface="ＭＳ Ｐゴシック"/>
            </a:rPr>
            <a:t>％）の増となりました。</a:t>
          </a:r>
        </a:p>
        <a:p>
          <a:r>
            <a:rPr kumimoji="1" lang="ja-JP" altLang="en-US" sz="1300">
              <a:latin typeface="ＭＳ Ｐゴシック"/>
            </a:rPr>
            <a:t>・普通建設事業費は、補助事業費で社会資本整備総合交付金事業が</a:t>
          </a:r>
          <a:r>
            <a:rPr kumimoji="1" lang="en-US" altLang="ja-JP" sz="1300">
              <a:latin typeface="ＭＳ Ｐゴシック"/>
            </a:rPr>
            <a:t>112</a:t>
          </a:r>
          <a:r>
            <a:rPr kumimoji="1" lang="ja-JP" altLang="en-US" sz="1300">
              <a:latin typeface="ＭＳ Ｐゴシック"/>
            </a:rPr>
            <a:t>百万円（</a:t>
          </a:r>
          <a:r>
            <a:rPr kumimoji="1" lang="en-US" altLang="ja-JP" sz="1300">
              <a:latin typeface="ＭＳ Ｐゴシック"/>
            </a:rPr>
            <a:t>40.5</a:t>
          </a:r>
          <a:r>
            <a:rPr kumimoji="1" lang="ja-JP" altLang="en-US" sz="1300">
              <a:latin typeface="ＭＳ Ｐゴシック"/>
            </a:rPr>
            <a:t>％）増となったものの、民間保育所施設整備や小・中学校耐震改修事業が皆減（</a:t>
          </a:r>
          <a:r>
            <a:rPr kumimoji="1" lang="en-US" altLang="ja-JP" sz="1300">
              <a:latin typeface="ＭＳ Ｐゴシック"/>
            </a:rPr>
            <a:t>1,442</a:t>
          </a:r>
          <a:r>
            <a:rPr kumimoji="1" lang="ja-JP" altLang="en-US" sz="1300">
              <a:latin typeface="ＭＳ Ｐゴシック"/>
            </a:rPr>
            <a:t>百万円）となるなど、全体で</a:t>
          </a:r>
          <a:r>
            <a:rPr kumimoji="1" lang="en-US" altLang="ja-JP" sz="1300">
              <a:latin typeface="ＭＳ Ｐゴシック"/>
            </a:rPr>
            <a:t>1,764</a:t>
          </a:r>
          <a:r>
            <a:rPr kumimoji="1" lang="ja-JP" altLang="en-US" sz="1300">
              <a:latin typeface="ＭＳ Ｐゴシック"/>
            </a:rPr>
            <a:t>百万円（</a:t>
          </a:r>
          <a:r>
            <a:rPr kumimoji="1" lang="en-US" altLang="ja-JP" sz="1300">
              <a:latin typeface="ＭＳ Ｐゴシック"/>
            </a:rPr>
            <a:t>45.5</a:t>
          </a:r>
          <a:r>
            <a:rPr kumimoji="1" lang="ja-JP" altLang="en-US" sz="1300">
              <a:latin typeface="ＭＳ Ｐゴシック"/>
            </a:rPr>
            <a:t>％）減となりました。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三重県名張市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79,942
79,370
129.77
26,773,228
26,487,107
277,114
15,721,589
34,810,455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194.4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254</xdr:rowOff>
    </xdr:from>
    <xdr:to>
      <xdr:col>6</xdr:col>
      <xdr:colOff>511175</xdr:colOff>
      <xdr:row>38</xdr:row>
      <xdr:rowOff>74223</xdr:rowOff>
    </xdr:to>
    <xdr:cxnSp macro="">
      <xdr:nvCxnSpPr>
        <xdr:cNvPr id="63" name="直線コネクタ 62"/>
        <xdr:cNvCxnSpPr/>
      </xdr:nvCxnSpPr>
      <xdr:spPr>
        <a:xfrm>
          <a:off x="3797300" y="6515354"/>
          <a:ext cx="838200" cy="7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254</xdr:rowOff>
    </xdr:from>
    <xdr:to>
      <xdr:col>5</xdr:col>
      <xdr:colOff>358775</xdr:colOff>
      <xdr:row>38</xdr:row>
      <xdr:rowOff>60996</xdr:rowOff>
    </xdr:to>
    <xdr:cxnSp macro="">
      <xdr:nvCxnSpPr>
        <xdr:cNvPr id="66" name="直線コネクタ 65"/>
        <xdr:cNvCxnSpPr/>
      </xdr:nvCxnSpPr>
      <xdr:spPr>
        <a:xfrm flipV="1">
          <a:off x="2908300" y="6515354"/>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53649</xdr:rowOff>
    </xdr:from>
    <xdr:to>
      <xdr:col>4</xdr:col>
      <xdr:colOff>155575</xdr:colOff>
      <xdr:row>38</xdr:row>
      <xdr:rowOff>60996</xdr:rowOff>
    </xdr:to>
    <xdr:cxnSp macro="">
      <xdr:nvCxnSpPr>
        <xdr:cNvPr id="69" name="直線コネクタ 68"/>
        <xdr:cNvCxnSpPr/>
      </xdr:nvCxnSpPr>
      <xdr:spPr>
        <a:xfrm>
          <a:off x="2019300" y="6568749"/>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29809</xdr:rowOff>
    </xdr:from>
    <xdr:to>
      <xdr:col>2</xdr:col>
      <xdr:colOff>638175</xdr:colOff>
      <xdr:row>38</xdr:row>
      <xdr:rowOff>53649</xdr:rowOff>
    </xdr:to>
    <xdr:cxnSp macro="">
      <xdr:nvCxnSpPr>
        <xdr:cNvPr id="72" name="直線コネクタ 71"/>
        <xdr:cNvCxnSpPr/>
      </xdr:nvCxnSpPr>
      <xdr:spPr>
        <a:xfrm>
          <a:off x="1130300" y="6544909"/>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23423</xdr:rowOff>
    </xdr:from>
    <xdr:to>
      <xdr:col>6</xdr:col>
      <xdr:colOff>561975</xdr:colOff>
      <xdr:row>38</xdr:row>
      <xdr:rowOff>125023</xdr:rowOff>
    </xdr:to>
    <xdr:sp macro="" textlink="">
      <xdr:nvSpPr>
        <xdr:cNvPr id="82" name="円/楕円 81"/>
        <xdr:cNvSpPr/>
      </xdr:nvSpPr>
      <xdr:spPr>
        <a:xfrm>
          <a:off x="4584700" y="65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1850</xdr:rowOff>
    </xdr:from>
    <xdr:ext cx="469744" cy="259045"/>
    <xdr:sp macro="" textlink="">
      <xdr:nvSpPr>
        <xdr:cNvPr id="83" name="議会費該当値テキスト"/>
        <xdr:cNvSpPr txBox="1"/>
      </xdr:nvSpPr>
      <xdr:spPr>
        <a:xfrm>
          <a:off x="4686300" y="651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120904</xdr:rowOff>
    </xdr:from>
    <xdr:to>
      <xdr:col>5</xdr:col>
      <xdr:colOff>409575</xdr:colOff>
      <xdr:row>38</xdr:row>
      <xdr:rowOff>51054</xdr:rowOff>
    </xdr:to>
    <xdr:sp macro="" textlink="">
      <xdr:nvSpPr>
        <xdr:cNvPr id="84" name="円/楕円 83"/>
        <xdr:cNvSpPr/>
      </xdr:nvSpPr>
      <xdr:spPr>
        <a:xfrm>
          <a:off x="3746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67581</xdr:rowOff>
    </xdr:from>
    <xdr:ext cx="469744" cy="259045"/>
    <xdr:sp macro="" textlink="">
      <xdr:nvSpPr>
        <xdr:cNvPr id="85" name="テキスト ボックス 84"/>
        <xdr:cNvSpPr txBox="1"/>
      </xdr:nvSpPr>
      <xdr:spPr>
        <a:xfrm>
          <a:off x="3562427" y="623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10196</xdr:rowOff>
    </xdr:from>
    <xdr:to>
      <xdr:col>4</xdr:col>
      <xdr:colOff>206375</xdr:colOff>
      <xdr:row>38</xdr:row>
      <xdr:rowOff>111796</xdr:rowOff>
    </xdr:to>
    <xdr:sp macro="" textlink="">
      <xdr:nvSpPr>
        <xdr:cNvPr id="86" name="円/楕円 85"/>
        <xdr:cNvSpPr/>
      </xdr:nvSpPr>
      <xdr:spPr>
        <a:xfrm>
          <a:off x="2857500" y="65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102923</xdr:rowOff>
    </xdr:from>
    <xdr:ext cx="469744" cy="259045"/>
    <xdr:sp macro="" textlink="">
      <xdr:nvSpPr>
        <xdr:cNvPr id="87" name="テキスト ボックス 86"/>
        <xdr:cNvSpPr txBox="1"/>
      </xdr:nvSpPr>
      <xdr:spPr>
        <a:xfrm>
          <a:off x="2673427" y="66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2849</xdr:rowOff>
    </xdr:from>
    <xdr:to>
      <xdr:col>3</xdr:col>
      <xdr:colOff>3175</xdr:colOff>
      <xdr:row>38</xdr:row>
      <xdr:rowOff>104449</xdr:rowOff>
    </xdr:to>
    <xdr:sp macro="" textlink="">
      <xdr:nvSpPr>
        <xdr:cNvPr id="88" name="円/楕円 87"/>
        <xdr:cNvSpPr/>
      </xdr:nvSpPr>
      <xdr:spPr>
        <a:xfrm>
          <a:off x="1968500" y="651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95576</xdr:rowOff>
    </xdr:from>
    <xdr:ext cx="469744" cy="259045"/>
    <xdr:sp macro="" textlink="">
      <xdr:nvSpPr>
        <xdr:cNvPr id="89" name="テキスト ボックス 88"/>
        <xdr:cNvSpPr txBox="1"/>
      </xdr:nvSpPr>
      <xdr:spPr>
        <a:xfrm>
          <a:off x="1784427" y="6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150459</xdr:rowOff>
    </xdr:from>
    <xdr:to>
      <xdr:col>1</xdr:col>
      <xdr:colOff>485775</xdr:colOff>
      <xdr:row>38</xdr:row>
      <xdr:rowOff>80609</xdr:rowOff>
    </xdr:to>
    <xdr:sp macro="" textlink="">
      <xdr:nvSpPr>
        <xdr:cNvPr id="90" name="円/楕円 89"/>
        <xdr:cNvSpPr/>
      </xdr:nvSpPr>
      <xdr:spPr>
        <a:xfrm>
          <a:off x="1079500" y="649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71736</xdr:rowOff>
    </xdr:from>
    <xdr:ext cx="469744" cy="259045"/>
    <xdr:sp macro="" textlink="">
      <xdr:nvSpPr>
        <xdr:cNvPr id="91" name="テキスト ボックス 90"/>
        <xdr:cNvSpPr txBox="1"/>
      </xdr:nvSpPr>
      <xdr:spPr>
        <a:xfrm>
          <a:off x="895427" y="658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144980</xdr:rowOff>
    </xdr:from>
    <xdr:to>
      <xdr:col>6</xdr:col>
      <xdr:colOff>511175</xdr:colOff>
      <xdr:row>58</xdr:row>
      <xdr:rowOff>146104</xdr:rowOff>
    </xdr:to>
    <xdr:cxnSp macro="">
      <xdr:nvCxnSpPr>
        <xdr:cNvPr id="122" name="直線コネクタ 121"/>
        <xdr:cNvCxnSpPr/>
      </xdr:nvCxnSpPr>
      <xdr:spPr>
        <a:xfrm flipV="1">
          <a:off x="3797300" y="10089080"/>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143022</xdr:rowOff>
    </xdr:from>
    <xdr:to>
      <xdr:col>5</xdr:col>
      <xdr:colOff>358775</xdr:colOff>
      <xdr:row>58</xdr:row>
      <xdr:rowOff>146104</xdr:rowOff>
    </xdr:to>
    <xdr:cxnSp macro="">
      <xdr:nvCxnSpPr>
        <xdr:cNvPr id="125" name="直線コネクタ 124"/>
        <xdr:cNvCxnSpPr/>
      </xdr:nvCxnSpPr>
      <xdr:spPr>
        <a:xfrm>
          <a:off x="2908300" y="10087122"/>
          <a:ext cx="8890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143022</xdr:rowOff>
    </xdr:from>
    <xdr:to>
      <xdr:col>4</xdr:col>
      <xdr:colOff>155575</xdr:colOff>
      <xdr:row>58</xdr:row>
      <xdr:rowOff>148710</xdr:rowOff>
    </xdr:to>
    <xdr:cxnSp macro="">
      <xdr:nvCxnSpPr>
        <xdr:cNvPr id="128" name="直線コネクタ 127"/>
        <xdr:cNvCxnSpPr/>
      </xdr:nvCxnSpPr>
      <xdr:spPr>
        <a:xfrm flipV="1">
          <a:off x="2019300" y="10087122"/>
          <a:ext cx="889000" cy="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92759</xdr:rowOff>
    </xdr:from>
    <xdr:to>
      <xdr:col>2</xdr:col>
      <xdr:colOff>638175</xdr:colOff>
      <xdr:row>58</xdr:row>
      <xdr:rowOff>148710</xdr:rowOff>
    </xdr:to>
    <xdr:cxnSp macro="">
      <xdr:nvCxnSpPr>
        <xdr:cNvPr id="131" name="直線コネクタ 130"/>
        <xdr:cNvCxnSpPr/>
      </xdr:nvCxnSpPr>
      <xdr:spPr>
        <a:xfrm>
          <a:off x="1130300" y="10036859"/>
          <a:ext cx="889000" cy="5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94180</xdr:rowOff>
    </xdr:from>
    <xdr:to>
      <xdr:col>6</xdr:col>
      <xdr:colOff>561975</xdr:colOff>
      <xdr:row>59</xdr:row>
      <xdr:rowOff>24330</xdr:rowOff>
    </xdr:to>
    <xdr:sp macro="" textlink="">
      <xdr:nvSpPr>
        <xdr:cNvPr id="141" name="円/楕円 140"/>
        <xdr:cNvSpPr/>
      </xdr:nvSpPr>
      <xdr:spPr>
        <a:xfrm>
          <a:off x="4584700" y="1003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9107</xdr:rowOff>
    </xdr:from>
    <xdr:ext cx="534377" cy="259045"/>
    <xdr:sp macro="" textlink="">
      <xdr:nvSpPr>
        <xdr:cNvPr id="142" name="総務費該当値テキスト"/>
        <xdr:cNvSpPr txBox="1"/>
      </xdr:nvSpPr>
      <xdr:spPr>
        <a:xfrm>
          <a:off x="4686300" y="995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38,383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95304</xdr:rowOff>
    </xdr:from>
    <xdr:to>
      <xdr:col>5</xdr:col>
      <xdr:colOff>409575</xdr:colOff>
      <xdr:row>59</xdr:row>
      <xdr:rowOff>25454</xdr:rowOff>
    </xdr:to>
    <xdr:sp macro="" textlink="">
      <xdr:nvSpPr>
        <xdr:cNvPr id="143" name="円/楕円 142"/>
        <xdr:cNvSpPr/>
      </xdr:nvSpPr>
      <xdr:spPr>
        <a:xfrm>
          <a:off x="3746500" y="100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16581</xdr:rowOff>
    </xdr:from>
    <xdr:ext cx="534377" cy="259045"/>
    <xdr:sp macro="" textlink="">
      <xdr:nvSpPr>
        <xdr:cNvPr id="144" name="テキスト ボックス 143"/>
        <xdr:cNvSpPr txBox="1"/>
      </xdr:nvSpPr>
      <xdr:spPr>
        <a:xfrm>
          <a:off x="3530111" y="101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92222</xdr:rowOff>
    </xdr:from>
    <xdr:to>
      <xdr:col>4</xdr:col>
      <xdr:colOff>206375</xdr:colOff>
      <xdr:row>59</xdr:row>
      <xdr:rowOff>22372</xdr:rowOff>
    </xdr:to>
    <xdr:sp macro="" textlink="">
      <xdr:nvSpPr>
        <xdr:cNvPr id="145" name="円/楕円 144"/>
        <xdr:cNvSpPr/>
      </xdr:nvSpPr>
      <xdr:spPr>
        <a:xfrm>
          <a:off x="2857500" y="100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13499</xdr:rowOff>
    </xdr:from>
    <xdr:ext cx="534377" cy="259045"/>
    <xdr:sp macro="" textlink="">
      <xdr:nvSpPr>
        <xdr:cNvPr id="146" name="テキスト ボックス 145"/>
        <xdr:cNvSpPr txBox="1"/>
      </xdr:nvSpPr>
      <xdr:spPr>
        <a:xfrm>
          <a:off x="2641111" y="101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97910</xdr:rowOff>
    </xdr:from>
    <xdr:to>
      <xdr:col>3</xdr:col>
      <xdr:colOff>3175</xdr:colOff>
      <xdr:row>59</xdr:row>
      <xdr:rowOff>28060</xdr:rowOff>
    </xdr:to>
    <xdr:sp macro="" textlink="">
      <xdr:nvSpPr>
        <xdr:cNvPr id="147" name="円/楕円 146"/>
        <xdr:cNvSpPr/>
      </xdr:nvSpPr>
      <xdr:spPr>
        <a:xfrm>
          <a:off x="1968500" y="100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19187</xdr:rowOff>
    </xdr:from>
    <xdr:ext cx="534377" cy="259045"/>
    <xdr:sp macro="" textlink="">
      <xdr:nvSpPr>
        <xdr:cNvPr id="148" name="テキスト ボックス 147"/>
        <xdr:cNvSpPr txBox="1"/>
      </xdr:nvSpPr>
      <xdr:spPr>
        <a:xfrm>
          <a:off x="1752111" y="1013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41959</xdr:rowOff>
    </xdr:from>
    <xdr:to>
      <xdr:col>1</xdr:col>
      <xdr:colOff>485775</xdr:colOff>
      <xdr:row>58</xdr:row>
      <xdr:rowOff>143559</xdr:rowOff>
    </xdr:to>
    <xdr:sp macro="" textlink="">
      <xdr:nvSpPr>
        <xdr:cNvPr id="149" name="円/楕円 148"/>
        <xdr:cNvSpPr/>
      </xdr:nvSpPr>
      <xdr:spPr>
        <a:xfrm>
          <a:off x="1079500" y="998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134686</xdr:rowOff>
    </xdr:from>
    <xdr:ext cx="534377" cy="259045"/>
    <xdr:sp macro="" textlink="">
      <xdr:nvSpPr>
        <xdr:cNvPr id="150" name="テキスト ボックス 149"/>
        <xdr:cNvSpPr txBox="1"/>
      </xdr:nvSpPr>
      <xdr:spPr>
        <a:xfrm>
          <a:off x="863111" y="1007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53535</xdr:rowOff>
    </xdr:from>
    <xdr:to>
      <xdr:col>6</xdr:col>
      <xdr:colOff>511175</xdr:colOff>
      <xdr:row>78</xdr:row>
      <xdr:rowOff>59466</xdr:rowOff>
    </xdr:to>
    <xdr:cxnSp macro="">
      <xdr:nvCxnSpPr>
        <xdr:cNvPr id="181" name="直線コネクタ 180"/>
        <xdr:cNvCxnSpPr/>
      </xdr:nvCxnSpPr>
      <xdr:spPr>
        <a:xfrm>
          <a:off x="3797300" y="13426635"/>
          <a:ext cx="8382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53535</xdr:rowOff>
    </xdr:from>
    <xdr:to>
      <xdr:col>5</xdr:col>
      <xdr:colOff>358775</xdr:colOff>
      <xdr:row>78</xdr:row>
      <xdr:rowOff>71661</xdr:rowOff>
    </xdr:to>
    <xdr:cxnSp macro="">
      <xdr:nvCxnSpPr>
        <xdr:cNvPr id="184" name="直線コネクタ 183"/>
        <xdr:cNvCxnSpPr/>
      </xdr:nvCxnSpPr>
      <xdr:spPr>
        <a:xfrm flipV="1">
          <a:off x="2908300" y="13426635"/>
          <a:ext cx="889000" cy="1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71661</xdr:rowOff>
    </xdr:from>
    <xdr:to>
      <xdr:col>4</xdr:col>
      <xdr:colOff>155575</xdr:colOff>
      <xdr:row>78</xdr:row>
      <xdr:rowOff>89385</xdr:rowOff>
    </xdr:to>
    <xdr:cxnSp macro="">
      <xdr:nvCxnSpPr>
        <xdr:cNvPr id="187" name="直線コネクタ 186"/>
        <xdr:cNvCxnSpPr/>
      </xdr:nvCxnSpPr>
      <xdr:spPr>
        <a:xfrm flipV="1">
          <a:off x="2019300" y="13444761"/>
          <a:ext cx="889000" cy="1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86835</xdr:rowOff>
    </xdr:from>
    <xdr:to>
      <xdr:col>2</xdr:col>
      <xdr:colOff>638175</xdr:colOff>
      <xdr:row>78</xdr:row>
      <xdr:rowOff>89385</xdr:rowOff>
    </xdr:to>
    <xdr:cxnSp macro="">
      <xdr:nvCxnSpPr>
        <xdr:cNvPr id="190" name="直線コネクタ 189"/>
        <xdr:cNvCxnSpPr/>
      </xdr:nvCxnSpPr>
      <xdr:spPr>
        <a:xfrm>
          <a:off x="1130300" y="13459935"/>
          <a:ext cx="8890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8666</xdr:rowOff>
    </xdr:from>
    <xdr:to>
      <xdr:col>6</xdr:col>
      <xdr:colOff>561975</xdr:colOff>
      <xdr:row>78</xdr:row>
      <xdr:rowOff>110266</xdr:rowOff>
    </xdr:to>
    <xdr:sp macro="" textlink="">
      <xdr:nvSpPr>
        <xdr:cNvPr id="200" name="円/楕円 199"/>
        <xdr:cNvSpPr/>
      </xdr:nvSpPr>
      <xdr:spPr>
        <a:xfrm>
          <a:off x="4584700" y="1338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129,137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2735</xdr:rowOff>
    </xdr:from>
    <xdr:to>
      <xdr:col>5</xdr:col>
      <xdr:colOff>409575</xdr:colOff>
      <xdr:row>78</xdr:row>
      <xdr:rowOff>104335</xdr:rowOff>
    </xdr:to>
    <xdr:sp macro="" textlink="">
      <xdr:nvSpPr>
        <xdr:cNvPr id="202" name="円/楕円 201"/>
        <xdr:cNvSpPr/>
      </xdr:nvSpPr>
      <xdr:spPr>
        <a:xfrm>
          <a:off x="3746500" y="133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120862</xdr:rowOff>
    </xdr:from>
    <xdr:ext cx="599010" cy="259045"/>
    <xdr:sp macro="" textlink="">
      <xdr:nvSpPr>
        <xdr:cNvPr id="203" name="テキスト ボックス 202"/>
        <xdr:cNvSpPr txBox="1"/>
      </xdr:nvSpPr>
      <xdr:spPr>
        <a:xfrm>
          <a:off x="3497794" y="131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20861</xdr:rowOff>
    </xdr:from>
    <xdr:to>
      <xdr:col>4</xdr:col>
      <xdr:colOff>206375</xdr:colOff>
      <xdr:row>78</xdr:row>
      <xdr:rowOff>122461</xdr:rowOff>
    </xdr:to>
    <xdr:sp macro="" textlink="">
      <xdr:nvSpPr>
        <xdr:cNvPr id="204" name="円/楕円 203"/>
        <xdr:cNvSpPr/>
      </xdr:nvSpPr>
      <xdr:spPr>
        <a:xfrm>
          <a:off x="2857500" y="133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113588</xdr:rowOff>
    </xdr:from>
    <xdr:ext cx="599010" cy="259045"/>
    <xdr:sp macro="" textlink="">
      <xdr:nvSpPr>
        <xdr:cNvPr id="205" name="テキスト ボックス 204"/>
        <xdr:cNvSpPr txBox="1"/>
      </xdr:nvSpPr>
      <xdr:spPr>
        <a:xfrm>
          <a:off x="2608794" y="1348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38585</xdr:rowOff>
    </xdr:from>
    <xdr:to>
      <xdr:col>3</xdr:col>
      <xdr:colOff>3175</xdr:colOff>
      <xdr:row>78</xdr:row>
      <xdr:rowOff>140185</xdr:rowOff>
    </xdr:to>
    <xdr:sp macro="" textlink="">
      <xdr:nvSpPr>
        <xdr:cNvPr id="206" name="円/楕円 205"/>
        <xdr:cNvSpPr/>
      </xdr:nvSpPr>
      <xdr:spPr>
        <a:xfrm>
          <a:off x="1968500" y="134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131312</xdr:rowOff>
    </xdr:from>
    <xdr:ext cx="599010" cy="259045"/>
    <xdr:sp macro="" textlink="">
      <xdr:nvSpPr>
        <xdr:cNvPr id="207" name="テキスト ボックス 206"/>
        <xdr:cNvSpPr txBox="1"/>
      </xdr:nvSpPr>
      <xdr:spPr>
        <a:xfrm>
          <a:off x="1719794" y="1350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36035</xdr:rowOff>
    </xdr:from>
    <xdr:to>
      <xdr:col>1</xdr:col>
      <xdr:colOff>485775</xdr:colOff>
      <xdr:row>78</xdr:row>
      <xdr:rowOff>137635</xdr:rowOff>
    </xdr:to>
    <xdr:sp macro="" textlink="">
      <xdr:nvSpPr>
        <xdr:cNvPr id="208" name="円/楕円 207"/>
        <xdr:cNvSpPr/>
      </xdr:nvSpPr>
      <xdr:spPr>
        <a:xfrm>
          <a:off x="1079500" y="1340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128762</xdr:rowOff>
    </xdr:from>
    <xdr:ext cx="599010" cy="259045"/>
    <xdr:sp macro="" textlink="">
      <xdr:nvSpPr>
        <xdr:cNvPr id="209" name="テキスト ボックス 208"/>
        <xdr:cNvSpPr txBox="1"/>
      </xdr:nvSpPr>
      <xdr:spPr>
        <a:xfrm>
          <a:off x="830794" y="135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92894</xdr:rowOff>
    </xdr:from>
    <xdr:to>
      <xdr:col>6</xdr:col>
      <xdr:colOff>511175</xdr:colOff>
      <xdr:row>96</xdr:row>
      <xdr:rowOff>39021</xdr:rowOff>
    </xdr:to>
    <xdr:cxnSp macro="">
      <xdr:nvCxnSpPr>
        <xdr:cNvPr id="239" name="直線コネクタ 238"/>
        <xdr:cNvCxnSpPr/>
      </xdr:nvCxnSpPr>
      <xdr:spPr>
        <a:xfrm>
          <a:off x="3797300" y="16380644"/>
          <a:ext cx="838200" cy="1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92894</xdr:rowOff>
    </xdr:from>
    <xdr:to>
      <xdr:col>5</xdr:col>
      <xdr:colOff>358775</xdr:colOff>
      <xdr:row>96</xdr:row>
      <xdr:rowOff>31038</xdr:rowOff>
    </xdr:to>
    <xdr:cxnSp macro="">
      <xdr:nvCxnSpPr>
        <xdr:cNvPr id="242" name="直線コネクタ 241"/>
        <xdr:cNvCxnSpPr/>
      </xdr:nvCxnSpPr>
      <xdr:spPr>
        <a:xfrm flipV="1">
          <a:off x="2908300" y="16380644"/>
          <a:ext cx="889000" cy="10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31038</xdr:rowOff>
    </xdr:from>
    <xdr:to>
      <xdr:col>4</xdr:col>
      <xdr:colOff>155575</xdr:colOff>
      <xdr:row>96</xdr:row>
      <xdr:rowOff>85694</xdr:rowOff>
    </xdr:to>
    <xdr:cxnSp macro="">
      <xdr:nvCxnSpPr>
        <xdr:cNvPr id="245" name="直線コネクタ 244"/>
        <xdr:cNvCxnSpPr/>
      </xdr:nvCxnSpPr>
      <xdr:spPr>
        <a:xfrm flipV="1">
          <a:off x="2019300" y="16490238"/>
          <a:ext cx="889000" cy="5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7" name="テキスト ボックス 246"/>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83141</xdr:rowOff>
    </xdr:from>
    <xdr:to>
      <xdr:col>2</xdr:col>
      <xdr:colOff>638175</xdr:colOff>
      <xdr:row>96</xdr:row>
      <xdr:rowOff>85694</xdr:rowOff>
    </xdr:to>
    <xdr:cxnSp macro="">
      <xdr:nvCxnSpPr>
        <xdr:cNvPr id="248" name="直線コネクタ 247"/>
        <xdr:cNvCxnSpPr/>
      </xdr:nvCxnSpPr>
      <xdr:spPr>
        <a:xfrm>
          <a:off x="1130300" y="16542341"/>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50" name="テキスト ボックス 249"/>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159671</xdr:rowOff>
    </xdr:from>
    <xdr:to>
      <xdr:col>6</xdr:col>
      <xdr:colOff>561975</xdr:colOff>
      <xdr:row>96</xdr:row>
      <xdr:rowOff>89821</xdr:rowOff>
    </xdr:to>
    <xdr:sp macro="" textlink="">
      <xdr:nvSpPr>
        <xdr:cNvPr id="258" name="円/楕円 257"/>
        <xdr:cNvSpPr/>
      </xdr:nvSpPr>
      <xdr:spPr>
        <a:xfrm>
          <a:off x="4584700" y="164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11098</xdr:rowOff>
    </xdr:from>
    <xdr:ext cx="534377" cy="259045"/>
    <xdr:sp macro="" textlink="">
      <xdr:nvSpPr>
        <xdr:cNvPr id="259" name="衛生費該当値テキスト"/>
        <xdr:cNvSpPr txBox="1"/>
      </xdr:nvSpPr>
      <xdr:spPr>
        <a:xfrm>
          <a:off x="4686300" y="1629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47,285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42094</xdr:rowOff>
    </xdr:from>
    <xdr:to>
      <xdr:col>5</xdr:col>
      <xdr:colOff>409575</xdr:colOff>
      <xdr:row>95</xdr:row>
      <xdr:rowOff>143694</xdr:rowOff>
    </xdr:to>
    <xdr:sp macro="" textlink="">
      <xdr:nvSpPr>
        <xdr:cNvPr id="260" name="円/楕円 259"/>
        <xdr:cNvSpPr/>
      </xdr:nvSpPr>
      <xdr:spPr>
        <a:xfrm>
          <a:off x="3746500" y="163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160221</xdr:rowOff>
    </xdr:from>
    <xdr:ext cx="534377" cy="259045"/>
    <xdr:sp macro="" textlink="">
      <xdr:nvSpPr>
        <xdr:cNvPr id="261" name="テキスト ボックス 260"/>
        <xdr:cNvSpPr txBox="1"/>
      </xdr:nvSpPr>
      <xdr:spPr>
        <a:xfrm>
          <a:off x="3530111" y="161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151688</xdr:rowOff>
    </xdr:from>
    <xdr:to>
      <xdr:col>4</xdr:col>
      <xdr:colOff>206375</xdr:colOff>
      <xdr:row>96</xdr:row>
      <xdr:rowOff>81838</xdr:rowOff>
    </xdr:to>
    <xdr:sp macro="" textlink="">
      <xdr:nvSpPr>
        <xdr:cNvPr id="262" name="円/楕円 261"/>
        <xdr:cNvSpPr/>
      </xdr:nvSpPr>
      <xdr:spPr>
        <a:xfrm>
          <a:off x="2857500" y="164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98365</xdr:rowOff>
    </xdr:from>
    <xdr:ext cx="534377" cy="259045"/>
    <xdr:sp macro="" textlink="">
      <xdr:nvSpPr>
        <xdr:cNvPr id="263" name="テキスト ボックス 262"/>
        <xdr:cNvSpPr txBox="1"/>
      </xdr:nvSpPr>
      <xdr:spPr>
        <a:xfrm>
          <a:off x="2641111" y="1621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34894</xdr:rowOff>
    </xdr:from>
    <xdr:to>
      <xdr:col>3</xdr:col>
      <xdr:colOff>3175</xdr:colOff>
      <xdr:row>96</xdr:row>
      <xdr:rowOff>136494</xdr:rowOff>
    </xdr:to>
    <xdr:sp macro="" textlink="">
      <xdr:nvSpPr>
        <xdr:cNvPr id="264" name="円/楕円 263"/>
        <xdr:cNvSpPr/>
      </xdr:nvSpPr>
      <xdr:spPr>
        <a:xfrm>
          <a:off x="1968500" y="164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153021</xdr:rowOff>
    </xdr:from>
    <xdr:ext cx="534377" cy="259045"/>
    <xdr:sp macro="" textlink="">
      <xdr:nvSpPr>
        <xdr:cNvPr id="265" name="テキスト ボックス 264"/>
        <xdr:cNvSpPr txBox="1"/>
      </xdr:nvSpPr>
      <xdr:spPr>
        <a:xfrm>
          <a:off x="1752111" y="1626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32341</xdr:rowOff>
    </xdr:from>
    <xdr:to>
      <xdr:col>1</xdr:col>
      <xdr:colOff>485775</xdr:colOff>
      <xdr:row>96</xdr:row>
      <xdr:rowOff>133941</xdr:rowOff>
    </xdr:to>
    <xdr:sp macro="" textlink="">
      <xdr:nvSpPr>
        <xdr:cNvPr id="266" name="円/楕円 265"/>
        <xdr:cNvSpPr/>
      </xdr:nvSpPr>
      <xdr:spPr>
        <a:xfrm>
          <a:off x="1079500" y="164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150468</xdr:rowOff>
    </xdr:from>
    <xdr:ext cx="534377" cy="259045"/>
    <xdr:sp macro="" textlink="">
      <xdr:nvSpPr>
        <xdr:cNvPr id="267" name="テキスト ボックス 266"/>
        <xdr:cNvSpPr txBox="1"/>
      </xdr:nvSpPr>
      <xdr:spPr>
        <a:xfrm>
          <a:off x="863111" y="162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122464</xdr:rowOff>
    </xdr:from>
    <xdr:to>
      <xdr:col>15</xdr:col>
      <xdr:colOff>180975</xdr:colOff>
      <xdr:row>38</xdr:row>
      <xdr:rowOff>137963</xdr:rowOff>
    </xdr:to>
    <xdr:cxnSp macro="">
      <xdr:nvCxnSpPr>
        <xdr:cNvPr id="294" name="直線コネクタ 293"/>
        <xdr:cNvCxnSpPr/>
      </xdr:nvCxnSpPr>
      <xdr:spPr>
        <a:xfrm>
          <a:off x="9639300" y="6637564"/>
          <a:ext cx="8382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110942</xdr:rowOff>
    </xdr:from>
    <xdr:to>
      <xdr:col>14</xdr:col>
      <xdr:colOff>28575</xdr:colOff>
      <xdr:row>38</xdr:row>
      <xdr:rowOff>122464</xdr:rowOff>
    </xdr:to>
    <xdr:cxnSp macro="">
      <xdr:nvCxnSpPr>
        <xdr:cNvPr id="297" name="直線コネクタ 296"/>
        <xdr:cNvCxnSpPr/>
      </xdr:nvCxnSpPr>
      <xdr:spPr>
        <a:xfrm>
          <a:off x="8750300" y="6626042"/>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109113</xdr:rowOff>
    </xdr:from>
    <xdr:to>
      <xdr:col>12</xdr:col>
      <xdr:colOff>511175</xdr:colOff>
      <xdr:row>38</xdr:row>
      <xdr:rowOff>110942</xdr:rowOff>
    </xdr:to>
    <xdr:cxnSp macro="">
      <xdr:nvCxnSpPr>
        <xdr:cNvPr id="300" name="直線コネクタ 299"/>
        <xdr:cNvCxnSpPr/>
      </xdr:nvCxnSpPr>
      <xdr:spPr>
        <a:xfrm>
          <a:off x="7861300" y="662421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92425</xdr:rowOff>
    </xdr:from>
    <xdr:to>
      <xdr:col>11</xdr:col>
      <xdr:colOff>307975</xdr:colOff>
      <xdr:row>38</xdr:row>
      <xdr:rowOff>109113</xdr:rowOff>
    </xdr:to>
    <xdr:cxnSp macro="">
      <xdr:nvCxnSpPr>
        <xdr:cNvPr id="303" name="直線コネクタ 302"/>
        <xdr:cNvCxnSpPr/>
      </xdr:nvCxnSpPr>
      <xdr:spPr>
        <a:xfrm>
          <a:off x="6972300" y="6607525"/>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87163</xdr:rowOff>
    </xdr:from>
    <xdr:to>
      <xdr:col>15</xdr:col>
      <xdr:colOff>231775</xdr:colOff>
      <xdr:row>39</xdr:row>
      <xdr:rowOff>17313</xdr:rowOff>
    </xdr:to>
    <xdr:sp macro="" textlink="">
      <xdr:nvSpPr>
        <xdr:cNvPr id="313" name="円/楕円 312"/>
        <xdr:cNvSpPr/>
      </xdr:nvSpPr>
      <xdr:spPr>
        <a:xfrm>
          <a:off x="104267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2090</xdr:rowOff>
    </xdr:from>
    <xdr:ext cx="313932" cy="259045"/>
    <xdr:sp macro="" textlink="">
      <xdr:nvSpPr>
        <xdr:cNvPr id="314" name="労働費該当値テキスト"/>
        <xdr:cNvSpPr txBox="1"/>
      </xdr:nvSpPr>
      <xdr:spPr>
        <a:xfrm>
          <a:off x="10528300" y="65171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71664</xdr:rowOff>
    </xdr:from>
    <xdr:to>
      <xdr:col>14</xdr:col>
      <xdr:colOff>79375</xdr:colOff>
      <xdr:row>39</xdr:row>
      <xdr:rowOff>1814</xdr:rowOff>
    </xdr:to>
    <xdr:sp macro="" textlink="">
      <xdr:nvSpPr>
        <xdr:cNvPr id="315" name="円/楕円 314"/>
        <xdr:cNvSpPr/>
      </xdr:nvSpPr>
      <xdr:spPr>
        <a:xfrm>
          <a:off x="9588500" y="65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164391</xdr:rowOff>
    </xdr:from>
    <xdr:ext cx="378565" cy="259045"/>
    <xdr:sp macro="" textlink="">
      <xdr:nvSpPr>
        <xdr:cNvPr id="316" name="テキスト ボックス 315"/>
        <xdr:cNvSpPr txBox="1"/>
      </xdr:nvSpPr>
      <xdr:spPr>
        <a:xfrm>
          <a:off x="9450017" y="667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60142</xdr:rowOff>
    </xdr:from>
    <xdr:to>
      <xdr:col>12</xdr:col>
      <xdr:colOff>561975</xdr:colOff>
      <xdr:row>38</xdr:row>
      <xdr:rowOff>161742</xdr:rowOff>
    </xdr:to>
    <xdr:sp macro="" textlink="">
      <xdr:nvSpPr>
        <xdr:cNvPr id="317" name="円/楕円 316"/>
        <xdr:cNvSpPr/>
      </xdr:nvSpPr>
      <xdr:spPr>
        <a:xfrm>
          <a:off x="8699500" y="65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152869</xdr:rowOff>
    </xdr:from>
    <xdr:ext cx="378565" cy="259045"/>
    <xdr:sp macro="" textlink="">
      <xdr:nvSpPr>
        <xdr:cNvPr id="318" name="テキスト ボックス 317"/>
        <xdr:cNvSpPr txBox="1"/>
      </xdr:nvSpPr>
      <xdr:spPr>
        <a:xfrm>
          <a:off x="8561017" y="666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58313</xdr:rowOff>
    </xdr:from>
    <xdr:to>
      <xdr:col>11</xdr:col>
      <xdr:colOff>358775</xdr:colOff>
      <xdr:row>38</xdr:row>
      <xdr:rowOff>159913</xdr:rowOff>
    </xdr:to>
    <xdr:sp macro="" textlink="">
      <xdr:nvSpPr>
        <xdr:cNvPr id="319" name="円/楕円 318"/>
        <xdr:cNvSpPr/>
      </xdr:nvSpPr>
      <xdr:spPr>
        <a:xfrm>
          <a:off x="7810500" y="65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151040</xdr:rowOff>
    </xdr:from>
    <xdr:ext cx="378565" cy="259045"/>
    <xdr:sp macro="" textlink="">
      <xdr:nvSpPr>
        <xdr:cNvPr id="320" name="テキスト ボックス 319"/>
        <xdr:cNvSpPr txBox="1"/>
      </xdr:nvSpPr>
      <xdr:spPr>
        <a:xfrm>
          <a:off x="7672017" y="666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41625</xdr:rowOff>
    </xdr:from>
    <xdr:to>
      <xdr:col>10</xdr:col>
      <xdr:colOff>155575</xdr:colOff>
      <xdr:row>38</xdr:row>
      <xdr:rowOff>143225</xdr:rowOff>
    </xdr:to>
    <xdr:sp macro="" textlink="">
      <xdr:nvSpPr>
        <xdr:cNvPr id="321" name="円/楕円 320"/>
        <xdr:cNvSpPr/>
      </xdr:nvSpPr>
      <xdr:spPr>
        <a:xfrm>
          <a:off x="6921500" y="655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134352</xdr:rowOff>
    </xdr:from>
    <xdr:ext cx="469744" cy="259045"/>
    <xdr:sp macro="" textlink="">
      <xdr:nvSpPr>
        <xdr:cNvPr id="322" name="テキスト ボックス 321"/>
        <xdr:cNvSpPr txBox="1"/>
      </xdr:nvSpPr>
      <xdr:spPr>
        <a:xfrm>
          <a:off x="6737427" y="664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105945</xdr:rowOff>
    </xdr:from>
    <xdr:to>
      <xdr:col>15</xdr:col>
      <xdr:colOff>180975</xdr:colOff>
      <xdr:row>58</xdr:row>
      <xdr:rowOff>106123</xdr:rowOff>
    </xdr:to>
    <xdr:cxnSp macro="">
      <xdr:nvCxnSpPr>
        <xdr:cNvPr id="349" name="直線コネクタ 348"/>
        <xdr:cNvCxnSpPr/>
      </xdr:nvCxnSpPr>
      <xdr:spPr>
        <a:xfrm flipV="1">
          <a:off x="9639300" y="10050045"/>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103979</xdr:rowOff>
    </xdr:from>
    <xdr:to>
      <xdr:col>14</xdr:col>
      <xdr:colOff>28575</xdr:colOff>
      <xdr:row>58</xdr:row>
      <xdr:rowOff>106123</xdr:rowOff>
    </xdr:to>
    <xdr:cxnSp macro="">
      <xdr:nvCxnSpPr>
        <xdr:cNvPr id="352" name="直線コネクタ 351"/>
        <xdr:cNvCxnSpPr/>
      </xdr:nvCxnSpPr>
      <xdr:spPr>
        <a:xfrm>
          <a:off x="8750300" y="10048079"/>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103787</xdr:rowOff>
    </xdr:from>
    <xdr:to>
      <xdr:col>12</xdr:col>
      <xdr:colOff>511175</xdr:colOff>
      <xdr:row>58</xdr:row>
      <xdr:rowOff>103979</xdr:rowOff>
    </xdr:to>
    <xdr:cxnSp macro="">
      <xdr:nvCxnSpPr>
        <xdr:cNvPr id="355" name="直線コネクタ 354"/>
        <xdr:cNvCxnSpPr/>
      </xdr:nvCxnSpPr>
      <xdr:spPr>
        <a:xfrm>
          <a:off x="7861300" y="10047887"/>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103787</xdr:rowOff>
    </xdr:from>
    <xdr:to>
      <xdr:col>11</xdr:col>
      <xdr:colOff>307975</xdr:colOff>
      <xdr:row>58</xdr:row>
      <xdr:rowOff>109978</xdr:rowOff>
    </xdr:to>
    <xdr:cxnSp macro="">
      <xdr:nvCxnSpPr>
        <xdr:cNvPr id="358" name="直線コネクタ 357"/>
        <xdr:cNvCxnSpPr/>
      </xdr:nvCxnSpPr>
      <xdr:spPr>
        <a:xfrm flipV="1">
          <a:off x="6972300" y="10047887"/>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55145</xdr:rowOff>
    </xdr:from>
    <xdr:to>
      <xdr:col>15</xdr:col>
      <xdr:colOff>231775</xdr:colOff>
      <xdr:row>58</xdr:row>
      <xdr:rowOff>156745</xdr:rowOff>
    </xdr:to>
    <xdr:sp macro="" textlink="">
      <xdr:nvSpPr>
        <xdr:cNvPr id="368" name="円/楕円 367"/>
        <xdr:cNvSpPr/>
      </xdr:nvSpPr>
      <xdr:spPr>
        <a:xfrm>
          <a:off x="10426700" y="99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55323</xdr:rowOff>
    </xdr:from>
    <xdr:to>
      <xdr:col>14</xdr:col>
      <xdr:colOff>79375</xdr:colOff>
      <xdr:row>58</xdr:row>
      <xdr:rowOff>156923</xdr:rowOff>
    </xdr:to>
    <xdr:sp macro="" textlink="">
      <xdr:nvSpPr>
        <xdr:cNvPr id="370" name="円/楕円 369"/>
        <xdr:cNvSpPr/>
      </xdr:nvSpPr>
      <xdr:spPr>
        <a:xfrm>
          <a:off x="9588500" y="99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148050</xdr:rowOff>
    </xdr:from>
    <xdr:ext cx="469744" cy="259045"/>
    <xdr:sp macro="" textlink="">
      <xdr:nvSpPr>
        <xdr:cNvPr id="371" name="テキスト ボックス 370"/>
        <xdr:cNvSpPr txBox="1"/>
      </xdr:nvSpPr>
      <xdr:spPr>
        <a:xfrm>
          <a:off x="9404427" y="1009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53179</xdr:rowOff>
    </xdr:from>
    <xdr:to>
      <xdr:col>12</xdr:col>
      <xdr:colOff>561975</xdr:colOff>
      <xdr:row>58</xdr:row>
      <xdr:rowOff>154779</xdr:rowOff>
    </xdr:to>
    <xdr:sp macro="" textlink="">
      <xdr:nvSpPr>
        <xdr:cNvPr id="372" name="円/楕円 371"/>
        <xdr:cNvSpPr/>
      </xdr:nvSpPr>
      <xdr:spPr>
        <a:xfrm>
          <a:off x="8699500" y="999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145906</xdr:rowOff>
    </xdr:from>
    <xdr:ext cx="469744" cy="259045"/>
    <xdr:sp macro="" textlink="">
      <xdr:nvSpPr>
        <xdr:cNvPr id="373" name="テキスト ボックス 372"/>
        <xdr:cNvSpPr txBox="1"/>
      </xdr:nvSpPr>
      <xdr:spPr>
        <a:xfrm>
          <a:off x="8515427" y="100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52987</xdr:rowOff>
    </xdr:from>
    <xdr:to>
      <xdr:col>11</xdr:col>
      <xdr:colOff>358775</xdr:colOff>
      <xdr:row>58</xdr:row>
      <xdr:rowOff>154587</xdr:rowOff>
    </xdr:to>
    <xdr:sp macro="" textlink="">
      <xdr:nvSpPr>
        <xdr:cNvPr id="374" name="円/楕円 373"/>
        <xdr:cNvSpPr/>
      </xdr:nvSpPr>
      <xdr:spPr>
        <a:xfrm>
          <a:off x="7810500" y="999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145714</xdr:rowOff>
    </xdr:from>
    <xdr:ext cx="469744" cy="259045"/>
    <xdr:sp macro="" textlink="">
      <xdr:nvSpPr>
        <xdr:cNvPr id="375" name="テキスト ボックス 374"/>
        <xdr:cNvSpPr txBox="1"/>
      </xdr:nvSpPr>
      <xdr:spPr>
        <a:xfrm>
          <a:off x="7626427" y="100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59178</xdr:rowOff>
    </xdr:from>
    <xdr:to>
      <xdr:col>10</xdr:col>
      <xdr:colOff>155575</xdr:colOff>
      <xdr:row>58</xdr:row>
      <xdr:rowOff>160778</xdr:rowOff>
    </xdr:to>
    <xdr:sp macro="" textlink="">
      <xdr:nvSpPr>
        <xdr:cNvPr id="376" name="円/楕円 375"/>
        <xdr:cNvSpPr/>
      </xdr:nvSpPr>
      <xdr:spPr>
        <a:xfrm>
          <a:off x="6921500" y="100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151905</xdr:rowOff>
    </xdr:from>
    <xdr:ext cx="469744" cy="259045"/>
    <xdr:sp macro="" textlink="">
      <xdr:nvSpPr>
        <xdr:cNvPr id="377" name="テキスト ボックス 376"/>
        <xdr:cNvSpPr txBox="1"/>
      </xdr:nvSpPr>
      <xdr:spPr>
        <a:xfrm>
          <a:off x="6737427" y="100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52146</xdr:rowOff>
    </xdr:from>
    <xdr:to>
      <xdr:col>15</xdr:col>
      <xdr:colOff>180975</xdr:colOff>
      <xdr:row>78</xdr:row>
      <xdr:rowOff>87739</xdr:rowOff>
    </xdr:to>
    <xdr:cxnSp macro="">
      <xdr:nvCxnSpPr>
        <xdr:cNvPr id="404" name="直線コネクタ 403"/>
        <xdr:cNvCxnSpPr/>
      </xdr:nvCxnSpPr>
      <xdr:spPr>
        <a:xfrm>
          <a:off x="9639300" y="13425246"/>
          <a:ext cx="838200" cy="3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52146</xdr:rowOff>
    </xdr:from>
    <xdr:to>
      <xdr:col>14</xdr:col>
      <xdr:colOff>28575</xdr:colOff>
      <xdr:row>78</xdr:row>
      <xdr:rowOff>55735</xdr:rowOff>
    </xdr:to>
    <xdr:cxnSp macro="">
      <xdr:nvCxnSpPr>
        <xdr:cNvPr id="407" name="直線コネクタ 406"/>
        <xdr:cNvCxnSpPr/>
      </xdr:nvCxnSpPr>
      <xdr:spPr>
        <a:xfrm flipV="1">
          <a:off x="8750300" y="13425246"/>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55735</xdr:rowOff>
    </xdr:from>
    <xdr:to>
      <xdr:col>12</xdr:col>
      <xdr:colOff>511175</xdr:colOff>
      <xdr:row>78</xdr:row>
      <xdr:rowOff>85613</xdr:rowOff>
    </xdr:to>
    <xdr:cxnSp macro="">
      <xdr:nvCxnSpPr>
        <xdr:cNvPr id="410" name="直線コネクタ 409"/>
        <xdr:cNvCxnSpPr/>
      </xdr:nvCxnSpPr>
      <xdr:spPr>
        <a:xfrm flipV="1">
          <a:off x="7861300" y="13428835"/>
          <a:ext cx="889000" cy="2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82550</xdr:rowOff>
    </xdr:from>
    <xdr:to>
      <xdr:col>11</xdr:col>
      <xdr:colOff>307975</xdr:colOff>
      <xdr:row>78</xdr:row>
      <xdr:rowOff>85613</xdr:rowOff>
    </xdr:to>
    <xdr:cxnSp macro="">
      <xdr:nvCxnSpPr>
        <xdr:cNvPr id="413" name="直線コネクタ 412"/>
        <xdr:cNvCxnSpPr/>
      </xdr:nvCxnSpPr>
      <xdr:spPr>
        <a:xfrm>
          <a:off x="6972300" y="13455650"/>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36939</xdr:rowOff>
    </xdr:from>
    <xdr:to>
      <xdr:col>15</xdr:col>
      <xdr:colOff>231775</xdr:colOff>
      <xdr:row>78</xdr:row>
      <xdr:rowOff>138539</xdr:rowOff>
    </xdr:to>
    <xdr:sp macro="" textlink="">
      <xdr:nvSpPr>
        <xdr:cNvPr id="423" name="円/楕円 422"/>
        <xdr:cNvSpPr/>
      </xdr:nvSpPr>
      <xdr:spPr>
        <a:xfrm>
          <a:off x="10426700" y="134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123316</xdr:rowOff>
    </xdr:from>
    <xdr:ext cx="469744" cy="259045"/>
    <xdr:sp macro="" textlink="">
      <xdr:nvSpPr>
        <xdr:cNvPr id="424" name="商工費該当値テキスト"/>
        <xdr:cNvSpPr txBox="1"/>
      </xdr:nvSpPr>
      <xdr:spPr>
        <a:xfrm>
          <a:off x="10528300" y="1332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1346</xdr:rowOff>
    </xdr:from>
    <xdr:to>
      <xdr:col>14</xdr:col>
      <xdr:colOff>79375</xdr:colOff>
      <xdr:row>78</xdr:row>
      <xdr:rowOff>102946</xdr:rowOff>
    </xdr:to>
    <xdr:sp macro="" textlink="">
      <xdr:nvSpPr>
        <xdr:cNvPr id="425" name="円/楕円 424"/>
        <xdr:cNvSpPr/>
      </xdr:nvSpPr>
      <xdr:spPr>
        <a:xfrm>
          <a:off x="9588500" y="133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94073</xdr:rowOff>
    </xdr:from>
    <xdr:ext cx="469744" cy="259045"/>
    <xdr:sp macro="" textlink="">
      <xdr:nvSpPr>
        <xdr:cNvPr id="426" name="テキスト ボックス 425"/>
        <xdr:cNvSpPr txBox="1"/>
      </xdr:nvSpPr>
      <xdr:spPr>
        <a:xfrm>
          <a:off x="9404427" y="1346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4935</xdr:rowOff>
    </xdr:from>
    <xdr:to>
      <xdr:col>12</xdr:col>
      <xdr:colOff>561975</xdr:colOff>
      <xdr:row>78</xdr:row>
      <xdr:rowOff>106535</xdr:rowOff>
    </xdr:to>
    <xdr:sp macro="" textlink="">
      <xdr:nvSpPr>
        <xdr:cNvPr id="427" name="円/楕円 426"/>
        <xdr:cNvSpPr/>
      </xdr:nvSpPr>
      <xdr:spPr>
        <a:xfrm>
          <a:off x="8699500" y="133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97662</xdr:rowOff>
    </xdr:from>
    <xdr:ext cx="469744" cy="259045"/>
    <xdr:sp macro="" textlink="">
      <xdr:nvSpPr>
        <xdr:cNvPr id="428" name="テキスト ボックス 427"/>
        <xdr:cNvSpPr txBox="1"/>
      </xdr:nvSpPr>
      <xdr:spPr>
        <a:xfrm>
          <a:off x="8515427" y="1347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34813</xdr:rowOff>
    </xdr:from>
    <xdr:to>
      <xdr:col>11</xdr:col>
      <xdr:colOff>358775</xdr:colOff>
      <xdr:row>78</xdr:row>
      <xdr:rowOff>136413</xdr:rowOff>
    </xdr:to>
    <xdr:sp macro="" textlink="">
      <xdr:nvSpPr>
        <xdr:cNvPr id="429" name="円/楕円 428"/>
        <xdr:cNvSpPr/>
      </xdr:nvSpPr>
      <xdr:spPr>
        <a:xfrm>
          <a:off x="7810500" y="134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127540</xdr:rowOff>
    </xdr:from>
    <xdr:ext cx="469744" cy="259045"/>
    <xdr:sp macro="" textlink="">
      <xdr:nvSpPr>
        <xdr:cNvPr id="430" name="テキスト ボックス 429"/>
        <xdr:cNvSpPr txBox="1"/>
      </xdr:nvSpPr>
      <xdr:spPr>
        <a:xfrm>
          <a:off x="7626427" y="135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31750</xdr:rowOff>
    </xdr:from>
    <xdr:to>
      <xdr:col>10</xdr:col>
      <xdr:colOff>155575</xdr:colOff>
      <xdr:row>78</xdr:row>
      <xdr:rowOff>133350</xdr:rowOff>
    </xdr:to>
    <xdr:sp macro="" textlink="">
      <xdr:nvSpPr>
        <xdr:cNvPr id="431" name="円/楕円 430"/>
        <xdr:cNvSpPr/>
      </xdr:nvSpPr>
      <xdr:spPr>
        <a:xfrm>
          <a:off x="6921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124477</xdr:rowOff>
    </xdr:from>
    <xdr:ext cx="469744" cy="259045"/>
    <xdr:sp macro="" textlink="">
      <xdr:nvSpPr>
        <xdr:cNvPr id="432" name="テキスト ボックス 431"/>
        <xdr:cNvSpPr txBox="1"/>
      </xdr:nvSpPr>
      <xdr:spPr>
        <a:xfrm>
          <a:off x="67374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18062</xdr:rowOff>
    </xdr:from>
    <xdr:to>
      <xdr:col>15</xdr:col>
      <xdr:colOff>180975</xdr:colOff>
      <xdr:row>99</xdr:row>
      <xdr:rowOff>22791</xdr:rowOff>
    </xdr:to>
    <xdr:cxnSp macro="">
      <xdr:nvCxnSpPr>
        <xdr:cNvPr id="461" name="直線コネクタ 460"/>
        <xdr:cNvCxnSpPr/>
      </xdr:nvCxnSpPr>
      <xdr:spPr>
        <a:xfrm flipV="1">
          <a:off x="9639300" y="16991612"/>
          <a:ext cx="8382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18169</xdr:rowOff>
    </xdr:from>
    <xdr:to>
      <xdr:col>14</xdr:col>
      <xdr:colOff>28575</xdr:colOff>
      <xdr:row>99</xdr:row>
      <xdr:rowOff>22791</xdr:rowOff>
    </xdr:to>
    <xdr:cxnSp macro="">
      <xdr:nvCxnSpPr>
        <xdr:cNvPr id="464" name="直線コネクタ 463"/>
        <xdr:cNvCxnSpPr/>
      </xdr:nvCxnSpPr>
      <xdr:spPr>
        <a:xfrm>
          <a:off x="8750300" y="16991719"/>
          <a:ext cx="889000" cy="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18169</xdr:rowOff>
    </xdr:from>
    <xdr:to>
      <xdr:col>12</xdr:col>
      <xdr:colOff>511175</xdr:colOff>
      <xdr:row>99</xdr:row>
      <xdr:rowOff>20696</xdr:rowOff>
    </xdr:to>
    <xdr:cxnSp macro="">
      <xdr:nvCxnSpPr>
        <xdr:cNvPr id="467" name="直線コネクタ 466"/>
        <xdr:cNvCxnSpPr/>
      </xdr:nvCxnSpPr>
      <xdr:spPr>
        <a:xfrm flipV="1">
          <a:off x="7861300" y="16991719"/>
          <a:ext cx="8890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12405</xdr:rowOff>
    </xdr:from>
    <xdr:to>
      <xdr:col>11</xdr:col>
      <xdr:colOff>307975</xdr:colOff>
      <xdr:row>99</xdr:row>
      <xdr:rowOff>20696</xdr:rowOff>
    </xdr:to>
    <xdr:cxnSp macro="">
      <xdr:nvCxnSpPr>
        <xdr:cNvPr id="470" name="直線コネクタ 469"/>
        <xdr:cNvCxnSpPr/>
      </xdr:nvCxnSpPr>
      <xdr:spPr>
        <a:xfrm>
          <a:off x="6972300" y="16985955"/>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138712</xdr:rowOff>
    </xdr:from>
    <xdr:to>
      <xdr:col>15</xdr:col>
      <xdr:colOff>231775</xdr:colOff>
      <xdr:row>99</xdr:row>
      <xdr:rowOff>68862</xdr:rowOff>
    </xdr:to>
    <xdr:sp macro="" textlink="">
      <xdr:nvSpPr>
        <xdr:cNvPr id="480" name="円/楕円 479"/>
        <xdr:cNvSpPr/>
      </xdr:nvSpPr>
      <xdr:spPr>
        <a:xfrm>
          <a:off x="10426700" y="16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86787</xdr:rowOff>
    </xdr:from>
    <xdr:ext cx="534377" cy="259045"/>
    <xdr:sp macro="" textlink="">
      <xdr:nvSpPr>
        <xdr:cNvPr id="481" name="土木費該当値テキスト"/>
        <xdr:cNvSpPr txBox="1"/>
      </xdr:nvSpPr>
      <xdr:spPr>
        <a:xfrm>
          <a:off x="10528300" y="168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143441</xdr:rowOff>
    </xdr:from>
    <xdr:to>
      <xdr:col>14</xdr:col>
      <xdr:colOff>79375</xdr:colOff>
      <xdr:row>99</xdr:row>
      <xdr:rowOff>73591</xdr:rowOff>
    </xdr:to>
    <xdr:sp macro="" textlink="">
      <xdr:nvSpPr>
        <xdr:cNvPr id="482" name="円/楕円 481"/>
        <xdr:cNvSpPr/>
      </xdr:nvSpPr>
      <xdr:spPr>
        <a:xfrm>
          <a:off x="9588500" y="169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64718</xdr:rowOff>
    </xdr:from>
    <xdr:ext cx="534377" cy="259045"/>
    <xdr:sp macro="" textlink="">
      <xdr:nvSpPr>
        <xdr:cNvPr id="483" name="テキスト ボックス 482"/>
        <xdr:cNvSpPr txBox="1"/>
      </xdr:nvSpPr>
      <xdr:spPr>
        <a:xfrm>
          <a:off x="9372111" y="1703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138819</xdr:rowOff>
    </xdr:from>
    <xdr:to>
      <xdr:col>12</xdr:col>
      <xdr:colOff>561975</xdr:colOff>
      <xdr:row>99</xdr:row>
      <xdr:rowOff>68969</xdr:rowOff>
    </xdr:to>
    <xdr:sp macro="" textlink="">
      <xdr:nvSpPr>
        <xdr:cNvPr id="484" name="円/楕円 483"/>
        <xdr:cNvSpPr/>
      </xdr:nvSpPr>
      <xdr:spPr>
        <a:xfrm>
          <a:off x="8699500" y="169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60096</xdr:rowOff>
    </xdr:from>
    <xdr:ext cx="534377" cy="259045"/>
    <xdr:sp macro="" textlink="">
      <xdr:nvSpPr>
        <xdr:cNvPr id="485" name="テキスト ボックス 484"/>
        <xdr:cNvSpPr txBox="1"/>
      </xdr:nvSpPr>
      <xdr:spPr>
        <a:xfrm>
          <a:off x="8483111" y="170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141346</xdr:rowOff>
    </xdr:from>
    <xdr:to>
      <xdr:col>11</xdr:col>
      <xdr:colOff>358775</xdr:colOff>
      <xdr:row>99</xdr:row>
      <xdr:rowOff>71496</xdr:rowOff>
    </xdr:to>
    <xdr:sp macro="" textlink="">
      <xdr:nvSpPr>
        <xdr:cNvPr id="486" name="円/楕円 485"/>
        <xdr:cNvSpPr/>
      </xdr:nvSpPr>
      <xdr:spPr>
        <a:xfrm>
          <a:off x="7810500" y="169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62623</xdr:rowOff>
    </xdr:from>
    <xdr:ext cx="534377" cy="259045"/>
    <xdr:sp macro="" textlink="">
      <xdr:nvSpPr>
        <xdr:cNvPr id="487" name="テキスト ボックス 486"/>
        <xdr:cNvSpPr txBox="1"/>
      </xdr:nvSpPr>
      <xdr:spPr>
        <a:xfrm>
          <a:off x="7594111" y="170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133055</xdr:rowOff>
    </xdr:from>
    <xdr:to>
      <xdr:col>10</xdr:col>
      <xdr:colOff>155575</xdr:colOff>
      <xdr:row>99</xdr:row>
      <xdr:rowOff>63205</xdr:rowOff>
    </xdr:to>
    <xdr:sp macro="" textlink="">
      <xdr:nvSpPr>
        <xdr:cNvPr id="488" name="円/楕円 487"/>
        <xdr:cNvSpPr/>
      </xdr:nvSpPr>
      <xdr:spPr>
        <a:xfrm>
          <a:off x="6921500" y="1693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54332</xdr:rowOff>
    </xdr:from>
    <xdr:ext cx="534377" cy="259045"/>
    <xdr:sp macro="" textlink="">
      <xdr:nvSpPr>
        <xdr:cNvPr id="489" name="テキスト ボックス 488"/>
        <xdr:cNvSpPr txBox="1"/>
      </xdr:nvSpPr>
      <xdr:spPr>
        <a:xfrm>
          <a:off x="6705111" y="170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39162</xdr:rowOff>
    </xdr:from>
    <xdr:to>
      <xdr:col>23</xdr:col>
      <xdr:colOff>517525</xdr:colOff>
      <xdr:row>37</xdr:row>
      <xdr:rowOff>90643</xdr:rowOff>
    </xdr:to>
    <xdr:cxnSp macro="">
      <xdr:nvCxnSpPr>
        <xdr:cNvPr id="517" name="直線コネクタ 516"/>
        <xdr:cNvCxnSpPr/>
      </xdr:nvCxnSpPr>
      <xdr:spPr>
        <a:xfrm flipV="1">
          <a:off x="15481300" y="6382812"/>
          <a:ext cx="838200" cy="5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90643</xdr:rowOff>
    </xdr:from>
    <xdr:to>
      <xdr:col>22</xdr:col>
      <xdr:colOff>365125</xdr:colOff>
      <xdr:row>37</xdr:row>
      <xdr:rowOff>104770</xdr:rowOff>
    </xdr:to>
    <xdr:cxnSp macro="">
      <xdr:nvCxnSpPr>
        <xdr:cNvPr id="520" name="直線コネクタ 519"/>
        <xdr:cNvCxnSpPr/>
      </xdr:nvCxnSpPr>
      <xdr:spPr>
        <a:xfrm flipV="1">
          <a:off x="14592300" y="6434293"/>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104770</xdr:rowOff>
    </xdr:from>
    <xdr:to>
      <xdr:col>21</xdr:col>
      <xdr:colOff>161925</xdr:colOff>
      <xdr:row>37</xdr:row>
      <xdr:rowOff>162697</xdr:rowOff>
    </xdr:to>
    <xdr:cxnSp macro="">
      <xdr:nvCxnSpPr>
        <xdr:cNvPr id="523" name="直線コネクタ 522"/>
        <xdr:cNvCxnSpPr/>
      </xdr:nvCxnSpPr>
      <xdr:spPr>
        <a:xfrm flipV="1">
          <a:off x="13703300" y="6448420"/>
          <a:ext cx="889000" cy="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117068</xdr:rowOff>
    </xdr:from>
    <xdr:to>
      <xdr:col>19</xdr:col>
      <xdr:colOff>644525</xdr:colOff>
      <xdr:row>37</xdr:row>
      <xdr:rowOff>162697</xdr:rowOff>
    </xdr:to>
    <xdr:cxnSp macro="">
      <xdr:nvCxnSpPr>
        <xdr:cNvPr id="526" name="直線コネクタ 525"/>
        <xdr:cNvCxnSpPr/>
      </xdr:nvCxnSpPr>
      <xdr:spPr>
        <a:xfrm>
          <a:off x="12814300" y="6460718"/>
          <a:ext cx="889000" cy="4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159812</xdr:rowOff>
    </xdr:from>
    <xdr:to>
      <xdr:col>23</xdr:col>
      <xdr:colOff>568325</xdr:colOff>
      <xdr:row>37</xdr:row>
      <xdr:rowOff>89962</xdr:rowOff>
    </xdr:to>
    <xdr:sp macro="" textlink="">
      <xdr:nvSpPr>
        <xdr:cNvPr id="536" name="円/楕円 535"/>
        <xdr:cNvSpPr/>
      </xdr:nvSpPr>
      <xdr:spPr>
        <a:xfrm>
          <a:off x="16268700" y="633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11239</xdr:rowOff>
    </xdr:from>
    <xdr:ext cx="534377" cy="259045"/>
    <xdr:sp macro="" textlink="">
      <xdr:nvSpPr>
        <xdr:cNvPr id="537" name="消防費該当値テキスト"/>
        <xdr:cNvSpPr txBox="1"/>
      </xdr:nvSpPr>
      <xdr:spPr>
        <a:xfrm>
          <a:off x="16370300" y="618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15,949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39843</xdr:rowOff>
    </xdr:from>
    <xdr:to>
      <xdr:col>22</xdr:col>
      <xdr:colOff>415925</xdr:colOff>
      <xdr:row>37</xdr:row>
      <xdr:rowOff>141443</xdr:rowOff>
    </xdr:to>
    <xdr:sp macro="" textlink="">
      <xdr:nvSpPr>
        <xdr:cNvPr id="538" name="円/楕円 537"/>
        <xdr:cNvSpPr/>
      </xdr:nvSpPr>
      <xdr:spPr>
        <a:xfrm>
          <a:off x="15430500" y="63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132570</xdr:rowOff>
    </xdr:from>
    <xdr:ext cx="534377" cy="259045"/>
    <xdr:sp macro="" textlink="">
      <xdr:nvSpPr>
        <xdr:cNvPr id="539" name="テキスト ボックス 538"/>
        <xdr:cNvSpPr txBox="1"/>
      </xdr:nvSpPr>
      <xdr:spPr>
        <a:xfrm>
          <a:off x="15214111" y="647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53970</xdr:rowOff>
    </xdr:from>
    <xdr:to>
      <xdr:col>21</xdr:col>
      <xdr:colOff>212725</xdr:colOff>
      <xdr:row>37</xdr:row>
      <xdr:rowOff>155570</xdr:rowOff>
    </xdr:to>
    <xdr:sp macro="" textlink="">
      <xdr:nvSpPr>
        <xdr:cNvPr id="540" name="円/楕円 539"/>
        <xdr:cNvSpPr/>
      </xdr:nvSpPr>
      <xdr:spPr>
        <a:xfrm>
          <a:off x="14541500" y="639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146697</xdr:rowOff>
    </xdr:from>
    <xdr:ext cx="534377" cy="259045"/>
    <xdr:sp macro="" textlink="">
      <xdr:nvSpPr>
        <xdr:cNvPr id="541" name="テキスト ボックス 540"/>
        <xdr:cNvSpPr txBox="1"/>
      </xdr:nvSpPr>
      <xdr:spPr>
        <a:xfrm>
          <a:off x="14325111" y="649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111897</xdr:rowOff>
    </xdr:from>
    <xdr:to>
      <xdr:col>20</xdr:col>
      <xdr:colOff>9525</xdr:colOff>
      <xdr:row>38</xdr:row>
      <xdr:rowOff>42047</xdr:rowOff>
    </xdr:to>
    <xdr:sp macro="" textlink="">
      <xdr:nvSpPr>
        <xdr:cNvPr id="542" name="円/楕円 541"/>
        <xdr:cNvSpPr/>
      </xdr:nvSpPr>
      <xdr:spPr>
        <a:xfrm>
          <a:off x="13652500" y="64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33174</xdr:rowOff>
    </xdr:from>
    <xdr:ext cx="534377" cy="259045"/>
    <xdr:sp macro="" textlink="">
      <xdr:nvSpPr>
        <xdr:cNvPr id="543" name="テキスト ボックス 542"/>
        <xdr:cNvSpPr txBox="1"/>
      </xdr:nvSpPr>
      <xdr:spPr>
        <a:xfrm>
          <a:off x="13436111" y="65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66268</xdr:rowOff>
    </xdr:from>
    <xdr:to>
      <xdr:col>18</xdr:col>
      <xdr:colOff>492125</xdr:colOff>
      <xdr:row>37</xdr:row>
      <xdr:rowOff>167869</xdr:rowOff>
    </xdr:to>
    <xdr:sp macro="" textlink="">
      <xdr:nvSpPr>
        <xdr:cNvPr id="544" name="円/楕円 543"/>
        <xdr:cNvSpPr/>
      </xdr:nvSpPr>
      <xdr:spPr>
        <a:xfrm>
          <a:off x="12763500" y="64099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158996</xdr:rowOff>
    </xdr:from>
    <xdr:ext cx="534377" cy="259045"/>
    <xdr:sp macro="" textlink="">
      <xdr:nvSpPr>
        <xdr:cNvPr id="545" name="テキスト ボックス 544"/>
        <xdr:cNvSpPr txBox="1"/>
      </xdr:nvSpPr>
      <xdr:spPr>
        <a:xfrm>
          <a:off x="12547111" y="65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23327</xdr:rowOff>
    </xdr:from>
    <xdr:to>
      <xdr:col>23</xdr:col>
      <xdr:colOff>517525</xdr:colOff>
      <xdr:row>58</xdr:row>
      <xdr:rowOff>165822</xdr:rowOff>
    </xdr:to>
    <xdr:cxnSp macro="">
      <xdr:nvCxnSpPr>
        <xdr:cNvPr id="573" name="直線コネクタ 572"/>
        <xdr:cNvCxnSpPr/>
      </xdr:nvCxnSpPr>
      <xdr:spPr>
        <a:xfrm>
          <a:off x="15481300" y="9795977"/>
          <a:ext cx="838200" cy="3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23327</xdr:rowOff>
    </xdr:from>
    <xdr:to>
      <xdr:col>22</xdr:col>
      <xdr:colOff>365125</xdr:colOff>
      <xdr:row>58</xdr:row>
      <xdr:rowOff>10054</xdr:rowOff>
    </xdr:to>
    <xdr:cxnSp macro="">
      <xdr:nvCxnSpPr>
        <xdr:cNvPr id="576" name="直線コネクタ 575"/>
        <xdr:cNvCxnSpPr/>
      </xdr:nvCxnSpPr>
      <xdr:spPr>
        <a:xfrm flipV="1">
          <a:off x="14592300" y="9795977"/>
          <a:ext cx="889000" cy="15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10054</xdr:rowOff>
    </xdr:from>
    <xdr:to>
      <xdr:col>21</xdr:col>
      <xdr:colOff>161925</xdr:colOff>
      <xdr:row>58</xdr:row>
      <xdr:rowOff>156480</xdr:rowOff>
    </xdr:to>
    <xdr:cxnSp macro="">
      <xdr:nvCxnSpPr>
        <xdr:cNvPr id="579" name="直線コネクタ 578"/>
        <xdr:cNvCxnSpPr/>
      </xdr:nvCxnSpPr>
      <xdr:spPr>
        <a:xfrm flipV="1">
          <a:off x="13703300" y="9954154"/>
          <a:ext cx="889000" cy="14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145262</xdr:rowOff>
    </xdr:from>
    <xdr:to>
      <xdr:col>19</xdr:col>
      <xdr:colOff>644525</xdr:colOff>
      <xdr:row>58</xdr:row>
      <xdr:rowOff>156480</xdr:rowOff>
    </xdr:to>
    <xdr:cxnSp macro="">
      <xdr:nvCxnSpPr>
        <xdr:cNvPr id="582" name="直線コネクタ 581"/>
        <xdr:cNvCxnSpPr/>
      </xdr:nvCxnSpPr>
      <xdr:spPr>
        <a:xfrm>
          <a:off x="12814300" y="10089362"/>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115022</xdr:rowOff>
    </xdr:from>
    <xdr:to>
      <xdr:col>23</xdr:col>
      <xdr:colOff>568325</xdr:colOff>
      <xdr:row>59</xdr:row>
      <xdr:rowOff>45172</xdr:rowOff>
    </xdr:to>
    <xdr:sp macro="" textlink="">
      <xdr:nvSpPr>
        <xdr:cNvPr id="592" name="円/楕円 591"/>
        <xdr:cNvSpPr/>
      </xdr:nvSpPr>
      <xdr:spPr>
        <a:xfrm>
          <a:off x="16268700" y="100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29949</xdr:rowOff>
    </xdr:from>
    <xdr:ext cx="534377" cy="259045"/>
    <xdr:sp macro="" textlink="">
      <xdr:nvSpPr>
        <xdr:cNvPr id="593" name="教育費該当値テキスト"/>
        <xdr:cNvSpPr txBox="1"/>
      </xdr:nvSpPr>
      <xdr:spPr>
        <a:xfrm>
          <a:off x="16370300" y="997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143977</xdr:rowOff>
    </xdr:from>
    <xdr:to>
      <xdr:col>22</xdr:col>
      <xdr:colOff>415925</xdr:colOff>
      <xdr:row>57</xdr:row>
      <xdr:rowOff>74127</xdr:rowOff>
    </xdr:to>
    <xdr:sp macro="" textlink="">
      <xdr:nvSpPr>
        <xdr:cNvPr id="594" name="円/楕円 593"/>
        <xdr:cNvSpPr/>
      </xdr:nvSpPr>
      <xdr:spPr>
        <a:xfrm>
          <a:off x="15430500" y="974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90654</xdr:rowOff>
    </xdr:from>
    <xdr:ext cx="534377" cy="259045"/>
    <xdr:sp macro="" textlink="">
      <xdr:nvSpPr>
        <xdr:cNvPr id="595" name="テキスト ボックス 594"/>
        <xdr:cNvSpPr txBox="1"/>
      </xdr:nvSpPr>
      <xdr:spPr>
        <a:xfrm>
          <a:off x="15214111" y="952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130704</xdr:rowOff>
    </xdr:from>
    <xdr:to>
      <xdr:col>21</xdr:col>
      <xdr:colOff>212725</xdr:colOff>
      <xdr:row>58</xdr:row>
      <xdr:rowOff>60854</xdr:rowOff>
    </xdr:to>
    <xdr:sp macro="" textlink="">
      <xdr:nvSpPr>
        <xdr:cNvPr id="596" name="円/楕円 595"/>
        <xdr:cNvSpPr/>
      </xdr:nvSpPr>
      <xdr:spPr>
        <a:xfrm>
          <a:off x="14541500" y="990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51981</xdr:rowOff>
    </xdr:from>
    <xdr:ext cx="534377" cy="259045"/>
    <xdr:sp macro="" textlink="">
      <xdr:nvSpPr>
        <xdr:cNvPr id="597" name="テキスト ボックス 596"/>
        <xdr:cNvSpPr txBox="1"/>
      </xdr:nvSpPr>
      <xdr:spPr>
        <a:xfrm>
          <a:off x="14325111" y="999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38,507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105680</xdr:rowOff>
    </xdr:from>
    <xdr:to>
      <xdr:col>20</xdr:col>
      <xdr:colOff>9525</xdr:colOff>
      <xdr:row>59</xdr:row>
      <xdr:rowOff>35830</xdr:rowOff>
    </xdr:to>
    <xdr:sp macro="" textlink="">
      <xdr:nvSpPr>
        <xdr:cNvPr id="598" name="円/楕円 597"/>
        <xdr:cNvSpPr/>
      </xdr:nvSpPr>
      <xdr:spPr>
        <a:xfrm>
          <a:off x="13652500" y="100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26957</xdr:rowOff>
    </xdr:from>
    <xdr:ext cx="534377" cy="259045"/>
    <xdr:sp macro="" textlink="">
      <xdr:nvSpPr>
        <xdr:cNvPr id="599" name="テキスト ボックス 598"/>
        <xdr:cNvSpPr txBox="1"/>
      </xdr:nvSpPr>
      <xdr:spPr>
        <a:xfrm>
          <a:off x="13436111" y="1014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94462</xdr:rowOff>
    </xdr:from>
    <xdr:to>
      <xdr:col>18</xdr:col>
      <xdr:colOff>492125</xdr:colOff>
      <xdr:row>59</xdr:row>
      <xdr:rowOff>24612</xdr:rowOff>
    </xdr:to>
    <xdr:sp macro="" textlink="">
      <xdr:nvSpPr>
        <xdr:cNvPr id="600" name="円/楕円 599"/>
        <xdr:cNvSpPr/>
      </xdr:nvSpPr>
      <xdr:spPr>
        <a:xfrm>
          <a:off x="12763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15739</xdr:rowOff>
    </xdr:from>
    <xdr:ext cx="534377" cy="259045"/>
    <xdr:sp macro="" textlink="">
      <xdr:nvSpPr>
        <xdr:cNvPr id="601" name="テキスト ボックス 600"/>
        <xdr:cNvSpPr txBox="1"/>
      </xdr:nvSpPr>
      <xdr:spPr>
        <a:xfrm>
          <a:off x="12547111" y="101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42507</xdr:rowOff>
    </xdr:from>
    <xdr:to>
      <xdr:col>23</xdr:col>
      <xdr:colOff>517525</xdr:colOff>
      <xdr:row>79</xdr:row>
      <xdr:rowOff>43053</xdr:rowOff>
    </xdr:to>
    <xdr:cxnSp macro="">
      <xdr:nvCxnSpPr>
        <xdr:cNvPr id="630" name="直線コネクタ 629"/>
        <xdr:cNvCxnSpPr/>
      </xdr:nvCxnSpPr>
      <xdr:spPr>
        <a:xfrm flipV="1">
          <a:off x="15481300" y="13587057"/>
          <a:ext cx="8382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36513</xdr:rowOff>
    </xdr:from>
    <xdr:to>
      <xdr:col>22</xdr:col>
      <xdr:colOff>365125</xdr:colOff>
      <xdr:row>79</xdr:row>
      <xdr:rowOff>43053</xdr:rowOff>
    </xdr:to>
    <xdr:cxnSp macro="">
      <xdr:nvCxnSpPr>
        <xdr:cNvPr id="633" name="直線コネクタ 632"/>
        <xdr:cNvCxnSpPr/>
      </xdr:nvCxnSpPr>
      <xdr:spPr>
        <a:xfrm>
          <a:off x="14592300" y="13581063"/>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20968</xdr:rowOff>
    </xdr:from>
    <xdr:to>
      <xdr:col>21</xdr:col>
      <xdr:colOff>161925</xdr:colOff>
      <xdr:row>79</xdr:row>
      <xdr:rowOff>36513</xdr:rowOff>
    </xdr:to>
    <xdr:cxnSp macro="">
      <xdr:nvCxnSpPr>
        <xdr:cNvPr id="636" name="直線コネクタ 635"/>
        <xdr:cNvCxnSpPr/>
      </xdr:nvCxnSpPr>
      <xdr:spPr>
        <a:xfrm>
          <a:off x="13703300" y="1356551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19838</xdr:rowOff>
    </xdr:from>
    <xdr:to>
      <xdr:col>19</xdr:col>
      <xdr:colOff>644525</xdr:colOff>
      <xdr:row>79</xdr:row>
      <xdr:rowOff>20968</xdr:rowOff>
    </xdr:to>
    <xdr:cxnSp macro="">
      <xdr:nvCxnSpPr>
        <xdr:cNvPr id="639" name="直線コネクタ 638"/>
        <xdr:cNvCxnSpPr/>
      </xdr:nvCxnSpPr>
      <xdr:spPr>
        <a:xfrm>
          <a:off x="12814300" y="13564388"/>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163157</xdr:rowOff>
    </xdr:from>
    <xdr:to>
      <xdr:col>23</xdr:col>
      <xdr:colOff>568325</xdr:colOff>
      <xdr:row>79</xdr:row>
      <xdr:rowOff>93307</xdr:rowOff>
    </xdr:to>
    <xdr:sp macro="" textlink="">
      <xdr:nvSpPr>
        <xdr:cNvPr id="649" name="円/楕円 648"/>
        <xdr:cNvSpPr/>
      </xdr:nvSpPr>
      <xdr:spPr>
        <a:xfrm>
          <a:off x="16268700" y="1353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378565" cy="259045"/>
    <xdr:sp macro="" textlink="">
      <xdr:nvSpPr>
        <xdr:cNvPr id="650" name="災害復旧費該当値テキスト"/>
        <xdr:cNvSpPr txBox="1"/>
      </xdr:nvSpPr>
      <xdr:spPr>
        <a:xfrm>
          <a:off x="16370300" y="13487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163703</xdr:rowOff>
    </xdr:from>
    <xdr:to>
      <xdr:col>22</xdr:col>
      <xdr:colOff>415925</xdr:colOff>
      <xdr:row>79</xdr:row>
      <xdr:rowOff>93853</xdr:rowOff>
    </xdr:to>
    <xdr:sp macro="" textlink="">
      <xdr:nvSpPr>
        <xdr:cNvPr id="651" name="円/楕円 650"/>
        <xdr:cNvSpPr/>
      </xdr:nvSpPr>
      <xdr:spPr>
        <a:xfrm>
          <a:off x="15430500" y="13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84980</xdr:rowOff>
    </xdr:from>
    <xdr:ext cx="378565" cy="259045"/>
    <xdr:sp macro="" textlink="">
      <xdr:nvSpPr>
        <xdr:cNvPr id="652" name="テキスト ボックス 651"/>
        <xdr:cNvSpPr txBox="1"/>
      </xdr:nvSpPr>
      <xdr:spPr>
        <a:xfrm>
          <a:off x="15292017" y="13629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157163</xdr:rowOff>
    </xdr:from>
    <xdr:to>
      <xdr:col>21</xdr:col>
      <xdr:colOff>212725</xdr:colOff>
      <xdr:row>79</xdr:row>
      <xdr:rowOff>87313</xdr:rowOff>
    </xdr:to>
    <xdr:sp macro="" textlink="">
      <xdr:nvSpPr>
        <xdr:cNvPr id="653" name="円/楕円 652"/>
        <xdr:cNvSpPr/>
      </xdr:nvSpPr>
      <xdr:spPr>
        <a:xfrm>
          <a:off x="14541500" y="1353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78440</xdr:rowOff>
    </xdr:from>
    <xdr:ext cx="378565" cy="259045"/>
    <xdr:sp macro="" textlink="">
      <xdr:nvSpPr>
        <xdr:cNvPr id="654" name="テキスト ボックス 653"/>
        <xdr:cNvSpPr txBox="1"/>
      </xdr:nvSpPr>
      <xdr:spPr>
        <a:xfrm>
          <a:off x="14403017" y="13622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141618</xdr:rowOff>
    </xdr:from>
    <xdr:to>
      <xdr:col>20</xdr:col>
      <xdr:colOff>9525</xdr:colOff>
      <xdr:row>79</xdr:row>
      <xdr:rowOff>71768</xdr:rowOff>
    </xdr:to>
    <xdr:sp macro="" textlink="">
      <xdr:nvSpPr>
        <xdr:cNvPr id="655" name="円/楕円 654"/>
        <xdr:cNvSpPr/>
      </xdr:nvSpPr>
      <xdr:spPr>
        <a:xfrm>
          <a:off x="13652500" y="1351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62895</xdr:rowOff>
    </xdr:from>
    <xdr:ext cx="469744" cy="259045"/>
    <xdr:sp macro="" textlink="">
      <xdr:nvSpPr>
        <xdr:cNvPr id="656" name="テキスト ボックス 655"/>
        <xdr:cNvSpPr txBox="1"/>
      </xdr:nvSpPr>
      <xdr:spPr>
        <a:xfrm>
          <a:off x="13468427" y="1360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140488</xdr:rowOff>
    </xdr:from>
    <xdr:to>
      <xdr:col>18</xdr:col>
      <xdr:colOff>492125</xdr:colOff>
      <xdr:row>79</xdr:row>
      <xdr:rowOff>70638</xdr:rowOff>
    </xdr:to>
    <xdr:sp macro="" textlink="">
      <xdr:nvSpPr>
        <xdr:cNvPr id="657" name="円/楕円 656"/>
        <xdr:cNvSpPr/>
      </xdr:nvSpPr>
      <xdr:spPr>
        <a:xfrm>
          <a:off x="12763500" y="135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61765</xdr:rowOff>
    </xdr:from>
    <xdr:ext cx="469744" cy="259045"/>
    <xdr:sp macro="" textlink="">
      <xdr:nvSpPr>
        <xdr:cNvPr id="658" name="テキスト ボックス 657"/>
        <xdr:cNvSpPr txBox="1"/>
      </xdr:nvSpPr>
      <xdr:spPr>
        <a:xfrm>
          <a:off x="12579427" y="1360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156632</xdr:rowOff>
    </xdr:from>
    <xdr:to>
      <xdr:col>23</xdr:col>
      <xdr:colOff>517525</xdr:colOff>
      <xdr:row>96</xdr:row>
      <xdr:rowOff>5888</xdr:rowOff>
    </xdr:to>
    <xdr:cxnSp macro="">
      <xdr:nvCxnSpPr>
        <xdr:cNvPr id="689" name="直線コネクタ 688"/>
        <xdr:cNvCxnSpPr/>
      </xdr:nvCxnSpPr>
      <xdr:spPr>
        <a:xfrm flipV="1">
          <a:off x="15481300" y="16444382"/>
          <a:ext cx="838200" cy="2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5888</xdr:rowOff>
    </xdr:from>
    <xdr:to>
      <xdr:col>22</xdr:col>
      <xdr:colOff>365125</xdr:colOff>
      <xdr:row>96</xdr:row>
      <xdr:rowOff>25662</xdr:rowOff>
    </xdr:to>
    <xdr:cxnSp macro="">
      <xdr:nvCxnSpPr>
        <xdr:cNvPr id="692" name="直線コネクタ 691"/>
        <xdr:cNvCxnSpPr/>
      </xdr:nvCxnSpPr>
      <xdr:spPr>
        <a:xfrm flipV="1">
          <a:off x="14592300" y="1646508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13072</xdr:rowOff>
    </xdr:from>
    <xdr:to>
      <xdr:col>21</xdr:col>
      <xdr:colOff>161925</xdr:colOff>
      <xdr:row>96</xdr:row>
      <xdr:rowOff>25662</xdr:rowOff>
    </xdr:to>
    <xdr:cxnSp macro="">
      <xdr:nvCxnSpPr>
        <xdr:cNvPr id="695" name="直線コネクタ 694"/>
        <xdr:cNvCxnSpPr/>
      </xdr:nvCxnSpPr>
      <xdr:spPr>
        <a:xfrm>
          <a:off x="13703300" y="16472272"/>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170610</xdr:rowOff>
    </xdr:from>
    <xdr:to>
      <xdr:col>19</xdr:col>
      <xdr:colOff>644525</xdr:colOff>
      <xdr:row>96</xdr:row>
      <xdr:rowOff>13072</xdr:rowOff>
    </xdr:to>
    <xdr:cxnSp macro="">
      <xdr:nvCxnSpPr>
        <xdr:cNvPr id="698" name="直線コネクタ 697"/>
        <xdr:cNvCxnSpPr/>
      </xdr:nvCxnSpPr>
      <xdr:spPr>
        <a:xfrm>
          <a:off x="12814300" y="16458360"/>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105832</xdr:rowOff>
    </xdr:from>
    <xdr:to>
      <xdr:col>23</xdr:col>
      <xdr:colOff>568325</xdr:colOff>
      <xdr:row>96</xdr:row>
      <xdr:rowOff>35982</xdr:rowOff>
    </xdr:to>
    <xdr:sp macro="" textlink="">
      <xdr:nvSpPr>
        <xdr:cNvPr id="708" name="円/楕円 707"/>
        <xdr:cNvSpPr/>
      </xdr:nvSpPr>
      <xdr:spPr>
        <a:xfrm>
          <a:off x="16268700" y="1639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84259</xdr:rowOff>
    </xdr:from>
    <xdr:ext cx="534377" cy="259045"/>
    <xdr:sp macro="" textlink="">
      <xdr:nvSpPr>
        <xdr:cNvPr id="709" name="公債費該当値テキスト"/>
        <xdr:cNvSpPr txBox="1"/>
      </xdr:nvSpPr>
      <xdr:spPr>
        <a:xfrm>
          <a:off x="16370300" y="1637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38,463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126538</xdr:rowOff>
    </xdr:from>
    <xdr:to>
      <xdr:col>22</xdr:col>
      <xdr:colOff>415925</xdr:colOff>
      <xdr:row>96</xdr:row>
      <xdr:rowOff>56688</xdr:rowOff>
    </xdr:to>
    <xdr:sp macro="" textlink="">
      <xdr:nvSpPr>
        <xdr:cNvPr id="710" name="円/楕円 709"/>
        <xdr:cNvSpPr/>
      </xdr:nvSpPr>
      <xdr:spPr>
        <a:xfrm>
          <a:off x="15430500" y="164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47815</xdr:rowOff>
    </xdr:from>
    <xdr:ext cx="534377" cy="259045"/>
    <xdr:sp macro="" textlink="">
      <xdr:nvSpPr>
        <xdr:cNvPr id="711" name="テキスト ボックス 710"/>
        <xdr:cNvSpPr txBox="1"/>
      </xdr:nvSpPr>
      <xdr:spPr>
        <a:xfrm>
          <a:off x="15214111" y="165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146312</xdr:rowOff>
    </xdr:from>
    <xdr:to>
      <xdr:col>21</xdr:col>
      <xdr:colOff>212725</xdr:colOff>
      <xdr:row>96</xdr:row>
      <xdr:rowOff>76462</xdr:rowOff>
    </xdr:to>
    <xdr:sp macro="" textlink="">
      <xdr:nvSpPr>
        <xdr:cNvPr id="712" name="円/楕円 711"/>
        <xdr:cNvSpPr/>
      </xdr:nvSpPr>
      <xdr:spPr>
        <a:xfrm>
          <a:off x="14541500" y="164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67589</xdr:rowOff>
    </xdr:from>
    <xdr:ext cx="534377" cy="259045"/>
    <xdr:sp macro="" textlink="">
      <xdr:nvSpPr>
        <xdr:cNvPr id="713" name="テキスト ボックス 712"/>
        <xdr:cNvSpPr txBox="1"/>
      </xdr:nvSpPr>
      <xdr:spPr>
        <a:xfrm>
          <a:off x="14325111" y="165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133722</xdr:rowOff>
    </xdr:from>
    <xdr:to>
      <xdr:col>20</xdr:col>
      <xdr:colOff>9525</xdr:colOff>
      <xdr:row>96</xdr:row>
      <xdr:rowOff>63872</xdr:rowOff>
    </xdr:to>
    <xdr:sp macro="" textlink="">
      <xdr:nvSpPr>
        <xdr:cNvPr id="714" name="円/楕円 713"/>
        <xdr:cNvSpPr/>
      </xdr:nvSpPr>
      <xdr:spPr>
        <a:xfrm>
          <a:off x="13652500" y="1642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54999</xdr:rowOff>
    </xdr:from>
    <xdr:ext cx="534377" cy="259045"/>
    <xdr:sp macro="" textlink="">
      <xdr:nvSpPr>
        <xdr:cNvPr id="715" name="テキスト ボックス 714"/>
        <xdr:cNvSpPr txBox="1"/>
      </xdr:nvSpPr>
      <xdr:spPr>
        <a:xfrm>
          <a:off x="13436111" y="1651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119810</xdr:rowOff>
    </xdr:from>
    <xdr:to>
      <xdr:col>18</xdr:col>
      <xdr:colOff>492125</xdr:colOff>
      <xdr:row>96</xdr:row>
      <xdr:rowOff>49960</xdr:rowOff>
    </xdr:to>
    <xdr:sp macro="" textlink="">
      <xdr:nvSpPr>
        <xdr:cNvPr id="716" name="円/楕円 715"/>
        <xdr:cNvSpPr/>
      </xdr:nvSpPr>
      <xdr:spPr>
        <a:xfrm>
          <a:off x="12763500" y="164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41087</xdr:rowOff>
    </xdr:from>
    <xdr:ext cx="534377" cy="259045"/>
    <xdr:sp macro="" textlink="">
      <xdr:nvSpPr>
        <xdr:cNvPr id="717" name="テキスト ボックス 716"/>
        <xdr:cNvSpPr txBox="1"/>
      </xdr:nvSpPr>
      <xdr:spPr>
        <a:xfrm>
          <a:off x="12547111" y="1650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・民生費は、民間保育所施設整備に係る投資的経費が</a:t>
          </a:r>
          <a:r>
            <a:rPr kumimoji="1" lang="en-US" altLang="ja-JP" sz="1300">
              <a:latin typeface="ＭＳ Ｐゴシック"/>
            </a:rPr>
            <a:t>611</a:t>
          </a:r>
          <a:r>
            <a:rPr kumimoji="1" lang="ja-JP" altLang="en-US" sz="1300">
              <a:latin typeface="ＭＳ Ｐゴシック"/>
            </a:rPr>
            <a:t>百万円（</a:t>
          </a:r>
          <a:r>
            <a:rPr kumimoji="1" lang="en-US" altLang="ja-JP" sz="1300">
              <a:latin typeface="ＭＳ Ｐゴシック"/>
            </a:rPr>
            <a:t>87.1</a:t>
          </a:r>
          <a:r>
            <a:rPr kumimoji="1" lang="ja-JP" altLang="en-US" sz="1300">
              <a:latin typeface="ＭＳ Ｐゴシック"/>
            </a:rPr>
            <a:t>％）減となるなど、全体で</a:t>
          </a:r>
          <a:r>
            <a:rPr kumimoji="1" lang="en-US" altLang="ja-JP" sz="1300">
              <a:latin typeface="ＭＳ Ｐゴシック"/>
            </a:rPr>
            <a:t>362</a:t>
          </a:r>
          <a:r>
            <a:rPr kumimoji="1" lang="ja-JP" altLang="en-US" sz="1300">
              <a:latin typeface="ＭＳ Ｐゴシック"/>
            </a:rPr>
            <a:t>百万円（</a:t>
          </a:r>
          <a:r>
            <a:rPr kumimoji="1" lang="en-US" altLang="ja-JP" sz="1300">
              <a:latin typeface="ＭＳ Ｐゴシック"/>
            </a:rPr>
            <a:t>3.4</a:t>
          </a:r>
          <a:r>
            <a:rPr kumimoji="1" lang="ja-JP" altLang="en-US" sz="1300">
              <a:latin typeface="ＭＳ Ｐゴシック"/>
            </a:rPr>
            <a:t>％）減となりました。</a:t>
          </a:r>
        </a:p>
        <a:p>
          <a:r>
            <a:rPr kumimoji="1" lang="ja-JP" altLang="en-US" sz="1300">
              <a:latin typeface="ＭＳ Ｐゴシック"/>
            </a:rPr>
            <a:t>・衛生費は、病院事業会計への繰出金の</a:t>
          </a:r>
          <a:r>
            <a:rPr kumimoji="1" lang="en-US" altLang="ja-JP" sz="1300">
              <a:latin typeface="ＭＳ Ｐゴシック"/>
            </a:rPr>
            <a:t>369</a:t>
          </a:r>
          <a:r>
            <a:rPr kumimoji="1" lang="ja-JP" altLang="en-US" sz="1300">
              <a:latin typeface="ＭＳ Ｐゴシック"/>
            </a:rPr>
            <a:t>百万円（</a:t>
          </a:r>
          <a:r>
            <a:rPr kumimoji="1" lang="en-US" altLang="ja-JP" sz="1300">
              <a:latin typeface="ＭＳ Ｐゴシック"/>
            </a:rPr>
            <a:t>22.0</a:t>
          </a:r>
          <a:r>
            <a:rPr kumimoji="1" lang="ja-JP" altLang="en-US" sz="1300">
              <a:latin typeface="ＭＳ Ｐゴシック"/>
            </a:rPr>
            <a:t>％）減等により、全体で</a:t>
          </a:r>
          <a:r>
            <a:rPr kumimoji="1" lang="en-US" altLang="ja-JP" sz="1300">
              <a:latin typeface="ＭＳ Ｐゴシック"/>
            </a:rPr>
            <a:t>522</a:t>
          </a:r>
          <a:r>
            <a:rPr kumimoji="1" lang="ja-JP" altLang="en-US" sz="1300">
              <a:latin typeface="ＭＳ Ｐゴシック"/>
            </a:rPr>
            <a:t>百万円（</a:t>
          </a:r>
          <a:r>
            <a:rPr kumimoji="1" lang="en-US" altLang="ja-JP" sz="1300">
              <a:latin typeface="ＭＳ Ｐゴシック"/>
            </a:rPr>
            <a:t>12.1</a:t>
          </a:r>
          <a:r>
            <a:rPr kumimoji="1" lang="ja-JP" altLang="en-US" sz="1300">
              <a:latin typeface="ＭＳ Ｐゴシック"/>
            </a:rPr>
            <a:t>％）減となりました。</a:t>
          </a:r>
        </a:p>
        <a:p>
          <a:r>
            <a:rPr kumimoji="1" lang="ja-JP" altLang="en-US" sz="1300">
              <a:latin typeface="ＭＳ Ｐゴシック"/>
            </a:rPr>
            <a:t>・商工費は、プレミアム付商品券発行事業の皆減（</a:t>
          </a:r>
          <a:r>
            <a:rPr kumimoji="1" lang="en-US" altLang="ja-JP" sz="1300">
              <a:latin typeface="ＭＳ Ｐゴシック"/>
            </a:rPr>
            <a:t>75</a:t>
          </a:r>
          <a:r>
            <a:rPr kumimoji="1" lang="ja-JP" altLang="en-US" sz="1300">
              <a:latin typeface="ＭＳ Ｐゴシック"/>
            </a:rPr>
            <a:t>千円）のほか、観光地の開発やその情報発信等を実施した観光資源開発事業の皆減（</a:t>
          </a:r>
          <a:r>
            <a:rPr kumimoji="1" lang="en-US" altLang="ja-JP" sz="1300">
              <a:latin typeface="ＭＳ Ｐゴシック"/>
            </a:rPr>
            <a:t>50</a:t>
          </a:r>
          <a:r>
            <a:rPr kumimoji="1" lang="ja-JP" altLang="en-US" sz="1300">
              <a:latin typeface="ＭＳ Ｐゴシック"/>
            </a:rPr>
            <a:t>千円）等により、全体で</a:t>
          </a:r>
          <a:r>
            <a:rPr kumimoji="1" lang="en-US" altLang="ja-JP" sz="1300">
              <a:latin typeface="ＭＳ Ｐゴシック"/>
            </a:rPr>
            <a:t>127</a:t>
          </a:r>
          <a:r>
            <a:rPr kumimoji="1" lang="ja-JP" altLang="en-US" sz="1300">
              <a:latin typeface="ＭＳ Ｐゴシック"/>
            </a:rPr>
            <a:t>百万円（</a:t>
          </a:r>
          <a:r>
            <a:rPr kumimoji="1" lang="en-US" altLang="ja-JP" sz="1300">
              <a:latin typeface="ＭＳ Ｐゴシック"/>
            </a:rPr>
            <a:t>41.1</a:t>
          </a:r>
          <a:r>
            <a:rPr kumimoji="1" lang="ja-JP" altLang="en-US" sz="1300">
              <a:latin typeface="ＭＳ Ｐゴシック"/>
            </a:rPr>
            <a:t>％）減となりました。</a:t>
          </a:r>
        </a:p>
        <a:p>
          <a:r>
            <a:rPr kumimoji="1" lang="ja-JP" altLang="en-US" sz="1300">
              <a:latin typeface="ＭＳ Ｐゴシック"/>
            </a:rPr>
            <a:t>・土木費は、道路の新設改良・舗装や橋梁の長寿命化等に係る社会資本整備総合交付金事業が</a:t>
          </a:r>
          <a:r>
            <a:rPr kumimoji="1" lang="en-US" altLang="ja-JP" sz="1300">
              <a:latin typeface="ＭＳ Ｐゴシック"/>
            </a:rPr>
            <a:t>112</a:t>
          </a:r>
          <a:r>
            <a:rPr kumimoji="1" lang="ja-JP" altLang="en-US" sz="1300">
              <a:latin typeface="ＭＳ Ｐゴシック"/>
            </a:rPr>
            <a:t>百万円（</a:t>
          </a:r>
          <a:r>
            <a:rPr kumimoji="1" lang="en-US" altLang="ja-JP" sz="1300">
              <a:latin typeface="ＭＳ Ｐゴシック"/>
            </a:rPr>
            <a:t>40.5</a:t>
          </a:r>
          <a:r>
            <a:rPr kumimoji="1" lang="ja-JP" altLang="en-US" sz="1300">
              <a:latin typeface="ＭＳ Ｐゴシック"/>
            </a:rPr>
            <a:t>％）増となった他、公共下水道事業特別会計繰出金の</a:t>
          </a:r>
          <a:r>
            <a:rPr kumimoji="1" lang="en-US" altLang="ja-JP" sz="1300">
              <a:latin typeface="ＭＳ Ｐゴシック"/>
            </a:rPr>
            <a:t>133</a:t>
          </a:r>
          <a:r>
            <a:rPr kumimoji="1" lang="ja-JP" altLang="en-US" sz="1300">
              <a:latin typeface="ＭＳ Ｐゴシック"/>
            </a:rPr>
            <a:t>百万円（</a:t>
          </a:r>
          <a:r>
            <a:rPr kumimoji="1" lang="en-US" altLang="ja-JP" sz="1300">
              <a:latin typeface="ＭＳ Ｐゴシック"/>
            </a:rPr>
            <a:t>75.5</a:t>
          </a:r>
          <a:r>
            <a:rPr kumimoji="1" lang="ja-JP" altLang="en-US" sz="1300">
              <a:latin typeface="ＭＳ Ｐゴシック"/>
            </a:rPr>
            <a:t>％）増等により、全体で</a:t>
          </a:r>
          <a:r>
            <a:rPr kumimoji="1" lang="en-US" altLang="ja-JP" sz="1300">
              <a:latin typeface="ＭＳ Ｐゴシック"/>
            </a:rPr>
            <a:t>288</a:t>
          </a:r>
          <a:r>
            <a:rPr kumimoji="1" lang="ja-JP" altLang="en-US" sz="1300">
              <a:latin typeface="ＭＳ Ｐゴシック"/>
            </a:rPr>
            <a:t>百万円（</a:t>
          </a:r>
          <a:r>
            <a:rPr kumimoji="1" lang="en-US" altLang="ja-JP" sz="1300">
              <a:latin typeface="ＭＳ Ｐゴシック"/>
            </a:rPr>
            <a:t>21.0</a:t>
          </a:r>
          <a:r>
            <a:rPr kumimoji="1" lang="ja-JP" altLang="en-US" sz="1300">
              <a:latin typeface="ＭＳ Ｐゴシック"/>
            </a:rPr>
            <a:t>％）増となりました。</a:t>
          </a:r>
        </a:p>
        <a:p>
          <a:r>
            <a:rPr kumimoji="1" lang="ja-JP" altLang="en-US" sz="1300">
              <a:latin typeface="ＭＳ Ｐゴシック"/>
            </a:rPr>
            <a:t>・教育費は、市民陸上競技場改修事業が皆増（</a:t>
          </a:r>
          <a:r>
            <a:rPr kumimoji="1" lang="en-US" altLang="ja-JP" sz="1300">
              <a:latin typeface="ＭＳ Ｐゴシック"/>
            </a:rPr>
            <a:t>425</a:t>
          </a:r>
          <a:r>
            <a:rPr kumimoji="1" lang="ja-JP" altLang="en-US" sz="1300">
              <a:latin typeface="ＭＳ Ｐゴシック"/>
            </a:rPr>
            <a:t>百万円）したものの、小学校及び中学校の耐震改修に係る事業費の皆減（</a:t>
          </a:r>
          <a:r>
            <a:rPr kumimoji="1" lang="en-US" altLang="ja-JP" sz="1300">
              <a:latin typeface="ＭＳ Ｐゴシック"/>
            </a:rPr>
            <a:t>1,442</a:t>
          </a:r>
          <a:r>
            <a:rPr kumimoji="1" lang="ja-JP" altLang="en-US" sz="1300">
              <a:latin typeface="ＭＳ Ｐゴシック"/>
            </a:rPr>
            <a:t>百万円）の他、公民館の市民センター化に伴う公民館管理費の皆減（</a:t>
          </a:r>
          <a:r>
            <a:rPr kumimoji="1" lang="en-US" altLang="ja-JP" sz="1300">
              <a:latin typeface="ＭＳ Ｐゴシック"/>
            </a:rPr>
            <a:t>102</a:t>
          </a:r>
          <a:r>
            <a:rPr kumimoji="1" lang="ja-JP" altLang="en-US" sz="1300">
              <a:latin typeface="ＭＳ Ｐゴシック"/>
            </a:rPr>
            <a:t>百万円）等により、全体で</a:t>
          </a:r>
          <a:r>
            <a:rPr kumimoji="1" lang="en-US" altLang="ja-JP" sz="1300">
              <a:latin typeface="ＭＳ Ｐゴシック"/>
            </a:rPr>
            <a:t>1,673</a:t>
          </a:r>
          <a:r>
            <a:rPr kumimoji="1" lang="ja-JP" altLang="en-US" sz="1300">
              <a:latin typeface="ＭＳ Ｐゴシック"/>
            </a:rPr>
            <a:t>百万円（</a:t>
          </a:r>
          <a:r>
            <a:rPr kumimoji="1" lang="en-US" altLang="ja-JP" sz="1300">
              <a:latin typeface="ＭＳ Ｐゴシック"/>
            </a:rPr>
            <a:t>42.5</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減となりました。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財政調整基金について</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年度末までに</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億円以上の積立を行うべく、</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年度から計画的な積立を行って</a:t>
          </a:r>
          <a:r>
            <a:rPr kumimoji="1" lang="ja-JP" altLang="en-US" sz="1100">
              <a:solidFill>
                <a:schemeClr val="dk1"/>
              </a:solidFill>
              <a:effectLst/>
              <a:latin typeface="+mn-ea"/>
              <a:ea typeface="+mn-ea"/>
              <a:cs typeface="+mn-cs"/>
            </a:rPr>
            <a:t>いる。</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年度決算では、前年度に引き続き、一般会計・特別会計・企業会計において、標準財政規模に占める剰余額の割合は、水道事業会計が最も大きく、この傾向はしばらく続くものと分析している。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26773228</v>
      </c>
      <c r="BO4" s="381"/>
      <c r="BP4" s="381"/>
      <c r="BQ4" s="381"/>
      <c r="BR4" s="381"/>
      <c r="BS4" s="381"/>
      <c r="BT4" s="381"/>
      <c r="BU4" s="382"/>
      <c r="BV4" s="380">
        <v>29099531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1.8</v>
      </c>
      <c r="CU4" s="387"/>
      <c r="CV4" s="387"/>
      <c r="CW4" s="387"/>
      <c r="CX4" s="387"/>
      <c r="CY4" s="387"/>
      <c r="CZ4" s="387"/>
      <c r="DA4" s="388"/>
      <c r="DB4" s="386">
        <v>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26487107</v>
      </c>
      <c r="BO5" s="418"/>
      <c r="BP5" s="418"/>
      <c r="BQ5" s="418"/>
      <c r="BR5" s="418"/>
      <c r="BS5" s="418"/>
      <c r="BT5" s="418"/>
      <c r="BU5" s="419"/>
      <c r="BV5" s="417">
        <v>28775636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99.7</v>
      </c>
      <c r="CU5" s="415"/>
      <c r="CV5" s="415"/>
      <c r="CW5" s="415"/>
      <c r="CX5" s="415"/>
      <c r="CY5" s="415"/>
      <c r="CZ5" s="415"/>
      <c r="DA5" s="416"/>
      <c r="DB5" s="414">
        <v>98.6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286121</v>
      </c>
      <c r="BO6" s="418"/>
      <c r="BP6" s="418"/>
      <c r="BQ6" s="418"/>
      <c r="BR6" s="418"/>
      <c r="BS6" s="418"/>
      <c r="BT6" s="418"/>
      <c r="BU6" s="419"/>
      <c r="BV6" s="417">
        <v>323895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108.1</v>
      </c>
      <c r="CU6" s="455"/>
      <c r="CV6" s="455"/>
      <c r="CW6" s="455"/>
      <c r="CX6" s="455"/>
      <c r="CY6" s="455"/>
      <c r="CZ6" s="455"/>
      <c r="DA6" s="456"/>
      <c r="DB6" s="454">
        <v>108.3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9007</v>
      </c>
      <c r="BO7" s="418"/>
      <c r="BP7" s="418"/>
      <c r="BQ7" s="418"/>
      <c r="BR7" s="418"/>
      <c r="BS7" s="418"/>
      <c r="BT7" s="418"/>
      <c r="BU7" s="419"/>
      <c r="BV7" s="417">
        <v>2681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15721589</v>
      </c>
      <c r="CU7" s="418"/>
      <c r="CV7" s="418"/>
      <c r="CW7" s="418"/>
      <c r="CX7" s="418"/>
      <c r="CY7" s="418"/>
      <c r="CZ7" s="418"/>
      <c r="DA7" s="419"/>
      <c r="DB7" s="417">
        <v>15769340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277114</v>
      </c>
      <c r="BO8" s="418"/>
      <c r="BP8" s="418"/>
      <c r="BQ8" s="418"/>
      <c r="BR8" s="418"/>
      <c r="BS8" s="418"/>
      <c r="BT8" s="418"/>
      <c r="BU8" s="419"/>
      <c r="BV8" s="417">
        <v>321214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0.73</v>
      </c>
      <c r="CU8" s="458"/>
      <c r="CV8" s="458"/>
      <c r="CW8" s="458"/>
      <c r="CX8" s="458"/>
      <c r="CY8" s="458"/>
      <c r="CZ8" s="458"/>
      <c r="DA8" s="459"/>
      <c r="DB8" s="457">
        <v>0.73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78795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-44100</v>
      </c>
      <c r="BO9" s="418"/>
      <c r="BP9" s="418"/>
      <c r="BQ9" s="418"/>
      <c r="BR9" s="418"/>
      <c r="BS9" s="418"/>
      <c r="BT9" s="418"/>
      <c r="BU9" s="419"/>
      <c r="BV9" s="417">
        <v>-80584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16.899999999999999</v>
      </c>
      <c r="CU9" s="415"/>
      <c r="CV9" s="415"/>
      <c r="CW9" s="415"/>
      <c r="CX9" s="415"/>
      <c r="CY9" s="415"/>
      <c r="CZ9" s="415"/>
      <c r="DA9" s="416"/>
      <c r="DB9" s="414">
        <v>16.5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80284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211062</v>
      </c>
      <c r="BO10" s="418"/>
      <c r="BP10" s="418"/>
      <c r="BQ10" s="418"/>
      <c r="BR10" s="418"/>
      <c r="BS10" s="418"/>
      <c r="BT10" s="418"/>
      <c r="BU10" s="419"/>
      <c r="BV10" s="417">
        <v>201000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79942</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v>140000</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79370</v>
      </c>
      <c r="S13" s="499"/>
      <c r="T13" s="499"/>
      <c r="U13" s="499"/>
      <c r="V13" s="500"/>
      <c r="W13" s="433" t="s">
        <v>125</v>
      </c>
      <c r="X13" s="434"/>
      <c r="Y13" s="434"/>
      <c r="Z13" s="434"/>
      <c r="AA13" s="434"/>
      <c r="AB13" s="424"/>
      <c r="AC13" s="468">
        <v>901</v>
      </c>
      <c r="AD13" s="469"/>
      <c r="AE13" s="469"/>
      <c r="AF13" s="469"/>
      <c r="AG13" s="508"/>
      <c r="AH13" s="468">
        <v>793</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166962</v>
      </c>
      <c r="BO13" s="418"/>
      <c r="BP13" s="418"/>
      <c r="BQ13" s="418"/>
      <c r="BR13" s="418"/>
      <c r="BS13" s="418"/>
      <c r="BT13" s="418"/>
      <c r="BU13" s="419"/>
      <c r="BV13" s="417">
        <v>-19584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15.7</v>
      </c>
      <c r="CU13" s="415"/>
      <c r="CV13" s="415"/>
      <c r="CW13" s="415"/>
      <c r="CX13" s="415"/>
      <c r="CY13" s="415"/>
      <c r="CZ13" s="415"/>
      <c r="DA13" s="416"/>
      <c r="DB13" s="414">
        <v>15.5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80482</v>
      </c>
      <c r="S14" s="499"/>
      <c r="T14" s="499"/>
      <c r="U14" s="499"/>
      <c r="V14" s="500"/>
      <c r="W14" s="407"/>
      <c r="X14" s="408"/>
      <c r="Y14" s="408"/>
      <c r="Z14" s="408"/>
      <c r="AA14" s="408"/>
      <c r="AB14" s="397"/>
      <c r="AC14" s="501">
        <v>2.5</v>
      </c>
      <c r="AD14" s="502"/>
      <c r="AE14" s="502"/>
      <c r="AF14" s="502"/>
      <c r="AG14" s="503"/>
      <c r="AH14" s="501">
        <v>2.2000000000000002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194.4</v>
      </c>
      <c r="CU14" s="513"/>
      <c r="CV14" s="513"/>
      <c r="CW14" s="513"/>
      <c r="CX14" s="513"/>
      <c r="CY14" s="513"/>
      <c r="CZ14" s="513"/>
      <c r="DA14" s="514"/>
      <c r="DB14" s="512">
        <v>179.8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79958</v>
      </c>
      <c r="S15" s="499"/>
      <c r="T15" s="499"/>
      <c r="U15" s="499"/>
      <c r="V15" s="500"/>
      <c r="W15" s="433" t="s">
        <v>131</v>
      </c>
      <c r="X15" s="434"/>
      <c r="Y15" s="434"/>
      <c r="Z15" s="434"/>
      <c r="AA15" s="434"/>
      <c r="AB15" s="424"/>
      <c r="AC15" s="468">
        <v>12101</v>
      </c>
      <c r="AD15" s="469"/>
      <c r="AE15" s="469"/>
      <c r="AF15" s="469"/>
      <c r="AG15" s="508"/>
      <c r="AH15" s="468">
        <v>12156</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8846124</v>
      </c>
      <c r="BO15" s="381"/>
      <c r="BP15" s="381"/>
      <c r="BQ15" s="381"/>
      <c r="BR15" s="381"/>
      <c r="BS15" s="381"/>
      <c r="BT15" s="381"/>
      <c r="BU15" s="382"/>
      <c r="BV15" s="380">
        <v>8685740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33.200000000000003</v>
      </c>
      <c r="AD16" s="502"/>
      <c r="AE16" s="502"/>
      <c r="AF16" s="502"/>
      <c r="AG16" s="503"/>
      <c r="AH16" s="501">
        <v>33.1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12134185</v>
      </c>
      <c r="BO16" s="418"/>
      <c r="BP16" s="418"/>
      <c r="BQ16" s="418"/>
      <c r="BR16" s="418"/>
      <c r="BS16" s="418"/>
      <c r="BT16" s="418"/>
      <c r="BU16" s="419"/>
      <c r="BV16" s="417">
        <v>11987653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23443</v>
      </c>
      <c r="AD17" s="469"/>
      <c r="AE17" s="469"/>
      <c r="AF17" s="469"/>
      <c r="AG17" s="508"/>
      <c r="AH17" s="468">
        <v>23745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11236407</v>
      </c>
      <c r="BO17" s="418"/>
      <c r="BP17" s="418"/>
      <c r="BQ17" s="418"/>
      <c r="BR17" s="418"/>
      <c r="BS17" s="418"/>
      <c r="BT17" s="418"/>
      <c r="BU17" s="419"/>
      <c r="BV17" s="417">
        <v>11015815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129.77000000000001</v>
      </c>
      <c r="M18" s="530"/>
      <c r="N18" s="530"/>
      <c r="O18" s="530"/>
      <c r="P18" s="530"/>
      <c r="Q18" s="530"/>
      <c r="R18" s="531"/>
      <c r="S18" s="531"/>
      <c r="T18" s="531"/>
      <c r="U18" s="531"/>
      <c r="V18" s="532"/>
      <c r="W18" s="435"/>
      <c r="X18" s="436"/>
      <c r="Y18" s="436"/>
      <c r="Z18" s="436"/>
      <c r="AA18" s="436"/>
      <c r="AB18" s="427"/>
      <c r="AC18" s="533">
        <v>64.3</v>
      </c>
      <c r="AD18" s="534"/>
      <c r="AE18" s="534"/>
      <c r="AF18" s="534"/>
      <c r="AG18" s="535"/>
      <c r="AH18" s="533">
        <v>64.7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15650327</v>
      </c>
      <c r="BO18" s="418"/>
      <c r="BP18" s="418"/>
      <c r="BQ18" s="418"/>
      <c r="BR18" s="418"/>
      <c r="BS18" s="418"/>
      <c r="BT18" s="418"/>
      <c r="BU18" s="419"/>
      <c r="BV18" s="417">
        <v>15944965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607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18115076</v>
      </c>
      <c r="BO19" s="418"/>
      <c r="BP19" s="418"/>
      <c r="BQ19" s="418"/>
      <c r="BR19" s="418"/>
      <c r="BS19" s="418"/>
      <c r="BT19" s="418"/>
      <c r="BU19" s="419"/>
      <c r="BV19" s="417">
        <v>18069470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30595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34810455</v>
      </c>
      <c r="BO23" s="418"/>
      <c r="BP23" s="418"/>
      <c r="BQ23" s="418"/>
      <c r="BR23" s="418"/>
      <c r="BS23" s="418"/>
      <c r="BT23" s="418"/>
      <c r="BU23" s="419"/>
      <c r="BV23" s="417">
        <v>34581118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9000</v>
      </c>
      <c r="R24" s="469"/>
      <c r="S24" s="469"/>
      <c r="T24" s="469"/>
      <c r="U24" s="469"/>
      <c r="V24" s="508"/>
      <c r="W24" s="563"/>
      <c r="X24" s="551"/>
      <c r="Y24" s="552"/>
      <c r="Z24" s="467" t="s">
        <v>154</v>
      </c>
      <c r="AA24" s="447"/>
      <c r="AB24" s="447"/>
      <c r="AC24" s="447"/>
      <c r="AD24" s="447"/>
      <c r="AE24" s="447"/>
      <c r="AF24" s="447"/>
      <c r="AG24" s="448"/>
      <c r="AH24" s="468">
        <v>481</v>
      </c>
      <c r="AI24" s="469"/>
      <c r="AJ24" s="469"/>
      <c r="AK24" s="469"/>
      <c r="AL24" s="508"/>
      <c r="AM24" s="468">
        <v>1546415</v>
      </c>
      <c r="AN24" s="469"/>
      <c r="AO24" s="469"/>
      <c r="AP24" s="469"/>
      <c r="AQ24" s="469"/>
      <c r="AR24" s="508"/>
      <c r="AS24" s="468">
        <v>3215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22153419</v>
      </c>
      <c r="BO24" s="418"/>
      <c r="BP24" s="418"/>
      <c r="BQ24" s="418"/>
      <c r="BR24" s="418"/>
      <c r="BS24" s="418"/>
      <c r="BT24" s="418"/>
      <c r="BU24" s="419"/>
      <c r="BV24" s="417">
        <v>22044182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6900</v>
      </c>
      <c r="R25" s="469"/>
      <c r="S25" s="469"/>
      <c r="T25" s="469"/>
      <c r="U25" s="469"/>
      <c r="V25" s="508"/>
      <c r="W25" s="563"/>
      <c r="X25" s="551"/>
      <c r="Y25" s="552"/>
      <c r="Z25" s="467" t="s">
        <v>157</v>
      </c>
      <c r="AA25" s="447"/>
      <c r="AB25" s="447"/>
      <c r="AC25" s="447"/>
      <c r="AD25" s="447"/>
      <c r="AE25" s="447"/>
      <c r="AF25" s="447"/>
      <c r="AG25" s="448"/>
      <c r="AH25" s="468">
        <v>116</v>
      </c>
      <c r="AI25" s="469"/>
      <c r="AJ25" s="469"/>
      <c r="AK25" s="469"/>
      <c r="AL25" s="508"/>
      <c r="AM25" s="468">
        <v>365052</v>
      </c>
      <c r="AN25" s="469"/>
      <c r="AO25" s="469"/>
      <c r="AP25" s="469"/>
      <c r="AQ25" s="469"/>
      <c r="AR25" s="508"/>
      <c r="AS25" s="468">
        <v>3147</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1437856</v>
      </c>
      <c r="BO25" s="381"/>
      <c r="BP25" s="381"/>
      <c r="BQ25" s="381"/>
      <c r="BR25" s="381"/>
      <c r="BS25" s="381"/>
      <c r="BT25" s="381"/>
      <c r="BU25" s="382"/>
      <c r="BV25" s="380">
        <v>926979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5780</v>
      </c>
      <c r="R26" s="469"/>
      <c r="S26" s="469"/>
      <c r="T26" s="469"/>
      <c r="U26" s="469"/>
      <c r="V26" s="508"/>
      <c r="W26" s="563"/>
      <c r="X26" s="551"/>
      <c r="Y26" s="552"/>
      <c r="Z26" s="467" t="s">
        <v>160</v>
      </c>
      <c r="AA26" s="573"/>
      <c r="AB26" s="573"/>
      <c r="AC26" s="573"/>
      <c r="AD26" s="573"/>
      <c r="AE26" s="573"/>
      <c r="AF26" s="573"/>
      <c r="AG26" s="574"/>
      <c r="AH26" s="468">
        <v>21</v>
      </c>
      <c r="AI26" s="469"/>
      <c r="AJ26" s="469"/>
      <c r="AK26" s="469"/>
      <c r="AL26" s="508"/>
      <c r="AM26" s="468">
        <v>69972</v>
      </c>
      <c r="AN26" s="469"/>
      <c r="AO26" s="469"/>
      <c r="AP26" s="469"/>
      <c r="AQ26" s="469"/>
      <c r="AR26" s="508"/>
      <c r="AS26" s="468">
        <v>3332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5530</v>
      </c>
      <c r="R27" s="469"/>
      <c r="S27" s="469"/>
      <c r="T27" s="469"/>
      <c r="U27" s="469"/>
      <c r="V27" s="508"/>
      <c r="W27" s="563"/>
      <c r="X27" s="551"/>
      <c r="Y27" s="552"/>
      <c r="Z27" s="467" t="s">
        <v>163</v>
      </c>
      <c r="AA27" s="447"/>
      <c r="AB27" s="447"/>
      <c r="AC27" s="447"/>
      <c r="AD27" s="447"/>
      <c r="AE27" s="447"/>
      <c r="AF27" s="447"/>
      <c r="AG27" s="448"/>
      <c r="AH27" s="468">
        <v>29</v>
      </c>
      <c r="AI27" s="469"/>
      <c r="AJ27" s="469"/>
      <c r="AK27" s="469"/>
      <c r="AL27" s="508"/>
      <c r="AM27" s="468">
        <v>104561</v>
      </c>
      <c r="AN27" s="469"/>
      <c r="AO27" s="469"/>
      <c r="AP27" s="469"/>
      <c r="AQ27" s="469"/>
      <c r="AR27" s="508"/>
      <c r="AS27" s="468">
        <v>3606</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360787</v>
      </c>
      <c r="BO27" s="587"/>
      <c r="BP27" s="587"/>
      <c r="BQ27" s="587"/>
      <c r="BR27" s="587"/>
      <c r="BS27" s="587"/>
      <c r="BT27" s="587"/>
      <c r="BU27" s="588"/>
      <c r="BV27" s="586">
        <v>360787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4760</v>
      </c>
      <c r="R28" s="469"/>
      <c r="S28" s="469"/>
      <c r="T28" s="469"/>
      <c r="U28" s="469"/>
      <c r="V28" s="508"/>
      <c r="W28" s="563"/>
      <c r="X28" s="551"/>
      <c r="Y28" s="552"/>
      <c r="Z28" s="467" t="s">
        <v>166</v>
      </c>
      <c r="AA28" s="447"/>
      <c r="AB28" s="447"/>
      <c r="AC28" s="447"/>
      <c r="AD28" s="447"/>
      <c r="AE28" s="447"/>
      <c r="AF28" s="447"/>
      <c r="AG28" s="448"/>
      <c r="AH28" s="468">
        <v>14</v>
      </c>
      <c r="AI28" s="469"/>
      <c r="AJ28" s="469"/>
      <c r="AK28" s="469"/>
      <c r="AL28" s="508"/>
      <c r="AM28" s="468">
        <v>39480</v>
      </c>
      <c r="AN28" s="469"/>
      <c r="AO28" s="469"/>
      <c r="AP28" s="469"/>
      <c r="AQ28" s="469"/>
      <c r="AR28" s="508"/>
      <c r="AS28" s="468">
        <v>2820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272654</v>
      </c>
      <c r="BO28" s="381"/>
      <c r="BP28" s="381"/>
      <c r="BQ28" s="381"/>
      <c r="BR28" s="381"/>
      <c r="BS28" s="381"/>
      <c r="BT28" s="381"/>
      <c r="BU28" s="382"/>
      <c r="BV28" s="380">
        <v>61592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18</v>
      </c>
      <c r="M29" s="469"/>
      <c r="N29" s="469"/>
      <c r="O29" s="469"/>
      <c r="P29" s="508"/>
      <c r="Q29" s="468">
        <v>4370</v>
      </c>
      <c r="R29" s="469"/>
      <c r="S29" s="469"/>
      <c r="T29" s="469"/>
      <c r="U29" s="469"/>
      <c r="V29" s="508"/>
      <c r="W29" s="564"/>
      <c r="X29" s="565"/>
      <c r="Y29" s="566"/>
      <c r="Z29" s="467" t="s">
        <v>170</v>
      </c>
      <c r="AA29" s="447"/>
      <c r="AB29" s="447"/>
      <c r="AC29" s="447"/>
      <c r="AD29" s="447"/>
      <c r="AE29" s="447"/>
      <c r="AF29" s="447"/>
      <c r="AG29" s="448"/>
      <c r="AH29" s="468">
        <v>524</v>
      </c>
      <c r="AI29" s="469"/>
      <c r="AJ29" s="469"/>
      <c r="AK29" s="469"/>
      <c r="AL29" s="508"/>
      <c r="AM29" s="468">
        <v>1690456</v>
      </c>
      <c r="AN29" s="469"/>
      <c r="AO29" s="469"/>
      <c r="AP29" s="469"/>
      <c r="AQ29" s="469"/>
      <c r="AR29" s="508"/>
      <c r="AS29" s="468">
        <v>3226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765</v>
      </c>
      <c r="BO29" s="418"/>
      <c r="BP29" s="418"/>
      <c r="BQ29" s="418"/>
      <c r="BR29" s="418"/>
      <c r="BS29" s="418"/>
      <c r="BT29" s="418"/>
      <c r="BU29" s="419"/>
      <c r="BV29" s="417">
        <v>765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1959389</v>
      </c>
      <c r="BO30" s="587"/>
      <c r="BP30" s="587"/>
      <c r="BQ30" s="587"/>
      <c r="BR30" s="587"/>
      <c r="BS30" s="587"/>
      <c r="BT30" s="587"/>
      <c r="BU30" s="588"/>
      <c r="BV30" s="586">
        <v>1897358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IF('各会計、関係団体の財政状況及び健全化判断比率'!B33="","",'各会計、関係団体の財政状況及び健全化判断比率'!B33)</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伊賀南部環境衛生組合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名張セントラルパーク</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IF('各会計、関係団体の財政状況及び健全化判断比率'!B32="","",'各会計、関係団体の財政状況及び健全化判断比率'!B32)</f>
        <v>病院事業会計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IF('各会計、関係団体の財政状況及び健全化判断比率'!B34="","",'各会計、関係団体の財政状況及び健全化判断比率'!B34)</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伊賀市・名張市広域行政事務組合(一般会計）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アドバンスコープ</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東山墓園造成事業特別会計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伊賀市・名張市広域行政事務組合(食肉センター特別会計）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伊賀市・名張市広域行政事務組合(農業共済事業特別会計）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三重県後期高齢者医療広域連合（一般会計）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三重県後期高齢者医療広域連合（特別会計）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三重県市町総合事務組合（一般会計）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三重県市町総合事務組合（退職手当特別会計）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三重県市町総合事務組合（デジタル地図特別会計）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三重県市町総合事務組合(共同研修特別会計）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8" zoomScale="85" zoomScaleNormal="85" zoomScaleSheetLayoutView="100" workbookViewId="0">
      <selection activeCell="P33" sqref="P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527</v>
      </c>
      <c r="D34" s="1184"/>
      <c r="E34" s="1185"/>
      <c r="F34" s="32">
        <v>16.68</v>
      </c>
      <c r="G34" s="33">
        <v>14.78</v>
      </c>
      <c r="H34" s="33">
        <v>11.13</v>
      </c>
      <c r="I34" s="33">
        <v>10.84</v>
      </c>
      <c r="J34" s="34">
        <v>13.12</v>
      </c>
      <c r="K34" s="22"/>
      <c r="L34" s="22"/>
      <c r="M34" s="22"/>
      <c r="N34" s="22"/>
      <c r="O34" s="22"/>
      <c r="P34" s="22"/>
    </row>
    <row r="35" spans="1:16" ht="39" customHeight="1" x14ac:dyDescent="0.15">
      <c r="A35" s="22"/>
      <c r="B35" s="35"/>
      <c r="C35" s="1178" t="s">
        <v>528</v>
      </c>
      <c r="D35" s="1179"/>
      <c r="E35" s="1180"/>
      <c r="F35" s="36">
        <v>0.19</v>
      </c>
      <c r="G35" s="37">
        <v>2.09</v>
      </c>
      <c r="H35" s="37">
        <v>2.54</v>
      </c>
      <c r="I35" s="37">
        <v>1.95</v>
      </c>
      <c r="J35" s="38">
        <v>1.7</v>
      </c>
      <c r="K35" s="22"/>
      <c r="L35" s="22"/>
      <c r="M35" s="22"/>
      <c r="N35" s="22"/>
      <c r="O35" s="22"/>
      <c r="P35" s="22"/>
    </row>
    <row r="36" spans="1:16" ht="39" customHeight="1" x14ac:dyDescent="0.15">
      <c r="A36" s="22"/>
      <c r="B36" s="35"/>
      <c r="C36" s="1178" t="s">
        <v>529</v>
      </c>
      <c r="D36" s="1179"/>
      <c r="E36" s="1180"/>
      <c r="F36" s="36">
        <v>1.98</v>
      </c>
      <c r="G36" s="37">
        <v>1.97</v>
      </c>
      <c r="H36" s="37">
        <v>1.3</v>
      </c>
      <c r="I36" s="37">
        <v>0.95</v>
      </c>
      <c r="J36" s="38">
        <v>1.66</v>
      </c>
      <c r="K36" s="22"/>
      <c r="L36" s="22"/>
      <c r="M36" s="22"/>
      <c r="N36" s="22"/>
      <c r="O36" s="22"/>
      <c r="P36" s="22"/>
    </row>
    <row r="37" spans="1:16" ht="39" customHeight="1" x14ac:dyDescent="0.15">
      <c r="A37" s="22"/>
      <c r="B37" s="35"/>
      <c r="C37" s="1178" t="s">
        <v>530</v>
      </c>
      <c r="D37" s="1179"/>
      <c r="E37" s="1180"/>
      <c r="F37" s="36">
        <v>1.2</v>
      </c>
      <c r="G37" s="37">
        <v>0.84</v>
      </c>
      <c r="H37" s="37">
        <v>0.36</v>
      </c>
      <c r="I37" s="37">
        <v>0.42</v>
      </c>
      <c r="J37" s="38">
        <v>1.05</v>
      </c>
      <c r="K37" s="22"/>
      <c r="L37" s="22"/>
      <c r="M37" s="22"/>
      <c r="N37" s="22"/>
      <c r="O37" s="22"/>
      <c r="P37" s="22"/>
    </row>
    <row r="38" spans="1:16" ht="39" customHeight="1" x14ac:dyDescent="0.15">
      <c r="A38" s="22"/>
      <c r="B38" s="35"/>
      <c r="C38" s="1178" t="s">
        <v>531</v>
      </c>
      <c r="D38" s="1179"/>
      <c r="E38" s="1180"/>
      <c r="F38" s="36">
        <v>0.3</v>
      </c>
      <c r="G38" s="37">
        <v>0.11</v>
      </c>
      <c r="H38" s="37">
        <v>0.12</v>
      </c>
      <c r="I38" s="37">
        <v>0.27</v>
      </c>
      <c r="J38" s="38">
        <v>0.23</v>
      </c>
      <c r="K38" s="22"/>
      <c r="L38" s="22"/>
      <c r="M38" s="22"/>
      <c r="N38" s="22"/>
      <c r="O38" s="22"/>
      <c r="P38" s="22"/>
    </row>
    <row r="39" spans="1:16" ht="39" customHeight="1" x14ac:dyDescent="0.15">
      <c r="A39" s="22"/>
      <c r="B39" s="35"/>
      <c r="C39" s="1178" t="s">
        <v>532</v>
      </c>
      <c r="D39" s="1179"/>
      <c r="E39" s="1180"/>
      <c r="F39" s="36">
        <v>0.05</v>
      </c>
      <c r="G39" s="37">
        <v>0.09</v>
      </c>
      <c r="H39" s="37">
        <v>7.0000000000000007E-2</v>
      </c>
      <c r="I39" s="37">
        <v>0.1</v>
      </c>
      <c r="J39" s="38">
        <v>0.15</v>
      </c>
      <c r="K39" s="22"/>
      <c r="L39" s="22"/>
      <c r="M39" s="22"/>
      <c r="N39" s="22"/>
      <c r="O39" s="22"/>
      <c r="P39" s="22"/>
    </row>
    <row r="40" spans="1:16" ht="39" customHeight="1" x14ac:dyDescent="0.15">
      <c r="A40" s="22"/>
      <c r="B40" s="35"/>
      <c r="C40" s="1178" t="s">
        <v>533</v>
      </c>
      <c r="D40" s="1179"/>
      <c r="E40" s="1180"/>
      <c r="F40" s="36">
        <v>0</v>
      </c>
      <c r="G40" s="37">
        <v>0</v>
      </c>
      <c r="H40" s="37" t="s">
        <v>534</v>
      </c>
      <c r="I40" s="37">
        <v>0.11</v>
      </c>
      <c r="J40" s="38">
        <v>0.13</v>
      </c>
      <c r="K40" s="22"/>
      <c r="L40" s="22"/>
      <c r="M40" s="22"/>
      <c r="N40" s="22"/>
      <c r="O40" s="22"/>
      <c r="P40" s="22"/>
    </row>
    <row r="41" spans="1:16" ht="39" customHeight="1" x14ac:dyDescent="0.15">
      <c r="A41" s="22"/>
      <c r="B41" s="35"/>
      <c r="C41" s="1178" t="s">
        <v>535</v>
      </c>
      <c r="D41" s="1179"/>
      <c r="E41" s="1180"/>
      <c r="F41" s="36">
        <v>0.03</v>
      </c>
      <c r="G41" s="37">
        <v>0</v>
      </c>
      <c r="H41" s="37">
        <v>0.03</v>
      </c>
      <c r="I41" s="37">
        <v>0</v>
      </c>
      <c r="J41" s="38">
        <v>0.06</v>
      </c>
      <c r="K41" s="22"/>
      <c r="L41" s="22"/>
      <c r="M41" s="22"/>
      <c r="N41" s="22"/>
      <c r="O41" s="22"/>
      <c r="P41" s="22"/>
    </row>
    <row r="42" spans="1:16" ht="39" customHeight="1" x14ac:dyDescent="0.15">
      <c r="A42" s="22"/>
      <c r="B42" s="39"/>
      <c r="C42" s="1178" t="s">
        <v>536</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537</v>
      </c>
      <c r="D43" s="1182"/>
      <c r="E43" s="1183"/>
      <c r="F43" s="41">
        <v>0.02</v>
      </c>
      <c r="G43" s="42">
        <v>0.06</v>
      </c>
      <c r="H43" s="42">
        <v>0.04</v>
      </c>
      <c r="I43" s="42">
        <v>0.08</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4" zoomScale="85" zoomScaleNormal="85"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3067</v>
      </c>
      <c r="L45" s="60">
        <v>3000</v>
      </c>
      <c r="M45" s="60">
        <v>2913</v>
      </c>
      <c r="N45" s="60">
        <v>2992</v>
      </c>
      <c r="O45" s="61">
        <v>3074</v>
      </c>
      <c r="P45" s="48"/>
      <c r="Q45" s="48"/>
      <c r="R45" s="48"/>
      <c r="S45" s="48"/>
      <c r="T45" s="48"/>
      <c r="U45" s="48"/>
    </row>
    <row r="46" spans="1:21" ht="30.75" customHeight="1" x14ac:dyDescent="0.15">
      <c r="A46" s="48"/>
      <c r="B46" s="1196"/>
      <c r="C46" s="1197"/>
      <c r="D46" s="62"/>
      <c r="E46" s="1188" t="s">
        <v>13</v>
      </c>
      <c r="F46" s="1188"/>
      <c r="G46" s="1188"/>
      <c r="H46" s="1188"/>
      <c r="I46" s="1188"/>
      <c r="J46" s="1189"/>
      <c r="K46" s="63">
        <v>211</v>
      </c>
      <c r="L46" s="64">
        <v>65</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v>25</v>
      </c>
      <c r="L47" s="64">
        <v>6</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1075</v>
      </c>
      <c r="L48" s="64">
        <v>888</v>
      </c>
      <c r="M48" s="64">
        <v>1149</v>
      </c>
      <c r="N48" s="64">
        <v>1031</v>
      </c>
      <c r="O48" s="65">
        <v>1050</v>
      </c>
      <c r="P48" s="48"/>
      <c r="Q48" s="48"/>
      <c r="R48" s="48"/>
      <c r="S48" s="48"/>
      <c r="T48" s="48"/>
      <c r="U48" s="48"/>
    </row>
    <row r="49" spans="1:21" ht="30.75" customHeight="1" x14ac:dyDescent="0.15">
      <c r="A49" s="48"/>
      <c r="B49" s="1196"/>
      <c r="C49" s="1197"/>
      <c r="D49" s="62"/>
      <c r="E49" s="1188" t="s">
        <v>16</v>
      </c>
      <c r="F49" s="1188"/>
      <c r="G49" s="1188"/>
      <c r="H49" s="1188"/>
      <c r="I49" s="1188"/>
      <c r="J49" s="1189"/>
      <c r="K49" s="63">
        <v>245</v>
      </c>
      <c r="L49" s="64">
        <v>244</v>
      </c>
      <c r="M49" s="64">
        <v>241</v>
      </c>
      <c r="N49" s="64">
        <v>252</v>
      </c>
      <c r="O49" s="65">
        <v>252</v>
      </c>
      <c r="P49" s="48"/>
      <c r="Q49" s="48"/>
      <c r="R49" s="48"/>
      <c r="S49" s="48"/>
      <c r="T49" s="48"/>
      <c r="U49" s="48"/>
    </row>
    <row r="50" spans="1:21" ht="30.75" customHeight="1" x14ac:dyDescent="0.15">
      <c r="A50" s="48"/>
      <c r="B50" s="1196"/>
      <c r="C50" s="1197"/>
      <c r="D50" s="62"/>
      <c r="E50" s="1188" t="s">
        <v>17</v>
      </c>
      <c r="F50" s="1188"/>
      <c r="G50" s="1188"/>
      <c r="H50" s="1188"/>
      <c r="I50" s="1188"/>
      <c r="J50" s="1189"/>
      <c r="K50" s="63">
        <v>107</v>
      </c>
      <c r="L50" s="64">
        <v>100</v>
      </c>
      <c r="M50" s="64">
        <v>92</v>
      </c>
      <c r="N50" s="64">
        <v>60</v>
      </c>
      <c r="O50" s="65">
        <v>54</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1</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2314</v>
      </c>
      <c r="L52" s="64">
        <v>2226</v>
      </c>
      <c r="M52" s="64">
        <v>2320</v>
      </c>
      <c r="N52" s="64">
        <v>2248</v>
      </c>
      <c r="O52" s="65">
        <v>2252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2416</v>
      </c>
      <c r="L53" s="69">
        <v>2077</v>
      </c>
      <c r="M53" s="69">
        <v>2075</v>
      </c>
      <c r="N53" s="69">
        <v>2088</v>
      </c>
      <c r="O53" s="70">
        <v>2179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31476</v>
      </c>
      <c r="J41" s="83">
        <v>31691</v>
      </c>
      <c r="K41" s="83">
        <v>32707</v>
      </c>
      <c r="L41" s="83">
        <v>34581</v>
      </c>
      <c r="M41" s="84">
        <v>34810</v>
      </c>
    </row>
    <row r="42" spans="2:13" ht="27.75" customHeight="1" x14ac:dyDescent="0.15">
      <c r="B42" s="1204"/>
      <c r="C42" s="1205"/>
      <c r="D42" s="85"/>
      <c r="E42" s="1210" t="s">
        <v>26</v>
      </c>
      <c r="F42" s="1210"/>
      <c r="G42" s="1210"/>
      <c r="H42" s="1211"/>
      <c r="I42" s="86">
        <v>455</v>
      </c>
      <c r="J42" s="87">
        <v>362</v>
      </c>
      <c r="K42" s="87">
        <v>275</v>
      </c>
      <c r="L42" s="87">
        <v>202</v>
      </c>
      <c r="M42" s="88">
        <v>148</v>
      </c>
    </row>
    <row r="43" spans="2:13" ht="27.75" customHeight="1" x14ac:dyDescent="0.15">
      <c r="B43" s="1204"/>
      <c r="C43" s="1205"/>
      <c r="D43" s="85"/>
      <c r="E43" s="1210" t="s">
        <v>27</v>
      </c>
      <c r="F43" s="1210"/>
      <c r="G43" s="1210"/>
      <c r="H43" s="1211"/>
      <c r="I43" s="86">
        <v>16316</v>
      </c>
      <c r="J43" s="87">
        <v>13999</v>
      </c>
      <c r="K43" s="87">
        <v>13650</v>
      </c>
      <c r="L43" s="87">
        <v>12565</v>
      </c>
      <c r="M43" s="88">
        <v>14582</v>
      </c>
    </row>
    <row r="44" spans="2:13" ht="27.75" customHeight="1" x14ac:dyDescent="0.15">
      <c r="B44" s="1204"/>
      <c r="C44" s="1205"/>
      <c r="D44" s="85"/>
      <c r="E44" s="1210" t="s">
        <v>28</v>
      </c>
      <c r="F44" s="1210"/>
      <c r="G44" s="1210"/>
      <c r="H44" s="1211"/>
      <c r="I44" s="86">
        <v>2364</v>
      </c>
      <c r="J44" s="87">
        <v>2200</v>
      </c>
      <c r="K44" s="87">
        <v>2024</v>
      </c>
      <c r="L44" s="87">
        <v>1795</v>
      </c>
      <c r="M44" s="88">
        <v>1558</v>
      </c>
    </row>
    <row r="45" spans="2:13" ht="27.75" customHeight="1" x14ac:dyDescent="0.15">
      <c r="B45" s="1204"/>
      <c r="C45" s="1205"/>
      <c r="D45" s="85"/>
      <c r="E45" s="1210" t="s">
        <v>29</v>
      </c>
      <c r="F45" s="1210"/>
      <c r="G45" s="1210"/>
      <c r="H45" s="1211"/>
      <c r="I45" s="86">
        <v>5754</v>
      </c>
      <c r="J45" s="87">
        <v>5366</v>
      </c>
      <c r="K45" s="87">
        <v>4759</v>
      </c>
      <c r="L45" s="87">
        <v>4730</v>
      </c>
      <c r="M45" s="88">
        <v>4829</v>
      </c>
    </row>
    <row r="46" spans="2:13" ht="27.75" customHeight="1" x14ac:dyDescent="0.15">
      <c r="B46" s="1204"/>
      <c r="C46" s="1205"/>
      <c r="D46" s="89"/>
      <c r="E46" s="1210" t="s">
        <v>30</v>
      </c>
      <c r="F46" s="1210"/>
      <c r="G46" s="1210"/>
      <c r="H46" s="1211"/>
      <c r="I46" s="86" t="s">
        <v>481</v>
      </c>
      <c r="J46" s="87" t="s">
        <v>481</v>
      </c>
      <c r="K46" s="87" t="s">
        <v>481</v>
      </c>
      <c r="L46" s="87" t="s">
        <v>481</v>
      </c>
      <c r="M46" s="88" t="s">
        <v>481</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1970</v>
      </c>
      <c r="J50" s="87">
        <v>2164</v>
      </c>
      <c r="K50" s="87">
        <v>1537</v>
      </c>
      <c r="L50" s="87">
        <v>1351</v>
      </c>
      <c r="M50" s="88">
        <v>1679</v>
      </c>
    </row>
    <row r="51" spans="2:13" ht="27.75" customHeight="1" x14ac:dyDescent="0.15">
      <c r="B51" s="1204"/>
      <c r="C51" s="1205"/>
      <c r="D51" s="85"/>
      <c r="E51" s="1210" t="s">
        <v>36</v>
      </c>
      <c r="F51" s="1210"/>
      <c r="G51" s="1210"/>
      <c r="H51" s="1211"/>
      <c r="I51" s="86">
        <v>43</v>
      </c>
      <c r="J51" s="87">
        <v>24</v>
      </c>
      <c r="K51" s="87">
        <v>18</v>
      </c>
      <c r="L51" s="87">
        <v>16</v>
      </c>
      <c r="M51" s="88">
        <v>8</v>
      </c>
    </row>
    <row r="52" spans="2:13" ht="27.75" customHeight="1" x14ac:dyDescent="0.15">
      <c r="B52" s="1206"/>
      <c r="C52" s="1207"/>
      <c r="D52" s="85"/>
      <c r="E52" s="1210" t="s">
        <v>37</v>
      </c>
      <c r="F52" s="1210"/>
      <c r="G52" s="1210"/>
      <c r="H52" s="1211"/>
      <c r="I52" s="86">
        <v>26338</v>
      </c>
      <c r="J52" s="87">
        <v>27023</v>
      </c>
      <c r="K52" s="87">
        <v>27164</v>
      </c>
      <c r="L52" s="87">
        <v>28171</v>
      </c>
      <c r="M52" s="88">
        <v>28036</v>
      </c>
    </row>
    <row r="53" spans="2:13" ht="27.75" customHeight="1" thickBot="1" x14ac:dyDescent="0.2">
      <c r="B53" s="1217" t="s">
        <v>21</v>
      </c>
      <c r="C53" s="1218"/>
      <c r="D53" s="92"/>
      <c r="E53" s="1219" t="s">
        <v>38</v>
      </c>
      <c r="F53" s="1219"/>
      <c r="G53" s="1219"/>
      <c r="H53" s="1220"/>
      <c r="I53" s="93">
        <v>28013</v>
      </c>
      <c r="J53" s="94">
        <v>24407</v>
      </c>
      <c r="K53" s="94">
        <v>24696</v>
      </c>
      <c r="L53" s="94">
        <v>24336</v>
      </c>
      <c r="M53" s="95">
        <v>26203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46" zoomScale="70" zoomScaleNormal="70" zoomScaleSheetLayoutView="55" workbookViewId="0">
      <selection activeCell="E62" sqref="E62"/>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566</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567</v>
      </c>
    </row>
    <row r="50" spans="1:17" ht="13.5" x14ac:dyDescent="0.15">
      <c r="B50" s="250"/>
      <c r="C50" s="246"/>
      <c r="D50" s="246"/>
      <c r="E50" s="246"/>
      <c r="F50" s="246"/>
      <c r="G50" s="1244"/>
      <c r="H50" s="1245"/>
      <c r="I50" s="1245"/>
      <c r="J50" s="1246"/>
      <c r="K50" s="356" t="s">
        <v>520</v>
      </c>
      <c r="L50" s="356" t="s">
        <v>521</v>
      </c>
      <c r="M50" s="356" t="s">
        <v>522</v>
      </c>
      <c r="N50" s="356" t="s">
        <v>523</v>
      </c>
      <c r="O50" s="356" t="s">
        <v>524</v>
      </c>
    </row>
    <row r="51" spans="1:17" ht="13.5" x14ac:dyDescent="0.15">
      <c r="B51" s="250"/>
      <c r="C51" s="246"/>
      <c r="D51" s="246"/>
      <c r="E51" s="246"/>
      <c r="F51" s="246"/>
      <c r="G51" s="1247" t="s">
        <v>568</v>
      </c>
      <c r="H51" s="1248"/>
      <c r="I51" s="1253" t="s">
        <v>569</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574</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570</v>
      </c>
      <c r="H55" s="1228"/>
      <c r="I55" s="1233" t="s">
        <v>569</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574</v>
      </c>
      <c r="J57" s="1225"/>
      <c r="K57" s="1255"/>
      <c r="L57" s="1255"/>
      <c r="M57" s="1255"/>
      <c r="N57" s="1255"/>
      <c r="O57" s="1255"/>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566</v>
      </c>
      <c r="I64" s="354"/>
      <c r="J64" s="354"/>
      <c r="K64" s="354"/>
      <c r="L64" s="246"/>
      <c r="M64" s="246"/>
      <c r="N64" s="246"/>
      <c r="O64" s="246"/>
    </row>
    <row r="65" spans="2:30" ht="13.5" x14ac:dyDescent="0.15">
      <c r="B65" s="250"/>
      <c r="C65" s="246"/>
      <c r="D65" s="246"/>
      <c r="E65" s="246"/>
      <c r="F65" s="246"/>
      <c r="G65" s="1235" t="s">
        <v>575</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572</v>
      </c>
      <c r="I71" s="370"/>
      <c r="J71" s="366"/>
      <c r="K71" s="366"/>
      <c r="L71" s="367"/>
      <c r="M71" s="366"/>
      <c r="N71" s="367"/>
      <c r="O71" s="368"/>
    </row>
    <row r="72" spans="2:30" ht="13.5" x14ac:dyDescent="0.15">
      <c r="B72" s="250"/>
      <c r="C72" s="246"/>
      <c r="D72" s="246"/>
      <c r="E72" s="246"/>
      <c r="F72" s="246"/>
      <c r="G72" s="1244"/>
      <c r="H72" s="1245"/>
      <c r="I72" s="1245"/>
      <c r="J72" s="1246"/>
      <c r="K72" s="356" t="s">
        <v>520</v>
      </c>
      <c r="L72" s="356" t="s">
        <v>521</v>
      </c>
      <c r="M72" s="356" t="s">
        <v>522</v>
      </c>
      <c r="N72" s="356" t="s">
        <v>523</v>
      </c>
      <c r="O72" s="356" t="s">
        <v>524</v>
      </c>
    </row>
    <row r="73" spans="2:30" ht="13.5" x14ac:dyDescent="0.15">
      <c r="B73" s="250"/>
      <c r="C73" s="246"/>
      <c r="D73" s="246"/>
      <c r="E73" s="246"/>
      <c r="F73" s="246"/>
      <c r="G73" s="1247" t="s">
        <v>568</v>
      </c>
      <c r="H73" s="1248"/>
      <c r="I73" s="1253" t="s">
        <v>569</v>
      </c>
      <c r="J73" s="1253"/>
      <c r="K73" s="1234">
        <v>209.7</v>
      </c>
      <c r="L73" s="1234">
        <v>181.2</v>
      </c>
      <c r="M73" s="1223">
        <v>186.8</v>
      </c>
      <c r="N73" s="1223">
        <v>179.8</v>
      </c>
      <c r="O73" s="1223">
        <v>194.4</v>
      </c>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573</v>
      </c>
      <c r="J75" s="1233"/>
      <c r="K75" s="1221">
        <v>17.7</v>
      </c>
      <c r="L75" s="1221">
        <v>17</v>
      </c>
      <c r="M75" s="1221">
        <v>16.3</v>
      </c>
      <c r="N75" s="1221">
        <v>15.5</v>
      </c>
      <c r="O75" s="1221">
        <v>15.7</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570</v>
      </c>
      <c r="H77" s="1228"/>
      <c r="I77" s="1233" t="s">
        <v>569</v>
      </c>
      <c r="J77" s="1233"/>
      <c r="K77" s="1234">
        <v>58.2</v>
      </c>
      <c r="L77" s="1234">
        <v>50.3</v>
      </c>
      <c r="M77" s="1223">
        <v>45.9</v>
      </c>
      <c r="N77" s="1223">
        <v>37.299999999999997</v>
      </c>
      <c r="O77" s="1223">
        <v>33.1</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573</v>
      </c>
      <c r="J79" s="1225"/>
      <c r="K79" s="1226">
        <v>10.3</v>
      </c>
      <c r="L79" s="1226">
        <v>9.6</v>
      </c>
      <c r="M79" s="1226">
        <v>8.8000000000000007</v>
      </c>
      <c r="N79" s="1226">
        <v>7.8</v>
      </c>
      <c r="O79" s="1226">
        <v>7.5</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70" workbookViewId="0">
      <selection activeCell="G71" sqref="G7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55" workbookViewId="0">
      <selection activeCell="G71" sqref="G7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22318</v>
      </c>
      <c r="E3" s="118"/>
      <c r="F3" s="119">
        <v>50880</v>
      </c>
      <c r="G3" s="120"/>
      <c r="H3" s="121"/>
    </row>
    <row r="4" spans="1:8" x14ac:dyDescent="0.15">
      <c r="A4" s="122"/>
      <c r="B4" s="123"/>
      <c r="C4" s="124"/>
      <c r="D4" s="125">
        <v>11260</v>
      </c>
      <c r="E4" s="126"/>
      <c r="F4" s="127">
        <v>26879</v>
      </c>
      <c r="G4" s="128"/>
      <c r="H4" s="129"/>
    </row>
    <row r="5" spans="1:8" x14ac:dyDescent="0.15">
      <c r="A5" s="110" t="s">
        <v>514</v>
      </c>
      <c r="B5" s="115"/>
      <c r="C5" s="116"/>
      <c r="D5" s="117">
        <v>22485</v>
      </c>
      <c r="E5" s="118"/>
      <c r="F5" s="119">
        <v>63956</v>
      </c>
      <c r="G5" s="120"/>
      <c r="H5" s="121"/>
    </row>
    <row r="6" spans="1:8" x14ac:dyDescent="0.15">
      <c r="A6" s="122"/>
      <c r="B6" s="123"/>
      <c r="C6" s="124"/>
      <c r="D6" s="125">
        <v>7665</v>
      </c>
      <c r="E6" s="126"/>
      <c r="F6" s="127">
        <v>29239</v>
      </c>
      <c r="G6" s="128"/>
      <c r="H6" s="129"/>
    </row>
    <row r="7" spans="1:8" x14ac:dyDescent="0.15">
      <c r="A7" s="110" t="s">
        <v>515</v>
      </c>
      <c r="B7" s="115"/>
      <c r="C7" s="116"/>
      <c r="D7" s="117">
        <v>34272</v>
      </c>
      <c r="E7" s="118"/>
      <c r="F7" s="119">
        <v>66255</v>
      </c>
      <c r="G7" s="120"/>
      <c r="H7" s="121"/>
    </row>
    <row r="8" spans="1:8" x14ac:dyDescent="0.15">
      <c r="A8" s="122"/>
      <c r="B8" s="123"/>
      <c r="C8" s="124"/>
      <c r="D8" s="125">
        <v>12687</v>
      </c>
      <c r="E8" s="126"/>
      <c r="F8" s="127">
        <v>31822</v>
      </c>
      <c r="G8" s="128"/>
      <c r="H8" s="129"/>
    </row>
    <row r="9" spans="1:8" x14ac:dyDescent="0.15">
      <c r="A9" s="110" t="s">
        <v>516</v>
      </c>
      <c r="B9" s="115"/>
      <c r="C9" s="116"/>
      <c r="D9" s="117">
        <v>48117</v>
      </c>
      <c r="E9" s="118"/>
      <c r="F9" s="119">
        <v>54227</v>
      </c>
      <c r="G9" s="120"/>
      <c r="H9" s="121"/>
    </row>
    <row r="10" spans="1:8" x14ac:dyDescent="0.15">
      <c r="A10" s="122"/>
      <c r="B10" s="123"/>
      <c r="C10" s="124"/>
      <c r="D10" s="125">
        <v>20299</v>
      </c>
      <c r="E10" s="126"/>
      <c r="F10" s="127">
        <v>29694</v>
      </c>
      <c r="G10" s="128"/>
      <c r="H10" s="129"/>
    </row>
    <row r="11" spans="1:8" x14ac:dyDescent="0.15">
      <c r="A11" s="110" t="s">
        <v>517</v>
      </c>
      <c r="B11" s="115"/>
      <c r="C11" s="116"/>
      <c r="D11" s="117">
        <v>26332</v>
      </c>
      <c r="E11" s="118"/>
      <c r="F11" s="119">
        <v>57295</v>
      </c>
      <c r="G11" s="120"/>
      <c r="H11" s="121"/>
    </row>
    <row r="12" spans="1:8" x14ac:dyDescent="0.15">
      <c r="A12" s="122"/>
      <c r="B12" s="123"/>
      <c r="C12" s="130"/>
      <c r="D12" s="125">
        <v>16777</v>
      </c>
      <c r="E12" s="126"/>
      <c r="F12" s="127">
        <v>32771</v>
      </c>
      <c r="G12" s="128"/>
      <c r="H12" s="129"/>
    </row>
    <row r="13" spans="1:8" x14ac:dyDescent="0.15">
      <c r="A13" s="110"/>
      <c r="B13" s="115"/>
      <c r="C13" s="131"/>
      <c r="D13" s="132">
        <v>30705</v>
      </c>
      <c r="E13" s="133"/>
      <c r="F13" s="134">
        <v>58523</v>
      </c>
      <c r="G13" s="135"/>
      <c r="H13" s="121"/>
    </row>
    <row r="14" spans="1:8" x14ac:dyDescent="0.15">
      <c r="A14" s="122"/>
      <c r="B14" s="123"/>
      <c r="C14" s="124"/>
      <c r="D14" s="125">
        <v>13738</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0.22</v>
      </c>
      <c r="C19" s="136">
        <f>ROUND(VALUE(SUBSTITUTE(実質収支比率等に係る経年分析!G$48,"▲","-")),2)</f>
        <v>2.16</v>
      </c>
      <c r="D19" s="136">
        <f>ROUND(VALUE(SUBSTITUTE(実質収支比率等に係る経年分析!H$48,"▲","-")),2)</f>
        <v>2.59</v>
      </c>
      <c r="E19" s="136">
        <f>ROUND(VALUE(SUBSTITUTE(実質収支比率等に係る経年分析!I$48,"▲","-")),2)</f>
        <v>2.04</v>
      </c>
      <c r="F19" s="136">
        <f>ROUND(VALUE(SUBSTITUTE(実質収支比率等に係る経年分析!J$48,"▲","-")),2)</f>
        <v>1.76</v>
      </c>
    </row>
    <row r="20" spans="1:11" x14ac:dyDescent="0.15">
      <c r="A20" s="136" t="s">
        <v>43</v>
      </c>
      <c r="B20" s="136">
        <f>ROUND(VALUE(SUBSTITUTE(実質収支比率等に係る経年分析!F$47,"▲","-")),2)</f>
        <v>0.09</v>
      </c>
      <c r="C20" s="136">
        <f>ROUND(VALUE(SUBSTITUTE(実質収支比率等に係る経年分析!G$47,"▲","-")),2)</f>
        <v>0</v>
      </c>
      <c r="D20" s="136">
        <f>ROUND(VALUE(SUBSTITUTE(実質収支比率等に係る経年分析!H$47,"▲","-")),2)</f>
        <v>0</v>
      </c>
      <c r="E20" s="136">
        <f>ROUND(VALUE(SUBSTITUTE(実質収支比率等に係る経年分析!I$47,"▲","-")),2)</f>
        <v>0.39</v>
      </c>
      <c r="F20" s="136">
        <f>ROUND(VALUE(SUBSTITUTE(実質収支比率等に係る経年分析!J$47,"▲","-")),2)</f>
        <v>1.73</v>
      </c>
    </row>
    <row r="21" spans="1:11" x14ac:dyDescent="0.15">
      <c r="A21" s="136" t="s">
        <v>44</v>
      </c>
      <c r="B21" s="136">
        <f>IF(ISNUMBER(VALUE(SUBSTITUTE(実質収支比率等に係る経年分析!F$49,"▲","-"))),ROUND(VALUE(SUBSTITUTE(実質収支比率等に係る経年分析!F$49,"▲","-")),2),NA())</f>
        <v>-2.58</v>
      </c>
      <c r="C21" s="136">
        <f>IF(ISNUMBER(VALUE(SUBSTITUTE(実質収支比率等に係る経年分析!G$49,"▲","-"))),ROUND(VALUE(SUBSTITUTE(実質収支比率等に係る経年分析!G$49,"▲","-")),2),NA())</f>
        <v>1.86</v>
      </c>
      <c r="D21" s="136">
        <f>IF(ISNUMBER(VALUE(SUBSTITUTE(実質収支比率等に係る経年分析!H$49,"▲","-"))),ROUND(VALUE(SUBSTITUTE(実質収支比率等に係る経年分析!H$49,"▲","-")),2),NA())</f>
        <v>0.42</v>
      </c>
      <c r="E21" s="136">
        <f>IF(ISNUMBER(VALUE(SUBSTITUTE(実質収支比率等に係る経年分析!I$49,"▲","-"))),ROUND(VALUE(SUBSTITUTE(実質収支比率等に係る経年分析!I$49,"▲","-")),2),NA())</f>
        <v>-0.12</v>
      </c>
      <c r="F21" s="136">
        <f>IF(ISNUMBER(VALUE(SUBSTITUTE(実質収支比率等に係る経年分析!J$49,"▲","-"))),ROUND(VALUE(SUBSTITUTE(実質収支比率等に係る経年分析!J$49,"▲","-")),2),NA())</f>
        <v>1.06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0.05</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x14ac:dyDescent="0.15">
      <c r="A30" s="137" t="str">
        <f>IF(連結実質赤字比率に係る赤字・黒字の構成分析!C$40="",NA(),連結実質赤字比率に係る赤字・黒字の構成分析!C$40)</f>
        <v>病院事業会計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f>IF(ROUND(VALUE(SUBSTITUTE(連結実質赤字比率に係る赤字・黒字の構成分析!H$40,"▲", "-")), 2) &lt; 0, ABS(ROUND(VALUE(SUBSTITUTE(連結実質赤字比率に係る赤字・黒字の構成分析!H$40,"▲", "-")), 2)), NA())</f>
        <v>1.88</v>
      </c>
      <c r="G30" s="137" t="e">
        <f>IF(ROUND(VALUE(SUBSTITUTE(連結実質赤字比率に係る赤字・黒字の構成分析!H$40,"▲", "-")), 2) &gt;= 0, ABS(ROUND(VALUE(SUBSTITUTE(連結実質赤字比率に係る赤字・黒字の構成分析!H$40,"▲", "-")), 2)), NA())</f>
        <v>#N/A</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1.05</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1.95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16.68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14.78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11.13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10.84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13.12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2314</v>
      </c>
      <c r="E42" s="138"/>
      <c r="F42" s="138"/>
      <c r="G42" s="138">
        <f>'実質公債費比率（分子）の構造'!L$52</f>
        <v>2226</v>
      </c>
      <c r="H42" s="138"/>
      <c r="I42" s="138"/>
      <c r="J42" s="138">
        <f>'実質公債費比率（分子）の構造'!M$52</f>
        <v>2320</v>
      </c>
      <c r="K42" s="138"/>
      <c r="L42" s="138"/>
      <c r="M42" s="138">
        <f>'実質公債費比率（分子）の構造'!N$52</f>
        <v>2248</v>
      </c>
      <c r="N42" s="138"/>
      <c r="O42" s="138"/>
      <c r="P42" s="138">
        <f>'実質公債費比率（分子）の構造'!O$52</f>
        <v>2252</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1</v>
      </c>
      <c r="L43" s="138"/>
      <c r="M43" s="138"/>
      <c r="N43" s="138">
        <f>'実質公債費比率（分子）の構造'!O$51</f>
        <v>1</v>
      </c>
      <c r="O43" s="138"/>
      <c r="P43" s="138"/>
    </row>
    <row r="44" spans="1:16" x14ac:dyDescent="0.15">
      <c r="A44" s="138" t="s">
        <v>53</v>
      </c>
      <c r="B44" s="138">
        <f>'実質公債費比率（分子）の構造'!K$50</f>
        <v>107</v>
      </c>
      <c r="C44" s="138"/>
      <c r="D44" s="138"/>
      <c r="E44" s="138">
        <f>'実質公債費比率（分子）の構造'!L$50</f>
        <v>100</v>
      </c>
      <c r="F44" s="138"/>
      <c r="G44" s="138"/>
      <c r="H44" s="138">
        <f>'実質公債費比率（分子）の構造'!M$50</f>
        <v>92</v>
      </c>
      <c r="I44" s="138"/>
      <c r="J44" s="138"/>
      <c r="K44" s="138">
        <f>'実質公債費比率（分子）の構造'!N$50</f>
        <v>60</v>
      </c>
      <c r="L44" s="138"/>
      <c r="M44" s="138"/>
      <c r="N44" s="138">
        <f>'実質公債費比率（分子）の構造'!O$50</f>
        <v>54</v>
      </c>
      <c r="O44" s="138"/>
      <c r="P44" s="138"/>
    </row>
    <row r="45" spans="1:16" x14ac:dyDescent="0.15">
      <c r="A45" s="138" t="s">
        <v>54</v>
      </c>
      <c r="B45" s="138">
        <f>'実質公債費比率（分子）の構造'!K$49</f>
        <v>245</v>
      </c>
      <c r="C45" s="138"/>
      <c r="D45" s="138"/>
      <c r="E45" s="138">
        <f>'実質公債費比率（分子）の構造'!L$49</f>
        <v>244</v>
      </c>
      <c r="F45" s="138"/>
      <c r="G45" s="138"/>
      <c r="H45" s="138">
        <f>'実質公債費比率（分子）の構造'!M$49</f>
        <v>241</v>
      </c>
      <c r="I45" s="138"/>
      <c r="J45" s="138"/>
      <c r="K45" s="138">
        <f>'実質公債費比率（分子）の構造'!N$49</f>
        <v>252</v>
      </c>
      <c r="L45" s="138"/>
      <c r="M45" s="138"/>
      <c r="N45" s="138">
        <f>'実質公債費比率（分子）の構造'!O$49</f>
        <v>252</v>
      </c>
      <c r="O45" s="138"/>
      <c r="P45" s="138"/>
    </row>
    <row r="46" spans="1:16" x14ac:dyDescent="0.15">
      <c r="A46" s="138" t="s">
        <v>55</v>
      </c>
      <c r="B46" s="138">
        <f>'実質公債費比率（分子）の構造'!K$48</f>
        <v>1075</v>
      </c>
      <c r="C46" s="138"/>
      <c r="D46" s="138"/>
      <c r="E46" s="138">
        <f>'実質公債費比率（分子）の構造'!L$48</f>
        <v>888</v>
      </c>
      <c r="F46" s="138"/>
      <c r="G46" s="138"/>
      <c r="H46" s="138">
        <f>'実質公債費比率（分子）の構造'!M$48</f>
        <v>1149</v>
      </c>
      <c r="I46" s="138"/>
      <c r="J46" s="138"/>
      <c r="K46" s="138">
        <f>'実質公債費比率（分子）の構造'!N$48</f>
        <v>1031</v>
      </c>
      <c r="L46" s="138"/>
      <c r="M46" s="138"/>
      <c r="N46" s="138">
        <f>'実質公債費比率（分子）の構造'!O$48</f>
        <v>1050</v>
      </c>
      <c r="O46" s="138"/>
      <c r="P46" s="138"/>
    </row>
    <row r="47" spans="1:16" x14ac:dyDescent="0.15">
      <c r="A47" s="138" t="s">
        <v>56</v>
      </c>
      <c r="B47" s="138">
        <f>'実質公債費比率（分子）の構造'!K$47</f>
        <v>25</v>
      </c>
      <c r="C47" s="138"/>
      <c r="D47" s="138"/>
      <c r="E47" s="138">
        <f>'実質公債費比率（分子）の構造'!L$47</f>
        <v>6</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f>'実質公債費比率（分子）の構造'!K$46</f>
        <v>211</v>
      </c>
      <c r="C48" s="138"/>
      <c r="D48" s="138"/>
      <c r="E48" s="138">
        <f>'実質公債費比率（分子）の構造'!L$46</f>
        <v>65</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3067</v>
      </c>
      <c r="C49" s="138"/>
      <c r="D49" s="138"/>
      <c r="E49" s="138">
        <f>'実質公債費比率（分子）の構造'!L$45</f>
        <v>3000</v>
      </c>
      <c r="F49" s="138"/>
      <c r="G49" s="138"/>
      <c r="H49" s="138">
        <f>'実質公債費比率（分子）の構造'!M$45</f>
        <v>2913</v>
      </c>
      <c r="I49" s="138"/>
      <c r="J49" s="138"/>
      <c r="K49" s="138">
        <f>'実質公債費比率（分子）の構造'!N$45</f>
        <v>2992</v>
      </c>
      <c r="L49" s="138"/>
      <c r="M49" s="138"/>
      <c r="N49" s="138">
        <f>'実質公債費比率（分子）の構造'!O$45</f>
        <v>3074</v>
      </c>
      <c r="O49" s="138"/>
      <c r="P49" s="138"/>
    </row>
    <row r="50" spans="1:16" x14ac:dyDescent="0.15">
      <c r="A50" s="138" t="s">
        <v>59</v>
      </c>
      <c r="B50" s="138" t="e">
        <f>NA()</f>
        <v>#N/A</v>
      </c>
      <c r="C50" s="138">
        <f>IF(ISNUMBER('実質公債費比率（分子）の構造'!K$53),'実質公債費比率（分子）の構造'!K$53,NA())</f>
        <v>2416</v>
      </c>
      <c r="D50" s="138" t="e">
        <f>NA()</f>
        <v>#N/A</v>
      </c>
      <c r="E50" s="138" t="e">
        <f>NA()</f>
        <v>#N/A</v>
      </c>
      <c r="F50" s="138">
        <f>IF(ISNUMBER('実質公債費比率（分子）の構造'!L$53),'実質公債費比率（分子）の構造'!L$53,NA())</f>
        <v>2077</v>
      </c>
      <c r="G50" s="138" t="e">
        <f>NA()</f>
        <v>#N/A</v>
      </c>
      <c r="H50" s="138" t="e">
        <f>NA()</f>
        <v>#N/A</v>
      </c>
      <c r="I50" s="138">
        <f>IF(ISNUMBER('実質公債費比率（分子）の構造'!M$53),'実質公債費比率（分子）の構造'!M$53,NA())</f>
        <v>2075</v>
      </c>
      <c r="J50" s="138" t="e">
        <f>NA()</f>
        <v>#N/A</v>
      </c>
      <c r="K50" s="138" t="e">
        <f>NA()</f>
        <v>#N/A</v>
      </c>
      <c r="L50" s="138">
        <f>IF(ISNUMBER('実質公債費比率（分子）の構造'!N$53),'実質公債費比率（分子）の構造'!N$53,NA())</f>
        <v>2088</v>
      </c>
      <c r="M50" s="138" t="e">
        <f>NA()</f>
        <v>#N/A</v>
      </c>
      <c r="N50" s="138" t="e">
        <f>NA()</f>
        <v>#N/A</v>
      </c>
      <c r="O50" s="138">
        <f>IF(ISNUMBER('実質公債費比率（分子）の構造'!O$53),'実質公債費比率（分子）の構造'!O$53,NA())</f>
        <v>2179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26338</v>
      </c>
      <c r="E56" s="137"/>
      <c r="F56" s="137"/>
      <c r="G56" s="137">
        <f>'将来負担比率（分子）の構造'!J$52</f>
        <v>27023</v>
      </c>
      <c r="H56" s="137"/>
      <c r="I56" s="137"/>
      <c r="J56" s="137">
        <f>'将来負担比率（分子）の構造'!K$52</f>
        <v>27164</v>
      </c>
      <c r="K56" s="137"/>
      <c r="L56" s="137"/>
      <c r="M56" s="137">
        <f>'将来負担比率（分子）の構造'!L$52</f>
        <v>28171</v>
      </c>
      <c r="N56" s="137"/>
      <c r="O56" s="137"/>
      <c r="P56" s="137">
        <f>'将来負担比率（分子）の構造'!M$52</f>
        <v>28036</v>
      </c>
    </row>
    <row r="57" spans="1:16" x14ac:dyDescent="0.15">
      <c r="A57" s="137" t="s">
        <v>36</v>
      </c>
      <c r="B57" s="137"/>
      <c r="C57" s="137"/>
      <c r="D57" s="137">
        <f>'将来負担比率（分子）の構造'!I$51</f>
        <v>43</v>
      </c>
      <c r="E57" s="137"/>
      <c r="F57" s="137"/>
      <c r="G57" s="137">
        <f>'将来負担比率（分子）の構造'!J$51</f>
        <v>24</v>
      </c>
      <c r="H57" s="137"/>
      <c r="I57" s="137"/>
      <c r="J57" s="137">
        <f>'将来負担比率（分子）の構造'!K$51</f>
        <v>18</v>
      </c>
      <c r="K57" s="137"/>
      <c r="L57" s="137"/>
      <c r="M57" s="137">
        <f>'将来負担比率（分子）の構造'!L$51</f>
        <v>16</v>
      </c>
      <c r="N57" s="137"/>
      <c r="O57" s="137"/>
      <c r="P57" s="137">
        <f>'将来負担比率（分子）の構造'!M$51</f>
        <v>8</v>
      </c>
    </row>
    <row r="58" spans="1:16" x14ac:dyDescent="0.15">
      <c r="A58" s="137" t="s">
        <v>35</v>
      </c>
      <c r="B58" s="137"/>
      <c r="C58" s="137"/>
      <c r="D58" s="137">
        <f>'将来負担比率（分子）の構造'!I$50</f>
        <v>1970</v>
      </c>
      <c r="E58" s="137"/>
      <c r="F58" s="137"/>
      <c r="G58" s="137">
        <f>'将来負担比率（分子）の構造'!J$50</f>
        <v>2164</v>
      </c>
      <c r="H58" s="137"/>
      <c r="I58" s="137"/>
      <c r="J58" s="137">
        <f>'将来負担比率（分子）の構造'!K$50</f>
        <v>1537</v>
      </c>
      <c r="K58" s="137"/>
      <c r="L58" s="137"/>
      <c r="M58" s="137">
        <f>'将来負担比率（分子）の構造'!L$50</f>
        <v>1351</v>
      </c>
      <c r="N58" s="137"/>
      <c r="O58" s="137"/>
      <c r="P58" s="137">
        <f>'将来負担比率（分子）の構造'!M$50</f>
        <v>1679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5754</v>
      </c>
      <c r="C62" s="137"/>
      <c r="D62" s="137"/>
      <c r="E62" s="137">
        <f>'将来負担比率（分子）の構造'!J$45</f>
        <v>5366</v>
      </c>
      <c r="F62" s="137"/>
      <c r="G62" s="137"/>
      <c r="H62" s="137">
        <f>'将来負担比率（分子）の構造'!K$45</f>
        <v>4759</v>
      </c>
      <c r="I62" s="137"/>
      <c r="J62" s="137"/>
      <c r="K62" s="137">
        <f>'将来負担比率（分子）の構造'!L$45</f>
        <v>4730</v>
      </c>
      <c r="L62" s="137"/>
      <c r="M62" s="137"/>
      <c r="N62" s="137">
        <f>'将来負担比率（分子）の構造'!M$45</f>
        <v>4829</v>
      </c>
      <c r="O62" s="137"/>
      <c r="P62" s="137"/>
    </row>
    <row r="63" spans="1:16" x14ac:dyDescent="0.15">
      <c r="A63" s="137" t="s">
        <v>28</v>
      </c>
      <c r="B63" s="137">
        <f>'将来負担比率（分子）の構造'!I$44</f>
        <v>2364</v>
      </c>
      <c r="C63" s="137"/>
      <c r="D63" s="137"/>
      <c r="E63" s="137">
        <f>'将来負担比率（分子）の構造'!J$44</f>
        <v>2200</v>
      </c>
      <c r="F63" s="137"/>
      <c r="G63" s="137"/>
      <c r="H63" s="137">
        <f>'将来負担比率（分子）の構造'!K$44</f>
        <v>2024</v>
      </c>
      <c r="I63" s="137"/>
      <c r="J63" s="137"/>
      <c r="K63" s="137">
        <f>'将来負担比率（分子）の構造'!L$44</f>
        <v>1795</v>
      </c>
      <c r="L63" s="137"/>
      <c r="M63" s="137"/>
      <c r="N63" s="137">
        <f>'将来負担比率（分子）の構造'!M$44</f>
        <v>1558</v>
      </c>
      <c r="O63" s="137"/>
      <c r="P63" s="137"/>
    </row>
    <row r="64" spans="1:16" x14ac:dyDescent="0.15">
      <c r="A64" s="137" t="s">
        <v>27</v>
      </c>
      <c r="B64" s="137">
        <f>'将来負担比率（分子）の構造'!I$43</f>
        <v>16316</v>
      </c>
      <c r="C64" s="137"/>
      <c r="D64" s="137"/>
      <c r="E64" s="137">
        <f>'将来負担比率（分子）の構造'!J$43</f>
        <v>13999</v>
      </c>
      <c r="F64" s="137"/>
      <c r="G64" s="137"/>
      <c r="H64" s="137">
        <f>'将来負担比率（分子）の構造'!K$43</f>
        <v>13650</v>
      </c>
      <c r="I64" s="137"/>
      <c r="J64" s="137"/>
      <c r="K64" s="137">
        <f>'将来負担比率（分子）の構造'!L$43</f>
        <v>12565</v>
      </c>
      <c r="L64" s="137"/>
      <c r="M64" s="137"/>
      <c r="N64" s="137">
        <f>'将来負担比率（分子）の構造'!M$43</f>
        <v>14582</v>
      </c>
      <c r="O64" s="137"/>
      <c r="P64" s="137"/>
    </row>
    <row r="65" spans="1:16" x14ac:dyDescent="0.15">
      <c r="A65" s="137" t="s">
        <v>26</v>
      </c>
      <c r="B65" s="137">
        <f>'将来負担比率（分子）の構造'!I$42</f>
        <v>455</v>
      </c>
      <c r="C65" s="137"/>
      <c r="D65" s="137"/>
      <c r="E65" s="137">
        <f>'将来負担比率（分子）の構造'!J$42</f>
        <v>362</v>
      </c>
      <c r="F65" s="137"/>
      <c r="G65" s="137"/>
      <c r="H65" s="137">
        <f>'将来負担比率（分子）の構造'!K$42</f>
        <v>275</v>
      </c>
      <c r="I65" s="137"/>
      <c r="J65" s="137"/>
      <c r="K65" s="137">
        <f>'将来負担比率（分子）の構造'!L$42</f>
        <v>202</v>
      </c>
      <c r="L65" s="137"/>
      <c r="M65" s="137"/>
      <c r="N65" s="137">
        <f>'将来負担比率（分子）の構造'!M$42</f>
        <v>148</v>
      </c>
      <c r="O65" s="137"/>
      <c r="P65" s="137"/>
    </row>
    <row r="66" spans="1:16" x14ac:dyDescent="0.15">
      <c r="A66" s="137" t="s">
        <v>25</v>
      </c>
      <c r="B66" s="137">
        <f>'将来負担比率（分子）の構造'!I$41</f>
        <v>31476</v>
      </c>
      <c r="C66" s="137"/>
      <c r="D66" s="137"/>
      <c r="E66" s="137">
        <f>'将来負担比率（分子）の構造'!J$41</f>
        <v>31691</v>
      </c>
      <c r="F66" s="137"/>
      <c r="G66" s="137"/>
      <c r="H66" s="137">
        <f>'将来負担比率（分子）の構造'!K$41</f>
        <v>32707</v>
      </c>
      <c r="I66" s="137"/>
      <c r="J66" s="137"/>
      <c r="K66" s="137">
        <f>'将来負担比率（分子）の構造'!L$41</f>
        <v>34581</v>
      </c>
      <c r="L66" s="137"/>
      <c r="M66" s="137"/>
      <c r="N66" s="137">
        <f>'将来負担比率（分子）の構造'!M$41</f>
        <v>34810</v>
      </c>
      <c r="O66" s="137"/>
      <c r="P66" s="137"/>
    </row>
    <row r="67" spans="1:16" x14ac:dyDescent="0.15">
      <c r="A67" s="137" t="s">
        <v>63</v>
      </c>
      <c r="B67" s="137" t="e">
        <f>NA()</f>
        <v>#N/A</v>
      </c>
      <c r="C67" s="137">
        <f>IF(ISNUMBER('将来負担比率（分子）の構造'!I$53), IF('将来負担比率（分子）の構造'!I$53 &lt; 0, 0, '将来負担比率（分子）の構造'!I$53), NA())</f>
        <v>28013</v>
      </c>
      <c r="D67" s="137" t="e">
        <f>NA()</f>
        <v>#N/A</v>
      </c>
      <c r="E67" s="137" t="e">
        <f>NA()</f>
        <v>#N/A</v>
      </c>
      <c r="F67" s="137">
        <f>IF(ISNUMBER('将来負担比率（分子）の構造'!J$53), IF('将来負担比率（分子）の構造'!J$53 &lt; 0, 0, '将来負担比率（分子）の構造'!J$53), NA())</f>
        <v>24407</v>
      </c>
      <c r="G67" s="137" t="e">
        <f>NA()</f>
        <v>#N/A</v>
      </c>
      <c r="H67" s="137" t="e">
        <f>NA()</f>
        <v>#N/A</v>
      </c>
      <c r="I67" s="137">
        <f>IF(ISNUMBER('将来負担比率（分子）の構造'!K$53), IF('将来負担比率（分子）の構造'!K$53 &lt; 0, 0, '将来負担比率（分子）の構造'!K$53), NA())</f>
        <v>24696</v>
      </c>
      <c r="J67" s="137" t="e">
        <f>NA()</f>
        <v>#N/A</v>
      </c>
      <c r="K67" s="137" t="e">
        <f>NA()</f>
        <v>#N/A</v>
      </c>
      <c r="L67" s="137">
        <f>IF(ISNUMBER('将来負担比率（分子）の構造'!L$53), IF('将来負担比率（分子）の構造'!L$53 &lt; 0, 0, '将来負担比率（分子）の構造'!L$53), NA())</f>
        <v>24336</v>
      </c>
      <c r="M67" s="137" t="e">
        <f>NA()</f>
        <v>#N/A</v>
      </c>
      <c r="N67" s="137" t="e">
        <f>NA()</f>
        <v>#N/A</v>
      </c>
      <c r="O67" s="137">
        <f>IF(ISNUMBER('将来負担比率（分子）の構造'!M$53), IF('将来負担比率（分子）の構造'!M$53 &lt; 0, 0, '将来負担比率（分子）の構造'!M$53), NA())</f>
        <v>26203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34"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10172651</v>
      </c>
      <c r="S5" s="615"/>
      <c r="T5" s="615"/>
      <c r="U5" s="615"/>
      <c r="V5" s="615"/>
      <c r="W5" s="615"/>
      <c r="X5" s="615"/>
      <c r="Y5" s="616"/>
      <c r="Z5" s="617">
        <v>38</v>
      </c>
      <c r="AA5" s="617"/>
      <c r="AB5" s="617"/>
      <c r="AC5" s="617"/>
      <c r="AD5" s="618">
        <v>9270441</v>
      </c>
      <c r="AE5" s="618"/>
      <c r="AF5" s="618"/>
      <c r="AG5" s="618"/>
      <c r="AH5" s="618"/>
      <c r="AI5" s="618"/>
      <c r="AJ5" s="618"/>
      <c r="AK5" s="618"/>
      <c r="AL5" s="619">
        <v>64</v>
      </c>
      <c r="AM5" s="620"/>
      <c r="AN5" s="620"/>
      <c r="AO5" s="621"/>
      <c r="AP5" s="611" t="s">
        <v>209</v>
      </c>
      <c r="AQ5" s="612"/>
      <c r="AR5" s="612"/>
      <c r="AS5" s="612"/>
      <c r="AT5" s="612"/>
      <c r="AU5" s="612"/>
      <c r="AV5" s="612"/>
      <c r="AW5" s="612"/>
      <c r="AX5" s="612"/>
      <c r="AY5" s="612"/>
      <c r="AZ5" s="612"/>
      <c r="BA5" s="612"/>
      <c r="BB5" s="612"/>
      <c r="BC5" s="612"/>
      <c r="BD5" s="612"/>
      <c r="BE5" s="612"/>
      <c r="BF5" s="613"/>
      <c r="BG5" s="625">
        <v>10172651</v>
      </c>
      <c r="BH5" s="626"/>
      <c r="BI5" s="626"/>
      <c r="BJ5" s="626"/>
      <c r="BK5" s="626"/>
      <c r="BL5" s="626"/>
      <c r="BM5" s="626"/>
      <c r="BN5" s="627"/>
      <c r="BO5" s="628">
        <v>100</v>
      </c>
      <c r="BP5" s="628"/>
      <c r="BQ5" s="628"/>
      <c r="BR5" s="628"/>
      <c r="BS5" s="629">
        <v>902210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261195</v>
      </c>
      <c r="S6" s="626"/>
      <c r="T6" s="626"/>
      <c r="U6" s="626"/>
      <c r="V6" s="626"/>
      <c r="W6" s="626"/>
      <c r="X6" s="626"/>
      <c r="Y6" s="627"/>
      <c r="Z6" s="628">
        <v>1</v>
      </c>
      <c r="AA6" s="628"/>
      <c r="AB6" s="628"/>
      <c r="AC6" s="628"/>
      <c r="AD6" s="629">
        <v>261195</v>
      </c>
      <c r="AE6" s="629"/>
      <c r="AF6" s="629"/>
      <c r="AG6" s="629"/>
      <c r="AH6" s="629"/>
      <c r="AI6" s="629"/>
      <c r="AJ6" s="629"/>
      <c r="AK6" s="629"/>
      <c r="AL6" s="630">
        <v>1.8</v>
      </c>
      <c r="AM6" s="631"/>
      <c r="AN6" s="631"/>
      <c r="AO6" s="632"/>
      <c r="AP6" s="622" t="s">
        <v>214</v>
      </c>
      <c r="AQ6" s="623"/>
      <c r="AR6" s="623"/>
      <c r="AS6" s="623"/>
      <c r="AT6" s="623"/>
      <c r="AU6" s="623"/>
      <c r="AV6" s="623"/>
      <c r="AW6" s="623"/>
      <c r="AX6" s="623"/>
      <c r="AY6" s="623"/>
      <c r="AZ6" s="623"/>
      <c r="BA6" s="623"/>
      <c r="BB6" s="623"/>
      <c r="BC6" s="623"/>
      <c r="BD6" s="623"/>
      <c r="BE6" s="623"/>
      <c r="BF6" s="624"/>
      <c r="BG6" s="625">
        <v>10172651</v>
      </c>
      <c r="BH6" s="626"/>
      <c r="BI6" s="626"/>
      <c r="BJ6" s="626"/>
      <c r="BK6" s="626"/>
      <c r="BL6" s="626"/>
      <c r="BM6" s="626"/>
      <c r="BN6" s="627"/>
      <c r="BO6" s="628">
        <v>100</v>
      </c>
      <c r="BP6" s="628"/>
      <c r="BQ6" s="628"/>
      <c r="BR6" s="628"/>
      <c r="BS6" s="629">
        <v>902210</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255889</v>
      </c>
      <c r="CS6" s="626"/>
      <c r="CT6" s="626"/>
      <c r="CU6" s="626"/>
      <c r="CV6" s="626"/>
      <c r="CW6" s="626"/>
      <c r="CX6" s="626"/>
      <c r="CY6" s="627"/>
      <c r="CZ6" s="628">
        <v>1</v>
      </c>
      <c r="DA6" s="628"/>
      <c r="DB6" s="628"/>
      <c r="DC6" s="628"/>
      <c r="DD6" s="634" t="s">
        <v>216</v>
      </c>
      <c r="DE6" s="626"/>
      <c r="DF6" s="626"/>
      <c r="DG6" s="626"/>
      <c r="DH6" s="626"/>
      <c r="DI6" s="626"/>
      <c r="DJ6" s="626"/>
      <c r="DK6" s="626"/>
      <c r="DL6" s="626"/>
      <c r="DM6" s="626"/>
      <c r="DN6" s="626"/>
      <c r="DO6" s="626"/>
      <c r="DP6" s="627"/>
      <c r="DQ6" s="634">
        <v>255409</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17682</v>
      </c>
      <c r="S7" s="626"/>
      <c r="T7" s="626"/>
      <c r="U7" s="626"/>
      <c r="V7" s="626"/>
      <c r="W7" s="626"/>
      <c r="X7" s="626"/>
      <c r="Y7" s="627"/>
      <c r="Z7" s="628">
        <v>0.1</v>
      </c>
      <c r="AA7" s="628"/>
      <c r="AB7" s="628"/>
      <c r="AC7" s="628"/>
      <c r="AD7" s="629">
        <v>17682</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4620599</v>
      </c>
      <c r="BH7" s="626"/>
      <c r="BI7" s="626"/>
      <c r="BJ7" s="626"/>
      <c r="BK7" s="626"/>
      <c r="BL7" s="626"/>
      <c r="BM7" s="626"/>
      <c r="BN7" s="627"/>
      <c r="BO7" s="628">
        <v>45.4</v>
      </c>
      <c r="BP7" s="628"/>
      <c r="BQ7" s="628"/>
      <c r="BR7" s="628"/>
      <c r="BS7" s="629">
        <v>52425</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3068452</v>
      </c>
      <c r="CS7" s="626"/>
      <c r="CT7" s="626"/>
      <c r="CU7" s="626"/>
      <c r="CV7" s="626"/>
      <c r="CW7" s="626"/>
      <c r="CX7" s="626"/>
      <c r="CY7" s="627"/>
      <c r="CZ7" s="628">
        <v>11.6</v>
      </c>
      <c r="DA7" s="628"/>
      <c r="DB7" s="628"/>
      <c r="DC7" s="628"/>
      <c r="DD7" s="634">
        <v>224380</v>
      </c>
      <c r="DE7" s="626"/>
      <c r="DF7" s="626"/>
      <c r="DG7" s="626"/>
      <c r="DH7" s="626"/>
      <c r="DI7" s="626"/>
      <c r="DJ7" s="626"/>
      <c r="DK7" s="626"/>
      <c r="DL7" s="626"/>
      <c r="DM7" s="626"/>
      <c r="DN7" s="626"/>
      <c r="DO7" s="626"/>
      <c r="DP7" s="627"/>
      <c r="DQ7" s="634">
        <v>2138221</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43412</v>
      </c>
      <c r="S8" s="626"/>
      <c r="T8" s="626"/>
      <c r="U8" s="626"/>
      <c r="V8" s="626"/>
      <c r="W8" s="626"/>
      <c r="X8" s="626"/>
      <c r="Y8" s="627"/>
      <c r="Z8" s="628">
        <v>0.2</v>
      </c>
      <c r="AA8" s="628"/>
      <c r="AB8" s="628"/>
      <c r="AC8" s="628"/>
      <c r="AD8" s="629">
        <v>43412</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138530</v>
      </c>
      <c r="BH8" s="626"/>
      <c r="BI8" s="626"/>
      <c r="BJ8" s="626"/>
      <c r="BK8" s="626"/>
      <c r="BL8" s="626"/>
      <c r="BM8" s="626"/>
      <c r="BN8" s="627"/>
      <c r="BO8" s="628">
        <v>1.4</v>
      </c>
      <c r="BP8" s="628"/>
      <c r="BQ8" s="628"/>
      <c r="BR8" s="628"/>
      <c r="BS8" s="634" t="s">
        <v>113</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10323469</v>
      </c>
      <c r="CS8" s="626"/>
      <c r="CT8" s="626"/>
      <c r="CU8" s="626"/>
      <c r="CV8" s="626"/>
      <c r="CW8" s="626"/>
      <c r="CX8" s="626"/>
      <c r="CY8" s="627"/>
      <c r="CZ8" s="628">
        <v>39</v>
      </c>
      <c r="DA8" s="628"/>
      <c r="DB8" s="628"/>
      <c r="DC8" s="628"/>
      <c r="DD8" s="634">
        <v>289354</v>
      </c>
      <c r="DE8" s="626"/>
      <c r="DF8" s="626"/>
      <c r="DG8" s="626"/>
      <c r="DH8" s="626"/>
      <c r="DI8" s="626"/>
      <c r="DJ8" s="626"/>
      <c r="DK8" s="626"/>
      <c r="DL8" s="626"/>
      <c r="DM8" s="626"/>
      <c r="DN8" s="626"/>
      <c r="DO8" s="626"/>
      <c r="DP8" s="627"/>
      <c r="DQ8" s="634">
        <v>4971498</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25362</v>
      </c>
      <c r="S9" s="626"/>
      <c r="T9" s="626"/>
      <c r="U9" s="626"/>
      <c r="V9" s="626"/>
      <c r="W9" s="626"/>
      <c r="X9" s="626"/>
      <c r="Y9" s="627"/>
      <c r="Z9" s="628">
        <v>0.1</v>
      </c>
      <c r="AA9" s="628"/>
      <c r="AB9" s="628"/>
      <c r="AC9" s="628"/>
      <c r="AD9" s="629">
        <v>25362</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3725893</v>
      </c>
      <c r="BH9" s="626"/>
      <c r="BI9" s="626"/>
      <c r="BJ9" s="626"/>
      <c r="BK9" s="626"/>
      <c r="BL9" s="626"/>
      <c r="BM9" s="626"/>
      <c r="BN9" s="627"/>
      <c r="BO9" s="628">
        <v>36.6</v>
      </c>
      <c r="BP9" s="628"/>
      <c r="BQ9" s="628"/>
      <c r="BR9" s="628"/>
      <c r="BS9" s="634" t="s">
        <v>113</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3780086</v>
      </c>
      <c r="CS9" s="626"/>
      <c r="CT9" s="626"/>
      <c r="CU9" s="626"/>
      <c r="CV9" s="626"/>
      <c r="CW9" s="626"/>
      <c r="CX9" s="626"/>
      <c r="CY9" s="627"/>
      <c r="CZ9" s="628">
        <v>14.3</v>
      </c>
      <c r="DA9" s="628"/>
      <c r="DB9" s="628"/>
      <c r="DC9" s="628"/>
      <c r="DD9" s="634">
        <v>56982</v>
      </c>
      <c r="DE9" s="626"/>
      <c r="DF9" s="626"/>
      <c r="DG9" s="626"/>
      <c r="DH9" s="626"/>
      <c r="DI9" s="626"/>
      <c r="DJ9" s="626"/>
      <c r="DK9" s="626"/>
      <c r="DL9" s="626"/>
      <c r="DM9" s="626"/>
      <c r="DN9" s="626"/>
      <c r="DO9" s="626"/>
      <c r="DP9" s="627"/>
      <c r="DQ9" s="634">
        <v>3158661</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1224915</v>
      </c>
      <c r="S10" s="626"/>
      <c r="T10" s="626"/>
      <c r="U10" s="626"/>
      <c r="V10" s="626"/>
      <c r="W10" s="626"/>
      <c r="X10" s="626"/>
      <c r="Y10" s="627"/>
      <c r="Z10" s="628">
        <v>4.5999999999999996</v>
      </c>
      <c r="AA10" s="628"/>
      <c r="AB10" s="628"/>
      <c r="AC10" s="628"/>
      <c r="AD10" s="629">
        <v>1224915</v>
      </c>
      <c r="AE10" s="629"/>
      <c r="AF10" s="629"/>
      <c r="AG10" s="629"/>
      <c r="AH10" s="629"/>
      <c r="AI10" s="629"/>
      <c r="AJ10" s="629"/>
      <c r="AK10" s="629"/>
      <c r="AL10" s="630">
        <v>8.5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191308</v>
      </c>
      <c r="BH10" s="626"/>
      <c r="BI10" s="626"/>
      <c r="BJ10" s="626"/>
      <c r="BK10" s="626"/>
      <c r="BL10" s="626"/>
      <c r="BM10" s="626"/>
      <c r="BN10" s="627"/>
      <c r="BO10" s="628">
        <v>1.9</v>
      </c>
      <c r="BP10" s="628"/>
      <c r="BQ10" s="628"/>
      <c r="BR10" s="628"/>
      <c r="BS10" s="634" t="s">
        <v>113</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3000</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3000</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54858</v>
      </c>
      <c r="S11" s="626"/>
      <c r="T11" s="626"/>
      <c r="U11" s="626"/>
      <c r="V11" s="626"/>
      <c r="W11" s="626"/>
      <c r="X11" s="626"/>
      <c r="Y11" s="627"/>
      <c r="Z11" s="628">
        <v>0.2</v>
      </c>
      <c r="AA11" s="628"/>
      <c r="AB11" s="628"/>
      <c r="AC11" s="628"/>
      <c r="AD11" s="629">
        <v>54858</v>
      </c>
      <c r="AE11" s="629"/>
      <c r="AF11" s="629"/>
      <c r="AG11" s="629"/>
      <c r="AH11" s="629"/>
      <c r="AI11" s="629"/>
      <c r="AJ11" s="629"/>
      <c r="AK11" s="629"/>
      <c r="AL11" s="630">
        <v>0.4</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564868</v>
      </c>
      <c r="BH11" s="626"/>
      <c r="BI11" s="626"/>
      <c r="BJ11" s="626"/>
      <c r="BK11" s="626"/>
      <c r="BL11" s="626"/>
      <c r="BM11" s="626"/>
      <c r="BN11" s="627"/>
      <c r="BO11" s="628">
        <v>5.6</v>
      </c>
      <c r="BP11" s="628"/>
      <c r="BQ11" s="628"/>
      <c r="BR11" s="628"/>
      <c r="BS11" s="634">
        <v>52425</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590246</v>
      </c>
      <c r="CS11" s="626"/>
      <c r="CT11" s="626"/>
      <c r="CU11" s="626"/>
      <c r="CV11" s="626"/>
      <c r="CW11" s="626"/>
      <c r="CX11" s="626"/>
      <c r="CY11" s="627"/>
      <c r="CZ11" s="628">
        <v>2.2000000000000002</v>
      </c>
      <c r="DA11" s="628"/>
      <c r="DB11" s="628"/>
      <c r="DC11" s="628"/>
      <c r="DD11" s="634">
        <v>77718</v>
      </c>
      <c r="DE11" s="626"/>
      <c r="DF11" s="626"/>
      <c r="DG11" s="626"/>
      <c r="DH11" s="626"/>
      <c r="DI11" s="626"/>
      <c r="DJ11" s="626"/>
      <c r="DK11" s="626"/>
      <c r="DL11" s="626"/>
      <c r="DM11" s="626"/>
      <c r="DN11" s="626"/>
      <c r="DO11" s="626"/>
      <c r="DP11" s="627"/>
      <c r="DQ11" s="634">
        <v>453221</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4875830</v>
      </c>
      <c r="BH12" s="626"/>
      <c r="BI12" s="626"/>
      <c r="BJ12" s="626"/>
      <c r="BK12" s="626"/>
      <c r="BL12" s="626"/>
      <c r="BM12" s="626"/>
      <c r="BN12" s="627"/>
      <c r="BO12" s="628">
        <v>47.9</v>
      </c>
      <c r="BP12" s="628"/>
      <c r="BQ12" s="628"/>
      <c r="BR12" s="628"/>
      <c r="BS12" s="634">
        <v>849785</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181689</v>
      </c>
      <c r="CS12" s="626"/>
      <c r="CT12" s="626"/>
      <c r="CU12" s="626"/>
      <c r="CV12" s="626"/>
      <c r="CW12" s="626"/>
      <c r="CX12" s="626"/>
      <c r="CY12" s="627"/>
      <c r="CZ12" s="628">
        <v>0.7</v>
      </c>
      <c r="DA12" s="628"/>
      <c r="DB12" s="628"/>
      <c r="DC12" s="628"/>
      <c r="DD12" s="634" t="s">
        <v>113</v>
      </c>
      <c r="DE12" s="626"/>
      <c r="DF12" s="626"/>
      <c r="DG12" s="626"/>
      <c r="DH12" s="626"/>
      <c r="DI12" s="626"/>
      <c r="DJ12" s="626"/>
      <c r="DK12" s="626"/>
      <c r="DL12" s="626"/>
      <c r="DM12" s="626"/>
      <c r="DN12" s="626"/>
      <c r="DO12" s="626"/>
      <c r="DP12" s="627"/>
      <c r="DQ12" s="634">
        <v>172344</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69978</v>
      </c>
      <c r="S13" s="626"/>
      <c r="T13" s="626"/>
      <c r="U13" s="626"/>
      <c r="V13" s="626"/>
      <c r="W13" s="626"/>
      <c r="X13" s="626"/>
      <c r="Y13" s="627"/>
      <c r="Z13" s="628">
        <v>0.3</v>
      </c>
      <c r="AA13" s="628"/>
      <c r="AB13" s="628"/>
      <c r="AC13" s="628"/>
      <c r="AD13" s="629">
        <v>69978</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4874079</v>
      </c>
      <c r="BH13" s="626"/>
      <c r="BI13" s="626"/>
      <c r="BJ13" s="626"/>
      <c r="BK13" s="626"/>
      <c r="BL13" s="626"/>
      <c r="BM13" s="626"/>
      <c r="BN13" s="627"/>
      <c r="BO13" s="628">
        <v>47.9</v>
      </c>
      <c r="BP13" s="628"/>
      <c r="BQ13" s="628"/>
      <c r="BR13" s="628"/>
      <c r="BS13" s="634">
        <v>849785</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1660984</v>
      </c>
      <c r="CS13" s="626"/>
      <c r="CT13" s="626"/>
      <c r="CU13" s="626"/>
      <c r="CV13" s="626"/>
      <c r="CW13" s="626"/>
      <c r="CX13" s="626"/>
      <c r="CY13" s="627"/>
      <c r="CZ13" s="628">
        <v>6.3</v>
      </c>
      <c r="DA13" s="628"/>
      <c r="DB13" s="628"/>
      <c r="DC13" s="628"/>
      <c r="DD13" s="634">
        <v>727005</v>
      </c>
      <c r="DE13" s="626"/>
      <c r="DF13" s="626"/>
      <c r="DG13" s="626"/>
      <c r="DH13" s="626"/>
      <c r="DI13" s="626"/>
      <c r="DJ13" s="626"/>
      <c r="DK13" s="626"/>
      <c r="DL13" s="626"/>
      <c r="DM13" s="626"/>
      <c r="DN13" s="626"/>
      <c r="DO13" s="626"/>
      <c r="DP13" s="627"/>
      <c r="DQ13" s="634">
        <v>877189</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205089</v>
      </c>
      <c r="BH14" s="626"/>
      <c r="BI14" s="626"/>
      <c r="BJ14" s="626"/>
      <c r="BK14" s="626"/>
      <c r="BL14" s="626"/>
      <c r="BM14" s="626"/>
      <c r="BN14" s="627"/>
      <c r="BO14" s="628">
        <v>2</v>
      </c>
      <c r="BP14" s="628"/>
      <c r="BQ14" s="628"/>
      <c r="BR14" s="628"/>
      <c r="BS14" s="634" t="s">
        <v>113</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1275019</v>
      </c>
      <c r="CS14" s="626"/>
      <c r="CT14" s="626"/>
      <c r="CU14" s="626"/>
      <c r="CV14" s="626"/>
      <c r="CW14" s="626"/>
      <c r="CX14" s="626"/>
      <c r="CY14" s="627"/>
      <c r="CZ14" s="628">
        <v>4.8</v>
      </c>
      <c r="DA14" s="628"/>
      <c r="DB14" s="628"/>
      <c r="DC14" s="628"/>
      <c r="DD14" s="634">
        <v>231336</v>
      </c>
      <c r="DE14" s="626"/>
      <c r="DF14" s="626"/>
      <c r="DG14" s="626"/>
      <c r="DH14" s="626"/>
      <c r="DI14" s="626"/>
      <c r="DJ14" s="626"/>
      <c r="DK14" s="626"/>
      <c r="DL14" s="626"/>
      <c r="DM14" s="626"/>
      <c r="DN14" s="626"/>
      <c r="DO14" s="626"/>
      <c r="DP14" s="627"/>
      <c r="DQ14" s="634">
        <v>1034231</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52933</v>
      </c>
      <c r="S15" s="626"/>
      <c r="T15" s="626"/>
      <c r="U15" s="626"/>
      <c r="V15" s="626"/>
      <c r="W15" s="626"/>
      <c r="X15" s="626"/>
      <c r="Y15" s="627"/>
      <c r="Z15" s="628">
        <v>0.2</v>
      </c>
      <c r="AA15" s="628"/>
      <c r="AB15" s="628"/>
      <c r="AC15" s="628"/>
      <c r="AD15" s="629">
        <v>52933</v>
      </c>
      <c r="AE15" s="629"/>
      <c r="AF15" s="629"/>
      <c r="AG15" s="629"/>
      <c r="AH15" s="629"/>
      <c r="AI15" s="629"/>
      <c r="AJ15" s="629"/>
      <c r="AK15" s="629"/>
      <c r="AL15" s="630">
        <v>0.4</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471133</v>
      </c>
      <c r="BH15" s="626"/>
      <c r="BI15" s="626"/>
      <c r="BJ15" s="626"/>
      <c r="BK15" s="626"/>
      <c r="BL15" s="626"/>
      <c r="BM15" s="626"/>
      <c r="BN15" s="627"/>
      <c r="BO15" s="628">
        <v>4.5999999999999996</v>
      </c>
      <c r="BP15" s="628"/>
      <c r="BQ15" s="628"/>
      <c r="BR15" s="628"/>
      <c r="BS15" s="634" t="s">
        <v>113</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2261246</v>
      </c>
      <c r="CS15" s="626"/>
      <c r="CT15" s="626"/>
      <c r="CU15" s="626"/>
      <c r="CV15" s="626"/>
      <c r="CW15" s="626"/>
      <c r="CX15" s="626"/>
      <c r="CY15" s="627"/>
      <c r="CZ15" s="628">
        <v>8.5</v>
      </c>
      <c r="DA15" s="628"/>
      <c r="DB15" s="628"/>
      <c r="DC15" s="628"/>
      <c r="DD15" s="634">
        <v>498273</v>
      </c>
      <c r="DE15" s="626"/>
      <c r="DF15" s="626"/>
      <c r="DG15" s="626"/>
      <c r="DH15" s="626"/>
      <c r="DI15" s="626"/>
      <c r="DJ15" s="626"/>
      <c r="DK15" s="626"/>
      <c r="DL15" s="626"/>
      <c r="DM15" s="626"/>
      <c r="DN15" s="626"/>
      <c r="DO15" s="626"/>
      <c r="DP15" s="627"/>
      <c r="DQ15" s="634">
        <v>1690833</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4086441</v>
      </c>
      <c r="S16" s="626"/>
      <c r="T16" s="626"/>
      <c r="U16" s="626"/>
      <c r="V16" s="626"/>
      <c r="W16" s="626"/>
      <c r="X16" s="626"/>
      <c r="Y16" s="627"/>
      <c r="Z16" s="628">
        <v>15.3</v>
      </c>
      <c r="AA16" s="628"/>
      <c r="AB16" s="628"/>
      <c r="AC16" s="628"/>
      <c r="AD16" s="629">
        <v>3269817</v>
      </c>
      <c r="AE16" s="629"/>
      <c r="AF16" s="629"/>
      <c r="AG16" s="629"/>
      <c r="AH16" s="629"/>
      <c r="AI16" s="629"/>
      <c r="AJ16" s="629"/>
      <c r="AK16" s="629"/>
      <c r="AL16" s="630">
        <v>22.6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12256</v>
      </c>
      <c r="CS16" s="626"/>
      <c r="CT16" s="626"/>
      <c r="CU16" s="626"/>
      <c r="CV16" s="626"/>
      <c r="CW16" s="626"/>
      <c r="CX16" s="626"/>
      <c r="CY16" s="627"/>
      <c r="CZ16" s="628">
        <v>0</v>
      </c>
      <c r="DA16" s="628"/>
      <c r="DB16" s="628"/>
      <c r="DC16" s="628"/>
      <c r="DD16" s="634" t="s">
        <v>113</v>
      </c>
      <c r="DE16" s="626"/>
      <c r="DF16" s="626"/>
      <c r="DG16" s="626"/>
      <c r="DH16" s="626"/>
      <c r="DI16" s="626"/>
      <c r="DJ16" s="626"/>
      <c r="DK16" s="626"/>
      <c r="DL16" s="626"/>
      <c r="DM16" s="626"/>
      <c r="DN16" s="626"/>
      <c r="DO16" s="626"/>
      <c r="DP16" s="627"/>
      <c r="DQ16" s="634">
        <v>6096</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3269817</v>
      </c>
      <c r="S17" s="626"/>
      <c r="T17" s="626"/>
      <c r="U17" s="626"/>
      <c r="V17" s="626"/>
      <c r="W17" s="626"/>
      <c r="X17" s="626"/>
      <c r="Y17" s="627"/>
      <c r="Z17" s="628">
        <v>12.2</v>
      </c>
      <c r="AA17" s="628"/>
      <c r="AB17" s="628"/>
      <c r="AC17" s="628"/>
      <c r="AD17" s="629">
        <v>3269817</v>
      </c>
      <c r="AE17" s="629"/>
      <c r="AF17" s="629"/>
      <c r="AG17" s="629"/>
      <c r="AH17" s="629"/>
      <c r="AI17" s="629"/>
      <c r="AJ17" s="629"/>
      <c r="AK17" s="629"/>
      <c r="AL17" s="630">
        <v>22.6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3074771</v>
      </c>
      <c r="CS17" s="626"/>
      <c r="CT17" s="626"/>
      <c r="CU17" s="626"/>
      <c r="CV17" s="626"/>
      <c r="CW17" s="626"/>
      <c r="CX17" s="626"/>
      <c r="CY17" s="627"/>
      <c r="CZ17" s="628">
        <v>11.6</v>
      </c>
      <c r="DA17" s="628"/>
      <c r="DB17" s="628"/>
      <c r="DC17" s="628"/>
      <c r="DD17" s="634" t="s">
        <v>113</v>
      </c>
      <c r="DE17" s="626"/>
      <c r="DF17" s="626"/>
      <c r="DG17" s="626"/>
      <c r="DH17" s="626"/>
      <c r="DI17" s="626"/>
      <c r="DJ17" s="626"/>
      <c r="DK17" s="626"/>
      <c r="DL17" s="626"/>
      <c r="DM17" s="626"/>
      <c r="DN17" s="626"/>
      <c r="DO17" s="626"/>
      <c r="DP17" s="627"/>
      <c r="DQ17" s="634">
        <v>3068252</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816624</v>
      </c>
      <c r="S18" s="626"/>
      <c r="T18" s="626"/>
      <c r="U18" s="626"/>
      <c r="V18" s="626"/>
      <c r="W18" s="626"/>
      <c r="X18" s="626"/>
      <c r="Y18" s="627"/>
      <c r="Z18" s="628">
        <v>3.1</v>
      </c>
      <c r="AA18" s="628"/>
      <c r="AB18" s="628"/>
      <c r="AC18" s="628"/>
      <c r="AD18" s="629" t="s">
        <v>113</v>
      </c>
      <c r="AE18" s="629"/>
      <c r="AF18" s="629"/>
      <c r="AG18" s="629"/>
      <c r="AH18" s="629"/>
      <c r="AI18" s="629"/>
      <c r="AJ18" s="629"/>
      <c r="AK18" s="629"/>
      <c r="AL18" s="630" t="s">
        <v>113</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16009427</v>
      </c>
      <c r="S20" s="626"/>
      <c r="T20" s="626"/>
      <c r="U20" s="626"/>
      <c r="V20" s="626"/>
      <c r="W20" s="626"/>
      <c r="X20" s="626"/>
      <c r="Y20" s="627"/>
      <c r="Z20" s="628">
        <v>59.8</v>
      </c>
      <c r="AA20" s="628"/>
      <c r="AB20" s="628"/>
      <c r="AC20" s="628"/>
      <c r="AD20" s="629">
        <v>14290593</v>
      </c>
      <c r="AE20" s="629"/>
      <c r="AF20" s="629"/>
      <c r="AG20" s="629"/>
      <c r="AH20" s="629"/>
      <c r="AI20" s="629"/>
      <c r="AJ20" s="629"/>
      <c r="AK20" s="629"/>
      <c r="AL20" s="630">
        <v>98.7</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26487107</v>
      </c>
      <c r="CS20" s="626"/>
      <c r="CT20" s="626"/>
      <c r="CU20" s="626"/>
      <c r="CV20" s="626"/>
      <c r="CW20" s="626"/>
      <c r="CX20" s="626"/>
      <c r="CY20" s="627"/>
      <c r="CZ20" s="628">
        <v>100</v>
      </c>
      <c r="DA20" s="628"/>
      <c r="DB20" s="628"/>
      <c r="DC20" s="628"/>
      <c r="DD20" s="634">
        <v>2105048</v>
      </c>
      <c r="DE20" s="626"/>
      <c r="DF20" s="626"/>
      <c r="DG20" s="626"/>
      <c r="DH20" s="626"/>
      <c r="DI20" s="626"/>
      <c r="DJ20" s="626"/>
      <c r="DK20" s="626"/>
      <c r="DL20" s="626"/>
      <c r="DM20" s="626"/>
      <c r="DN20" s="626"/>
      <c r="DO20" s="626"/>
      <c r="DP20" s="627"/>
      <c r="DQ20" s="634">
        <v>17828955</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9979</v>
      </c>
      <c r="S21" s="626"/>
      <c r="T21" s="626"/>
      <c r="U21" s="626"/>
      <c r="V21" s="626"/>
      <c r="W21" s="626"/>
      <c r="X21" s="626"/>
      <c r="Y21" s="627"/>
      <c r="Z21" s="628">
        <v>0</v>
      </c>
      <c r="AA21" s="628"/>
      <c r="AB21" s="628"/>
      <c r="AC21" s="628"/>
      <c r="AD21" s="629">
        <v>9979</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260418</v>
      </c>
      <c r="S22" s="626"/>
      <c r="T22" s="626"/>
      <c r="U22" s="626"/>
      <c r="V22" s="626"/>
      <c r="W22" s="626"/>
      <c r="X22" s="626"/>
      <c r="Y22" s="627"/>
      <c r="Z22" s="628">
        <v>1</v>
      </c>
      <c r="AA22" s="628"/>
      <c r="AB22" s="628"/>
      <c r="AC22" s="628"/>
      <c r="AD22" s="629">
        <v>1648</v>
      </c>
      <c r="AE22" s="629"/>
      <c r="AF22" s="629"/>
      <c r="AG22" s="629"/>
      <c r="AH22" s="629"/>
      <c r="AI22" s="629"/>
      <c r="AJ22" s="629"/>
      <c r="AK22" s="629"/>
      <c r="AL22" s="630">
        <v>0</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229170</v>
      </c>
      <c r="S23" s="626"/>
      <c r="T23" s="626"/>
      <c r="U23" s="626"/>
      <c r="V23" s="626"/>
      <c r="W23" s="626"/>
      <c r="X23" s="626"/>
      <c r="Y23" s="627"/>
      <c r="Z23" s="628">
        <v>0.9</v>
      </c>
      <c r="AA23" s="628"/>
      <c r="AB23" s="628"/>
      <c r="AC23" s="628"/>
      <c r="AD23" s="629">
        <v>73158</v>
      </c>
      <c r="AE23" s="629"/>
      <c r="AF23" s="629"/>
      <c r="AG23" s="629"/>
      <c r="AH23" s="629"/>
      <c r="AI23" s="629"/>
      <c r="AJ23" s="629"/>
      <c r="AK23" s="629"/>
      <c r="AL23" s="630">
        <v>0.5</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44694</v>
      </c>
      <c r="S24" s="626"/>
      <c r="T24" s="626"/>
      <c r="U24" s="626"/>
      <c r="V24" s="626"/>
      <c r="W24" s="626"/>
      <c r="X24" s="626"/>
      <c r="Y24" s="627"/>
      <c r="Z24" s="628">
        <v>0.2</v>
      </c>
      <c r="AA24" s="628"/>
      <c r="AB24" s="628"/>
      <c r="AC24" s="628"/>
      <c r="AD24" s="629" t="s">
        <v>113</v>
      </c>
      <c r="AE24" s="629"/>
      <c r="AF24" s="629"/>
      <c r="AG24" s="629"/>
      <c r="AH24" s="629"/>
      <c r="AI24" s="629"/>
      <c r="AJ24" s="629"/>
      <c r="AK24" s="629"/>
      <c r="AL24" s="630" t="s">
        <v>113</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14333568</v>
      </c>
      <c r="CS24" s="615"/>
      <c r="CT24" s="615"/>
      <c r="CU24" s="615"/>
      <c r="CV24" s="615"/>
      <c r="CW24" s="615"/>
      <c r="CX24" s="615"/>
      <c r="CY24" s="616"/>
      <c r="CZ24" s="652">
        <v>54.1</v>
      </c>
      <c r="DA24" s="653"/>
      <c r="DB24" s="653"/>
      <c r="DC24" s="654"/>
      <c r="DD24" s="651">
        <v>9210282</v>
      </c>
      <c r="DE24" s="615"/>
      <c r="DF24" s="615"/>
      <c r="DG24" s="615"/>
      <c r="DH24" s="615"/>
      <c r="DI24" s="615"/>
      <c r="DJ24" s="615"/>
      <c r="DK24" s="616"/>
      <c r="DL24" s="651">
        <v>8878779</v>
      </c>
      <c r="DM24" s="615"/>
      <c r="DN24" s="615"/>
      <c r="DO24" s="615"/>
      <c r="DP24" s="615"/>
      <c r="DQ24" s="615"/>
      <c r="DR24" s="615"/>
      <c r="DS24" s="615"/>
      <c r="DT24" s="615"/>
      <c r="DU24" s="615"/>
      <c r="DV24" s="616"/>
      <c r="DW24" s="619">
        <v>56.6</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3806541</v>
      </c>
      <c r="S25" s="626"/>
      <c r="T25" s="626"/>
      <c r="U25" s="626"/>
      <c r="V25" s="626"/>
      <c r="W25" s="626"/>
      <c r="X25" s="626"/>
      <c r="Y25" s="627"/>
      <c r="Z25" s="628">
        <v>14.2</v>
      </c>
      <c r="AA25" s="628"/>
      <c r="AB25" s="628"/>
      <c r="AC25" s="628"/>
      <c r="AD25" s="629" t="s">
        <v>113</v>
      </c>
      <c r="AE25" s="629"/>
      <c r="AF25" s="629"/>
      <c r="AG25" s="629"/>
      <c r="AH25" s="629"/>
      <c r="AI25" s="629"/>
      <c r="AJ25" s="629"/>
      <c r="AK25" s="629"/>
      <c r="AL25" s="630" t="s">
        <v>113</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4815600</v>
      </c>
      <c r="CS25" s="657"/>
      <c r="CT25" s="657"/>
      <c r="CU25" s="657"/>
      <c r="CV25" s="657"/>
      <c r="CW25" s="657"/>
      <c r="CX25" s="657"/>
      <c r="CY25" s="658"/>
      <c r="CZ25" s="659">
        <v>18.2</v>
      </c>
      <c r="DA25" s="660"/>
      <c r="DB25" s="660"/>
      <c r="DC25" s="661"/>
      <c r="DD25" s="634">
        <v>4089353</v>
      </c>
      <c r="DE25" s="657"/>
      <c r="DF25" s="657"/>
      <c r="DG25" s="657"/>
      <c r="DH25" s="657"/>
      <c r="DI25" s="657"/>
      <c r="DJ25" s="657"/>
      <c r="DK25" s="658"/>
      <c r="DL25" s="634">
        <v>3757910</v>
      </c>
      <c r="DM25" s="657"/>
      <c r="DN25" s="657"/>
      <c r="DO25" s="657"/>
      <c r="DP25" s="657"/>
      <c r="DQ25" s="657"/>
      <c r="DR25" s="657"/>
      <c r="DS25" s="657"/>
      <c r="DT25" s="657"/>
      <c r="DU25" s="657"/>
      <c r="DV25" s="658"/>
      <c r="DW25" s="630">
        <v>23.9</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3225844</v>
      </c>
      <c r="CS26" s="626"/>
      <c r="CT26" s="626"/>
      <c r="CU26" s="626"/>
      <c r="CV26" s="626"/>
      <c r="CW26" s="626"/>
      <c r="CX26" s="626"/>
      <c r="CY26" s="627"/>
      <c r="CZ26" s="659">
        <v>12.2</v>
      </c>
      <c r="DA26" s="660"/>
      <c r="DB26" s="660"/>
      <c r="DC26" s="661"/>
      <c r="DD26" s="634">
        <v>2891628</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1940707</v>
      </c>
      <c r="S27" s="626"/>
      <c r="T27" s="626"/>
      <c r="U27" s="626"/>
      <c r="V27" s="626"/>
      <c r="W27" s="626"/>
      <c r="X27" s="626"/>
      <c r="Y27" s="627"/>
      <c r="Z27" s="628">
        <v>7.2</v>
      </c>
      <c r="AA27" s="628"/>
      <c r="AB27" s="628"/>
      <c r="AC27" s="628"/>
      <c r="AD27" s="629" t="s">
        <v>113</v>
      </c>
      <c r="AE27" s="629"/>
      <c r="AF27" s="629"/>
      <c r="AG27" s="629"/>
      <c r="AH27" s="629"/>
      <c r="AI27" s="629"/>
      <c r="AJ27" s="629"/>
      <c r="AK27" s="629"/>
      <c r="AL27" s="630" t="s">
        <v>113</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10172651</v>
      </c>
      <c r="BH27" s="626"/>
      <c r="BI27" s="626"/>
      <c r="BJ27" s="626"/>
      <c r="BK27" s="626"/>
      <c r="BL27" s="626"/>
      <c r="BM27" s="626"/>
      <c r="BN27" s="627"/>
      <c r="BO27" s="628">
        <v>100</v>
      </c>
      <c r="BP27" s="628"/>
      <c r="BQ27" s="628"/>
      <c r="BR27" s="628"/>
      <c r="BS27" s="634">
        <v>902210</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6443197</v>
      </c>
      <c r="CS27" s="657"/>
      <c r="CT27" s="657"/>
      <c r="CU27" s="657"/>
      <c r="CV27" s="657"/>
      <c r="CW27" s="657"/>
      <c r="CX27" s="657"/>
      <c r="CY27" s="658"/>
      <c r="CZ27" s="659">
        <v>24.3</v>
      </c>
      <c r="DA27" s="660"/>
      <c r="DB27" s="660"/>
      <c r="DC27" s="661"/>
      <c r="DD27" s="634">
        <v>2052677</v>
      </c>
      <c r="DE27" s="657"/>
      <c r="DF27" s="657"/>
      <c r="DG27" s="657"/>
      <c r="DH27" s="657"/>
      <c r="DI27" s="657"/>
      <c r="DJ27" s="657"/>
      <c r="DK27" s="658"/>
      <c r="DL27" s="634">
        <v>2052617</v>
      </c>
      <c r="DM27" s="657"/>
      <c r="DN27" s="657"/>
      <c r="DO27" s="657"/>
      <c r="DP27" s="657"/>
      <c r="DQ27" s="657"/>
      <c r="DR27" s="657"/>
      <c r="DS27" s="657"/>
      <c r="DT27" s="657"/>
      <c r="DU27" s="657"/>
      <c r="DV27" s="658"/>
      <c r="DW27" s="630">
        <v>13.1</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159163</v>
      </c>
      <c r="S28" s="626"/>
      <c r="T28" s="626"/>
      <c r="U28" s="626"/>
      <c r="V28" s="626"/>
      <c r="W28" s="626"/>
      <c r="X28" s="626"/>
      <c r="Y28" s="627"/>
      <c r="Z28" s="628">
        <v>0.6</v>
      </c>
      <c r="AA28" s="628"/>
      <c r="AB28" s="628"/>
      <c r="AC28" s="628"/>
      <c r="AD28" s="629">
        <v>72047</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3074771</v>
      </c>
      <c r="CS28" s="626"/>
      <c r="CT28" s="626"/>
      <c r="CU28" s="626"/>
      <c r="CV28" s="626"/>
      <c r="CW28" s="626"/>
      <c r="CX28" s="626"/>
      <c r="CY28" s="627"/>
      <c r="CZ28" s="659">
        <v>11.6</v>
      </c>
      <c r="DA28" s="660"/>
      <c r="DB28" s="660"/>
      <c r="DC28" s="661"/>
      <c r="DD28" s="634">
        <v>3068252</v>
      </c>
      <c r="DE28" s="626"/>
      <c r="DF28" s="626"/>
      <c r="DG28" s="626"/>
      <c r="DH28" s="626"/>
      <c r="DI28" s="626"/>
      <c r="DJ28" s="626"/>
      <c r="DK28" s="627"/>
      <c r="DL28" s="634">
        <v>3068252</v>
      </c>
      <c r="DM28" s="626"/>
      <c r="DN28" s="626"/>
      <c r="DO28" s="626"/>
      <c r="DP28" s="626"/>
      <c r="DQ28" s="626"/>
      <c r="DR28" s="626"/>
      <c r="DS28" s="626"/>
      <c r="DT28" s="626"/>
      <c r="DU28" s="626"/>
      <c r="DV28" s="627"/>
      <c r="DW28" s="630">
        <v>19.600000000000001</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63218</v>
      </c>
      <c r="S29" s="626"/>
      <c r="T29" s="626"/>
      <c r="U29" s="626"/>
      <c r="V29" s="626"/>
      <c r="W29" s="626"/>
      <c r="X29" s="626"/>
      <c r="Y29" s="627"/>
      <c r="Z29" s="628">
        <v>0.2</v>
      </c>
      <c r="AA29" s="628"/>
      <c r="AB29" s="628"/>
      <c r="AC29" s="628"/>
      <c r="AD29" s="629" t="s">
        <v>113</v>
      </c>
      <c r="AE29" s="629"/>
      <c r="AF29" s="629"/>
      <c r="AG29" s="629"/>
      <c r="AH29" s="629"/>
      <c r="AI29" s="629"/>
      <c r="AJ29" s="629"/>
      <c r="AK29" s="629"/>
      <c r="AL29" s="630" t="s">
        <v>113</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3074174</v>
      </c>
      <c r="CS29" s="657"/>
      <c r="CT29" s="657"/>
      <c r="CU29" s="657"/>
      <c r="CV29" s="657"/>
      <c r="CW29" s="657"/>
      <c r="CX29" s="657"/>
      <c r="CY29" s="658"/>
      <c r="CZ29" s="659">
        <v>11.6</v>
      </c>
      <c r="DA29" s="660"/>
      <c r="DB29" s="660"/>
      <c r="DC29" s="661"/>
      <c r="DD29" s="634">
        <v>3067655</v>
      </c>
      <c r="DE29" s="657"/>
      <c r="DF29" s="657"/>
      <c r="DG29" s="657"/>
      <c r="DH29" s="657"/>
      <c r="DI29" s="657"/>
      <c r="DJ29" s="657"/>
      <c r="DK29" s="658"/>
      <c r="DL29" s="634">
        <v>3067655</v>
      </c>
      <c r="DM29" s="657"/>
      <c r="DN29" s="657"/>
      <c r="DO29" s="657"/>
      <c r="DP29" s="657"/>
      <c r="DQ29" s="657"/>
      <c r="DR29" s="657"/>
      <c r="DS29" s="657"/>
      <c r="DT29" s="657"/>
      <c r="DU29" s="657"/>
      <c r="DV29" s="658"/>
      <c r="DW29" s="630">
        <v>19.5</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320997</v>
      </c>
      <c r="S30" s="626"/>
      <c r="T30" s="626"/>
      <c r="U30" s="626"/>
      <c r="V30" s="626"/>
      <c r="W30" s="626"/>
      <c r="X30" s="626"/>
      <c r="Y30" s="627"/>
      <c r="Z30" s="628">
        <v>1.2</v>
      </c>
      <c r="AA30" s="628"/>
      <c r="AB30" s="628"/>
      <c r="AC30" s="628"/>
      <c r="AD30" s="629" t="s">
        <v>113</v>
      </c>
      <c r="AE30" s="629"/>
      <c r="AF30" s="629"/>
      <c r="AG30" s="629"/>
      <c r="AH30" s="629"/>
      <c r="AI30" s="629"/>
      <c r="AJ30" s="629"/>
      <c r="AK30" s="629"/>
      <c r="AL30" s="630" t="s">
        <v>113</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v>
      </c>
      <c r="BH30" s="684"/>
      <c r="BI30" s="684"/>
      <c r="BJ30" s="684"/>
      <c r="BK30" s="684"/>
      <c r="BL30" s="684"/>
      <c r="BM30" s="620">
        <v>97.2</v>
      </c>
      <c r="BN30" s="684"/>
      <c r="BO30" s="684"/>
      <c r="BP30" s="684"/>
      <c r="BQ30" s="685"/>
      <c r="BR30" s="683">
        <v>99</v>
      </c>
      <c r="BS30" s="684"/>
      <c r="BT30" s="684"/>
      <c r="BU30" s="684"/>
      <c r="BV30" s="684"/>
      <c r="BW30" s="684"/>
      <c r="BX30" s="620">
        <v>96.8</v>
      </c>
      <c r="BY30" s="684"/>
      <c r="BZ30" s="684"/>
      <c r="CA30" s="684"/>
      <c r="CB30" s="685"/>
      <c r="CD30" s="688"/>
      <c r="CE30" s="689"/>
      <c r="CF30" s="639" t="s">
        <v>292</v>
      </c>
      <c r="CG30" s="640"/>
      <c r="CH30" s="640"/>
      <c r="CI30" s="640"/>
      <c r="CJ30" s="640"/>
      <c r="CK30" s="640"/>
      <c r="CL30" s="640"/>
      <c r="CM30" s="640"/>
      <c r="CN30" s="640"/>
      <c r="CO30" s="640"/>
      <c r="CP30" s="640"/>
      <c r="CQ30" s="641"/>
      <c r="CR30" s="625">
        <v>2767063</v>
      </c>
      <c r="CS30" s="626"/>
      <c r="CT30" s="626"/>
      <c r="CU30" s="626"/>
      <c r="CV30" s="626"/>
      <c r="CW30" s="626"/>
      <c r="CX30" s="626"/>
      <c r="CY30" s="627"/>
      <c r="CZ30" s="659">
        <v>10.4</v>
      </c>
      <c r="DA30" s="660"/>
      <c r="DB30" s="660"/>
      <c r="DC30" s="661"/>
      <c r="DD30" s="634">
        <v>2761259</v>
      </c>
      <c r="DE30" s="626"/>
      <c r="DF30" s="626"/>
      <c r="DG30" s="626"/>
      <c r="DH30" s="626"/>
      <c r="DI30" s="626"/>
      <c r="DJ30" s="626"/>
      <c r="DK30" s="627"/>
      <c r="DL30" s="634">
        <v>2761259</v>
      </c>
      <c r="DM30" s="626"/>
      <c r="DN30" s="626"/>
      <c r="DO30" s="626"/>
      <c r="DP30" s="626"/>
      <c r="DQ30" s="626"/>
      <c r="DR30" s="626"/>
      <c r="DS30" s="626"/>
      <c r="DT30" s="626"/>
      <c r="DU30" s="626"/>
      <c r="DV30" s="627"/>
      <c r="DW30" s="630">
        <v>17.600000000000001</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323895</v>
      </c>
      <c r="S31" s="626"/>
      <c r="T31" s="626"/>
      <c r="U31" s="626"/>
      <c r="V31" s="626"/>
      <c r="W31" s="626"/>
      <c r="X31" s="626"/>
      <c r="Y31" s="627"/>
      <c r="Z31" s="628">
        <v>1.2</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v>
      </c>
      <c r="BH31" s="657"/>
      <c r="BI31" s="657"/>
      <c r="BJ31" s="657"/>
      <c r="BK31" s="657"/>
      <c r="BL31" s="657"/>
      <c r="BM31" s="631">
        <v>97.8</v>
      </c>
      <c r="BN31" s="681"/>
      <c r="BO31" s="681"/>
      <c r="BP31" s="681"/>
      <c r="BQ31" s="682"/>
      <c r="BR31" s="680">
        <v>99.1</v>
      </c>
      <c r="BS31" s="657"/>
      <c r="BT31" s="657"/>
      <c r="BU31" s="657"/>
      <c r="BV31" s="657"/>
      <c r="BW31" s="657"/>
      <c r="BX31" s="631">
        <v>97.7</v>
      </c>
      <c r="BY31" s="681"/>
      <c r="BZ31" s="681"/>
      <c r="CA31" s="681"/>
      <c r="CB31" s="682"/>
      <c r="CD31" s="688"/>
      <c r="CE31" s="689"/>
      <c r="CF31" s="639" t="s">
        <v>296</v>
      </c>
      <c r="CG31" s="640"/>
      <c r="CH31" s="640"/>
      <c r="CI31" s="640"/>
      <c r="CJ31" s="640"/>
      <c r="CK31" s="640"/>
      <c r="CL31" s="640"/>
      <c r="CM31" s="640"/>
      <c r="CN31" s="640"/>
      <c r="CO31" s="640"/>
      <c r="CP31" s="640"/>
      <c r="CQ31" s="641"/>
      <c r="CR31" s="625">
        <v>307111</v>
      </c>
      <c r="CS31" s="657"/>
      <c r="CT31" s="657"/>
      <c r="CU31" s="657"/>
      <c r="CV31" s="657"/>
      <c r="CW31" s="657"/>
      <c r="CX31" s="657"/>
      <c r="CY31" s="658"/>
      <c r="CZ31" s="659">
        <v>1.2</v>
      </c>
      <c r="DA31" s="660"/>
      <c r="DB31" s="660"/>
      <c r="DC31" s="661"/>
      <c r="DD31" s="634">
        <v>306396</v>
      </c>
      <c r="DE31" s="657"/>
      <c r="DF31" s="657"/>
      <c r="DG31" s="657"/>
      <c r="DH31" s="657"/>
      <c r="DI31" s="657"/>
      <c r="DJ31" s="657"/>
      <c r="DK31" s="658"/>
      <c r="DL31" s="634">
        <v>306396</v>
      </c>
      <c r="DM31" s="657"/>
      <c r="DN31" s="657"/>
      <c r="DO31" s="657"/>
      <c r="DP31" s="657"/>
      <c r="DQ31" s="657"/>
      <c r="DR31" s="657"/>
      <c r="DS31" s="657"/>
      <c r="DT31" s="657"/>
      <c r="DU31" s="657"/>
      <c r="DV31" s="658"/>
      <c r="DW31" s="630">
        <v>2</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608619</v>
      </c>
      <c r="S32" s="626"/>
      <c r="T32" s="626"/>
      <c r="U32" s="626"/>
      <c r="V32" s="626"/>
      <c r="W32" s="626"/>
      <c r="X32" s="626"/>
      <c r="Y32" s="627"/>
      <c r="Z32" s="628">
        <v>2.2999999999999998</v>
      </c>
      <c r="AA32" s="628"/>
      <c r="AB32" s="628"/>
      <c r="AC32" s="628"/>
      <c r="AD32" s="629">
        <v>30684</v>
      </c>
      <c r="AE32" s="629"/>
      <c r="AF32" s="629"/>
      <c r="AG32" s="629"/>
      <c r="AH32" s="629"/>
      <c r="AI32" s="629"/>
      <c r="AJ32" s="629"/>
      <c r="AK32" s="629"/>
      <c r="AL32" s="630">
        <v>0.2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98.9</v>
      </c>
      <c r="BH32" s="693"/>
      <c r="BI32" s="693"/>
      <c r="BJ32" s="693"/>
      <c r="BK32" s="693"/>
      <c r="BL32" s="693"/>
      <c r="BM32" s="694">
        <v>96.4</v>
      </c>
      <c r="BN32" s="693"/>
      <c r="BO32" s="693"/>
      <c r="BP32" s="693"/>
      <c r="BQ32" s="695"/>
      <c r="BR32" s="692">
        <v>98.9</v>
      </c>
      <c r="BS32" s="693"/>
      <c r="BT32" s="693"/>
      <c r="BU32" s="693"/>
      <c r="BV32" s="693"/>
      <c r="BW32" s="693"/>
      <c r="BX32" s="694">
        <v>95.4</v>
      </c>
      <c r="BY32" s="693"/>
      <c r="BZ32" s="693"/>
      <c r="CA32" s="693"/>
      <c r="CB32" s="695"/>
      <c r="CD32" s="690"/>
      <c r="CE32" s="691"/>
      <c r="CF32" s="639" t="s">
        <v>299</v>
      </c>
      <c r="CG32" s="640"/>
      <c r="CH32" s="640"/>
      <c r="CI32" s="640"/>
      <c r="CJ32" s="640"/>
      <c r="CK32" s="640"/>
      <c r="CL32" s="640"/>
      <c r="CM32" s="640"/>
      <c r="CN32" s="640"/>
      <c r="CO32" s="640"/>
      <c r="CP32" s="640"/>
      <c r="CQ32" s="641"/>
      <c r="CR32" s="625">
        <v>597</v>
      </c>
      <c r="CS32" s="626"/>
      <c r="CT32" s="626"/>
      <c r="CU32" s="626"/>
      <c r="CV32" s="626"/>
      <c r="CW32" s="626"/>
      <c r="CX32" s="626"/>
      <c r="CY32" s="627"/>
      <c r="CZ32" s="659">
        <v>0</v>
      </c>
      <c r="DA32" s="660"/>
      <c r="DB32" s="660"/>
      <c r="DC32" s="661"/>
      <c r="DD32" s="634">
        <v>597</v>
      </c>
      <c r="DE32" s="626"/>
      <c r="DF32" s="626"/>
      <c r="DG32" s="626"/>
      <c r="DH32" s="626"/>
      <c r="DI32" s="626"/>
      <c r="DJ32" s="626"/>
      <c r="DK32" s="627"/>
      <c r="DL32" s="634">
        <v>597</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2996400</v>
      </c>
      <c r="S33" s="626"/>
      <c r="T33" s="626"/>
      <c r="U33" s="626"/>
      <c r="V33" s="626"/>
      <c r="W33" s="626"/>
      <c r="X33" s="626"/>
      <c r="Y33" s="627"/>
      <c r="Z33" s="628">
        <v>11.2</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10036235</v>
      </c>
      <c r="CS33" s="657"/>
      <c r="CT33" s="657"/>
      <c r="CU33" s="657"/>
      <c r="CV33" s="657"/>
      <c r="CW33" s="657"/>
      <c r="CX33" s="657"/>
      <c r="CY33" s="658"/>
      <c r="CZ33" s="659">
        <v>37.9</v>
      </c>
      <c r="DA33" s="660"/>
      <c r="DB33" s="660"/>
      <c r="DC33" s="661"/>
      <c r="DD33" s="634">
        <v>8407877</v>
      </c>
      <c r="DE33" s="657"/>
      <c r="DF33" s="657"/>
      <c r="DG33" s="657"/>
      <c r="DH33" s="657"/>
      <c r="DI33" s="657"/>
      <c r="DJ33" s="657"/>
      <c r="DK33" s="658"/>
      <c r="DL33" s="634">
        <v>6771548</v>
      </c>
      <c r="DM33" s="657"/>
      <c r="DN33" s="657"/>
      <c r="DO33" s="657"/>
      <c r="DP33" s="657"/>
      <c r="DQ33" s="657"/>
      <c r="DR33" s="657"/>
      <c r="DS33" s="657"/>
      <c r="DT33" s="657"/>
      <c r="DU33" s="657"/>
      <c r="DV33" s="658"/>
      <c r="DW33" s="630">
        <v>43.1</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2852287</v>
      </c>
      <c r="CS34" s="626"/>
      <c r="CT34" s="626"/>
      <c r="CU34" s="626"/>
      <c r="CV34" s="626"/>
      <c r="CW34" s="626"/>
      <c r="CX34" s="626"/>
      <c r="CY34" s="627"/>
      <c r="CZ34" s="659">
        <v>10.8</v>
      </c>
      <c r="DA34" s="660"/>
      <c r="DB34" s="660"/>
      <c r="DC34" s="661"/>
      <c r="DD34" s="634">
        <v>2273304</v>
      </c>
      <c r="DE34" s="626"/>
      <c r="DF34" s="626"/>
      <c r="DG34" s="626"/>
      <c r="DH34" s="626"/>
      <c r="DI34" s="626"/>
      <c r="DJ34" s="626"/>
      <c r="DK34" s="627"/>
      <c r="DL34" s="634">
        <v>1877619</v>
      </c>
      <c r="DM34" s="626"/>
      <c r="DN34" s="626"/>
      <c r="DO34" s="626"/>
      <c r="DP34" s="626"/>
      <c r="DQ34" s="626"/>
      <c r="DR34" s="626"/>
      <c r="DS34" s="626"/>
      <c r="DT34" s="626"/>
      <c r="DU34" s="626"/>
      <c r="DV34" s="627"/>
      <c r="DW34" s="630">
        <v>12</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1215300</v>
      </c>
      <c r="S35" s="626"/>
      <c r="T35" s="626"/>
      <c r="U35" s="626"/>
      <c r="V35" s="626"/>
      <c r="W35" s="626"/>
      <c r="X35" s="626"/>
      <c r="Y35" s="627"/>
      <c r="Z35" s="628">
        <v>4.5</v>
      </c>
      <c r="AA35" s="628"/>
      <c r="AB35" s="628"/>
      <c r="AC35" s="628"/>
      <c r="AD35" s="629" t="s">
        <v>113</v>
      </c>
      <c r="AE35" s="629"/>
      <c r="AF35" s="629"/>
      <c r="AG35" s="629"/>
      <c r="AH35" s="629"/>
      <c r="AI35" s="629"/>
      <c r="AJ35" s="629"/>
      <c r="AK35" s="629"/>
      <c r="AL35" s="630" t="s">
        <v>113</v>
      </c>
      <c r="AM35" s="631"/>
      <c r="AN35" s="631"/>
      <c r="AO35" s="632"/>
      <c r="AP35" s="188"/>
      <c r="AQ35" s="636" t="s">
        <v>307</v>
      </c>
      <c r="AR35" s="637"/>
      <c r="AS35" s="637"/>
      <c r="AT35" s="637"/>
      <c r="AU35" s="637"/>
      <c r="AV35" s="637"/>
      <c r="AW35" s="637"/>
      <c r="AX35" s="637"/>
      <c r="AY35" s="638"/>
      <c r="AZ35" s="614">
        <v>4073726</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261326</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264198</v>
      </c>
      <c r="CS35" s="657"/>
      <c r="CT35" s="657"/>
      <c r="CU35" s="657"/>
      <c r="CV35" s="657"/>
      <c r="CW35" s="657"/>
      <c r="CX35" s="657"/>
      <c r="CY35" s="658"/>
      <c r="CZ35" s="659">
        <v>1</v>
      </c>
      <c r="DA35" s="660"/>
      <c r="DB35" s="660"/>
      <c r="DC35" s="661"/>
      <c r="DD35" s="634">
        <v>210345</v>
      </c>
      <c r="DE35" s="657"/>
      <c r="DF35" s="657"/>
      <c r="DG35" s="657"/>
      <c r="DH35" s="657"/>
      <c r="DI35" s="657"/>
      <c r="DJ35" s="657"/>
      <c r="DK35" s="658"/>
      <c r="DL35" s="634">
        <v>205352</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26773228</v>
      </c>
      <c r="S36" s="698"/>
      <c r="T36" s="698"/>
      <c r="U36" s="698"/>
      <c r="V36" s="698"/>
      <c r="W36" s="698"/>
      <c r="X36" s="698"/>
      <c r="Y36" s="699"/>
      <c r="Z36" s="700">
        <v>100</v>
      </c>
      <c r="AA36" s="700"/>
      <c r="AB36" s="700"/>
      <c r="AC36" s="700"/>
      <c r="AD36" s="701">
        <v>14478109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1313975</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213722</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3429043</v>
      </c>
      <c r="CS36" s="626"/>
      <c r="CT36" s="626"/>
      <c r="CU36" s="626"/>
      <c r="CV36" s="626"/>
      <c r="CW36" s="626"/>
      <c r="CX36" s="626"/>
      <c r="CY36" s="627"/>
      <c r="CZ36" s="659">
        <v>12.9</v>
      </c>
      <c r="DA36" s="660"/>
      <c r="DB36" s="660"/>
      <c r="DC36" s="661"/>
      <c r="DD36" s="634">
        <v>3012365</v>
      </c>
      <c r="DE36" s="626"/>
      <c r="DF36" s="626"/>
      <c r="DG36" s="626"/>
      <c r="DH36" s="626"/>
      <c r="DI36" s="626"/>
      <c r="DJ36" s="626"/>
      <c r="DK36" s="627"/>
      <c r="DL36" s="634">
        <v>2577161</v>
      </c>
      <c r="DM36" s="626"/>
      <c r="DN36" s="626"/>
      <c r="DO36" s="626"/>
      <c r="DP36" s="626"/>
      <c r="DQ36" s="626"/>
      <c r="DR36" s="626"/>
      <c r="DS36" s="626"/>
      <c r="DT36" s="626"/>
      <c r="DU36" s="626"/>
      <c r="DV36" s="627"/>
      <c r="DW36" s="630">
        <v>16.399999999999999</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516127</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11212</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1451259</v>
      </c>
      <c r="CS37" s="657"/>
      <c r="CT37" s="657"/>
      <c r="CU37" s="657"/>
      <c r="CV37" s="657"/>
      <c r="CW37" s="657"/>
      <c r="CX37" s="657"/>
      <c r="CY37" s="658"/>
      <c r="CZ37" s="659">
        <v>5.5</v>
      </c>
      <c r="DA37" s="660"/>
      <c r="DB37" s="660"/>
      <c r="DC37" s="661"/>
      <c r="DD37" s="634">
        <v>1301713</v>
      </c>
      <c r="DE37" s="657"/>
      <c r="DF37" s="657"/>
      <c r="DG37" s="657"/>
      <c r="DH37" s="657"/>
      <c r="DI37" s="657"/>
      <c r="DJ37" s="657"/>
      <c r="DK37" s="658"/>
      <c r="DL37" s="634">
        <v>1285864</v>
      </c>
      <c r="DM37" s="657"/>
      <c r="DN37" s="657"/>
      <c r="DO37" s="657"/>
      <c r="DP37" s="657"/>
      <c r="DQ37" s="657"/>
      <c r="DR37" s="657"/>
      <c r="DS37" s="657"/>
      <c r="DT37" s="657"/>
      <c r="DU37" s="657"/>
      <c r="DV37" s="658"/>
      <c r="DW37" s="630">
        <v>8.1999999999999993</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106470</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18211</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2634954</v>
      </c>
      <c r="CS38" s="626"/>
      <c r="CT38" s="626"/>
      <c r="CU38" s="626"/>
      <c r="CV38" s="626"/>
      <c r="CW38" s="626"/>
      <c r="CX38" s="626"/>
      <c r="CY38" s="627"/>
      <c r="CZ38" s="659">
        <v>9.9</v>
      </c>
      <c r="DA38" s="660"/>
      <c r="DB38" s="660"/>
      <c r="DC38" s="661"/>
      <c r="DD38" s="634">
        <v>2224784</v>
      </c>
      <c r="DE38" s="626"/>
      <c r="DF38" s="626"/>
      <c r="DG38" s="626"/>
      <c r="DH38" s="626"/>
      <c r="DI38" s="626"/>
      <c r="DJ38" s="626"/>
      <c r="DK38" s="627"/>
      <c r="DL38" s="634">
        <v>2095409</v>
      </c>
      <c r="DM38" s="626"/>
      <c r="DN38" s="626"/>
      <c r="DO38" s="626"/>
      <c r="DP38" s="626"/>
      <c r="DQ38" s="626"/>
      <c r="DR38" s="626"/>
      <c r="DS38" s="626"/>
      <c r="DT38" s="626"/>
      <c r="DU38" s="626"/>
      <c r="DV38" s="627"/>
      <c r="DW38" s="630">
        <v>13.4</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v>9080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89</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346994</v>
      </c>
      <c r="CS39" s="657"/>
      <c r="CT39" s="657"/>
      <c r="CU39" s="657"/>
      <c r="CV39" s="657"/>
      <c r="CW39" s="657"/>
      <c r="CX39" s="657"/>
      <c r="CY39" s="658"/>
      <c r="CZ39" s="659">
        <v>1.3</v>
      </c>
      <c r="DA39" s="660"/>
      <c r="DB39" s="660"/>
      <c r="DC39" s="661"/>
      <c r="DD39" s="634">
        <v>235220</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445285</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508759</v>
      </c>
      <c r="CS40" s="626"/>
      <c r="CT40" s="626"/>
      <c r="CU40" s="626"/>
      <c r="CV40" s="626"/>
      <c r="CW40" s="626"/>
      <c r="CX40" s="626"/>
      <c r="CY40" s="627"/>
      <c r="CZ40" s="659">
        <v>1.9</v>
      </c>
      <c r="DA40" s="660"/>
      <c r="DB40" s="660"/>
      <c r="DC40" s="661"/>
      <c r="DD40" s="634">
        <v>451859</v>
      </c>
      <c r="DE40" s="626"/>
      <c r="DF40" s="626"/>
      <c r="DG40" s="626"/>
      <c r="DH40" s="626"/>
      <c r="DI40" s="626"/>
      <c r="DJ40" s="626"/>
      <c r="DK40" s="627"/>
      <c r="DL40" s="634">
        <v>16007</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1682789</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321</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2117304</v>
      </c>
      <c r="CS42" s="626"/>
      <c r="CT42" s="626"/>
      <c r="CU42" s="626"/>
      <c r="CV42" s="626"/>
      <c r="CW42" s="626"/>
      <c r="CX42" s="626"/>
      <c r="CY42" s="627"/>
      <c r="CZ42" s="659">
        <v>8</v>
      </c>
      <c r="DA42" s="708"/>
      <c r="DB42" s="708"/>
      <c r="DC42" s="709"/>
      <c r="DD42" s="634">
        <v>210796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39080</v>
      </c>
      <c r="CS43" s="657"/>
      <c r="CT43" s="657"/>
      <c r="CU43" s="657"/>
      <c r="CV43" s="657"/>
      <c r="CW43" s="657"/>
      <c r="CX43" s="657"/>
      <c r="CY43" s="658"/>
      <c r="CZ43" s="659">
        <v>0.1</v>
      </c>
      <c r="DA43" s="660"/>
      <c r="DB43" s="660"/>
      <c r="DC43" s="661"/>
      <c r="DD43" s="634">
        <v>39080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2105048</v>
      </c>
      <c r="CS44" s="626"/>
      <c r="CT44" s="626"/>
      <c r="CU44" s="626"/>
      <c r="CV44" s="626"/>
      <c r="CW44" s="626"/>
      <c r="CX44" s="626"/>
      <c r="CY44" s="627"/>
      <c r="CZ44" s="659">
        <v>7.9</v>
      </c>
      <c r="DA44" s="708"/>
      <c r="DB44" s="708"/>
      <c r="DC44" s="709"/>
      <c r="DD44" s="634">
        <v>204700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748843</v>
      </c>
      <c r="CS45" s="657"/>
      <c r="CT45" s="657"/>
      <c r="CU45" s="657"/>
      <c r="CV45" s="657"/>
      <c r="CW45" s="657"/>
      <c r="CX45" s="657"/>
      <c r="CY45" s="658"/>
      <c r="CZ45" s="659">
        <v>2.8</v>
      </c>
      <c r="DA45" s="660"/>
      <c r="DB45" s="660"/>
      <c r="DC45" s="661"/>
      <c r="DD45" s="634">
        <v>16570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1341215</v>
      </c>
      <c r="CS46" s="626"/>
      <c r="CT46" s="626"/>
      <c r="CU46" s="626"/>
      <c r="CV46" s="626"/>
      <c r="CW46" s="626"/>
      <c r="CX46" s="626"/>
      <c r="CY46" s="627"/>
      <c r="CZ46" s="659">
        <v>5.0999999999999996</v>
      </c>
      <c r="DA46" s="708"/>
      <c r="DB46" s="708"/>
      <c r="DC46" s="709"/>
      <c r="DD46" s="634">
        <v>187940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12256</v>
      </c>
      <c r="CS47" s="657"/>
      <c r="CT47" s="657"/>
      <c r="CU47" s="657"/>
      <c r="CV47" s="657"/>
      <c r="CW47" s="657"/>
      <c r="CX47" s="657"/>
      <c r="CY47" s="658"/>
      <c r="CZ47" s="659">
        <v>0</v>
      </c>
      <c r="DA47" s="660"/>
      <c r="DB47" s="660"/>
      <c r="DC47" s="661"/>
      <c r="DD47" s="634">
        <v>6096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26487107</v>
      </c>
      <c r="CS49" s="693"/>
      <c r="CT49" s="693"/>
      <c r="CU49" s="693"/>
      <c r="CV49" s="693"/>
      <c r="CW49" s="693"/>
      <c r="CX49" s="693"/>
      <c r="CY49" s="720"/>
      <c r="CZ49" s="721">
        <v>100</v>
      </c>
      <c r="DA49" s="722"/>
      <c r="DB49" s="722"/>
      <c r="DC49" s="723"/>
      <c r="DD49" s="724">
        <v>17828955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40" zoomScaleNormal="85" zoomScaleSheetLayoutView="40" workbookViewId="0">
      <selection activeCell="BQ104" sqref="BQ104:DZ10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26749</v>
      </c>
      <c r="R7" s="755"/>
      <c r="S7" s="755"/>
      <c r="T7" s="755"/>
      <c r="U7" s="755"/>
      <c r="V7" s="755">
        <v>26472</v>
      </c>
      <c r="W7" s="755"/>
      <c r="X7" s="755"/>
      <c r="Y7" s="755"/>
      <c r="Z7" s="755"/>
      <c r="AA7" s="755">
        <v>278</v>
      </c>
      <c r="AB7" s="755"/>
      <c r="AC7" s="755"/>
      <c r="AD7" s="755"/>
      <c r="AE7" s="756"/>
      <c r="AF7" s="757">
        <v>269</v>
      </c>
      <c r="AG7" s="758"/>
      <c r="AH7" s="758"/>
      <c r="AI7" s="758"/>
      <c r="AJ7" s="759"/>
      <c r="AK7" s="794">
        <v>321</v>
      </c>
      <c r="AL7" s="795"/>
      <c r="AM7" s="795"/>
      <c r="AN7" s="795"/>
      <c r="AO7" s="795"/>
      <c r="AP7" s="795">
        <v>34793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539</v>
      </c>
      <c r="BT7" s="799"/>
      <c r="BU7" s="799"/>
      <c r="BV7" s="799"/>
      <c r="BW7" s="799"/>
      <c r="BX7" s="799"/>
      <c r="BY7" s="799"/>
      <c r="BZ7" s="799"/>
      <c r="CA7" s="799"/>
      <c r="CB7" s="799"/>
      <c r="CC7" s="799"/>
      <c r="CD7" s="799"/>
      <c r="CE7" s="799"/>
      <c r="CF7" s="799"/>
      <c r="CG7" s="800"/>
      <c r="CH7" s="791">
        <v>8</v>
      </c>
      <c r="CI7" s="792"/>
      <c r="CJ7" s="792"/>
      <c r="CK7" s="792"/>
      <c r="CL7" s="793"/>
      <c r="CM7" s="791">
        <v>409</v>
      </c>
      <c r="CN7" s="792"/>
      <c r="CO7" s="792"/>
      <c r="CP7" s="792"/>
      <c r="CQ7" s="793"/>
      <c r="CR7" s="791">
        <v>25</v>
      </c>
      <c r="CS7" s="792"/>
      <c r="CT7" s="792"/>
      <c r="CU7" s="792"/>
      <c r="CV7" s="793"/>
      <c r="CW7" s="791" t="s">
        <v>538</v>
      </c>
      <c r="CX7" s="792"/>
      <c r="CY7" s="792"/>
      <c r="CZ7" s="792"/>
      <c r="DA7" s="793"/>
      <c r="DB7" s="791" t="s">
        <v>538</v>
      </c>
      <c r="DC7" s="792"/>
      <c r="DD7" s="792"/>
      <c r="DE7" s="792"/>
      <c r="DF7" s="793"/>
      <c r="DG7" s="791" t="s">
        <v>538</v>
      </c>
      <c r="DH7" s="792"/>
      <c r="DI7" s="792"/>
      <c r="DJ7" s="792"/>
      <c r="DK7" s="793"/>
      <c r="DL7" s="791" t="s">
        <v>538</v>
      </c>
      <c r="DM7" s="792"/>
      <c r="DN7" s="792"/>
      <c r="DO7" s="792"/>
      <c r="DP7" s="793"/>
      <c r="DQ7" s="791" t="s">
        <v>538</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27</v>
      </c>
      <c r="R8" s="779"/>
      <c r="S8" s="779"/>
      <c r="T8" s="779"/>
      <c r="U8" s="779"/>
      <c r="V8" s="779">
        <v>25</v>
      </c>
      <c r="W8" s="779"/>
      <c r="X8" s="779"/>
      <c r="Y8" s="779"/>
      <c r="Z8" s="779"/>
      <c r="AA8" s="779">
        <v>3</v>
      </c>
      <c r="AB8" s="779"/>
      <c r="AC8" s="779"/>
      <c r="AD8" s="779"/>
      <c r="AE8" s="780"/>
      <c r="AF8" s="781">
        <v>3</v>
      </c>
      <c r="AG8" s="782"/>
      <c r="AH8" s="782"/>
      <c r="AI8" s="782"/>
      <c r="AJ8" s="783"/>
      <c r="AK8" s="784" t="s">
        <v>538</v>
      </c>
      <c r="AL8" s="785"/>
      <c r="AM8" s="785"/>
      <c r="AN8" s="785"/>
      <c r="AO8" s="785"/>
      <c r="AP8" s="785">
        <v>18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540</v>
      </c>
      <c r="BT8" s="789"/>
      <c r="BU8" s="789"/>
      <c r="BV8" s="789"/>
      <c r="BW8" s="789"/>
      <c r="BX8" s="789"/>
      <c r="BY8" s="789"/>
      <c r="BZ8" s="789"/>
      <c r="CA8" s="789"/>
      <c r="CB8" s="789"/>
      <c r="CC8" s="789"/>
      <c r="CD8" s="789"/>
      <c r="CE8" s="789"/>
      <c r="CF8" s="789"/>
      <c r="CG8" s="790"/>
      <c r="CH8" s="801">
        <v>69</v>
      </c>
      <c r="CI8" s="802"/>
      <c r="CJ8" s="802"/>
      <c r="CK8" s="802"/>
      <c r="CL8" s="803"/>
      <c r="CM8" s="801">
        <v>1162</v>
      </c>
      <c r="CN8" s="802"/>
      <c r="CO8" s="802"/>
      <c r="CP8" s="802"/>
      <c r="CQ8" s="803"/>
      <c r="CR8" s="801">
        <v>5</v>
      </c>
      <c r="CS8" s="802"/>
      <c r="CT8" s="802"/>
      <c r="CU8" s="802"/>
      <c r="CV8" s="803"/>
      <c r="CW8" s="801">
        <v>34</v>
      </c>
      <c r="CX8" s="802"/>
      <c r="CY8" s="802"/>
      <c r="CZ8" s="802"/>
      <c r="DA8" s="803"/>
      <c r="DB8" s="801" t="s">
        <v>538</v>
      </c>
      <c r="DC8" s="802"/>
      <c r="DD8" s="802"/>
      <c r="DE8" s="802"/>
      <c r="DF8" s="803"/>
      <c r="DG8" s="801" t="s">
        <v>538</v>
      </c>
      <c r="DH8" s="802"/>
      <c r="DI8" s="802"/>
      <c r="DJ8" s="802"/>
      <c r="DK8" s="803"/>
      <c r="DL8" s="801" t="s">
        <v>538</v>
      </c>
      <c r="DM8" s="802"/>
      <c r="DN8" s="802"/>
      <c r="DO8" s="802"/>
      <c r="DP8" s="803"/>
      <c r="DQ8" s="801" t="s">
        <v>538</v>
      </c>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34</v>
      </c>
      <c r="R9" s="779"/>
      <c r="S9" s="779"/>
      <c r="T9" s="779"/>
      <c r="U9" s="779"/>
      <c r="V9" s="779">
        <v>28</v>
      </c>
      <c r="W9" s="779"/>
      <c r="X9" s="779"/>
      <c r="Y9" s="779"/>
      <c r="Z9" s="779"/>
      <c r="AA9" s="779">
        <v>6</v>
      </c>
      <c r="AB9" s="779"/>
      <c r="AC9" s="779"/>
      <c r="AD9" s="779"/>
      <c r="AE9" s="780"/>
      <c r="AF9" s="781">
        <v>6</v>
      </c>
      <c r="AG9" s="782"/>
      <c r="AH9" s="782"/>
      <c r="AI9" s="782"/>
      <c r="AJ9" s="783"/>
      <c r="AK9" s="784" t="s">
        <v>538</v>
      </c>
      <c r="AL9" s="785"/>
      <c r="AM9" s="785"/>
      <c r="AN9" s="785"/>
      <c r="AO9" s="785"/>
      <c r="AP9" s="785" t="s">
        <v>538</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26773</v>
      </c>
      <c r="R23" s="814"/>
      <c r="S23" s="814"/>
      <c r="T23" s="814"/>
      <c r="U23" s="814"/>
      <c r="V23" s="814">
        <v>26487</v>
      </c>
      <c r="W23" s="814"/>
      <c r="X23" s="814"/>
      <c r="Y23" s="814"/>
      <c r="Z23" s="814"/>
      <c r="AA23" s="814">
        <v>286</v>
      </c>
      <c r="AB23" s="814"/>
      <c r="AC23" s="814"/>
      <c r="AD23" s="814"/>
      <c r="AE23" s="815"/>
      <c r="AF23" s="816">
        <v>277</v>
      </c>
      <c r="AG23" s="814"/>
      <c r="AH23" s="814"/>
      <c r="AI23" s="814"/>
      <c r="AJ23" s="817"/>
      <c r="AK23" s="818"/>
      <c r="AL23" s="819"/>
      <c r="AM23" s="819"/>
      <c r="AN23" s="819"/>
      <c r="AO23" s="819"/>
      <c r="AP23" s="814">
        <v>34810</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9740</v>
      </c>
      <c r="R28" s="843"/>
      <c r="S28" s="843"/>
      <c r="T28" s="843"/>
      <c r="U28" s="843"/>
      <c r="V28" s="843">
        <v>9479</v>
      </c>
      <c r="W28" s="843"/>
      <c r="X28" s="843"/>
      <c r="Y28" s="843"/>
      <c r="Z28" s="843"/>
      <c r="AA28" s="843">
        <v>261</v>
      </c>
      <c r="AB28" s="843"/>
      <c r="AC28" s="843"/>
      <c r="AD28" s="843"/>
      <c r="AE28" s="844"/>
      <c r="AF28" s="845">
        <v>261</v>
      </c>
      <c r="AG28" s="843"/>
      <c r="AH28" s="843"/>
      <c r="AI28" s="843"/>
      <c r="AJ28" s="846"/>
      <c r="AK28" s="847">
        <v>445</v>
      </c>
      <c r="AL28" s="838"/>
      <c r="AM28" s="838"/>
      <c r="AN28" s="838"/>
      <c r="AO28" s="838"/>
      <c r="AP28" s="838" t="s">
        <v>538</v>
      </c>
      <c r="AQ28" s="838"/>
      <c r="AR28" s="838"/>
      <c r="AS28" s="838"/>
      <c r="AT28" s="838"/>
      <c r="AU28" s="838" t="s">
        <v>538</v>
      </c>
      <c r="AV28" s="838"/>
      <c r="AW28" s="838"/>
      <c r="AX28" s="838"/>
      <c r="AY28" s="838"/>
      <c r="AZ28" s="839" t="s">
        <v>538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6406</v>
      </c>
      <c r="R29" s="779"/>
      <c r="S29" s="779"/>
      <c r="T29" s="779"/>
      <c r="U29" s="779"/>
      <c r="V29" s="779">
        <v>6240</v>
      </c>
      <c r="W29" s="779"/>
      <c r="X29" s="779"/>
      <c r="Y29" s="779"/>
      <c r="Z29" s="779"/>
      <c r="AA29" s="779">
        <v>166</v>
      </c>
      <c r="AB29" s="779"/>
      <c r="AC29" s="779"/>
      <c r="AD29" s="779"/>
      <c r="AE29" s="780"/>
      <c r="AF29" s="781">
        <v>166</v>
      </c>
      <c r="AG29" s="782"/>
      <c r="AH29" s="782"/>
      <c r="AI29" s="782"/>
      <c r="AJ29" s="783"/>
      <c r="AK29" s="850">
        <v>835</v>
      </c>
      <c r="AL29" s="851"/>
      <c r="AM29" s="851"/>
      <c r="AN29" s="851"/>
      <c r="AO29" s="851"/>
      <c r="AP29" s="851" t="s">
        <v>538</v>
      </c>
      <c r="AQ29" s="851"/>
      <c r="AR29" s="851"/>
      <c r="AS29" s="851"/>
      <c r="AT29" s="851"/>
      <c r="AU29" s="851" t="s">
        <v>538</v>
      </c>
      <c r="AV29" s="851"/>
      <c r="AW29" s="851"/>
      <c r="AX29" s="851"/>
      <c r="AY29" s="851"/>
      <c r="AZ29" s="852" t="s">
        <v>538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855</v>
      </c>
      <c r="R30" s="779"/>
      <c r="S30" s="779"/>
      <c r="T30" s="779"/>
      <c r="U30" s="779"/>
      <c r="V30" s="779">
        <v>844</v>
      </c>
      <c r="W30" s="779"/>
      <c r="X30" s="779"/>
      <c r="Y30" s="779"/>
      <c r="Z30" s="779"/>
      <c r="AA30" s="779">
        <v>11</v>
      </c>
      <c r="AB30" s="779"/>
      <c r="AC30" s="779"/>
      <c r="AD30" s="779"/>
      <c r="AE30" s="780"/>
      <c r="AF30" s="781">
        <v>11</v>
      </c>
      <c r="AG30" s="782"/>
      <c r="AH30" s="782"/>
      <c r="AI30" s="782"/>
      <c r="AJ30" s="783"/>
      <c r="AK30" s="850">
        <v>176</v>
      </c>
      <c r="AL30" s="851"/>
      <c r="AM30" s="851"/>
      <c r="AN30" s="851"/>
      <c r="AO30" s="851"/>
      <c r="AP30" s="851" t="s">
        <v>538</v>
      </c>
      <c r="AQ30" s="851"/>
      <c r="AR30" s="851"/>
      <c r="AS30" s="851"/>
      <c r="AT30" s="851"/>
      <c r="AU30" s="851" t="s">
        <v>538</v>
      </c>
      <c r="AV30" s="851"/>
      <c r="AW30" s="851"/>
      <c r="AX30" s="851"/>
      <c r="AY30" s="851"/>
      <c r="AZ30" s="852" t="s">
        <v>538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1773</v>
      </c>
      <c r="R31" s="779"/>
      <c r="S31" s="779"/>
      <c r="T31" s="779"/>
      <c r="U31" s="779"/>
      <c r="V31" s="779">
        <v>1665</v>
      </c>
      <c r="W31" s="779"/>
      <c r="X31" s="779"/>
      <c r="Y31" s="779"/>
      <c r="Z31" s="779"/>
      <c r="AA31" s="779">
        <v>108</v>
      </c>
      <c r="AB31" s="779"/>
      <c r="AC31" s="779"/>
      <c r="AD31" s="779"/>
      <c r="AE31" s="780"/>
      <c r="AF31" s="781">
        <v>2064</v>
      </c>
      <c r="AG31" s="782"/>
      <c r="AH31" s="782"/>
      <c r="AI31" s="782"/>
      <c r="AJ31" s="783"/>
      <c r="AK31" s="850">
        <v>106</v>
      </c>
      <c r="AL31" s="851"/>
      <c r="AM31" s="851"/>
      <c r="AN31" s="851"/>
      <c r="AO31" s="851"/>
      <c r="AP31" s="851">
        <v>1365</v>
      </c>
      <c r="AQ31" s="851"/>
      <c r="AR31" s="851"/>
      <c r="AS31" s="851"/>
      <c r="AT31" s="851"/>
      <c r="AU31" s="851">
        <v>601</v>
      </c>
      <c r="AV31" s="851"/>
      <c r="AW31" s="851"/>
      <c r="AX31" s="851"/>
      <c r="AY31" s="851"/>
      <c r="AZ31" s="852" t="s">
        <v>538</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5320</v>
      </c>
      <c r="R32" s="779"/>
      <c r="S32" s="779"/>
      <c r="T32" s="779"/>
      <c r="U32" s="779"/>
      <c r="V32" s="779">
        <v>5370</v>
      </c>
      <c r="W32" s="779"/>
      <c r="X32" s="779"/>
      <c r="Y32" s="779"/>
      <c r="Z32" s="779"/>
      <c r="AA32" s="779">
        <v>-50</v>
      </c>
      <c r="AB32" s="779"/>
      <c r="AC32" s="779"/>
      <c r="AD32" s="779"/>
      <c r="AE32" s="780"/>
      <c r="AF32" s="781">
        <v>21</v>
      </c>
      <c r="AG32" s="782"/>
      <c r="AH32" s="782"/>
      <c r="AI32" s="782"/>
      <c r="AJ32" s="783"/>
      <c r="AK32" s="850">
        <v>1314</v>
      </c>
      <c r="AL32" s="851"/>
      <c r="AM32" s="851"/>
      <c r="AN32" s="851"/>
      <c r="AO32" s="851"/>
      <c r="AP32" s="851">
        <v>5482</v>
      </c>
      <c r="AQ32" s="851"/>
      <c r="AR32" s="851"/>
      <c r="AS32" s="851"/>
      <c r="AT32" s="851"/>
      <c r="AU32" s="851">
        <v>3728</v>
      </c>
      <c r="AV32" s="851"/>
      <c r="AW32" s="851"/>
      <c r="AX32" s="851"/>
      <c r="AY32" s="851"/>
      <c r="AZ32" s="852" t="s">
        <v>538</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822</v>
      </c>
      <c r="R33" s="779"/>
      <c r="S33" s="779"/>
      <c r="T33" s="779"/>
      <c r="U33" s="779"/>
      <c r="V33" s="779">
        <v>795</v>
      </c>
      <c r="W33" s="779"/>
      <c r="X33" s="779"/>
      <c r="Y33" s="779"/>
      <c r="Z33" s="779"/>
      <c r="AA33" s="779">
        <v>27</v>
      </c>
      <c r="AB33" s="779"/>
      <c r="AC33" s="779"/>
      <c r="AD33" s="779"/>
      <c r="AE33" s="780"/>
      <c r="AF33" s="781">
        <v>24</v>
      </c>
      <c r="AG33" s="782"/>
      <c r="AH33" s="782"/>
      <c r="AI33" s="782"/>
      <c r="AJ33" s="783"/>
      <c r="AK33" s="850">
        <v>206</v>
      </c>
      <c r="AL33" s="851"/>
      <c r="AM33" s="851"/>
      <c r="AN33" s="851"/>
      <c r="AO33" s="851"/>
      <c r="AP33" s="851">
        <v>3740</v>
      </c>
      <c r="AQ33" s="851"/>
      <c r="AR33" s="851"/>
      <c r="AS33" s="851"/>
      <c r="AT33" s="851"/>
      <c r="AU33" s="851">
        <v>3268</v>
      </c>
      <c r="AV33" s="851"/>
      <c r="AW33" s="851"/>
      <c r="AX33" s="851"/>
      <c r="AY33" s="851"/>
      <c r="AZ33" s="852" t="s">
        <v>538</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2025</v>
      </c>
      <c r="R34" s="779"/>
      <c r="S34" s="779"/>
      <c r="T34" s="779"/>
      <c r="U34" s="779"/>
      <c r="V34" s="779">
        <v>1909</v>
      </c>
      <c r="W34" s="779"/>
      <c r="X34" s="779"/>
      <c r="Y34" s="779"/>
      <c r="Z34" s="779"/>
      <c r="AA34" s="779">
        <v>117</v>
      </c>
      <c r="AB34" s="779"/>
      <c r="AC34" s="779"/>
      <c r="AD34" s="779"/>
      <c r="AE34" s="780"/>
      <c r="AF34" s="781">
        <v>37</v>
      </c>
      <c r="AG34" s="782"/>
      <c r="AH34" s="782"/>
      <c r="AI34" s="782"/>
      <c r="AJ34" s="783"/>
      <c r="AK34" s="850">
        <v>310</v>
      </c>
      <c r="AL34" s="851"/>
      <c r="AM34" s="851"/>
      <c r="AN34" s="851"/>
      <c r="AO34" s="851"/>
      <c r="AP34" s="851">
        <v>9414</v>
      </c>
      <c r="AQ34" s="851"/>
      <c r="AR34" s="851"/>
      <c r="AS34" s="851"/>
      <c r="AT34" s="851"/>
      <c r="AU34" s="851">
        <v>6985</v>
      </c>
      <c r="AV34" s="851"/>
      <c r="AW34" s="851"/>
      <c r="AX34" s="851"/>
      <c r="AY34" s="851"/>
      <c r="AZ34" s="852" t="s">
        <v>538</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2585</v>
      </c>
      <c r="AG63" s="862"/>
      <c r="AH63" s="862"/>
      <c r="AI63" s="862"/>
      <c r="AJ63" s="863"/>
      <c r="AK63" s="864"/>
      <c r="AL63" s="859"/>
      <c r="AM63" s="859"/>
      <c r="AN63" s="859"/>
      <c r="AO63" s="859"/>
      <c r="AP63" s="862">
        <v>20001</v>
      </c>
      <c r="AQ63" s="862"/>
      <c r="AR63" s="862"/>
      <c r="AS63" s="862"/>
      <c r="AT63" s="862"/>
      <c r="AU63" s="862">
        <v>14582</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394</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541</v>
      </c>
      <c r="C68" s="890"/>
      <c r="D68" s="890"/>
      <c r="E68" s="890"/>
      <c r="F68" s="890"/>
      <c r="G68" s="890"/>
      <c r="H68" s="890"/>
      <c r="I68" s="890"/>
      <c r="J68" s="890"/>
      <c r="K68" s="890"/>
      <c r="L68" s="890"/>
      <c r="M68" s="890"/>
      <c r="N68" s="890"/>
      <c r="O68" s="890"/>
      <c r="P68" s="891"/>
      <c r="Q68" s="892">
        <v>1847</v>
      </c>
      <c r="R68" s="886"/>
      <c r="S68" s="886"/>
      <c r="T68" s="886"/>
      <c r="U68" s="886"/>
      <c r="V68" s="886">
        <v>1809</v>
      </c>
      <c r="W68" s="886"/>
      <c r="X68" s="886"/>
      <c r="Y68" s="886"/>
      <c r="Z68" s="886"/>
      <c r="AA68" s="886">
        <v>38</v>
      </c>
      <c r="AB68" s="886"/>
      <c r="AC68" s="886"/>
      <c r="AD68" s="886"/>
      <c r="AE68" s="886"/>
      <c r="AF68" s="886">
        <v>38</v>
      </c>
      <c r="AG68" s="886"/>
      <c r="AH68" s="886"/>
      <c r="AI68" s="886"/>
      <c r="AJ68" s="886"/>
      <c r="AK68" s="886">
        <v>0</v>
      </c>
      <c r="AL68" s="886"/>
      <c r="AM68" s="886"/>
      <c r="AN68" s="886"/>
      <c r="AO68" s="886"/>
      <c r="AP68" s="886">
        <v>1497</v>
      </c>
      <c r="AQ68" s="886"/>
      <c r="AR68" s="886"/>
      <c r="AS68" s="886"/>
      <c r="AT68" s="886"/>
      <c r="AU68" s="886">
        <v>1497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542</v>
      </c>
      <c r="C69" s="894"/>
      <c r="D69" s="894"/>
      <c r="E69" s="894"/>
      <c r="F69" s="894"/>
      <c r="G69" s="894"/>
      <c r="H69" s="894"/>
      <c r="I69" s="894"/>
      <c r="J69" s="894"/>
      <c r="K69" s="894"/>
      <c r="L69" s="894"/>
      <c r="M69" s="894"/>
      <c r="N69" s="894"/>
      <c r="O69" s="894"/>
      <c r="P69" s="895"/>
      <c r="Q69" s="896">
        <v>22</v>
      </c>
      <c r="R69" s="851"/>
      <c r="S69" s="851"/>
      <c r="T69" s="851"/>
      <c r="U69" s="851"/>
      <c r="V69" s="851">
        <v>21</v>
      </c>
      <c r="W69" s="851"/>
      <c r="X69" s="851"/>
      <c r="Y69" s="851"/>
      <c r="Z69" s="851"/>
      <c r="AA69" s="851">
        <v>1</v>
      </c>
      <c r="AB69" s="851"/>
      <c r="AC69" s="851"/>
      <c r="AD69" s="851"/>
      <c r="AE69" s="851"/>
      <c r="AF69" s="851">
        <v>1</v>
      </c>
      <c r="AG69" s="851"/>
      <c r="AH69" s="851"/>
      <c r="AI69" s="851"/>
      <c r="AJ69" s="851"/>
      <c r="AK69" s="851" t="s">
        <v>556</v>
      </c>
      <c r="AL69" s="851"/>
      <c r="AM69" s="851"/>
      <c r="AN69" s="851"/>
      <c r="AO69" s="851"/>
      <c r="AP69" s="851" t="s">
        <v>557</v>
      </c>
      <c r="AQ69" s="851"/>
      <c r="AR69" s="851"/>
      <c r="AS69" s="851"/>
      <c r="AT69" s="851"/>
      <c r="AU69" s="851" t="s">
        <v>538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543</v>
      </c>
      <c r="C70" s="894"/>
      <c r="D70" s="894"/>
      <c r="E70" s="894"/>
      <c r="F70" s="894"/>
      <c r="G70" s="894"/>
      <c r="H70" s="894"/>
      <c r="I70" s="894"/>
      <c r="J70" s="894"/>
      <c r="K70" s="894"/>
      <c r="L70" s="894"/>
      <c r="M70" s="894"/>
      <c r="N70" s="894"/>
      <c r="O70" s="894"/>
      <c r="P70" s="895"/>
      <c r="Q70" s="896">
        <v>55</v>
      </c>
      <c r="R70" s="851"/>
      <c r="S70" s="851"/>
      <c r="T70" s="851"/>
      <c r="U70" s="851"/>
      <c r="V70" s="851">
        <v>55</v>
      </c>
      <c r="W70" s="851"/>
      <c r="X70" s="851"/>
      <c r="Y70" s="851"/>
      <c r="Z70" s="851"/>
      <c r="AA70" s="851">
        <v>1</v>
      </c>
      <c r="AB70" s="851"/>
      <c r="AC70" s="851"/>
      <c r="AD70" s="851"/>
      <c r="AE70" s="851"/>
      <c r="AF70" s="851">
        <v>1</v>
      </c>
      <c r="AG70" s="851"/>
      <c r="AH70" s="851"/>
      <c r="AI70" s="851"/>
      <c r="AJ70" s="851"/>
      <c r="AK70" s="851" t="s">
        <v>538</v>
      </c>
      <c r="AL70" s="851"/>
      <c r="AM70" s="851"/>
      <c r="AN70" s="851"/>
      <c r="AO70" s="851"/>
      <c r="AP70" s="851" t="s">
        <v>558</v>
      </c>
      <c r="AQ70" s="851"/>
      <c r="AR70" s="851"/>
      <c r="AS70" s="851"/>
      <c r="AT70" s="851"/>
      <c r="AU70" s="851" t="s">
        <v>538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544</v>
      </c>
      <c r="C71" s="894"/>
      <c r="D71" s="894"/>
      <c r="E71" s="894"/>
      <c r="F71" s="894"/>
      <c r="G71" s="894"/>
      <c r="H71" s="894"/>
      <c r="I71" s="894"/>
      <c r="J71" s="894"/>
      <c r="K71" s="894"/>
      <c r="L71" s="894"/>
      <c r="M71" s="894"/>
      <c r="N71" s="894"/>
      <c r="O71" s="894"/>
      <c r="P71" s="895"/>
      <c r="Q71" s="896">
        <v>189</v>
      </c>
      <c r="R71" s="851"/>
      <c r="S71" s="851"/>
      <c r="T71" s="851"/>
      <c r="U71" s="851"/>
      <c r="V71" s="851">
        <v>187</v>
      </c>
      <c r="W71" s="851"/>
      <c r="X71" s="851"/>
      <c r="Y71" s="851"/>
      <c r="Z71" s="851"/>
      <c r="AA71" s="851">
        <v>1</v>
      </c>
      <c r="AB71" s="851"/>
      <c r="AC71" s="851"/>
      <c r="AD71" s="851"/>
      <c r="AE71" s="851"/>
      <c r="AF71" s="851">
        <v>400</v>
      </c>
      <c r="AG71" s="851"/>
      <c r="AH71" s="851"/>
      <c r="AI71" s="851"/>
      <c r="AJ71" s="851"/>
      <c r="AK71" s="851" t="s">
        <v>538</v>
      </c>
      <c r="AL71" s="851"/>
      <c r="AM71" s="851"/>
      <c r="AN71" s="851"/>
      <c r="AO71" s="851"/>
      <c r="AP71" s="851" t="s">
        <v>538</v>
      </c>
      <c r="AQ71" s="851"/>
      <c r="AR71" s="851"/>
      <c r="AS71" s="851"/>
      <c r="AT71" s="851"/>
      <c r="AU71" s="851" t="s">
        <v>538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545</v>
      </c>
      <c r="C72" s="894"/>
      <c r="D72" s="894"/>
      <c r="E72" s="894"/>
      <c r="F72" s="894"/>
      <c r="G72" s="894"/>
      <c r="H72" s="894"/>
      <c r="I72" s="894"/>
      <c r="J72" s="894"/>
      <c r="K72" s="894"/>
      <c r="L72" s="894"/>
      <c r="M72" s="894"/>
      <c r="N72" s="894"/>
      <c r="O72" s="894"/>
      <c r="P72" s="895"/>
      <c r="Q72" s="896">
        <v>183</v>
      </c>
      <c r="R72" s="851"/>
      <c r="S72" s="851"/>
      <c r="T72" s="851"/>
      <c r="U72" s="851"/>
      <c r="V72" s="851">
        <v>177</v>
      </c>
      <c r="W72" s="851"/>
      <c r="X72" s="851"/>
      <c r="Y72" s="851"/>
      <c r="Z72" s="851"/>
      <c r="AA72" s="851">
        <v>6</v>
      </c>
      <c r="AB72" s="851"/>
      <c r="AC72" s="851"/>
      <c r="AD72" s="851"/>
      <c r="AE72" s="851"/>
      <c r="AF72" s="851">
        <v>6</v>
      </c>
      <c r="AG72" s="851"/>
      <c r="AH72" s="851"/>
      <c r="AI72" s="851"/>
      <c r="AJ72" s="851"/>
      <c r="AK72" s="851" t="s">
        <v>538</v>
      </c>
      <c r="AL72" s="851"/>
      <c r="AM72" s="851"/>
      <c r="AN72" s="851"/>
      <c r="AO72" s="851"/>
      <c r="AP72" s="851" t="s">
        <v>538</v>
      </c>
      <c r="AQ72" s="851"/>
      <c r="AR72" s="851"/>
      <c r="AS72" s="851"/>
      <c r="AT72" s="851"/>
      <c r="AU72" s="851" t="s">
        <v>538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546</v>
      </c>
      <c r="C73" s="894"/>
      <c r="D73" s="894"/>
      <c r="E73" s="894"/>
      <c r="F73" s="894"/>
      <c r="G73" s="894"/>
      <c r="H73" s="894"/>
      <c r="I73" s="894"/>
      <c r="J73" s="894"/>
      <c r="K73" s="894"/>
      <c r="L73" s="894"/>
      <c r="M73" s="894"/>
      <c r="N73" s="894"/>
      <c r="O73" s="894"/>
      <c r="P73" s="895"/>
      <c r="Q73" s="896">
        <v>209764</v>
      </c>
      <c r="R73" s="851"/>
      <c r="S73" s="851"/>
      <c r="T73" s="851"/>
      <c r="U73" s="851"/>
      <c r="V73" s="851">
        <v>201413</v>
      </c>
      <c r="W73" s="851"/>
      <c r="X73" s="851"/>
      <c r="Y73" s="851"/>
      <c r="Z73" s="851"/>
      <c r="AA73" s="851">
        <v>8351</v>
      </c>
      <c r="AB73" s="851"/>
      <c r="AC73" s="851"/>
      <c r="AD73" s="851"/>
      <c r="AE73" s="851"/>
      <c r="AF73" s="851">
        <v>8351</v>
      </c>
      <c r="AG73" s="851"/>
      <c r="AH73" s="851"/>
      <c r="AI73" s="851"/>
      <c r="AJ73" s="851"/>
      <c r="AK73" s="851" t="s">
        <v>538</v>
      </c>
      <c r="AL73" s="851"/>
      <c r="AM73" s="851"/>
      <c r="AN73" s="851"/>
      <c r="AO73" s="851"/>
      <c r="AP73" s="851" t="s">
        <v>561</v>
      </c>
      <c r="AQ73" s="851"/>
      <c r="AR73" s="851"/>
      <c r="AS73" s="851"/>
      <c r="AT73" s="851"/>
      <c r="AU73" s="851" t="s">
        <v>538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547</v>
      </c>
      <c r="C74" s="894"/>
      <c r="D74" s="894"/>
      <c r="E74" s="894"/>
      <c r="F74" s="894"/>
      <c r="G74" s="894"/>
      <c r="H74" s="894"/>
      <c r="I74" s="894"/>
      <c r="J74" s="894"/>
      <c r="K74" s="894"/>
      <c r="L74" s="894"/>
      <c r="M74" s="894"/>
      <c r="N74" s="894"/>
      <c r="O74" s="894"/>
      <c r="P74" s="895"/>
      <c r="Q74" s="896">
        <v>289</v>
      </c>
      <c r="R74" s="851"/>
      <c r="S74" s="851"/>
      <c r="T74" s="851"/>
      <c r="U74" s="851"/>
      <c r="V74" s="851">
        <v>274</v>
      </c>
      <c r="W74" s="851"/>
      <c r="X74" s="851"/>
      <c r="Y74" s="851"/>
      <c r="Z74" s="851"/>
      <c r="AA74" s="851">
        <v>15</v>
      </c>
      <c r="AB74" s="851"/>
      <c r="AC74" s="851"/>
      <c r="AD74" s="851"/>
      <c r="AE74" s="851"/>
      <c r="AF74" s="851">
        <v>15</v>
      </c>
      <c r="AG74" s="851"/>
      <c r="AH74" s="851"/>
      <c r="AI74" s="851"/>
      <c r="AJ74" s="851"/>
      <c r="AK74" s="851">
        <v>85</v>
      </c>
      <c r="AL74" s="851"/>
      <c r="AM74" s="851"/>
      <c r="AN74" s="851"/>
      <c r="AO74" s="851"/>
      <c r="AP74" s="851" t="s">
        <v>538</v>
      </c>
      <c r="AQ74" s="851"/>
      <c r="AR74" s="851"/>
      <c r="AS74" s="851"/>
      <c r="AT74" s="851"/>
      <c r="AU74" s="851" t="s">
        <v>538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548</v>
      </c>
      <c r="C75" s="894"/>
      <c r="D75" s="894"/>
      <c r="E75" s="894"/>
      <c r="F75" s="894"/>
      <c r="G75" s="894"/>
      <c r="H75" s="894"/>
      <c r="I75" s="894"/>
      <c r="J75" s="894"/>
      <c r="K75" s="894"/>
      <c r="L75" s="894"/>
      <c r="M75" s="894"/>
      <c r="N75" s="894"/>
      <c r="O75" s="894"/>
      <c r="P75" s="895"/>
      <c r="Q75" s="899">
        <v>7100</v>
      </c>
      <c r="R75" s="900"/>
      <c r="S75" s="900"/>
      <c r="T75" s="900"/>
      <c r="U75" s="850"/>
      <c r="V75" s="901">
        <v>7097</v>
      </c>
      <c r="W75" s="900"/>
      <c r="X75" s="900"/>
      <c r="Y75" s="900"/>
      <c r="Z75" s="850"/>
      <c r="AA75" s="901">
        <v>3</v>
      </c>
      <c r="AB75" s="900"/>
      <c r="AC75" s="900"/>
      <c r="AD75" s="900"/>
      <c r="AE75" s="850"/>
      <c r="AF75" s="901">
        <v>3</v>
      </c>
      <c r="AG75" s="900"/>
      <c r="AH75" s="900"/>
      <c r="AI75" s="900"/>
      <c r="AJ75" s="850"/>
      <c r="AK75" s="901">
        <v>17</v>
      </c>
      <c r="AL75" s="900"/>
      <c r="AM75" s="900"/>
      <c r="AN75" s="900"/>
      <c r="AO75" s="850"/>
      <c r="AP75" s="901" t="s">
        <v>538</v>
      </c>
      <c r="AQ75" s="900"/>
      <c r="AR75" s="900"/>
      <c r="AS75" s="900"/>
      <c r="AT75" s="850"/>
      <c r="AU75" s="901" t="s">
        <v>538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549</v>
      </c>
      <c r="C76" s="894"/>
      <c r="D76" s="894"/>
      <c r="E76" s="894"/>
      <c r="F76" s="894"/>
      <c r="G76" s="894"/>
      <c r="H76" s="894"/>
      <c r="I76" s="894"/>
      <c r="J76" s="894"/>
      <c r="K76" s="894"/>
      <c r="L76" s="894"/>
      <c r="M76" s="894"/>
      <c r="N76" s="894"/>
      <c r="O76" s="894"/>
      <c r="P76" s="895"/>
      <c r="Q76" s="899">
        <v>55</v>
      </c>
      <c r="R76" s="900"/>
      <c r="S76" s="900"/>
      <c r="T76" s="900"/>
      <c r="U76" s="850"/>
      <c r="V76" s="901">
        <v>55</v>
      </c>
      <c r="W76" s="900"/>
      <c r="X76" s="900"/>
      <c r="Y76" s="900"/>
      <c r="Z76" s="850"/>
      <c r="AA76" s="901">
        <v>0</v>
      </c>
      <c r="AB76" s="900"/>
      <c r="AC76" s="900"/>
      <c r="AD76" s="900"/>
      <c r="AE76" s="850"/>
      <c r="AF76" s="901">
        <v>0</v>
      </c>
      <c r="AG76" s="900"/>
      <c r="AH76" s="900"/>
      <c r="AI76" s="900"/>
      <c r="AJ76" s="850"/>
      <c r="AK76" s="901" t="s">
        <v>538</v>
      </c>
      <c r="AL76" s="900"/>
      <c r="AM76" s="900"/>
      <c r="AN76" s="900"/>
      <c r="AO76" s="850"/>
      <c r="AP76" s="901" t="s">
        <v>538</v>
      </c>
      <c r="AQ76" s="900"/>
      <c r="AR76" s="900"/>
      <c r="AS76" s="900"/>
      <c r="AT76" s="850"/>
      <c r="AU76" s="901" t="s">
        <v>538</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550</v>
      </c>
      <c r="C77" s="894"/>
      <c r="D77" s="894"/>
      <c r="E77" s="894"/>
      <c r="F77" s="894"/>
      <c r="G77" s="894"/>
      <c r="H77" s="894"/>
      <c r="I77" s="894"/>
      <c r="J77" s="894"/>
      <c r="K77" s="894"/>
      <c r="L77" s="894"/>
      <c r="M77" s="894"/>
      <c r="N77" s="894"/>
      <c r="O77" s="894"/>
      <c r="P77" s="895"/>
      <c r="Q77" s="899">
        <v>65</v>
      </c>
      <c r="R77" s="900"/>
      <c r="S77" s="900"/>
      <c r="T77" s="900"/>
      <c r="U77" s="850"/>
      <c r="V77" s="901">
        <v>64</v>
      </c>
      <c r="W77" s="900"/>
      <c r="X77" s="900"/>
      <c r="Y77" s="900"/>
      <c r="Z77" s="850"/>
      <c r="AA77" s="901">
        <v>1</v>
      </c>
      <c r="AB77" s="900"/>
      <c r="AC77" s="900"/>
      <c r="AD77" s="900"/>
      <c r="AE77" s="850"/>
      <c r="AF77" s="901">
        <v>1</v>
      </c>
      <c r="AG77" s="900"/>
      <c r="AH77" s="900"/>
      <c r="AI77" s="900"/>
      <c r="AJ77" s="850"/>
      <c r="AK77" s="901" t="s">
        <v>538</v>
      </c>
      <c r="AL77" s="900"/>
      <c r="AM77" s="900"/>
      <c r="AN77" s="900"/>
      <c r="AO77" s="850"/>
      <c r="AP77" s="901" t="s">
        <v>538</v>
      </c>
      <c r="AQ77" s="900"/>
      <c r="AR77" s="900"/>
      <c r="AS77" s="900"/>
      <c r="AT77" s="850"/>
      <c r="AU77" s="901" t="s">
        <v>538</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551</v>
      </c>
      <c r="C78" s="894"/>
      <c r="D78" s="894"/>
      <c r="E78" s="894"/>
      <c r="F78" s="894"/>
      <c r="G78" s="894"/>
      <c r="H78" s="894"/>
      <c r="I78" s="894"/>
      <c r="J78" s="894"/>
      <c r="K78" s="894"/>
      <c r="L78" s="894"/>
      <c r="M78" s="894"/>
      <c r="N78" s="894"/>
      <c r="O78" s="894"/>
      <c r="P78" s="895"/>
      <c r="Q78" s="896">
        <v>6</v>
      </c>
      <c r="R78" s="851"/>
      <c r="S78" s="851"/>
      <c r="T78" s="851"/>
      <c r="U78" s="851"/>
      <c r="V78" s="851">
        <v>5</v>
      </c>
      <c r="W78" s="851"/>
      <c r="X78" s="851"/>
      <c r="Y78" s="851"/>
      <c r="Z78" s="851"/>
      <c r="AA78" s="851">
        <v>1</v>
      </c>
      <c r="AB78" s="851"/>
      <c r="AC78" s="851"/>
      <c r="AD78" s="851"/>
      <c r="AE78" s="851"/>
      <c r="AF78" s="851">
        <v>1</v>
      </c>
      <c r="AG78" s="851"/>
      <c r="AH78" s="851"/>
      <c r="AI78" s="851"/>
      <c r="AJ78" s="851"/>
      <c r="AK78" s="851" t="s">
        <v>538</v>
      </c>
      <c r="AL78" s="851"/>
      <c r="AM78" s="851"/>
      <c r="AN78" s="851"/>
      <c r="AO78" s="851"/>
      <c r="AP78" s="851" t="s">
        <v>538</v>
      </c>
      <c r="AQ78" s="851"/>
      <c r="AR78" s="851"/>
      <c r="AS78" s="851"/>
      <c r="AT78" s="851"/>
      <c r="AU78" s="851" t="s">
        <v>538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552</v>
      </c>
      <c r="C79" s="894"/>
      <c r="D79" s="894"/>
      <c r="E79" s="894"/>
      <c r="F79" s="894"/>
      <c r="G79" s="894"/>
      <c r="H79" s="894"/>
      <c r="I79" s="894"/>
      <c r="J79" s="894"/>
      <c r="K79" s="894"/>
      <c r="L79" s="894"/>
      <c r="M79" s="894"/>
      <c r="N79" s="894"/>
      <c r="O79" s="894"/>
      <c r="P79" s="895"/>
      <c r="Q79" s="896">
        <v>267</v>
      </c>
      <c r="R79" s="851"/>
      <c r="S79" s="851"/>
      <c r="T79" s="851"/>
      <c r="U79" s="851"/>
      <c r="V79" s="851">
        <v>252</v>
      </c>
      <c r="W79" s="851"/>
      <c r="X79" s="851"/>
      <c r="Y79" s="851"/>
      <c r="Z79" s="851"/>
      <c r="AA79" s="851">
        <v>15</v>
      </c>
      <c r="AB79" s="851"/>
      <c r="AC79" s="851"/>
      <c r="AD79" s="851"/>
      <c r="AE79" s="851"/>
      <c r="AF79" s="851">
        <v>15</v>
      </c>
      <c r="AG79" s="851"/>
      <c r="AH79" s="851"/>
      <c r="AI79" s="851"/>
      <c r="AJ79" s="851"/>
      <c r="AK79" s="851" t="s">
        <v>562</v>
      </c>
      <c r="AL79" s="851"/>
      <c r="AM79" s="851"/>
      <c r="AN79" s="851"/>
      <c r="AO79" s="851"/>
      <c r="AP79" s="851">
        <v>1584</v>
      </c>
      <c r="AQ79" s="851"/>
      <c r="AR79" s="851"/>
      <c r="AS79" s="851"/>
      <c r="AT79" s="851"/>
      <c r="AU79" s="851">
        <v>61</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553</v>
      </c>
      <c r="C80" s="894"/>
      <c r="D80" s="894"/>
      <c r="E80" s="894"/>
      <c r="F80" s="894"/>
      <c r="G80" s="894"/>
      <c r="H80" s="894"/>
      <c r="I80" s="894"/>
      <c r="J80" s="894"/>
      <c r="K80" s="894"/>
      <c r="L80" s="894"/>
      <c r="M80" s="894"/>
      <c r="N80" s="894"/>
      <c r="O80" s="894"/>
      <c r="P80" s="895"/>
      <c r="Q80" s="896">
        <v>4</v>
      </c>
      <c r="R80" s="851"/>
      <c r="S80" s="851"/>
      <c r="T80" s="851"/>
      <c r="U80" s="851"/>
      <c r="V80" s="851">
        <v>2</v>
      </c>
      <c r="W80" s="851"/>
      <c r="X80" s="851"/>
      <c r="Y80" s="851"/>
      <c r="Z80" s="851"/>
      <c r="AA80" s="851">
        <v>2</v>
      </c>
      <c r="AB80" s="851"/>
      <c r="AC80" s="851"/>
      <c r="AD80" s="851"/>
      <c r="AE80" s="851"/>
      <c r="AF80" s="851">
        <v>2</v>
      </c>
      <c r="AG80" s="851"/>
      <c r="AH80" s="851"/>
      <c r="AI80" s="851"/>
      <c r="AJ80" s="851"/>
      <c r="AK80" s="851">
        <v>0</v>
      </c>
      <c r="AL80" s="851"/>
      <c r="AM80" s="851"/>
      <c r="AN80" s="851"/>
      <c r="AO80" s="851"/>
      <c r="AP80" s="851" t="s">
        <v>538</v>
      </c>
      <c r="AQ80" s="851"/>
      <c r="AR80" s="851"/>
      <c r="AS80" s="851"/>
      <c r="AT80" s="851"/>
      <c r="AU80" s="851" t="s">
        <v>559</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554</v>
      </c>
      <c r="C81" s="894"/>
      <c r="D81" s="894"/>
      <c r="E81" s="894"/>
      <c r="F81" s="894"/>
      <c r="G81" s="894"/>
      <c r="H81" s="894"/>
      <c r="I81" s="894"/>
      <c r="J81" s="894"/>
      <c r="K81" s="894"/>
      <c r="L81" s="894"/>
      <c r="M81" s="894"/>
      <c r="N81" s="894"/>
      <c r="O81" s="894"/>
      <c r="P81" s="895"/>
      <c r="Q81" s="896">
        <v>251</v>
      </c>
      <c r="R81" s="851"/>
      <c r="S81" s="851"/>
      <c r="T81" s="851"/>
      <c r="U81" s="851"/>
      <c r="V81" s="851">
        <v>148</v>
      </c>
      <c r="W81" s="851"/>
      <c r="X81" s="851"/>
      <c r="Y81" s="851"/>
      <c r="Z81" s="851"/>
      <c r="AA81" s="851">
        <v>103</v>
      </c>
      <c r="AB81" s="851"/>
      <c r="AC81" s="851"/>
      <c r="AD81" s="851"/>
      <c r="AE81" s="851"/>
      <c r="AF81" s="851">
        <v>103</v>
      </c>
      <c r="AG81" s="851"/>
      <c r="AH81" s="851"/>
      <c r="AI81" s="851"/>
      <c r="AJ81" s="851"/>
      <c r="AK81" s="851" t="s">
        <v>538</v>
      </c>
      <c r="AL81" s="851"/>
      <c r="AM81" s="851"/>
      <c r="AN81" s="851"/>
      <c r="AO81" s="851"/>
      <c r="AP81" s="851" t="s">
        <v>538</v>
      </c>
      <c r="AQ81" s="851"/>
      <c r="AR81" s="851"/>
      <c r="AS81" s="851"/>
      <c r="AT81" s="851"/>
      <c r="AU81" s="851" t="s">
        <v>560</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555</v>
      </c>
      <c r="C82" s="894"/>
      <c r="D82" s="894"/>
      <c r="E82" s="894"/>
      <c r="F82" s="894"/>
      <c r="G82" s="894"/>
      <c r="H82" s="894"/>
      <c r="I82" s="894"/>
      <c r="J82" s="894"/>
      <c r="K82" s="894"/>
      <c r="L82" s="894"/>
      <c r="M82" s="894"/>
      <c r="N82" s="894"/>
      <c r="O82" s="894"/>
      <c r="P82" s="895"/>
      <c r="Q82" s="896">
        <v>52</v>
      </c>
      <c r="R82" s="851"/>
      <c r="S82" s="851"/>
      <c r="T82" s="851"/>
      <c r="U82" s="851"/>
      <c r="V82" s="851">
        <v>36</v>
      </c>
      <c r="W82" s="851"/>
      <c r="X82" s="851"/>
      <c r="Y82" s="851"/>
      <c r="Z82" s="851"/>
      <c r="AA82" s="851">
        <v>16</v>
      </c>
      <c r="AB82" s="851"/>
      <c r="AC82" s="851"/>
      <c r="AD82" s="851"/>
      <c r="AE82" s="851"/>
      <c r="AF82" s="851">
        <v>16</v>
      </c>
      <c r="AG82" s="851"/>
      <c r="AH82" s="851"/>
      <c r="AI82" s="851"/>
      <c r="AJ82" s="851"/>
      <c r="AK82" s="851" t="s">
        <v>538</v>
      </c>
      <c r="AL82" s="851"/>
      <c r="AM82" s="851"/>
      <c r="AN82" s="851"/>
      <c r="AO82" s="851"/>
      <c r="AP82" s="851" t="s">
        <v>538</v>
      </c>
      <c r="AQ82" s="851"/>
      <c r="AR82" s="851"/>
      <c r="AS82" s="851"/>
      <c r="AT82" s="851"/>
      <c r="AU82" s="851" t="s">
        <v>538</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8953</v>
      </c>
      <c r="AG88" s="862"/>
      <c r="AH88" s="862"/>
      <c r="AI88" s="862"/>
      <c r="AJ88" s="862"/>
      <c r="AK88" s="859"/>
      <c r="AL88" s="859"/>
      <c r="AM88" s="859"/>
      <c r="AN88" s="859"/>
      <c r="AO88" s="859"/>
      <c r="AP88" s="862">
        <v>3081</v>
      </c>
      <c r="AQ88" s="862"/>
      <c r="AR88" s="862"/>
      <c r="AS88" s="862"/>
      <c r="AT88" s="862"/>
      <c r="AU88" s="862">
        <v>1558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30</v>
      </c>
      <c r="CS102" s="870"/>
      <c r="CT102" s="870"/>
      <c r="CU102" s="870"/>
      <c r="CV102" s="913"/>
      <c r="CW102" s="912">
        <v>34</v>
      </c>
      <c r="CX102" s="870"/>
      <c r="CY102" s="870"/>
      <c r="CZ102" s="870"/>
      <c r="DA102" s="913"/>
      <c r="DB102" s="912" t="s">
        <v>563</v>
      </c>
      <c r="DC102" s="870"/>
      <c r="DD102" s="870"/>
      <c r="DE102" s="870"/>
      <c r="DF102" s="913"/>
      <c r="DG102" s="912" t="s">
        <v>538</v>
      </c>
      <c r="DH102" s="870"/>
      <c r="DI102" s="870"/>
      <c r="DJ102" s="870"/>
      <c r="DK102" s="913"/>
      <c r="DL102" s="912" t="s">
        <v>538</v>
      </c>
      <c r="DM102" s="870"/>
      <c r="DN102" s="870"/>
      <c r="DO102" s="870"/>
      <c r="DP102" s="913"/>
      <c r="DQ102" s="912" t="s">
        <v>538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287</v>
      </c>
      <c r="AG109" s="915"/>
      <c r="AH109" s="915"/>
      <c r="AI109" s="915"/>
      <c r="AJ109" s="916"/>
      <c r="AK109" s="914" t="s">
        <v>286</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287</v>
      </c>
      <c r="BW109" s="915"/>
      <c r="BX109" s="915"/>
      <c r="BY109" s="915"/>
      <c r="BZ109" s="916"/>
      <c r="CA109" s="914" t="s">
        <v>286</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287</v>
      </c>
      <c r="DM109" s="915"/>
      <c r="DN109" s="915"/>
      <c r="DO109" s="915"/>
      <c r="DP109" s="916"/>
      <c r="DQ109" s="914" t="s">
        <v>286</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2913313</v>
      </c>
      <c r="AB110" s="922"/>
      <c r="AC110" s="922"/>
      <c r="AD110" s="922"/>
      <c r="AE110" s="923"/>
      <c r="AF110" s="924">
        <v>2991923</v>
      </c>
      <c r="AG110" s="922"/>
      <c r="AH110" s="922"/>
      <c r="AI110" s="922"/>
      <c r="AJ110" s="923"/>
      <c r="AK110" s="924">
        <v>3074174</v>
      </c>
      <c r="AL110" s="922"/>
      <c r="AM110" s="922"/>
      <c r="AN110" s="922"/>
      <c r="AO110" s="923"/>
      <c r="AP110" s="925">
        <v>22.8</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32707201</v>
      </c>
      <c r="BR110" s="957"/>
      <c r="BS110" s="957"/>
      <c r="BT110" s="957"/>
      <c r="BU110" s="957"/>
      <c r="BV110" s="957">
        <v>34581118</v>
      </c>
      <c r="BW110" s="957"/>
      <c r="BX110" s="957"/>
      <c r="BY110" s="957"/>
      <c r="BZ110" s="957"/>
      <c r="CA110" s="957">
        <v>34810455</v>
      </c>
      <c r="CB110" s="957"/>
      <c r="CC110" s="957"/>
      <c r="CD110" s="957"/>
      <c r="CE110" s="957"/>
      <c r="CF110" s="971">
        <v>258.3</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274726</v>
      </c>
      <c r="BR111" s="950"/>
      <c r="BS111" s="950"/>
      <c r="BT111" s="950"/>
      <c r="BU111" s="950"/>
      <c r="BV111" s="950">
        <v>202334</v>
      </c>
      <c r="BW111" s="950"/>
      <c r="BX111" s="950"/>
      <c r="BY111" s="950"/>
      <c r="BZ111" s="950"/>
      <c r="CA111" s="950">
        <v>148181</v>
      </c>
      <c r="CB111" s="950"/>
      <c r="CC111" s="950"/>
      <c r="CD111" s="950"/>
      <c r="CE111" s="950"/>
      <c r="CF111" s="944">
        <v>1.1000000000000001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13649799</v>
      </c>
      <c r="BR112" s="950"/>
      <c r="BS112" s="950"/>
      <c r="BT112" s="950"/>
      <c r="BU112" s="950"/>
      <c r="BV112" s="950">
        <v>12564829</v>
      </c>
      <c r="BW112" s="950"/>
      <c r="BX112" s="950"/>
      <c r="BY112" s="950"/>
      <c r="BZ112" s="950"/>
      <c r="CA112" s="950">
        <v>14581883</v>
      </c>
      <c r="CB112" s="950"/>
      <c r="CC112" s="950"/>
      <c r="CD112" s="950"/>
      <c r="CE112" s="950"/>
      <c r="CF112" s="944">
        <v>108.2</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1148897</v>
      </c>
      <c r="AB113" s="964"/>
      <c r="AC113" s="964"/>
      <c r="AD113" s="964"/>
      <c r="AE113" s="965"/>
      <c r="AF113" s="966">
        <v>1030614</v>
      </c>
      <c r="AG113" s="964"/>
      <c r="AH113" s="964"/>
      <c r="AI113" s="964"/>
      <c r="AJ113" s="965"/>
      <c r="AK113" s="966">
        <v>1050369</v>
      </c>
      <c r="AL113" s="964"/>
      <c r="AM113" s="964"/>
      <c r="AN113" s="964"/>
      <c r="AO113" s="965"/>
      <c r="AP113" s="967">
        <v>7.8</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2024099</v>
      </c>
      <c r="BR113" s="950"/>
      <c r="BS113" s="950"/>
      <c r="BT113" s="950"/>
      <c r="BU113" s="950"/>
      <c r="BV113" s="950">
        <v>1794623</v>
      </c>
      <c r="BW113" s="950"/>
      <c r="BX113" s="950"/>
      <c r="BY113" s="950"/>
      <c r="BZ113" s="950"/>
      <c r="CA113" s="950">
        <v>1558123</v>
      </c>
      <c r="CB113" s="950"/>
      <c r="CC113" s="950"/>
      <c r="CD113" s="950"/>
      <c r="CE113" s="950"/>
      <c r="CF113" s="944">
        <v>11.6</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240585</v>
      </c>
      <c r="AB114" s="989"/>
      <c r="AC114" s="989"/>
      <c r="AD114" s="989"/>
      <c r="AE114" s="990"/>
      <c r="AF114" s="991">
        <v>251821</v>
      </c>
      <c r="AG114" s="989"/>
      <c r="AH114" s="989"/>
      <c r="AI114" s="989"/>
      <c r="AJ114" s="990"/>
      <c r="AK114" s="991">
        <v>251821</v>
      </c>
      <c r="AL114" s="989"/>
      <c r="AM114" s="989"/>
      <c r="AN114" s="989"/>
      <c r="AO114" s="990"/>
      <c r="AP114" s="992">
        <v>1.9</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4758706</v>
      </c>
      <c r="BR114" s="950"/>
      <c r="BS114" s="950"/>
      <c r="BT114" s="950"/>
      <c r="BU114" s="950"/>
      <c r="BV114" s="950">
        <v>4730120</v>
      </c>
      <c r="BW114" s="950"/>
      <c r="BX114" s="950"/>
      <c r="BY114" s="950"/>
      <c r="BZ114" s="950"/>
      <c r="CA114" s="950">
        <v>4829035</v>
      </c>
      <c r="CB114" s="950"/>
      <c r="CC114" s="950"/>
      <c r="CD114" s="950"/>
      <c r="CE114" s="950"/>
      <c r="CF114" s="944">
        <v>35.799999999999997</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91736</v>
      </c>
      <c r="AB115" s="964"/>
      <c r="AC115" s="964"/>
      <c r="AD115" s="964"/>
      <c r="AE115" s="965"/>
      <c r="AF115" s="966">
        <v>60311</v>
      </c>
      <c r="AG115" s="964"/>
      <c r="AH115" s="964"/>
      <c r="AI115" s="964"/>
      <c r="AJ115" s="965"/>
      <c r="AK115" s="966">
        <v>53714</v>
      </c>
      <c r="AL115" s="964"/>
      <c r="AM115" s="964"/>
      <c r="AN115" s="964"/>
      <c r="AO115" s="965"/>
      <c r="AP115" s="967">
        <v>0.4</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494</v>
      </c>
      <c r="AB116" s="989"/>
      <c r="AC116" s="989"/>
      <c r="AD116" s="989"/>
      <c r="AE116" s="990"/>
      <c r="AF116" s="991">
        <v>1484</v>
      </c>
      <c r="AG116" s="989"/>
      <c r="AH116" s="989"/>
      <c r="AI116" s="989"/>
      <c r="AJ116" s="990"/>
      <c r="AK116" s="991">
        <v>592</v>
      </c>
      <c r="AL116" s="989"/>
      <c r="AM116" s="989"/>
      <c r="AN116" s="989"/>
      <c r="AO116" s="990"/>
      <c r="AP116" s="992">
        <v>0</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182095</v>
      </c>
      <c r="DH116" s="989"/>
      <c r="DI116" s="989"/>
      <c r="DJ116" s="989"/>
      <c r="DK116" s="990"/>
      <c r="DL116" s="991">
        <v>146042</v>
      </c>
      <c r="DM116" s="989"/>
      <c r="DN116" s="989"/>
      <c r="DO116" s="989"/>
      <c r="DP116" s="990"/>
      <c r="DQ116" s="991">
        <v>109853</v>
      </c>
      <c r="DR116" s="989"/>
      <c r="DS116" s="989"/>
      <c r="DT116" s="989"/>
      <c r="DU116" s="990"/>
      <c r="DV116" s="992">
        <v>0.8</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4395025</v>
      </c>
      <c r="AB117" s="1007"/>
      <c r="AC117" s="1007"/>
      <c r="AD117" s="1007"/>
      <c r="AE117" s="1008"/>
      <c r="AF117" s="1009">
        <v>4336153</v>
      </c>
      <c r="AG117" s="1007"/>
      <c r="AH117" s="1007"/>
      <c r="AI117" s="1007"/>
      <c r="AJ117" s="1008"/>
      <c r="AK117" s="1009">
        <v>4430670</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287</v>
      </c>
      <c r="AG118" s="915"/>
      <c r="AH118" s="915"/>
      <c r="AI118" s="915"/>
      <c r="AJ118" s="916"/>
      <c r="AK118" s="914" t="s">
        <v>286</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53414531</v>
      </c>
      <c r="BR119" s="1028"/>
      <c r="BS119" s="1028"/>
      <c r="BT119" s="1028"/>
      <c r="BU119" s="1028"/>
      <c r="BV119" s="1028">
        <v>53873024</v>
      </c>
      <c r="BW119" s="1028"/>
      <c r="BX119" s="1028"/>
      <c r="BY119" s="1028"/>
      <c r="BZ119" s="1028"/>
      <c r="CA119" s="1028">
        <v>55927677</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92631</v>
      </c>
      <c r="DH119" s="1014"/>
      <c r="DI119" s="1014"/>
      <c r="DJ119" s="1014"/>
      <c r="DK119" s="1015"/>
      <c r="DL119" s="1013">
        <v>56292</v>
      </c>
      <c r="DM119" s="1014"/>
      <c r="DN119" s="1014"/>
      <c r="DO119" s="1014"/>
      <c r="DP119" s="1015"/>
      <c r="DQ119" s="1013">
        <v>38328</v>
      </c>
      <c r="DR119" s="1014"/>
      <c r="DS119" s="1014"/>
      <c r="DT119" s="1014"/>
      <c r="DU119" s="1015"/>
      <c r="DV119" s="1016">
        <v>0.3</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1536793</v>
      </c>
      <c r="BR120" s="957"/>
      <c r="BS120" s="957"/>
      <c r="BT120" s="957"/>
      <c r="BU120" s="957"/>
      <c r="BV120" s="957">
        <v>1351297</v>
      </c>
      <c r="BW120" s="957"/>
      <c r="BX120" s="957"/>
      <c r="BY120" s="957"/>
      <c r="BZ120" s="957"/>
      <c r="CA120" s="957">
        <v>1679475</v>
      </c>
      <c r="CB120" s="957"/>
      <c r="CC120" s="957"/>
      <c r="CD120" s="957"/>
      <c r="CE120" s="957"/>
      <c r="CF120" s="971">
        <v>12.5</v>
      </c>
      <c r="CG120" s="972"/>
      <c r="CH120" s="972"/>
      <c r="CI120" s="972"/>
      <c r="CJ120" s="972"/>
      <c r="CK120" s="1037" t="s">
        <v>439</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5994405</v>
      </c>
      <c r="DH120" s="957"/>
      <c r="DI120" s="957"/>
      <c r="DJ120" s="957"/>
      <c r="DK120" s="957"/>
      <c r="DL120" s="957">
        <v>4901854</v>
      </c>
      <c r="DM120" s="957"/>
      <c r="DN120" s="957"/>
      <c r="DO120" s="957"/>
      <c r="DP120" s="957"/>
      <c r="DQ120" s="957">
        <v>6985297</v>
      </c>
      <c r="DR120" s="957"/>
      <c r="DS120" s="957"/>
      <c r="DT120" s="957"/>
      <c r="DU120" s="957"/>
      <c r="DV120" s="958">
        <v>51.8</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18148</v>
      </c>
      <c r="BR121" s="950"/>
      <c r="BS121" s="950"/>
      <c r="BT121" s="950"/>
      <c r="BU121" s="950"/>
      <c r="BV121" s="950">
        <v>15619</v>
      </c>
      <c r="BW121" s="950"/>
      <c r="BX121" s="950"/>
      <c r="BY121" s="950"/>
      <c r="BZ121" s="950"/>
      <c r="CA121" s="950">
        <v>8434</v>
      </c>
      <c r="CB121" s="950"/>
      <c r="CC121" s="950"/>
      <c r="CD121" s="950"/>
      <c r="CE121" s="950"/>
      <c r="CF121" s="944">
        <v>0.1</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4580194</v>
      </c>
      <c r="DH121" s="950"/>
      <c r="DI121" s="950"/>
      <c r="DJ121" s="950"/>
      <c r="DK121" s="950"/>
      <c r="DL121" s="950">
        <v>4082607</v>
      </c>
      <c r="DM121" s="950"/>
      <c r="DN121" s="950"/>
      <c r="DO121" s="950"/>
      <c r="DP121" s="950"/>
      <c r="DQ121" s="950">
        <v>3727543</v>
      </c>
      <c r="DR121" s="950"/>
      <c r="DS121" s="950"/>
      <c r="DT121" s="950"/>
      <c r="DU121" s="950"/>
      <c r="DV121" s="951">
        <v>27.7</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27163542</v>
      </c>
      <c r="BR122" s="1028"/>
      <c r="BS122" s="1028"/>
      <c r="BT122" s="1028"/>
      <c r="BU122" s="1028"/>
      <c r="BV122" s="1028">
        <v>28170501</v>
      </c>
      <c r="BW122" s="1028"/>
      <c r="BX122" s="1028"/>
      <c r="BY122" s="1028"/>
      <c r="BZ122" s="1028"/>
      <c r="CA122" s="1028">
        <v>28036422</v>
      </c>
      <c r="CB122" s="1028"/>
      <c r="CC122" s="1028"/>
      <c r="CD122" s="1028"/>
      <c r="CE122" s="1028"/>
      <c r="CF122" s="1048">
        <v>208</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2740031</v>
      </c>
      <c r="DH122" s="950"/>
      <c r="DI122" s="950"/>
      <c r="DJ122" s="950"/>
      <c r="DK122" s="950"/>
      <c r="DL122" s="950">
        <v>3104659</v>
      </c>
      <c r="DM122" s="950"/>
      <c r="DN122" s="950"/>
      <c r="DO122" s="950"/>
      <c r="DP122" s="950"/>
      <c r="DQ122" s="950">
        <v>3268397</v>
      </c>
      <c r="DR122" s="950"/>
      <c r="DS122" s="950"/>
      <c r="DT122" s="950"/>
      <c r="DU122" s="950"/>
      <c r="DV122" s="951">
        <v>24.3</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443</v>
      </c>
      <c r="BP123" s="1036"/>
      <c r="BQ123" s="1095">
        <v>28718483</v>
      </c>
      <c r="BR123" s="1096"/>
      <c r="BS123" s="1096"/>
      <c r="BT123" s="1096"/>
      <c r="BU123" s="1096"/>
      <c r="BV123" s="1096">
        <v>29537417</v>
      </c>
      <c r="BW123" s="1096"/>
      <c r="BX123" s="1096"/>
      <c r="BY123" s="1096"/>
      <c r="BZ123" s="1096"/>
      <c r="CA123" s="1096">
        <v>29724331</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v>335169</v>
      </c>
      <c r="DH123" s="989"/>
      <c r="DI123" s="989"/>
      <c r="DJ123" s="989"/>
      <c r="DK123" s="990"/>
      <c r="DL123" s="991">
        <v>475709</v>
      </c>
      <c r="DM123" s="989"/>
      <c r="DN123" s="989"/>
      <c r="DO123" s="989"/>
      <c r="DP123" s="990"/>
      <c r="DQ123" s="991">
        <v>600646</v>
      </c>
      <c r="DR123" s="989"/>
      <c r="DS123" s="989"/>
      <c r="DT123" s="989"/>
      <c r="DU123" s="990"/>
      <c r="DV123" s="992">
        <v>4.5</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186.8</v>
      </c>
      <c r="BR124" s="1058"/>
      <c r="BS124" s="1058"/>
      <c r="BT124" s="1058"/>
      <c r="BU124" s="1058"/>
      <c r="BV124" s="1058">
        <v>179.8</v>
      </c>
      <c r="BW124" s="1058"/>
      <c r="BX124" s="1058"/>
      <c r="BY124" s="1058"/>
      <c r="BZ124" s="1058"/>
      <c r="CA124" s="1058">
        <v>194.4</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84116</v>
      </c>
      <c r="AB126" s="989"/>
      <c r="AC126" s="989"/>
      <c r="AD126" s="989"/>
      <c r="AE126" s="990"/>
      <c r="AF126" s="991">
        <v>54875</v>
      </c>
      <c r="AG126" s="989"/>
      <c r="AH126" s="989"/>
      <c r="AI126" s="989"/>
      <c r="AJ126" s="990"/>
      <c r="AK126" s="991">
        <v>49564</v>
      </c>
      <c r="AL126" s="989"/>
      <c r="AM126" s="989"/>
      <c r="AN126" s="989"/>
      <c r="AO126" s="990"/>
      <c r="AP126" s="992">
        <v>0.4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7620</v>
      </c>
      <c r="AB127" s="989"/>
      <c r="AC127" s="989"/>
      <c r="AD127" s="989"/>
      <c r="AE127" s="990"/>
      <c r="AF127" s="991">
        <v>5436</v>
      </c>
      <c r="AG127" s="989"/>
      <c r="AH127" s="989"/>
      <c r="AI127" s="989"/>
      <c r="AJ127" s="990"/>
      <c r="AK127" s="991">
        <v>4150</v>
      </c>
      <c r="AL127" s="989"/>
      <c r="AM127" s="989"/>
      <c r="AN127" s="989"/>
      <c r="AO127" s="990"/>
      <c r="AP127" s="992">
        <v>0</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10642</v>
      </c>
      <c r="AB128" s="1078"/>
      <c r="AC128" s="1078"/>
      <c r="AD128" s="1078"/>
      <c r="AE128" s="1079"/>
      <c r="AF128" s="1080">
        <v>7536</v>
      </c>
      <c r="AG128" s="1078"/>
      <c r="AH128" s="1078"/>
      <c r="AI128" s="1078"/>
      <c r="AJ128" s="1079"/>
      <c r="AK128" s="1080">
        <v>6519</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113</v>
      </c>
      <c r="BG128" s="1085"/>
      <c r="BH128" s="1085"/>
      <c r="BI128" s="1085"/>
      <c r="BJ128" s="1085"/>
      <c r="BK128" s="1085"/>
      <c r="BL128" s="1086"/>
      <c r="BM128" s="1084">
        <v>12.73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15525034</v>
      </c>
      <c r="AB129" s="989"/>
      <c r="AC129" s="989"/>
      <c r="AD129" s="989"/>
      <c r="AE129" s="990"/>
      <c r="AF129" s="991">
        <v>15769340</v>
      </c>
      <c r="AG129" s="989"/>
      <c r="AH129" s="989"/>
      <c r="AI129" s="989"/>
      <c r="AJ129" s="990"/>
      <c r="AK129" s="991">
        <v>15721589</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113</v>
      </c>
      <c r="BG129" s="1099"/>
      <c r="BH129" s="1099"/>
      <c r="BI129" s="1099"/>
      <c r="BJ129" s="1099"/>
      <c r="BK129" s="1099"/>
      <c r="BL129" s="1100"/>
      <c r="BM129" s="1098">
        <v>17.73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2309016</v>
      </c>
      <c r="AB130" s="989"/>
      <c r="AC130" s="989"/>
      <c r="AD130" s="989"/>
      <c r="AE130" s="990"/>
      <c r="AF130" s="991">
        <v>2239056</v>
      </c>
      <c r="AG130" s="989"/>
      <c r="AH130" s="989"/>
      <c r="AI130" s="989"/>
      <c r="AJ130" s="990"/>
      <c r="AK130" s="991">
        <v>2245438</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15.7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13216018</v>
      </c>
      <c r="AB131" s="1014"/>
      <c r="AC131" s="1014"/>
      <c r="AD131" s="1014"/>
      <c r="AE131" s="1015"/>
      <c r="AF131" s="1013">
        <v>13530284</v>
      </c>
      <c r="AG131" s="1014"/>
      <c r="AH131" s="1014"/>
      <c r="AI131" s="1014"/>
      <c r="AJ131" s="1015"/>
      <c r="AK131" s="1013">
        <v>13476151</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194.4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15.703421410000001</v>
      </c>
      <c r="AB132" s="1130"/>
      <c r="AC132" s="1130"/>
      <c r="AD132" s="1130"/>
      <c r="AE132" s="1131"/>
      <c r="AF132" s="1132">
        <v>15.44358566</v>
      </c>
      <c r="AG132" s="1130"/>
      <c r="AH132" s="1130"/>
      <c r="AI132" s="1130"/>
      <c r="AJ132" s="1131"/>
      <c r="AK132" s="1132">
        <v>16.167175629999999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16.3</v>
      </c>
      <c r="AB133" s="1113"/>
      <c r="AC133" s="1113"/>
      <c r="AD133" s="1113"/>
      <c r="AE133" s="1114"/>
      <c r="AF133" s="1112">
        <v>15.5</v>
      </c>
      <c r="AG133" s="1113"/>
      <c r="AH133" s="1113"/>
      <c r="AI133" s="1113"/>
      <c r="AJ133" s="1114"/>
      <c r="AK133" s="1112">
        <v>15.7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7" zoomScale="85" zoomScaleNormal="85" zoomScaleSheetLayoutView="85" workbookViewId="0">
      <selection activeCell="BK20" sqref="BK2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1" zoomScale="85" zoomScaleNormal="85" zoomScaleSheetLayoutView="55" workbookViewId="0">
      <selection activeCell="BK20" sqref="BK20"/>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1"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4815600</v>
      </c>
      <c r="L9" s="266">
        <v>60239</v>
      </c>
      <c r="M9" s="267">
        <v>62051</v>
      </c>
      <c r="N9" s="268">
        <v>-2.9</v>
      </c>
    </row>
    <row r="10" spans="1:16" x14ac:dyDescent="0.15">
      <c r="A10" s="250"/>
      <c r="B10" s="246"/>
      <c r="C10" s="246"/>
      <c r="D10" s="246"/>
      <c r="E10" s="246"/>
      <c r="F10" s="246"/>
      <c r="G10" s="1152" t="s">
        <v>477</v>
      </c>
      <c r="H10" s="1153"/>
      <c r="I10" s="1153"/>
      <c r="J10" s="1154"/>
      <c r="K10" s="269">
        <v>431458</v>
      </c>
      <c r="L10" s="270">
        <v>5397</v>
      </c>
      <c r="M10" s="271">
        <v>5713</v>
      </c>
      <c r="N10" s="272">
        <v>-5.5</v>
      </c>
    </row>
    <row r="11" spans="1:16" ht="13.5" customHeight="1" x14ac:dyDescent="0.15">
      <c r="A11" s="250"/>
      <c r="B11" s="246"/>
      <c r="C11" s="246"/>
      <c r="D11" s="246"/>
      <c r="E11" s="246"/>
      <c r="F11" s="246"/>
      <c r="G11" s="1152" t="s">
        <v>478</v>
      </c>
      <c r="H11" s="1153"/>
      <c r="I11" s="1153"/>
      <c r="J11" s="1154"/>
      <c r="K11" s="269">
        <v>264305</v>
      </c>
      <c r="L11" s="270">
        <v>3306</v>
      </c>
      <c r="M11" s="271">
        <v>5796</v>
      </c>
      <c r="N11" s="272">
        <v>-43</v>
      </c>
    </row>
    <row r="12" spans="1:16" ht="13.5" customHeight="1" x14ac:dyDescent="0.15">
      <c r="A12" s="250"/>
      <c r="B12" s="246"/>
      <c r="C12" s="246"/>
      <c r="D12" s="246"/>
      <c r="E12" s="246"/>
      <c r="F12" s="246"/>
      <c r="G12" s="1152" t="s">
        <v>479</v>
      </c>
      <c r="H12" s="1153"/>
      <c r="I12" s="1153"/>
      <c r="J12" s="1154"/>
      <c r="K12" s="269">
        <v>149475</v>
      </c>
      <c r="L12" s="270">
        <v>1870</v>
      </c>
      <c r="M12" s="271">
        <v>1167</v>
      </c>
      <c r="N12" s="272">
        <v>60.2</v>
      </c>
    </row>
    <row r="13" spans="1:16" ht="13.5" customHeight="1" x14ac:dyDescent="0.15">
      <c r="A13" s="250"/>
      <c r="B13" s="246"/>
      <c r="C13" s="246"/>
      <c r="D13" s="246"/>
      <c r="E13" s="246"/>
      <c r="F13" s="246"/>
      <c r="G13" s="1152" t="s">
        <v>480</v>
      </c>
      <c r="H13" s="1153"/>
      <c r="I13" s="1153"/>
      <c r="J13" s="1154"/>
      <c r="K13" s="269" t="s">
        <v>481</v>
      </c>
      <c r="L13" s="270" t="s">
        <v>481</v>
      </c>
      <c r="M13" s="271">
        <v>0</v>
      </c>
      <c r="N13" s="272" t="s">
        <v>481</v>
      </c>
    </row>
    <row r="14" spans="1:16" ht="13.5" customHeight="1" x14ac:dyDescent="0.15">
      <c r="A14" s="250"/>
      <c r="B14" s="246"/>
      <c r="C14" s="246"/>
      <c r="D14" s="246"/>
      <c r="E14" s="246"/>
      <c r="F14" s="246"/>
      <c r="G14" s="1152" t="s">
        <v>482</v>
      </c>
      <c r="H14" s="1153"/>
      <c r="I14" s="1153"/>
      <c r="J14" s="1154"/>
      <c r="K14" s="269">
        <v>50770</v>
      </c>
      <c r="L14" s="270">
        <v>635</v>
      </c>
      <c r="M14" s="271">
        <v>2337</v>
      </c>
      <c r="N14" s="272">
        <v>-72.8</v>
      </c>
    </row>
    <row r="15" spans="1:16" ht="13.5" customHeight="1" x14ac:dyDescent="0.15">
      <c r="A15" s="250"/>
      <c r="B15" s="246"/>
      <c r="C15" s="246"/>
      <c r="D15" s="246"/>
      <c r="E15" s="246"/>
      <c r="F15" s="246"/>
      <c r="G15" s="1152" t="s">
        <v>483</v>
      </c>
      <c r="H15" s="1153"/>
      <c r="I15" s="1153"/>
      <c r="J15" s="1154"/>
      <c r="K15" s="269">
        <v>39080</v>
      </c>
      <c r="L15" s="270">
        <v>489</v>
      </c>
      <c r="M15" s="271">
        <v>1594</v>
      </c>
      <c r="N15" s="272">
        <v>-69.3</v>
      </c>
    </row>
    <row r="16" spans="1:16" x14ac:dyDescent="0.15">
      <c r="A16" s="250"/>
      <c r="B16" s="246"/>
      <c r="C16" s="246"/>
      <c r="D16" s="246"/>
      <c r="E16" s="246"/>
      <c r="F16" s="246"/>
      <c r="G16" s="1155" t="s">
        <v>484</v>
      </c>
      <c r="H16" s="1156"/>
      <c r="I16" s="1156"/>
      <c r="J16" s="1157"/>
      <c r="K16" s="270">
        <v>-611776</v>
      </c>
      <c r="L16" s="270">
        <v>-7653</v>
      </c>
      <c r="M16" s="271">
        <v>-5993</v>
      </c>
      <c r="N16" s="272">
        <v>27.7</v>
      </c>
    </row>
    <row r="17" spans="1:16" x14ac:dyDescent="0.15">
      <c r="A17" s="250"/>
      <c r="B17" s="246"/>
      <c r="C17" s="246"/>
      <c r="D17" s="246"/>
      <c r="E17" s="246"/>
      <c r="F17" s="246"/>
      <c r="G17" s="1155" t="s">
        <v>170</v>
      </c>
      <c r="H17" s="1156"/>
      <c r="I17" s="1156"/>
      <c r="J17" s="1157"/>
      <c r="K17" s="270">
        <v>5138912</v>
      </c>
      <c r="L17" s="270">
        <v>64283</v>
      </c>
      <c r="M17" s="271">
        <v>72665</v>
      </c>
      <c r="N17" s="272">
        <v>-11.5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6.55</v>
      </c>
      <c r="L21" s="283">
        <v>7.22</v>
      </c>
      <c r="M21" s="284">
        <v>-0.67</v>
      </c>
      <c r="N21" s="251"/>
      <c r="O21" s="285"/>
      <c r="P21" s="281"/>
    </row>
    <row r="22" spans="1:16" s="286" customFormat="1" x14ac:dyDescent="0.15">
      <c r="A22" s="281"/>
      <c r="B22" s="251"/>
      <c r="C22" s="251"/>
      <c r="D22" s="251"/>
      <c r="E22" s="251"/>
      <c r="F22" s="251"/>
      <c r="G22" s="1147" t="s">
        <v>490</v>
      </c>
      <c r="H22" s="1148"/>
      <c r="I22" s="1148"/>
      <c r="J22" s="1149"/>
      <c r="K22" s="287">
        <v>99.2</v>
      </c>
      <c r="L22" s="288">
        <v>98.4</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3074174</v>
      </c>
      <c r="L32" s="296">
        <v>38455</v>
      </c>
      <c r="M32" s="297">
        <v>39687</v>
      </c>
      <c r="N32" s="298">
        <v>-3.1</v>
      </c>
    </row>
    <row r="33" spans="1:16" ht="13.5" customHeight="1" x14ac:dyDescent="0.15">
      <c r="A33" s="250"/>
      <c r="B33" s="246"/>
      <c r="C33" s="246"/>
      <c r="D33" s="246"/>
      <c r="E33" s="246"/>
      <c r="F33" s="246"/>
      <c r="G33" s="1163" t="s">
        <v>495</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496</v>
      </c>
      <c r="H34" s="1164"/>
      <c r="I34" s="1164"/>
      <c r="J34" s="1165"/>
      <c r="K34" s="296" t="s">
        <v>481</v>
      </c>
      <c r="L34" s="296" t="s">
        <v>481</v>
      </c>
      <c r="M34" s="297">
        <v>56</v>
      </c>
      <c r="N34" s="298" t="s">
        <v>481</v>
      </c>
    </row>
    <row r="35" spans="1:16" ht="27" customHeight="1" x14ac:dyDescent="0.15">
      <c r="A35" s="250"/>
      <c r="B35" s="246"/>
      <c r="C35" s="246"/>
      <c r="D35" s="246"/>
      <c r="E35" s="246"/>
      <c r="F35" s="246"/>
      <c r="G35" s="1163" t="s">
        <v>497</v>
      </c>
      <c r="H35" s="1164"/>
      <c r="I35" s="1164"/>
      <c r="J35" s="1165"/>
      <c r="K35" s="296">
        <v>1050369</v>
      </c>
      <c r="L35" s="296">
        <v>13139</v>
      </c>
      <c r="M35" s="297">
        <v>13696</v>
      </c>
      <c r="N35" s="298">
        <v>-4.0999999999999996</v>
      </c>
    </row>
    <row r="36" spans="1:16" ht="27" customHeight="1" x14ac:dyDescent="0.15">
      <c r="A36" s="250"/>
      <c r="B36" s="246"/>
      <c r="C36" s="246"/>
      <c r="D36" s="246"/>
      <c r="E36" s="246"/>
      <c r="F36" s="246"/>
      <c r="G36" s="1163" t="s">
        <v>498</v>
      </c>
      <c r="H36" s="1164"/>
      <c r="I36" s="1164"/>
      <c r="J36" s="1165"/>
      <c r="K36" s="296">
        <v>251821</v>
      </c>
      <c r="L36" s="296">
        <v>3150</v>
      </c>
      <c r="M36" s="297">
        <v>1733</v>
      </c>
      <c r="N36" s="298">
        <v>81.8</v>
      </c>
    </row>
    <row r="37" spans="1:16" ht="13.5" customHeight="1" x14ac:dyDescent="0.15">
      <c r="A37" s="250"/>
      <c r="B37" s="246"/>
      <c r="C37" s="246"/>
      <c r="D37" s="246"/>
      <c r="E37" s="246"/>
      <c r="F37" s="246"/>
      <c r="G37" s="1163" t="s">
        <v>499</v>
      </c>
      <c r="H37" s="1164"/>
      <c r="I37" s="1164"/>
      <c r="J37" s="1165"/>
      <c r="K37" s="296">
        <v>53714</v>
      </c>
      <c r="L37" s="296">
        <v>672</v>
      </c>
      <c r="M37" s="297">
        <v>790</v>
      </c>
      <c r="N37" s="298">
        <v>-14.9</v>
      </c>
    </row>
    <row r="38" spans="1:16" ht="27" customHeight="1" x14ac:dyDescent="0.15">
      <c r="A38" s="250"/>
      <c r="B38" s="246"/>
      <c r="C38" s="246"/>
      <c r="D38" s="246"/>
      <c r="E38" s="246"/>
      <c r="F38" s="246"/>
      <c r="G38" s="1166" t="s">
        <v>500</v>
      </c>
      <c r="H38" s="1167"/>
      <c r="I38" s="1167"/>
      <c r="J38" s="1168"/>
      <c r="K38" s="299">
        <v>592</v>
      </c>
      <c r="L38" s="299">
        <v>7</v>
      </c>
      <c r="M38" s="300">
        <v>1</v>
      </c>
      <c r="N38" s="301">
        <v>600</v>
      </c>
      <c r="O38" s="295"/>
    </row>
    <row r="39" spans="1:16" x14ac:dyDescent="0.15">
      <c r="A39" s="250"/>
      <c r="B39" s="246"/>
      <c r="C39" s="246"/>
      <c r="D39" s="246"/>
      <c r="E39" s="246"/>
      <c r="F39" s="246"/>
      <c r="G39" s="1166" t="s">
        <v>501</v>
      </c>
      <c r="H39" s="1167"/>
      <c r="I39" s="1167"/>
      <c r="J39" s="1168"/>
      <c r="K39" s="302">
        <v>-6519</v>
      </c>
      <c r="L39" s="302">
        <v>-82</v>
      </c>
      <c r="M39" s="303">
        <v>-5521</v>
      </c>
      <c r="N39" s="304">
        <v>-98.5</v>
      </c>
      <c r="O39" s="295"/>
    </row>
    <row r="40" spans="1:16" ht="27" customHeight="1" x14ac:dyDescent="0.15">
      <c r="A40" s="250"/>
      <c r="B40" s="246"/>
      <c r="C40" s="246"/>
      <c r="D40" s="246"/>
      <c r="E40" s="246"/>
      <c r="F40" s="246"/>
      <c r="G40" s="1163" t="s">
        <v>502</v>
      </c>
      <c r="H40" s="1164"/>
      <c r="I40" s="1164"/>
      <c r="J40" s="1165"/>
      <c r="K40" s="302">
        <v>-2245438</v>
      </c>
      <c r="L40" s="302">
        <v>-28088</v>
      </c>
      <c r="M40" s="303">
        <v>-35785</v>
      </c>
      <c r="N40" s="304">
        <v>-21.5</v>
      </c>
      <c r="O40" s="295"/>
    </row>
    <row r="41" spans="1:16" x14ac:dyDescent="0.15">
      <c r="A41" s="250"/>
      <c r="B41" s="246"/>
      <c r="C41" s="246"/>
      <c r="D41" s="246"/>
      <c r="E41" s="246"/>
      <c r="F41" s="246"/>
      <c r="G41" s="1169" t="s">
        <v>281</v>
      </c>
      <c r="H41" s="1170"/>
      <c r="I41" s="1170"/>
      <c r="J41" s="1171"/>
      <c r="K41" s="296">
        <v>2178713</v>
      </c>
      <c r="L41" s="302">
        <v>27254</v>
      </c>
      <c r="M41" s="303">
        <v>14658</v>
      </c>
      <c r="N41" s="304">
        <v>85.9</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1824694</v>
      </c>
      <c r="J51" s="322">
        <v>22318</v>
      </c>
      <c r="K51" s="323">
        <v>4</v>
      </c>
      <c r="L51" s="324">
        <v>50880</v>
      </c>
      <c r="M51" s="325">
        <v>7</v>
      </c>
      <c r="N51" s="326">
        <v>-3</v>
      </c>
    </row>
    <row r="52" spans="1:14" x14ac:dyDescent="0.15">
      <c r="A52" s="250"/>
      <c r="B52" s="246"/>
      <c r="C52" s="246"/>
      <c r="D52" s="246"/>
      <c r="E52" s="246"/>
      <c r="F52" s="246"/>
      <c r="G52" s="327"/>
      <c r="H52" s="328" t="s">
        <v>513</v>
      </c>
      <c r="I52" s="329">
        <v>920658</v>
      </c>
      <c r="J52" s="330">
        <v>11260</v>
      </c>
      <c r="K52" s="331">
        <v>6.5</v>
      </c>
      <c r="L52" s="332">
        <v>26879</v>
      </c>
      <c r="M52" s="333">
        <v>2.4</v>
      </c>
      <c r="N52" s="334">
        <v>4.0999999999999996</v>
      </c>
    </row>
    <row r="53" spans="1:14" x14ac:dyDescent="0.15">
      <c r="A53" s="250"/>
      <c r="B53" s="246"/>
      <c r="C53" s="246"/>
      <c r="D53" s="246"/>
      <c r="E53" s="246"/>
      <c r="F53" s="246"/>
      <c r="G53" s="312" t="s">
        <v>514</v>
      </c>
      <c r="H53" s="313"/>
      <c r="I53" s="321">
        <v>1835197</v>
      </c>
      <c r="J53" s="322">
        <v>22485</v>
      </c>
      <c r="K53" s="323">
        <v>0.7</v>
      </c>
      <c r="L53" s="324">
        <v>63956</v>
      </c>
      <c r="M53" s="325">
        <v>25.7</v>
      </c>
      <c r="N53" s="326">
        <v>-25</v>
      </c>
    </row>
    <row r="54" spans="1:14" x14ac:dyDescent="0.15">
      <c r="A54" s="250"/>
      <c r="B54" s="246"/>
      <c r="C54" s="246"/>
      <c r="D54" s="246"/>
      <c r="E54" s="246"/>
      <c r="F54" s="246"/>
      <c r="G54" s="327"/>
      <c r="H54" s="328" t="s">
        <v>513</v>
      </c>
      <c r="I54" s="329">
        <v>625624</v>
      </c>
      <c r="J54" s="330">
        <v>7665</v>
      </c>
      <c r="K54" s="331">
        <v>-31.9</v>
      </c>
      <c r="L54" s="332">
        <v>29239</v>
      </c>
      <c r="M54" s="333">
        <v>8.8000000000000007</v>
      </c>
      <c r="N54" s="334">
        <v>-40.700000000000003</v>
      </c>
    </row>
    <row r="55" spans="1:14" x14ac:dyDescent="0.15">
      <c r="A55" s="250"/>
      <c r="B55" s="246"/>
      <c r="C55" s="246"/>
      <c r="D55" s="246"/>
      <c r="E55" s="246"/>
      <c r="F55" s="246"/>
      <c r="G55" s="312" t="s">
        <v>515</v>
      </c>
      <c r="H55" s="313"/>
      <c r="I55" s="321">
        <v>2776522</v>
      </c>
      <c r="J55" s="322">
        <v>34272</v>
      </c>
      <c r="K55" s="323">
        <v>52.4</v>
      </c>
      <c r="L55" s="324">
        <v>66255</v>
      </c>
      <c r="M55" s="325">
        <v>3.6</v>
      </c>
      <c r="N55" s="326">
        <v>48.8</v>
      </c>
    </row>
    <row r="56" spans="1:14" x14ac:dyDescent="0.15">
      <c r="A56" s="250"/>
      <c r="B56" s="246"/>
      <c r="C56" s="246"/>
      <c r="D56" s="246"/>
      <c r="E56" s="246"/>
      <c r="F56" s="246"/>
      <c r="G56" s="327"/>
      <c r="H56" s="328" t="s">
        <v>513</v>
      </c>
      <c r="I56" s="329">
        <v>1027796</v>
      </c>
      <c r="J56" s="330">
        <v>12687</v>
      </c>
      <c r="K56" s="331">
        <v>65.5</v>
      </c>
      <c r="L56" s="332">
        <v>31822</v>
      </c>
      <c r="M56" s="333">
        <v>8.8000000000000007</v>
      </c>
      <c r="N56" s="334">
        <v>56.7</v>
      </c>
    </row>
    <row r="57" spans="1:14" x14ac:dyDescent="0.15">
      <c r="A57" s="250"/>
      <c r="B57" s="246"/>
      <c r="C57" s="246"/>
      <c r="D57" s="246"/>
      <c r="E57" s="246"/>
      <c r="F57" s="246"/>
      <c r="G57" s="312" t="s">
        <v>516</v>
      </c>
      <c r="H57" s="313"/>
      <c r="I57" s="321">
        <v>3872528</v>
      </c>
      <c r="J57" s="322">
        <v>48117</v>
      </c>
      <c r="K57" s="323">
        <v>40.4</v>
      </c>
      <c r="L57" s="324">
        <v>54227</v>
      </c>
      <c r="M57" s="325">
        <v>-18.2</v>
      </c>
      <c r="N57" s="326">
        <v>58.6</v>
      </c>
    </row>
    <row r="58" spans="1:14" x14ac:dyDescent="0.15">
      <c r="A58" s="250"/>
      <c r="B58" s="246"/>
      <c r="C58" s="246"/>
      <c r="D58" s="246"/>
      <c r="E58" s="246"/>
      <c r="F58" s="246"/>
      <c r="G58" s="327"/>
      <c r="H58" s="328" t="s">
        <v>513</v>
      </c>
      <c r="I58" s="329">
        <v>1633729</v>
      </c>
      <c r="J58" s="330">
        <v>20299</v>
      </c>
      <c r="K58" s="331">
        <v>60</v>
      </c>
      <c r="L58" s="332">
        <v>29694</v>
      </c>
      <c r="M58" s="333">
        <v>-6.7</v>
      </c>
      <c r="N58" s="334">
        <v>66.7</v>
      </c>
    </row>
    <row r="59" spans="1:14" x14ac:dyDescent="0.15">
      <c r="A59" s="250"/>
      <c r="B59" s="246"/>
      <c r="C59" s="246"/>
      <c r="D59" s="246"/>
      <c r="E59" s="246"/>
      <c r="F59" s="246"/>
      <c r="G59" s="312" t="s">
        <v>517</v>
      </c>
      <c r="H59" s="313"/>
      <c r="I59" s="321">
        <v>2105048</v>
      </c>
      <c r="J59" s="322">
        <v>26332</v>
      </c>
      <c r="K59" s="323">
        <v>-45.3</v>
      </c>
      <c r="L59" s="324">
        <v>57295</v>
      </c>
      <c r="M59" s="325">
        <v>5.7</v>
      </c>
      <c r="N59" s="326">
        <v>-51</v>
      </c>
    </row>
    <row r="60" spans="1:14" x14ac:dyDescent="0.15">
      <c r="A60" s="250"/>
      <c r="B60" s="246"/>
      <c r="C60" s="246"/>
      <c r="D60" s="246"/>
      <c r="E60" s="246"/>
      <c r="F60" s="246"/>
      <c r="G60" s="327"/>
      <c r="H60" s="328" t="s">
        <v>513</v>
      </c>
      <c r="I60" s="335">
        <v>1341215</v>
      </c>
      <c r="J60" s="330">
        <v>16777</v>
      </c>
      <c r="K60" s="331">
        <v>-17.399999999999999</v>
      </c>
      <c r="L60" s="332">
        <v>32771</v>
      </c>
      <c r="M60" s="333">
        <v>10.4</v>
      </c>
      <c r="N60" s="334">
        <v>-27.8</v>
      </c>
    </row>
    <row r="61" spans="1:14" x14ac:dyDescent="0.15">
      <c r="A61" s="250"/>
      <c r="B61" s="246"/>
      <c r="C61" s="246"/>
      <c r="D61" s="246"/>
      <c r="E61" s="246"/>
      <c r="F61" s="246"/>
      <c r="G61" s="312" t="s">
        <v>518</v>
      </c>
      <c r="H61" s="336"/>
      <c r="I61" s="337">
        <v>2482798</v>
      </c>
      <c r="J61" s="338">
        <v>30705</v>
      </c>
      <c r="K61" s="339">
        <v>10.4</v>
      </c>
      <c r="L61" s="340">
        <v>58523</v>
      </c>
      <c r="M61" s="341">
        <v>4.8</v>
      </c>
      <c r="N61" s="326">
        <v>5.6</v>
      </c>
    </row>
    <row r="62" spans="1:14" x14ac:dyDescent="0.15">
      <c r="A62" s="250"/>
      <c r="B62" s="246"/>
      <c r="C62" s="246"/>
      <c r="D62" s="246"/>
      <c r="E62" s="246"/>
      <c r="F62" s="246"/>
      <c r="G62" s="327"/>
      <c r="H62" s="328" t="s">
        <v>513</v>
      </c>
      <c r="I62" s="329">
        <v>1109804</v>
      </c>
      <c r="J62" s="330">
        <v>13738</v>
      </c>
      <c r="K62" s="331">
        <v>16.5</v>
      </c>
      <c r="L62" s="332">
        <v>30081</v>
      </c>
      <c r="M62" s="333">
        <v>4.7</v>
      </c>
      <c r="N62" s="334">
        <v>11.8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topLeftCell="B74" zoomScale="55" zoomScaleNormal="55" zoomScaleSheetLayoutView="55" workbookViewId="0">
      <selection activeCell="A114" sqref="A11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132"/>
  <sheetViews>
    <sheetView showGridLines="0" topLeftCell="A85" zoomScale="70" zoomScaleNormal="70" zoomScaleSheetLayoutView="55" workbookViewId="0">
      <selection activeCell="AE71" sqref="AE7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D33"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0.09</v>
      </c>
      <c r="G47" s="12">
        <v>0</v>
      </c>
      <c r="H47" s="12">
        <v>0</v>
      </c>
      <c r="I47" s="12">
        <v>0.39</v>
      </c>
      <c r="J47" s="13">
        <v>1.73</v>
      </c>
    </row>
    <row r="48" spans="2:10" ht="57.75" customHeight="1" x14ac:dyDescent="0.15">
      <c r="B48" s="14"/>
      <c r="C48" s="1174" t="s">
        <v>4</v>
      </c>
      <c r="D48" s="1174"/>
      <c r="E48" s="1175"/>
      <c r="F48" s="15">
        <v>0.22</v>
      </c>
      <c r="G48" s="16">
        <v>2.16</v>
      </c>
      <c r="H48" s="16">
        <v>2.59</v>
      </c>
      <c r="I48" s="16">
        <v>2.04</v>
      </c>
      <c r="J48" s="17">
        <v>1.76</v>
      </c>
    </row>
    <row r="49" spans="2:10" ht="57.75" customHeight="1" thickBot="1" x14ac:dyDescent="0.2">
      <c r="B49" s="18"/>
      <c r="C49" s="1176" t="s">
        <v>5</v>
      </c>
      <c r="D49" s="1176"/>
      <c r="E49" s="1177"/>
      <c r="F49" s="19" t="s">
        <v>525</v>
      </c>
      <c r="G49" s="20">
        <v>1.86</v>
      </c>
      <c r="H49" s="20">
        <v>0.42</v>
      </c>
      <c r="I49" s="20" t="s">
        <v>526</v>
      </c>
      <c r="J49" s="21">
        <v>1.06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2018-02-26T08:06:41Z</cp:lastPrinted>
  <dcterms:created xsi:type="dcterms:W3CDTF">2018-01-24T05:20:42Z</dcterms:created>
  <dcterms:modified xsi:type="dcterms:W3CDTF">2018-10-30T00:03:55Z</dcterms:modified>
  <cp:category/>
</cp:coreProperties>
</file>