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H28" sheetId="1" r:id="rId1"/>
    <sheet name="H27" sheetId="2" r:id="rId2"/>
    <sheet name="変化（H28-H27）" sheetId="3" r:id="rId3"/>
  </sheets>
  <definedNames>
    <definedName name="\C" localSheetId="0">#REF!</definedName>
    <definedName name="\C">#REF!</definedName>
    <definedName name="_xlnm.Print_Area" localSheetId="1">'H27'!$A$1:$AG$37</definedName>
    <definedName name="_xlnm.Print_Area" localSheetId="2">'変化（H28-H27）'!$A$1:$AG$37</definedName>
    <definedName name="_xlnm.Print_Titles" localSheetId="1">'H27'!$A:$A</definedName>
    <definedName name="_xlnm.Print_Titles" localSheetId="0">'H28'!$A:$A</definedName>
    <definedName name="_xlnm.Print_Titles" localSheetId="2">'変化（H28-H27）'!$A:$A</definedName>
    <definedName name="町村１">#REF!</definedName>
    <definedName name="町村２" localSheetId="0">#REF!</definedName>
    <definedName name="町村２">#REF!</definedName>
    <definedName name="都市１">#REF!</definedName>
    <definedName name="都市２" localSheetId="0">#REF!</definedName>
    <definedName name="都市２">#REF!</definedName>
    <definedName name="特例市１">#REF!</definedName>
    <definedName name="特例市２" localSheetId="0">#REF!</definedName>
    <definedName name="特例市２">#REF!</definedName>
  </definedNames>
  <calcPr fullCalcOnLoad="1"/>
</workbook>
</file>

<file path=xl/sharedStrings.xml><?xml version="1.0" encoding="utf-8"?>
<sst xmlns="http://schemas.openxmlformats.org/spreadsheetml/2006/main" count="456" uniqueCount="229">
  <si>
    <t>現在排水人口</t>
  </si>
  <si>
    <t>津市</t>
  </si>
  <si>
    <t>伊勢市</t>
  </si>
  <si>
    <t>松阪市</t>
  </si>
  <si>
    <t>名張市</t>
  </si>
  <si>
    <t>尾鷲市</t>
  </si>
  <si>
    <t>鳥羽市</t>
  </si>
  <si>
    <t>熊野市</t>
  </si>
  <si>
    <t>多気町</t>
  </si>
  <si>
    <t>大台町</t>
  </si>
  <si>
    <t>玉城町</t>
  </si>
  <si>
    <t>度会町</t>
  </si>
  <si>
    <t>紀宝町</t>
  </si>
  <si>
    <t>四日市市</t>
  </si>
  <si>
    <t>桑名市</t>
  </si>
  <si>
    <t>鈴鹿市</t>
  </si>
  <si>
    <t>亀山市</t>
  </si>
  <si>
    <t>木曽岬町</t>
  </si>
  <si>
    <t>東員町</t>
  </si>
  <si>
    <t>菰野町</t>
  </si>
  <si>
    <t>朝日町</t>
  </si>
  <si>
    <t>川越町</t>
  </si>
  <si>
    <t>明和町</t>
  </si>
  <si>
    <t>御浜町</t>
  </si>
  <si>
    <t>いなべ市</t>
  </si>
  <si>
    <t>国勢調査</t>
  </si>
  <si>
    <t>し尿処理施設</t>
  </si>
  <si>
    <t>ごみ処理施設</t>
  </si>
  <si>
    <t>簡易水道</t>
  </si>
  <si>
    <t>飲料水供給施設</t>
  </si>
  <si>
    <t>年間総収集量</t>
  </si>
  <si>
    <t>(㎡)</t>
  </si>
  <si>
    <t>公共下水道</t>
  </si>
  <si>
    <t>保健センター</t>
  </si>
  <si>
    <t>＜県 計＞</t>
  </si>
  <si>
    <t>＜廃棄物処理施設＞</t>
  </si>
  <si>
    <t>（市町村営）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</si>
  <si>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</si>
  <si>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</si>
  <si>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</si>
  <si>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</si>
  <si>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</si>
  <si>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</si>
  <si>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組合立）</t>
  </si>
  <si>
    <t>＜道路＞</t>
  </si>
  <si>
    <t>＜公園＞</t>
  </si>
  <si>
    <t>＜保育所＞</t>
  </si>
  <si>
    <t>＜その他施設＞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</si>
  <si>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</si>
  <si>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</si>
  <si>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</si>
  <si>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</si>
  <si>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</si>
  <si>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</si>
  <si>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</si>
  <si>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</si>
  <si>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実延長</t>
  </si>
  <si>
    <t>(市町村有）</t>
  </si>
  <si>
    <t>公園面積計</t>
  </si>
  <si>
    <t>現在処理区域</t>
  </si>
  <si>
    <t>プラント処理</t>
  </si>
  <si>
    <t>浄化槽処理</t>
  </si>
  <si>
    <t>人口計</t>
  </si>
  <si>
    <t>（市町村立・</t>
  </si>
  <si>
    <t>箇所数</t>
  </si>
  <si>
    <t>(人)</t>
  </si>
  <si>
    <t>(ｍ)</t>
  </si>
  <si>
    <t>市町村立以外</t>
  </si>
  <si>
    <t>市町村立</t>
  </si>
  <si>
    <t>(kl)</t>
  </si>
  <si>
    <t>(ｔ)</t>
  </si>
  <si>
    <t>（人）</t>
  </si>
  <si>
    <t>延面積（㎡）</t>
  </si>
  <si>
    <t>＜市 計＞</t>
  </si>
  <si>
    <t>＜人口＞</t>
  </si>
  <si>
    <t>＜農業施設＞</t>
  </si>
  <si>
    <t>＜集会施設＞</t>
  </si>
  <si>
    <t>市町村道</t>
  </si>
  <si>
    <t>市町村立</t>
  </si>
  <si>
    <t>うち都市計画区域内公園</t>
  </si>
  <si>
    <t>うち都市計画区域外公園</t>
  </si>
  <si>
    <t>集会施設</t>
  </si>
  <si>
    <t>(市町村立）</t>
  </si>
  <si>
    <t>給水人口（人）</t>
  </si>
  <si>
    <t>＜下水道等＞</t>
  </si>
  <si>
    <t>＜上水道等＞</t>
  </si>
  <si>
    <t>志摩市</t>
  </si>
  <si>
    <t>伊賀市</t>
  </si>
  <si>
    <t>大紀町</t>
  </si>
  <si>
    <t>市町名</t>
  </si>
  <si>
    <t>南伊勢町</t>
  </si>
  <si>
    <t>紀北町</t>
  </si>
  <si>
    <t>＜町 計＞</t>
  </si>
  <si>
    <t>＜人口＞</t>
  </si>
  <si>
    <t>＜道路＞</t>
  </si>
  <si>
    <t>＜農業施設＞</t>
  </si>
  <si>
    <t>＜公園＞</t>
  </si>
  <si>
    <t>＜廃棄物処理施設＞</t>
  </si>
  <si>
    <t>＜上水道等＞</t>
  </si>
  <si>
    <t>＜下水道等＞</t>
  </si>
  <si>
    <t>＜保育所＞</t>
  </si>
  <si>
    <t>＜集会施設＞</t>
  </si>
  <si>
    <t>＜その他施設＞</t>
  </si>
  <si>
    <t>市町村道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</si>
  <si>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</si>
  <si>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</si>
  <si>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</si>
  <si>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</si>
  <si>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</si>
  <si>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</si>
  <si>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</si>
  <si>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</si>
  <si>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市町村立</t>
  </si>
  <si>
    <t>実延長</t>
  </si>
  <si>
    <t>(市町村有）</t>
  </si>
  <si>
    <t>公園面積計</t>
  </si>
  <si>
    <t>うち都市計画区域内公園</t>
  </si>
  <si>
    <t>うち都市計画区域外公園</t>
  </si>
  <si>
    <t>給水人口（人）</t>
  </si>
  <si>
    <t>現在処理区域</t>
  </si>
  <si>
    <t>プラント処理</t>
  </si>
  <si>
    <t>浄化槽処理</t>
  </si>
  <si>
    <t>人口計</t>
  </si>
  <si>
    <t>（市町村立・</t>
  </si>
  <si>
    <t>集会施設</t>
  </si>
  <si>
    <t>箇所数</t>
  </si>
  <si>
    <t>(人)</t>
  </si>
  <si>
    <t>(ｍ)</t>
  </si>
  <si>
    <t>市町村立以外</t>
  </si>
  <si>
    <t>(kl)</t>
  </si>
  <si>
    <t>(ｔ)</t>
  </si>
  <si>
    <t>（市町村営）</t>
  </si>
  <si>
    <t>(人)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</si>
  <si>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</si>
  <si>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</si>
  <si>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</si>
  <si>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</si>
  <si>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</si>
  <si>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</si>
  <si>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（人）</t>
  </si>
  <si>
    <t>組合立）</t>
  </si>
  <si>
    <t>延面積（㎡）</t>
  </si>
  <si>
    <t>(市町村立）</t>
  </si>
  <si>
    <t>＜市 計＞</t>
  </si>
  <si>
    <t>＜県 計＞</t>
  </si>
  <si>
    <t>(1-1-2)</t>
  </si>
  <si>
    <t>(2-1-1)</t>
  </si>
  <si>
    <t>(7-1-1)</t>
  </si>
  <si>
    <t>(3-1-43)</t>
  </si>
  <si>
    <t>(3-1-45)</t>
  </si>
  <si>
    <t>(3-1-54)</t>
  </si>
  <si>
    <t>(3-1-56)</t>
  </si>
  <si>
    <t>(7-1-15)</t>
  </si>
  <si>
    <t>(7-1-38)</t>
  </si>
  <si>
    <t>(8-7-2)</t>
  </si>
  <si>
    <t>(8-7-4)</t>
  </si>
  <si>
    <t>(9-1-1)</t>
  </si>
  <si>
    <t>(9-1-8)</t>
  </si>
  <si>
    <t>(9-1-14)</t>
  </si>
  <si>
    <t>(9-1-21)</t>
  </si>
  <si>
    <t>(9-1-36)</t>
  </si>
  <si>
    <t>(9-1-48)</t>
  </si>
  <si>
    <t>(9-1-49)</t>
  </si>
  <si>
    <t>(10-1-1)</t>
  </si>
  <si>
    <t>(19-1-46)</t>
  </si>
  <si>
    <t>(18-1-80)</t>
  </si>
  <si>
    <t>人口</t>
  </si>
  <si>
    <t>(1-1-2)</t>
  </si>
  <si>
    <t>(2-1-1)</t>
  </si>
  <si>
    <t>(7-1-1)</t>
  </si>
  <si>
    <t>(3-1-43)</t>
  </si>
  <si>
    <t>(3-1-45)</t>
  </si>
  <si>
    <t>(3-1-54)</t>
  </si>
  <si>
    <t>(3-1-56)</t>
  </si>
  <si>
    <t>(7-1-15)</t>
  </si>
  <si>
    <t>(7-1-38)</t>
  </si>
  <si>
    <t>(8-7-2)</t>
  </si>
  <si>
    <t>(8-7-4)</t>
  </si>
  <si>
    <t>(9-1-1)</t>
  </si>
  <si>
    <t>(9-1-8)</t>
  </si>
  <si>
    <t>(9-1-14)</t>
  </si>
  <si>
    <t>(9-1-21)</t>
  </si>
  <si>
    <t>(9-1-36)</t>
  </si>
  <si>
    <t>(9-1-48)</t>
  </si>
  <si>
    <t>(9-1-49)</t>
  </si>
  <si>
    <t>(10-1-1)</t>
  </si>
  <si>
    <t>(19-1-46)</t>
  </si>
  <si>
    <t>(18-1-80)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</si>
  <si>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</si>
  <si>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</si>
  <si>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</si>
  <si>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</si>
  <si>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</si>
  <si>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</si>
  <si>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現在処理区域</t>
  </si>
  <si>
    <t>プラント処理</t>
  </si>
  <si>
    <t>浄化槽処理</t>
  </si>
  <si>
    <t>（市町村立・</t>
  </si>
  <si>
    <t>箇所数</t>
  </si>
  <si>
    <t>(人)</t>
  </si>
  <si>
    <t>(ｍ)</t>
  </si>
  <si>
    <t>(kl)</t>
  </si>
  <si>
    <t>(ｔ)</t>
  </si>
  <si>
    <t>（市町村営）</t>
  </si>
  <si>
    <t>延面積（㎡）</t>
  </si>
  <si>
    <t>人口（H27)</t>
  </si>
  <si>
    <t>人口（H27)</t>
  </si>
  <si>
    <t>(18-1-9)</t>
  </si>
  <si>
    <t>(18-1-16)</t>
  </si>
  <si>
    <t>(18-1-20)</t>
  </si>
  <si>
    <t>(18-1-24)</t>
  </si>
  <si>
    <t>(18-1-48)</t>
  </si>
  <si>
    <t>(18-1-57)</t>
  </si>
  <si>
    <t>(18-1-60)</t>
  </si>
  <si>
    <t>(18-1-63)</t>
  </si>
  <si>
    <t>(18-1-66)</t>
  </si>
  <si>
    <t>児童館</t>
  </si>
  <si>
    <t>公会堂市民会館</t>
  </si>
  <si>
    <t>公民館</t>
  </si>
  <si>
    <t>図書館</t>
  </si>
  <si>
    <t>博物館</t>
  </si>
  <si>
    <t>体育館</t>
  </si>
  <si>
    <t>陸上競技場</t>
  </si>
  <si>
    <t>野球場</t>
  </si>
  <si>
    <t>プール</t>
  </si>
  <si>
    <t>箇所数</t>
  </si>
  <si>
    <t>箇所数</t>
  </si>
  <si>
    <t>箇所数</t>
  </si>
  <si>
    <t>名張市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</si>
</sst>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#,##0.0_ "/>
    <numFmt numFmtId="179" formatCode="0_);[Red]\(0\)"/>
    <numFmt numFmtId="180" formatCode="#,##0.0;&quot;△ &quot;#,##0.0"/>
    <numFmt numFmtId="181" formatCode="#,##0.0;\-#,##0.0"/>
    <numFmt numFmtId="182" formatCode="0.0_);[Red]\(0.0\)"/>
    <numFmt numFmtId="183" formatCode="#,##0.0;[Red]\-#,##0.0"/>
    <numFmt numFmtId="184" formatCode="0.0%"/>
    <numFmt numFmtId="185" formatCode="#,##0_ "/>
    <numFmt numFmtId="186" formatCode="#,##0_ ;[Red]\-#,##0\ "/>
    <numFmt numFmtId="187" formatCode="#,##0_);[Red]\(#,##0\)"/>
    <numFmt numFmtId="188" formatCode="#,##0;&quot;△ &quot;#,##0"/>
    <numFmt numFmtId="189" formatCode="#,##0\ ;&quot;△ &quot;#,##0\ "/>
  </numFmts>
  <fonts count="38"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188" fontId="0" fillId="0" borderId="42" xfId="0" applyNumberFormat="1" applyBorder="1" applyAlignment="1">
      <alignment shrinkToFit="1"/>
    </xf>
    <xf numFmtId="188" fontId="0" fillId="0" borderId="43" xfId="0" applyNumberFormat="1" applyBorder="1" applyAlignment="1">
      <alignment shrinkToFit="1"/>
    </xf>
    <xf numFmtId="188" fontId="0" fillId="0" borderId="44" xfId="0" applyNumberFormat="1" applyBorder="1" applyAlignment="1">
      <alignment shrinkToFit="1"/>
    </xf>
    <xf numFmtId="188" fontId="0" fillId="0" borderId="45" xfId="0" applyNumberFormat="1" applyBorder="1" applyAlignment="1">
      <alignment shrinkToFit="1"/>
    </xf>
    <xf numFmtId="188" fontId="0" fillId="0" borderId="46" xfId="0" applyNumberFormat="1" applyBorder="1" applyAlignment="1">
      <alignment shrinkToFit="1"/>
    </xf>
    <xf numFmtId="188" fontId="0" fillId="0" borderId="47" xfId="0" applyNumberFormat="1" applyBorder="1" applyAlignment="1">
      <alignment shrinkToFit="1"/>
    </xf>
    <xf numFmtId="188" fontId="0" fillId="0" borderId="29" xfId="0" applyNumberFormat="1" applyBorder="1" applyAlignment="1">
      <alignment shrinkToFit="1"/>
    </xf>
    <xf numFmtId="188" fontId="0" fillId="0" borderId="48" xfId="0" applyNumberFormat="1" applyBorder="1" applyAlignment="1">
      <alignment shrinkToFit="1"/>
    </xf>
    <xf numFmtId="188" fontId="0" fillId="0" borderId="49" xfId="0" applyNumberFormat="1" applyBorder="1" applyAlignment="1">
      <alignment shrinkToFit="1"/>
    </xf>
    <xf numFmtId="188" fontId="0" fillId="0" borderId="24" xfId="0" applyNumberFormat="1" applyBorder="1" applyAlignment="1">
      <alignment shrinkToFit="1"/>
    </xf>
    <xf numFmtId="188" fontId="0" fillId="0" borderId="25" xfId="0" applyNumberFormat="1" applyBorder="1" applyAlignment="1">
      <alignment shrinkToFit="1"/>
    </xf>
    <xf numFmtId="188" fontId="0" fillId="0" borderId="12" xfId="0" applyNumberFormat="1" applyBorder="1" applyAlignment="1">
      <alignment shrinkToFit="1"/>
    </xf>
    <xf numFmtId="188" fontId="0" fillId="0" borderId="27" xfId="0" applyNumberFormat="1" applyBorder="1" applyAlignment="1">
      <alignment shrinkToFit="1"/>
    </xf>
    <xf numFmtId="188" fontId="0" fillId="0" borderId="26" xfId="0" applyNumberFormat="1" applyBorder="1" applyAlignment="1">
      <alignment shrinkToFit="1"/>
    </xf>
    <xf numFmtId="188" fontId="0" fillId="0" borderId="23" xfId="0" applyNumberFormat="1" applyBorder="1" applyAlignment="1">
      <alignment shrinkToFit="1"/>
    </xf>
    <xf numFmtId="188" fontId="2" fillId="0" borderId="45" xfId="48" applyNumberFormat="1" applyFont="1" applyBorder="1" applyAlignment="1">
      <alignment shrinkToFit="1"/>
    </xf>
    <xf numFmtId="188" fontId="2" fillId="0" borderId="44" xfId="48" applyNumberFormat="1" applyFont="1" applyBorder="1" applyAlignment="1">
      <alignment shrinkToFit="1"/>
    </xf>
    <xf numFmtId="188" fontId="2" fillId="0" borderId="46" xfId="48" applyNumberFormat="1" applyFont="1" applyBorder="1" applyAlignment="1">
      <alignment shrinkToFit="1"/>
    </xf>
    <xf numFmtId="188" fontId="2" fillId="0" borderId="48" xfId="48" applyNumberFormat="1" applyFont="1" applyFill="1" applyBorder="1" applyAlignment="1">
      <alignment shrinkToFit="1"/>
    </xf>
    <xf numFmtId="188" fontId="2" fillId="0" borderId="47" xfId="48" applyNumberFormat="1" applyFont="1" applyBorder="1" applyAlignment="1">
      <alignment shrinkToFit="1"/>
    </xf>
    <xf numFmtId="188" fontId="2" fillId="0" borderId="47" xfId="48" applyNumberFormat="1" applyFont="1" applyFill="1" applyBorder="1" applyAlignment="1">
      <alignment shrinkToFit="1"/>
    </xf>
    <xf numFmtId="188" fontId="2" fillId="0" borderId="29" xfId="48" applyNumberFormat="1" applyFont="1" applyBorder="1" applyAlignment="1">
      <alignment shrinkToFit="1"/>
    </xf>
    <xf numFmtId="188" fontId="2" fillId="0" borderId="48" xfId="48" applyNumberFormat="1" applyFont="1" applyBorder="1" applyAlignment="1">
      <alignment shrinkToFit="1"/>
    </xf>
    <xf numFmtId="188" fontId="2" fillId="0" borderId="49" xfId="48" applyNumberFormat="1" applyFont="1" applyBorder="1" applyAlignment="1">
      <alignment shrinkToFit="1"/>
    </xf>
    <xf numFmtId="188" fontId="2" fillId="0" borderId="50" xfId="48" applyNumberFormat="1" applyFont="1" applyBorder="1" applyAlignment="1">
      <alignment shrinkToFit="1"/>
    </xf>
    <xf numFmtId="188" fontId="2" fillId="0" borderId="51" xfId="48" applyNumberFormat="1" applyFont="1" applyBorder="1" applyAlignment="1">
      <alignment shrinkToFit="1"/>
    </xf>
    <xf numFmtId="188" fontId="2" fillId="0" borderId="52" xfId="48" applyNumberFormat="1" applyFont="1" applyBorder="1" applyAlignment="1">
      <alignment shrinkToFit="1"/>
    </xf>
    <xf numFmtId="188" fontId="2" fillId="0" borderId="53" xfId="48" applyNumberFormat="1" applyFont="1" applyFill="1" applyBorder="1" applyAlignment="1">
      <alignment shrinkToFit="1"/>
    </xf>
    <xf numFmtId="188" fontId="2" fillId="0" borderId="54" xfId="48" applyNumberFormat="1" applyFont="1" applyBorder="1" applyAlignment="1">
      <alignment shrinkToFit="1"/>
    </xf>
    <xf numFmtId="188" fontId="2" fillId="0" borderId="54" xfId="48" applyNumberFormat="1" applyFont="1" applyFill="1" applyBorder="1" applyAlignment="1">
      <alignment shrinkToFit="1"/>
    </xf>
    <xf numFmtId="188" fontId="2" fillId="0" borderId="30" xfId="48" applyNumberFormat="1" applyFont="1" applyBorder="1" applyAlignment="1">
      <alignment shrinkToFit="1"/>
    </xf>
    <xf numFmtId="188" fontId="2" fillId="0" borderId="53" xfId="48" applyNumberFormat="1" applyFont="1" applyBorder="1" applyAlignment="1">
      <alignment shrinkToFit="1"/>
    </xf>
    <xf numFmtId="188" fontId="2" fillId="0" borderId="55" xfId="48" applyNumberFormat="1" applyFont="1" applyBorder="1" applyAlignment="1">
      <alignment shrinkToFit="1"/>
    </xf>
    <xf numFmtId="189" fontId="0" fillId="0" borderId="42" xfId="0" applyNumberFormat="1" applyBorder="1" applyAlignment="1">
      <alignment shrinkToFit="1"/>
    </xf>
    <xf numFmtId="189" fontId="0" fillId="0" borderId="24" xfId="0" applyNumberFormat="1" applyBorder="1" applyAlignment="1">
      <alignment shrinkToFit="1"/>
    </xf>
    <xf numFmtId="189" fontId="2" fillId="0" borderId="25" xfId="48" applyNumberFormat="1" applyFont="1" applyBorder="1" applyAlignment="1">
      <alignment shrinkToFit="1"/>
    </xf>
    <xf numFmtId="189" fontId="0" fillId="0" borderId="26" xfId="0" applyNumberFormat="1" applyBorder="1" applyAlignment="1">
      <alignment shrinkToFit="1"/>
    </xf>
    <xf numFmtId="189" fontId="0" fillId="0" borderId="12" xfId="0" applyNumberFormat="1" applyBorder="1" applyAlignment="1">
      <alignment shrinkToFit="1"/>
    </xf>
    <xf numFmtId="189" fontId="0" fillId="0" borderId="27" xfId="0" applyNumberFormat="1" applyBorder="1" applyAlignment="1">
      <alignment shrinkToFit="1"/>
    </xf>
    <xf numFmtId="189" fontId="0" fillId="0" borderId="23" xfId="0" applyNumberFormat="1" applyBorder="1" applyAlignment="1">
      <alignment shrinkToFit="1"/>
    </xf>
    <xf numFmtId="189" fontId="2" fillId="0" borderId="27" xfId="48" applyNumberFormat="1" applyFont="1" applyBorder="1" applyAlignment="1">
      <alignment shrinkToFit="1"/>
    </xf>
    <xf numFmtId="189" fontId="2" fillId="0" borderId="12" xfId="48" applyNumberFormat="1" applyFont="1" applyBorder="1" applyAlignment="1">
      <alignment shrinkToFit="1"/>
    </xf>
    <xf numFmtId="189" fontId="0" fillId="0" borderId="56" xfId="0" applyNumberFormat="1" applyBorder="1" applyAlignment="1">
      <alignment shrinkToFit="1"/>
    </xf>
    <xf numFmtId="189" fontId="0" fillId="0" borderId="57" xfId="0" applyNumberFormat="1" applyBorder="1" applyAlignment="1">
      <alignment shrinkToFit="1"/>
    </xf>
    <xf numFmtId="189" fontId="0" fillId="0" borderId="36" xfId="0" applyNumberFormat="1" applyBorder="1" applyAlignment="1">
      <alignment shrinkToFit="1"/>
    </xf>
    <xf numFmtId="189" fontId="0" fillId="0" borderId="39" xfId="0" applyNumberFormat="1" applyBorder="1" applyAlignment="1">
      <alignment shrinkToFit="1"/>
    </xf>
    <xf numFmtId="189" fontId="0" fillId="0" borderId="28" xfId="0" applyNumberFormat="1" applyBorder="1" applyAlignment="1">
      <alignment shrinkToFit="1"/>
    </xf>
    <xf numFmtId="189" fontId="0" fillId="0" borderId="37" xfId="0" applyNumberFormat="1" applyBorder="1" applyAlignment="1">
      <alignment shrinkToFit="1"/>
    </xf>
    <xf numFmtId="189" fontId="2" fillId="0" borderId="58" xfId="48" applyNumberFormat="1" applyFont="1" applyBorder="1" applyAlignment="1">
      <alignment shrinkToFit="1"/>
    </xf>
    <xf numFmtId="189" fontId="2" fillId="0" borderId="28" xfId="48" applyNumberFormat="1" applyFont="1" applyBorder="1" applyAlignment="1">
      <alignment shrinkToFit="1"/>
    </xf>
    <xf numFmtId="189" fontId="2" fillId="0" borderId="39" xfId="48" applyNumberFormat="1" applyFont="1" applyBorder="1" applyAlignment="1">
      <alignment shrinkToFit="1"/>
    </xf>
    <xf numFmtId="189" fontId="0" fillId="0" borderId="31" xfId="0" applyNumberFormat="1" applyBorder="1" applyAlignment="1">
      <alignment shrinkToFit="1"/>
    </xf>
    <xf numFmtId="189" fontId="0" fillId="0" borderId="13" xfId="0" applyNumberFormat="1" applyBorder="1" applyAlignment="1">
      <alignment shrinkToFit="1"/>
    </xf>
    <xf numFmtId="189" fontId="0" fillId="0" borderId="17" xfId="0" applyNumberFormat="1" applyBorder="1" applyAlignment="1">
      <alignment shrinkToFit="1"/>
    </xf>
    <xf numFmtId="189" fontId="0" fillId="0" borderId="10" xfId="0" applyNumberFormat="1" applyBorder="1" applyAlignment="1">
      <alignment shrinkToFit="1"/>
    </xf>
    <xf numFmtId="189" fontId="0" fillId="0" borderId="16" xfId="0" applyNumberFormat="1" applyBorder="1" applyAlignment="1">
      <alignment shrinkToFit="1"/>
    </xf>
    <xf numFmtId="189" fontId="0" fillId="0" borderId="14" xfId="0" applyNumberFormat="1" applyBorder="1" applyAlignment="1">
      <alignment shrinkToFit="1"/>
    </xf>
    <xf numFmtId="189" fontId="2" fillId="0" borderId="15" xfId="48" applyNumberFormat="1" applyFont="1" applyBorder="1" applyAlignment="1">
      <alignment shrinkToFit="1"/>
    </xf>
    <xf numFmtId="189" fontId="2" fillId="0" borderId="16" xfId="48" applyNumberFormat="1" applyFont="1" applyBorder="1" applyAlignment="1">
      <alignment shrinkToFit="1"/>
    </xf>
    <xf numFmtId="189" fontId="2" fillId="0" borderId="10" xfId="48" applyNumberFormat="1" applyFont="1" applyBorder="1" applyAlignment="1">
      <alignment shrinkToFit="1"/>
    </xf>
    <xf numFmtId="189" fontId="0" fillId="0" borderId="58" xfId="0" applyNumberFormat="1" applyBorder="1" applyAlignment="1">
      <alignment shrinkToFit="1"/>
    </xf>
    <xf numFmtId="189" fontId="0" fillId="0" borderId="0" xfId="0" applyNumberFormat="1" applyBorder="1" applyAlignment="1">
      <alignment shrinkToFit="1"/>
    </xf>
    <xf numFmtId="189" fontId="0" fillId="0" borderId="15" xfId="0" applyNumberFormat="1" applyBorder="1" applyAlignment="1">
      <alignment shrinkToFit="1"/>
    </xf>
    <xf numFmtId="189" fontId="0" fillId="0" borderId="25" xfId="0" applyNumberFormat="1" applyBorder="1" applyAlignment="1">
      <alignment shrinkToFit="1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38" fontId="2" fillId="0" borderId="12" xfId="48" applyFont="1" applyFill="1" applyBorder="1" applyAlignment="1">
      <alignment shrinkToFit="1"/>
    </xf>
    <xf numFmtId="38" fontId="2" fillId="0" borderId="39" xfId="48" applyFont="1" applyFill="1" applyBorder="1" applyAlignment="1">
      <alignment shrinkToFit="1"/>
    </xf>
    <xf numFmtId="38" fontId="2" fillId="0" borderId="10" xfId="48" applyFont="1" applyFill="1" applyBorder="1" applyAlignment="1">
      <alignment shrinkToFit="1"/>
    </xf>
    <xf numFmtId="38" fontId="2" fillId="0" borderId="47" xfId="48" applyFont="1" applyFill="1" applyBorder="1" applyAlignment="1">
      <alignment/>
    </xf>
    <xf numFmtId="38" fontId="2" fillId="0" borderId="54" xfId="48" applyFont="1" applyFill="1" applyBorder="1" applyAlignment="1">
      <alignment/>
    </xf>
    <xf numFmtId="0" fontId="2" fillId="0" borderId="0" xfId="0" applyFont="1" applyFill="1" applyAlignment="1">
      <alignment shrinkToFit="1"/>
    </xf>
    <xf numFmtId="189" fontId="0" fillId="0" borderId="36" xfId="0" applyNumberFormat="1" applyFill="1" applyBorder="1" applyAlignment="1">
      <alignment shrinkToFit="1"/>
    </xf>
    <xf numFmtId="189" fontId="0" fillId="0" borderId="17" xfId="0" applyNumberFormat="1" applyFill="1" applyBorder="1" applyAlignment="1">
      <alignment shrinkToFit="1"/>
    </xf>
    <xf numFmtId="189" fontId="0" fillId="0" borderId="26" xfId="0" applyNumberFormat="1" applyFill="1" applyBorder="1" applyAlignment="1">
      <alignment shrinkToFit="1"/>
    </xf>
    <xf numFmtId="189" fontId="0" fillId="0" borderId="47" xfId="0" applyNumberFormat="1" applyFill="1" applyBorder="1" applyAlignment="1">
      <alignment shrinkToFit="1"/>
    </xf>
    <xf numFmtId="189" fontId="0" fillId="0" borderId="48" xfId="0" applyNumberFormat="1" applyFill="1" applyBorder="1" applyAlignment="1">
      <alignment shrinkToFit="1"/>
    </xf>
    <xf numFmtId="189" fontId="0" fillId="0" borderId="57" xfId="0" applyNumberFormat="1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showGridLines="0" tabSelected="1" zoomScaleSheetLayoutView="70" workbookViewId="0" topLeftCell="A1">
      <selection activeCell="A1" sqref="A1"/>
    </sheetView>
  </sheetViews>
  <sheetFormatPr defaultColWidth="12.5" defaultRowHeight="15"/>
  <cols>
    <col min="1" max="1" width="13" style="7" customWidth="1"/>
    <col min="2" max="2" width="17.8984375" style="7" customWidth="1"/>
    <col min="3" max="4" width="12.5" style="7" customWidth="1"/>
    <col min="5" max="5" width="11.8984375" style="7" bestFit="1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33" width="12.59765625" style="8" customWidth="1"/>
    <col min="34" max="16384" width="12.5" style="7" customWidth="1"/>
  </cols>
  <sheetData>
    <row r="1" spans="2:33" ht="13.5">
      <c r="B1" s="116" t="s">
        <v>145</v>
      </c>
      <c r="C1" s="116" t="s">
        <v>146</v>
      </c>
      <c r="D1" s="116" t="s">
        <v>147</v>
      </c>
      <c r="E1" s="116"/>
      <c r="F1" s="116" t="s">
        <v>148</v>
      </c>
      <c r="G1" s="116" t="s">
        <v>149</v>
      </c>
      <c r="H1" s="116" t="s">
        <v>150</v>
      </c>
      <c r="I1" s="116" t="s">
        <v>151</v>
      </c>
      <c r="J1" s="116" t="s">
        <v>152</v>
      </c>
      <c r="K1" s="116" t="s">
        <v>153</v>
      </c>
      <c r="L1" s="116" t="s">
        <v>154</v>
      </c>
      <c r="M1" s="116" t="s">
        <v>155</v>
      </c>
      <c r="N1" s="116" t="s">
        <v>156</v>
      </c>
      <c r="O1" s="116" t="s">
        <v>157</v>
      </c>
      <c r="P1" s="116" t="s">
        <v>158</v>
      </c>
      <c r="Q1" s="116" t="s">
        <v>159</v>
      </c>
      <c r="R1" s="116" t="s">
        <v>160</v>
      </c>
      <c r="S1" s="116" t="s">
        <v>161</v>
      </c>
      <c r="T1" s="116" t="s">
        <v>162</v>
      </c>
      <c r="U1" s="116"/>
      <c r="V1" s="116" t="s">
        <v>163</v>
      </c>
      <c r="W1" s="116" t="s">
        <v>164</v>
      </c>
      <c r="X1" s="116" t="s">
        <v>165</v>
      </c>
      <c r="Y1" s="117" t="s">
        <v>207</v>
      </c>
      <c r="Z1" s="117" t="s">
        <v>208</v>
      </c>
      <c r="AA1" s="117" t="s">
        <v>209</v>
      </c>
      <c r="AB1" s="117" t="s">
        <v>210</v>
      </c>
      <c r="AC1" s="117" t="s">
        <v>211</v>
      </c>
      <c r="AD1" s="117" t="s">
        <v>212</v>
      </c>
      <c r="AE1" s="117" t="s">
        <v>213</v>
      </c>
      <c r="AF1" s="117" t="s">
        <v>214</v>
      </c>
      <c r="AG1" s="117" t="s">
        <v>215</v>
      </c>
    </row>
    <row r="2" spans="2:24" ht="13.5">
      <c r="B2" s="7" t="s">
        <v>74</v>
      </c>
      <c r="C2" s="7" t="s">
        <v>44</v>
      </c>
      <c r="D2" s="7" t="s">
        <v>75</v>
      </c>
      <c r="E2" s="8" t="s">
        <v>45</v>
      </c>
      <c r="J2" s="7" t="s">
        <v>35</v>
      </c>
      <c r="L2" s="7" t="s">
        <v>85</v>
      </c>
      <c r="N2" s="7" t="s">
        <v>84</v>
      </c>
      <c r="V2" s="7" t="s">
        <v>46</v>
      </c>
      <c r="W2" s="7" t="s">
        <v>76</v>
      </c>
      <c r="X2" s="7" t="s">
        <v>47</v>
      </c>
    </row>
    <row r="3" spans="1:33" s="14" customFormat="1" ht="13.5">
      <c r="A3" s="42"/>
      <c r="B3" s="36" t="s">
        <v>25</v>
      </c>
      <c r="C3" s="9" t="s">
        <v>77</v>
      </c>
      <c r="D3" s="9" t="s">
        <v>48</v>
      </c>
      <c r="E3" s="34"/>
      <c r="F3" s="35"/>
      <c r="G3" s="33"/>
      <c r="H3" s="35"/>
      <c r="I3" s="36"/>
      <c r="J3" s="13" t="s">
        <v>26</v>
      </c>
      <c r="K3" s="10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49</v>
      </c>
      <c r="Q3" s="1" t="s">
        <v>50</v>
      </c>
      <c r="R3" s="1" t="s">
        <v>51</v>
      </c>
      <c r="S3" s="1" t="s">
        <v>52</v>
      </c>
      <c r="T3" s="4" t="s">
        <v>53</v>
      </c>
      <c r="U3" s="46" t="s">
        <v>54</v>
      </c>
      <c r="V3" s="9" t="s">
        <v>55</v>
      </c>
      <c r="W3" s="9" t="s">
        <v>78</v>
      </c>
      <c r="X3" s="13" t="s">
        <v>33</v>
      </c>
      <c r="Y3" s="118" t="s">
        <v>216</v>
      </c>
      <c r="Z3" s="118" t="s">
        <v>217</v>
      </c>
      <c r="AA3" s="118" t="s">
        <v>218</v>
      </c>
      <c r="AB3" s="118" t="s">
        <v>219</v>
      </c>
      <c r="AC3" s="118" t="s">
        <v>220</v>
      </c>
      <c r="AD3" s="118" t="s">
        <v>221</v>
      </c>
      <c r="AE3" s="118" t="s">
        <v>222</v>
      </c>
      <c r="AF3" s="118" t="s">
        <v>223</v>
      </c>
      <c r="AG3" s="118" t="s">
        <v>224</v>
      </c>
    </row>
    <row r="4" spans="1:33" s="14" customFormat="1" ht="13.5">
      <c r="A4" s="18" t="s">
        <v>89</v>
      </c>
      <c r="B4" s="49" t="s">
        <v>205</v>
      </c>
      <c r="C4" s="16" t="s">
        <v>56</v>
      </c>
      <c r="D4" s="16" t="s">
        <v>57</v>
      </c>
      <c r="E4" s="37" t="s">
        <v>58</v>
      </c>
      <c r="F4" s="40" t="s">
        <v>79</v>
      </c>
      <c r="G4" s="39"/>
      <c r="H4" s="40" t="s">
        <v>80</v>
      </c>
      <c r="I4" s="41"/>
      <c r="J4" s="19" t="s">
        <v>30</v>
      </c>
      <c r="K4" s="15" t="s">
        <v>30</v>
      </c>
      <c r="L4" s="17" t="s">
        <v>83</v>
      </c>
      <c r="M4" s="18" t="s">
        <v>83</v>
      </c>
      <c r="N4" s="17" t="s">
        <v>0</v>
      </c>
      <c r="O4" s="2" t="s">
        <v>59</v>
      </c>
      <c r="P4" s="2" t="s">
        <v>59</v>
      </c>
      <c r="Q4" s="2" t="s">
        <v>59</v>
      </c>
      <c r="R4" s="2" t="s">
        <v>59</v>
      </c>
      <c r="S4" s="2" t="s">
        <v>60</v>
      </c>
      <c r="T4" s="5" t="s">
        <v>61</v>
      </c>
      <c r="U4" s="47" t="s">
        <v>62</v>
      </c>
      <c r="V4" s="20" t="s">
        <v>63</v>
      </c>
      <c r="W4" s="16" t="s">
        <v>81</v>
      </c>
      <c r="X4" s="19" t="s">
        <v>64</v>
      </c>
      <c r="Y4" s="119" t="s">
        <v>225</v>
      </c>
      <c r="Z4" s="119" t="s">
        <v>226</v>
      </c>
      <c r="AA4" s="119" t="s">
        <v>226</v>
      </c>
      <c r="AB4" s="119" t="s">
        <v>226</v>
      </c>
      <c r="AC4" s="119" t="s">
        <v>226</v>
      </c>
      <c r="AD4" s="119" t="s">
        <v>226</v>
      </c>
      <c r="AE4" s="119" t="s">
        <v>226</v>
      </c>
      <c r="AF4" s="119" t="s">
        <v>226</v>
      </c>
      <c r="AG4" s="119" t="s">
        <v>226</v>
      </c>
    </row>
    <row r="5" spans="1:33" s="14" customFormat="1" ht="13.5">
      <c r="A5" s="51"/>
      <c r="B5" s="50" t="s">
        <v>65</v>
      </c>
      <c r="C5" s="22" t="s">
        <v>66</v>
      </c>
      <c r="D5" s="22" t="s">
        <v>66</v>
      </c>
      <c r="E5" s="38" t="s">
        <v>31</v>
      </c>
      <c r="F5" s="43" t="s">
        <v>78</v>
      </c>
      <c r="G5" s="44" t="s">
        <v>67</v>
      </c>
      <c r="H5" s="43" t="s">
        <v>68</v>
      </c>
      <c r="I5" s="45" t="s">
        <v>67</v>
      </c>
      <c r="J5" s="24" t="s">
        <v>69</v>
      </c>
      <c r="K5" s="21" t="s">
        <v>70</v>
      </c>
      <c r="L5" s="23" t="s">
        <v>36</v>
      </c>
      <c r="M5" s="25" t="s">
        <v>36</v>
      </c>
      <c r="N5" s="23" t="s">
        <v>65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6" t="s">
        <v>42</v>
      </c>
      <c r="U5" s="48" t="s">
        <v>71</v>
      </c>
      <c r="V5" s="26" t="s">
        <v>43</v>
      </c>
      <c r="W5" s="22" t="s">
        <v>72</v>
      </c>
      <c r="X5" s="24" t="s">
        <v>82</v>
      </c>
      <c r="Y5" s="120" t="s">
        <v>142</v>
      </c>
      <c r="Z5" s="120" t="s">
        <v>142</v>
      </c>
      <c r="AA5" s="120" t="s">
        <v>142</v>
      </c>
      <c r="AB5" s="120" t="s">
        <v>142</v>
      </c>
      <c r="AC5" s="120" t="s">
        <v>142</v>
      </c>
      <c r="AD5" s="120" t="s">
        <v>142</v>
      </c>
      <c r="AE5" s="120" t="s">
        <v>142</v>
      </c>
      <c r="AF5" s="120" t="s">
        <v>142</v>
      </c>
      <c r="AG5" s="120" t="s">
        <v>142</v>
      </c>
    </row>
    <row r="6" spans="1:33" ht="14.25">
      <c r="A6" s="27" t="s">
        <v>1</v>
      </c>
      <c r="B6" s="85">
        <v>279886</v>
      </c>
      <c r="C6" s="86">
        <v>3470308</v>
      </c>
      <c r="D6" s="86">
        <v>300801</v>
      </c>
      <c r="E6" s="87">
        <f>SUM(F6:I6)</f>
        <v>2145185</v>
      </c>
      <c r="F6" s="88">
        <v>1962922</v>
      </c>
      <c r="G6" s="89">
        <v>6300</v>
      </c>
      <c r="H6" s="89">
        <v>175963</v>
      </c>
      <c r="I6" s="90">
        <v>0</v>
      </c>
      <c r="J6" s="88">
        <v>14275</v>
      </c>
      <c r="K6" s="91">
        <v>102017</v>
      </c>
      <c r="L6" s="87">
        <v>4137</v>
      </c>
      <c r="M6" s="92">
        <v>0</v>
      </c>
      <c r="N6" s="115">
        <v>130034</v>
      </c>
      <c r="O6" s="89">
        <v>130034</v>
      </c>
      <c r="P6" s="93">
        <v>10989</v>
      </c>
      <c r="Q6" s="93">
        <v>0</v>
      </c>
      <c r="R6" s="93">
        <v>56</v>
      </c>
      <c r="S6" s="89">
        <v>0</v>
      </c>
      <c r="T6" s="89">
        <v>93417</v>
      </c>
      <c r="U6" s="92">
        <f>SUM(O6:T6)</f>
        <v>234496</v>
      </c>
      <c r="V6" s="86">
        <v>27</v>
      </c>
      <c r="W6" s="86">
        <v>18711</v>
      </c>
      <c r="X6" s="88">
        <v>10</v>
      </c>
      <c r="Y6" s="121">
        <v>5</v>
      </c>
      <c r="Z6" s="121">
        <v>10</v>
      </c>
      <c r="AA6" s="121">
        <v>53</v>
      </c>
      <c r="AB6" s="121">
        <v>9</v>
      </c>
      <c r="AC6" s="121">
        <v>0</v>
      </c>
      <c r="AD6" s="121">
        <v>9</v>
      </c>
      <c r="AE6" s="121">
        <v>1</v>
      </c>
      <c r="AF6" s="121">
        <v>2</v>
      </c>
      <c r="AG6" s="121">
        <v>8</v>
      </c>
    </row>
    <row r="7" spans="1:33" ht="14.25">
      <c r="A7" s="28" t="s">
        <v>13</v>
      </c>
      <c r="B7" s="94">
        <v>311031</v>
      </c>
      <c r="C7" s="95">
        <v>2180376</v>
      </c>
      <c r="D7" s="95">
        <v>6932</v>
      </c>
      <c r="E7" s="87">
        <f aca="true" t="shared" si="0" ref="E7:E35">SUM(F7:I7)</f>
        <v>3153355</v>
      </c>
      <c r="F7" s="96">
        <v>2834861</v>
      </c>
      <c r="G7" s="97">
        <v>318494</v>
      </c>
      <c r="H7" s="97">
        <v>0</v>
      </c>
      <c r="I7" s="98">
        <v>0</v>
      </c>
      <c r="J7" s="96">
        <v>13689</v>
      </c>
      <c r="K7" s="99">
        <v>125187</v>
      </c>
      <c r="L7" s="100">
        <v>0</v>
      </c>
      <c r="M7" s="101">
        <v>0</v>
      </c>
      <c r="N7" s="112">
        <v>249215</v>
      </c>
      <c r="O7" s="97">
        <v>236929</v>
      </c>
      <c r="P7" s="102">
        <v>6715</v>
      </c>
      <c r="Q7" s="102">
        <v>0</v>
      </c>
      <c r="R7" s="102">
        <v>0</v>
      </c>
      <c r="S7" s="97">
        <v>3054</v>
      </c>
      <c r="T7" s="97">
        <v>45974</v>
      </c>
      <c r="U7" s="92">
        <f aca="true" t="shared" si="1" ref="U7:U35">SUM(O7:T7)</f>
        <v>292672</v>
      </c>
      <c r="V7" s="95">
        <v>25</v>
      </c>
      <c r="W7" s="95">
        <v>4829</v>
      </c>
      <c r="X7" s="96">
        <v>0</v>
      </c>
      <c r="Y7" s="122">
        <v>4</v>
      </c>
      <c r="Z7" s="122">
        <v>6</v>
      </c>
      <c r="AA7" s="122">
        <v>24</v>
      </c>
      <c r="AB7" s="122">
        <v>1</v>
      </c>
      <c r="AC7" s="121">
        <v>1</v>
      </c>
      <c r="AD7" s="122">
        <v>7</v>
      </c>
      <c r="AE7" s="122">
        <v>1</v>
      </c>
      <c r="AF7" s="122">
        <v>8</v>
      </c>
      <c r="AG7" s="122">
        <v>7</v>
      </c>
    </row>
    <row r="8" spans="1:33" ht="14.25">
      <c r="A8" s="28" t="s">
        <v>2</v>
      </c>
      <c r="B8" s="94">
        <v>127817</v>
      </c>
      <c r="C8" s="95">
        <v>878632</v>
      </c>
      <c r="D8" s="95">
        <v>64824</v>
      </c>
      <c r="E8" s="87">
        <f t="shared" si="0"/>
        <v>1139816</v>
      </c>
      <c r="F8" s="96">
        <v>1081533</v>
      </c>
      <c r="G8" s="97">
        <v>52700</v>
      </c>
      <c r="H8" s="97">
        <v>5583</v>
      </c>
      <c r="I8" s="98">
        <v>0</v>
      </c>
      <c r="J8" s="96">
        <v>7156</v>
      </c>
      <c r="K8" s="99">
        <v>51674</v>
      </c>
      <c r="L8" s="100">
        <v>86</v>
      </c>
      <c r="M8" s="101">
        <v>0</v>
      </c>
      <c r="N8" s="112">
        <v>65356</v>
      </c>
      <c r="O8" s="97">
        <v>65356</v>
      </c>
      <c r="P8" s="102">
        <v>0</v>
      </c>
      <c r="Q8" s="102">
        <v>0</v>
      </c>
      <c r="R8" s="102">
        <v>0</v>
      </c>
      <c r="S8" s="97">
        <v>0</v>
      </c>
      <c r="T8" s="97">
        <v>33412</v>
      </c>
      <c r="U8" s="92">
        <f t="shared" si="1"/>
        <v>98768</v>
      </c>
      <c r="V8" s="95">
        <v>12</v>
      </c>
      <c r="W8" s="95">
        <v>17923</v>
      </c>
      <c r="X8" s="96">
        <v>3</v>
      </c>
      <c r="Y8" s="122">
        <v>6</v>
      </c>
      <c r="Z8" s="122">
        <v>3</v>
      </c>
      <c r="AA8" s="122">
        <v>16</v>
      </c>
      <c r="AB8" s="122">
        <v>2</v>
      </c>
      <c r="AC8" s="121">
        <v>0</v>
      </c>
      <c r="AD8" s="122">
        <v>6</v>
      </c>
      <c r="AE8" s="122">
        <v>0</v>
      </c>
      <c r="AF8" s="122">
        <v>5</v>
      </c>
      <c r="AG8" s="122">
        <v>3</v>
      </c>
    </row>
    <row r="9" spans="1:33" ht="14.25">
      <c r="A9" s="28" t="s">
        <v>3</v>
      </c>
      <c r="B9" s="94">
        <v>163863</v>
      </c>
      <c r="C9" s="95">
        <v>1887901</v>
      </c>
      <c r="D9" s="95">
        <v>204226</v>
      </c>
      <c r="E9" s="87">
        <f t="shared" si="0"/>
        <v>1872464</v>
      </c>
      <c r="F9" s="96">
        <v>1782352</v>
      </c>
      <c r="G9" s="97">
        <v>0</v>
      </c>
      <c r="H9" s="97">
        <v>90112</v>
      </c>
      <c r="I9" s="98">
        <v>0</v>
      </c>
      <c r="J9" s="96">
        <v>8569</v>
      </c>
      <c r="K9" s="99">
        <v>54524</v>
      </c>
      <c r="L9" s="100">
        <v>4867</v>
      </c>
      <c r="M9" s="101">
        <v>0</v>
      </c>
      <c r="N9" s="112">
        <v>89045</v>
      </c>
      <c r="O9" s="97">
        <v>89045</v>
      </c>
      <c r="P9" s="102">
        <v>1008</v>
      </c>
      <c r="Q9" s="102">
        <v>0</v>
      </c>
      <c r="R9" s="102">
        <v>0</v>
      </c>
      <c r="S9" s="97">
        <v>0</v>
      </c>
      <c r="T9" s="97">
        <v>59165</v>
      </c>
      <c r="U9" s="92">
        <f t="shared" si="1"/>
        <v>149218</v>
      </c>
      <c r="V9" s="95">
        <v>21</v>
      </c>
      <c r="W9" s="95">
        <v>25879</v>
      </c>
      <c r="X9" s="96">
        <v>3</v>
      </c>
      <c r="Y9" s="122">
        <v>1</v>
      </c>
      <c r="Z9" s="122">
        <v>3</v>
      </c>
      <c r="AA9" s="122">
        <v>44</v>
      </c>
      <c r="AB9" s="122">
        <v>2</v>
      </c>
      <c r="AC9" s="121">
        <v>2</v>
      </c>
      <c r="AD9" s="122">
        <v>5</v>
      </c>
      <c r="AE9" s="122">
        <v>0</v>
      </c>
      <c r="AF9" s="122">
        <v>0</v>
      </c>
      <c r="AG9" s="122">
        <v>3</v>
      </c>
    </row>
    <row r="10" spans="1:33" ht="14.25">
      <c r="A10" s="28" t="s">
        <v>14</v>
      </c>
      <c r="B10" s="94">
        <v>140303</v>
      </c>
      <c r="C10" s="95">
        <v>1069859</v>
      </c>
      <c r="D10" s="95">
        <v>231969</v>
      </c>
      <c r="E10" s="87">
        <f t="shared" si="0"/>
        <v>1278531</v>
      </c>
      <c r="F10" s="96">
        <v>1193584</v>
      </c>
      <c r="G10" s="97">
        <v>84947</v>
      </c>
      <c r="H10" s="97">
        <v>0</v>
      </c>
      <c r="I10" s="98">
        <v>0</v>
      </c>
      <c r="J10" s="96">
        <v>3636</v>
      </c>
      <c r="K10" s="99">
        <v>49201</v>
      </c>
      <c r="L10" s="100">
        <v>0</v>
      </c>
      <c r="M10" s="101">
        <v>0</v>
      </c>
      <c r="N10" s="112">
        <v>107521</v>
      </c>
      <c r="O10" s="97">
        <v>107521</v>
      </c>
      <c r="P10" s="102">
        <v>2208</v>
      </c>
      <c r="Q10" s="102">
        <v>0</v>
      </c>
      <c r="R10" s="102">
        <v>0</v>
      </c>
      <c r="S10" s="97">
        <v>0</v>
      </c>
      <c r="T10" s="97">
        <v>17896</v>
      </c>
      <c r="U10" s="92">
        <f t="shared" si="1"/>
        <v>127625</v>
      </c>
      <c r="V10" s="95">
        <v>9</v>
      </c>
      <c r="W10" s="95">
        <v>14600</v>
      </c>
      <c r="X10" s="96">
        <v>3</v>
      </c>
      <c r="Y10" s="122">
        <v>2</v>
      </c>
      <c r="Z10" s="122">
        <v>2</v>
      </c>
      <c r="AA10" s="122">
        <v>20</v>
      </c>
      <c r="AB10" s="122">
        <v>3</v>
      </c>
      <c r="AC10" s="121">
        <v>1</v>
      </c>
      <c r="AD10" s="122">
        <v>3</v>
      </c>
      <c r="AE10" s="122">
        <v>0</v>
      </c>
      <c r="AF10" s="122">
        <v>7</v>
      </c>
      <c r="AG10" s="122">
        <v>5</v>
      </c>
    </row>
    <row r="11" spans="1:33" ht="14.25">
      <c r="A11" s="28" t="s">
        <v>15</v>
      </c>
      <c r="B11" s="94">
        <v>196403</v>
      </c>
      <c r="C11" s="95">
        <v>1811396</v>
      </c>
      <c r="D11" s="95">
        <v>93035</v>
      </c>
      <c r="E11" s="87">
        <f t="shared" si="0"/>
        <v>1977610</v>
      </c>
      <c r="F11" s="96">
        <v>1444810</v>
      </c>
      <c r="G11" s="97">
        <v>532800</v>
      </c>
      <c r="H11" s="97">
        <v>0</v>
      </c>
      <c r="I11" s="98">
        <v>0</v>
      </c>
      <c r="J11" s="96">
        <v>7533</v>
      </c>
      <c r="K11" s="99">
        <v>66646</v>
      </c>
      <c r="L11" s="100">
        <v>0</v>
      </c>
      <c r="M11" s="101">
        <v>0</v>
      </c>
      <c r="N11" s="112">
        <v>109635</v>
      </c>
      <c r="O11" s="97">
        <v>109635</v>
      </c>
      <c r="P11" s="102">
        <v>18315</v>
      </c>
      <c r="Q11" s="102">
        <v>0</v>
      </c>
      <c r="R11" s="102">
        <v>0</v>
      </c>
      <c r="S11" s="97">
        <v>0</v>
      </c>
      <c r="T11" s="97">
        <v>56630</v>
      </c>
      <c r="U11" s="92">
        <f t="shared" si="1"/>
        <v>184580</v>
      </c>
      <c r="V11" s="95">
        <v>10</v>
      </c>
      <c r="W11" s="95">
        <v>15095</v>
      </c>
      <c r="X11" s="96">
        <v>1</v>
      </c>
      <c r="Y11" s="122">
        <v>2</v>
      </c>
      <c r="Z11" s="122">
        <v>2</v>
      </c>
      <c r="AA11" s="122">
        <v>30</v>
      </c>
      <c r="AB11" s="122">
        <v>2</v>
      </c>
      <c r="AC11" s="121">
        <v>1</v>
      </c>
      <c r="AD11" s="122">
        <v>2</v>
      </c>
      <c r="AE11" s="122">
        <v>1</v>
      </c>
      <c r="AF11" s="122">
        <v>4</v>
      </c>
      <c r="AG11" s="122">
        <v>2</v>
      </c>
    </row>
    <row r="12" spans="1:33" ht="14.25">
      <c r="A12" s="28" t="s">
        <v>228</v>
      </c>
      <c r="B12" s="94">
        <v>78795</v>
      </c>
      <c r="C12" s="95">
        <v>857583</v>
      </c>
      <c r="D12" s="95">
        <v>40594</v>
      </c>
      <c r="E12" s="87">
        <f t="shared" si="0"/>
        <v>1056800</v>
      </c>
      <c r="F12" s="96">
        <v>1056800</v>
      </c>
      <c r="G12" s="97">
        <v>0</v>
      </c>
      <c r="H12" s="97">
        <v>0</v>
      </c>
      <c r="I12" s="98">
        <v>0</v>
      </c>
      <c r="J12" s="96">
        <v>2930</v>
      </c>
      <c r="K12" s="99">
        <v>21236</v>
      </c>
      <c r="L12" s="100">
        <v>0</v>
      </c>
      <c r="M12" s="101">
        <v>0</v>
      </c>
      <c r="N12" s="112">
        <v>23200</v>
      </c>
      <c r="O12" s="97">
        <v>23200</v>
      </c>
      <c r="P12" s="102">
        <v>8932</v>
      </c>
      <c r="Q12" s="102">
        <v>0</v>
      </c>
      <c r="R12" s="102">
        <v>0</v>
      </c>
      <c r="S12" s="97">
        <v>25</v>
      </c>
      <c r="T12" s="97">
        <v>46125</v>
      </c>
      <c r="U12" s="92">
        <f t="shared" si="1"/>
        <v>78282</v>
      </c>
      <c r="V12" s="95">
        <v>4</v>
      </c>
      <c r="W12" s="132">
        <v>9161</v>
      </c>
      <c r="X12" s="96">
        <v>1</v>
      </c>
      <c r="Y12" s="122">
        <v>3</v>
      </c>
      <c r="Z12" s="122">
        <v>0</v>
      </c>
      <c r="AA12" s="122">
        <v>17</v>
      </c>
      <c r="AB12" s="122">
        <v>1</v>
      </c>
      <c r="AC12" s="121">
        <v>0</v>
      </c>
      <c r="AD12" s="122">
        <v>2</v>
      </c>
      <c r="AE12" s="122">
        <v>1</v>
      </c>
      <c r="AF12" s="122">
        <v>1</v>
      </c>
      <c r="AG12" s="122">
        <v>3</v>
      </c>
    </row>
    <row r="13" spans="1:33" ht="14.25">
      <c r="A13" s="28" t="s">
        <v>5</v>
      </c>
      <c r="B13" s="94">
        <v>18009</v>
      </c>
      <c r="C13" s="95">
        <v>215884</v>
      </c>
      <c r="D13" s="95">
        <v>10494</v>
      </c>
      <c r="E13" s="87">
        <f t="shared" si="0"/>
        <v>110121</v>
      </c>
      <c r="F13" s="96">
        <v>94500</v>
      </c>
      <c r="G13" s="97">
        <v>0</v>
      </c>
      <c r="H13" s="97">
        <v>15621</v>
      </c>
      <c r="I13" s="98">
        <v>0</v>
      </c>
      <c r="J13" s="96">
        <v>3988</v>
      </c>
      <c r="K13" s="99">
        <v>7103</v>
      </c>
      <c r="L13" s="100">
        <v>3305</v>
      </c>
      <c r="M13" s="101">
        <v>0</v>
      </c>
      <c r="N13" s="112">
        <v>1430</v>
      </c>
      <c r="O13" s="97">
        <v>0</v>
      </c>
      <c r="P13" s="102">
        <v>0</v>
      </c>
      <c r="Q13" s="102">
        <v>0</v>
      </c>
      <c r="R13" s="102">
        <v>0</v>
      </c>
      <c r="S13" s="97">
        <v>0</v>
      </c>
      <c r="T13" s="97">
        <v>5668</v>
      </c>
      <c r="U13" s="92">
        <f t="shared" si="1"/>
        <v>5668</v>
      </c>
      <c r="V13" s="95">
        <v>0</v>
      </c>
      <c r="W13" s="95">
        <v>4063</v>
      </c>
      <c r="X13" s="96">
        <v>1</v>
      </c>
      <c r="Y13" s="122">
        <v>0</v>
      </c>
      <c r="Z13" s="122">
        <v>1</v>
      </c>
      <c r="AA13" s="122">
        <v>1</v>
      </c>
      <c r="AB13" s="122">
        <v>1</v>
      </c>
      <c r="AC13" s="121">
        <v>0</v>
      </c>
      <c r="AD13" s="122">
        <v>2</v>
      </c>
      <c r="AE13" s="122">
        <v>1</v>
      </c>
      <c r="AF13" s="122">
        <v>1</v>
      </c>
      <c r="AG13" s="122">
        <v>0</v>
      </c>
    </row>
    <row r="14" spans="1:33" ht="14.25">
      <c r="A14" s="28" t="s">
        <v>16</v>
      </c>
      <c r="B14" s="94">
        <v>50254</v>
      </c>
      <c r="C14" s="95">
        <v>546381</v>
      </c>
      <c r="D14" s="95">
        <v>63638</v>
      </c>
      <c r="E14" s="87">
        <f t="shared" si="0"/>
        <v>652190</v>
      </c>
      <c r="F14" s="96">
        <v>509990</v>
      </c>
      <c r="G14" s="97">
        <v>142000</v>
      </c>
      <c r="H14" s="97">
        <v>200</v>
      </c>
      <c r="I14" s="98">
        <v>0</v>
      </c>
      <c r="J14" s="96">
        <v>2243</v>
      </c>
      <c r="K14" s="99">
        <v>17702</v>
      </c>
      <c r="L14" s="100">
        <v>0</v>
      </c>
      <c r="M14" s="101">
        <v>0</v>
      </c>
      <c r="N14" s="112">
        <v>24893</v>
      </c>
      <c r="O14" s="97">
        <v>24893</v>
      </c>
      <c r="P14" s="102">
        <v>8515</v>
      </c>
      <c r="Q14" s="102">
        <v>0</v>
      </c>
      <c r="R14" s="102">
        <v>0</v>
      </c>
      <c r="S14" s="97">
        <v>0</v>
      </c>
      <c r="T14" s="97">
        <v>9816</v>
      </c>
      <c r="U14" s="92">
        <f t="shared" si="1"/>
        <v>43224</v>
      </c>
      <c r="V14" s="95">
        <v>8</v>
      </c>
      <c r="W14" s="95">
        <v>3842</v>
      </c>
      <c r="X14" s="96">
        <v>1</v>
      </c>
      <c r="Y14" s="122">
        <v>1</v>
      </c>
      <c r="Z14" s="122">
        <v>2</v>
      </c>
      <c r="AA14" s="122">
        <v>1</v>
      </c>
      <c r="AB14" s="122">
        <v>1</v>
      </c>
      <c r="AC14" s="121">
        <v>1</v>
      </c>
      <c r="AD14" s="122">
        <v>3</v>
      </c>
      <c r="AE14" s="122">
        <v>1</v>
      </c>
      <c r="AF14" s="122">
        <v>2</v>
      </c>
      <c r="AG14" s="122">
        <v>3</v>
      </c>
    </row>
    <row r="15" spans="1:33" ht="14.25">
      <c r="A15" s="28" t="s">
        <v>6</v>
      </c>
      <c r="B15" s="94">
        <v>19448</v>
      </c>
      <c r="C15" s="95">
        <v>249494</v>
      </c>
      <c r="D15" s="95">
        <v>49036</v>
      </c>
      <c r="E15" s="87">
        <f t="shared" si="0"/>
        <v>196703</v>
      </c>
      <c r="F15" s="96">
        <v>192708</v>
      </c>
      <c r="G15" s="97">
        <v>0</v>
      </c>
      <c r="H15" s="97">
        <v>3995</v>
      </c>
      <c r="I15" s="98">
        <v>0</v>
      </c>
      <c r="J15" s="96">
        <v>2062</v>
      </c>
      <c r="K15" s="99">
        <v>9452</v>
      </c>
      <c r="L15" s="100">
        <v>3141</v>
      </c>
      <c r="M15" s="101">
        <v>0</v>
      </c>
      <c r="N15" s="112">
        <v>1539</v>
      </c>
      <c r="O15" s="97">
        <v>1539</v>
      </c>
      <c r="P15" s="102">
        <v>0</v>
      </c>
      <c r="Q15" s="102">
        <v>0</v>
      </c>
      <c r="R15" s="102">
        <v>0</v>
      </c>
      <c r="S15" s="97">
        <v>0</v>
      </c>
      <c r="T15" s="97">
        <v>5910</v>
      </c>
      <c r="U15" s="92">
        <f t="shared" si="1"/>
        <v>7449</v>
      </c>
      <c r="V15" s="95">
        <v>9</v>
      </c>
      <c r="W15" s="95">
        <v>4188</v>
      </c>
      <c r="X15" s="96">
        <v>1</v>
      </c>
      <c r="Y15" s="122">
        <v>0</v>
      </c>
      <c r="Z15" s="122">
        <v>1</v>
      </c>
      <c r="AA15" s="122">
        <v>21</v>
      </c>
      <c r="AB15" s="122">
        <v>1</v>
      </c>
      <c r="AC15" s="121">
        <v>0</v>
      </c>
      <c r="AD15" s="122">
        <v>1</v>
      </c>
      <c r="AE15" s="122">
        <v>1</v>
      </c>
      <c r="AF15" s="122">
        <v>1</v>
      </c>
      <c r="AG15" s="122">
        <v>1</v>
      </c>
    </row>
    <row r="16" spans="1:33" ht="14.25">
      <c r="A16" s="28" t="s">
        <v>7</v>
      </c>
      <c r="B16" s="94">
        <v>17322</v>
      </c>
      <c r="C16" s="95">
        <v>395208</v>
      </c>
      <c r="D16" s="95">
        <v>64291</v>
      </c>
      <c r="E16" s="87">
        <f t="shared" si="0"/>
        <v>171281</v>
      </c>
      <c r="F16" s="96">
        <v>171281</v>
      </c>
      <c r="G16" s="97">
        <v>0</v>
      </c>
      <c r="H16" s="97">
        <v>0</v>
      </c>
      <c r="I16" s="98">
        <v>0</v>
      </c>
      <c r="J16" s="96">
        <v>4207</v>
      </c>
      <c r="K16" s="99">
        <v>4899</v>
      </c>
      <c r="L16" s="100">
        <v>5107</v>
      </c>
      <c r="M16" s="101">
        <v>243</v>
      </c>
      <c r="N16" s="112">
        <v>0</v>
      </c>
      <c r="O16" s="97">
        <v>0</v>
      </c>
      <c r="P16" s="102">
        <v>0</v>
      </c>
      <c r="Q16" s="102">
        <v>0</v>
      </c>
      <c r="R16" s="102">
        <v>0</v>
      </c>
      <c r="S16" s="97">
        <v>0</v>
      </c>
      <c r="T16" s="97">
        <v>5925</v>
      </c>
      <c r="U16" s="92">
        <f t="shared" si="1"/>
        <v>5925</v>
      </c>
      <c r="V16" s="95">
        <v>12</v>
      </c>
      <c r="W16" s="95">
        <v>5871</v>
      </c>
      <c r="X16" s="96">
        <v>2</v>
      </c>
      <c r="Y16" s="122">
        <v>2</v>
      </c>
      <c r="Z16" s="122">
        <v>1</v>
      </c>
      <c r="AA16" s="122">
        <v>7</v>
      </c>
      <c r="AB16" s="122">
        <v>1</v>
      </c>
      <c r="AC16" s="121">
        <v>0</v>
      </c>
      <c r="AD16" s="122">
        <v>2</v>
      </c>
      <c r="AE16" s="122">
        <v>1</v>
      </c>
      <c r="AF16" s="122">
        <v>2</v>
      </c>
      <c r="AG16" s="122">
        <v>1</v>
      </c>
    </row>
    <row r="17" spans="1:33" ht="14.25">
      <c r="A17" s="28" t="s">
        <v>24</v>
      </c>
      <c r="B17" s="94">
        <v>45815</v>
      </c>
      <c r="C17" s="95">
        <v>891453</v>
      </c>
      <c r="D17" s="95">
        <v>121861</v>
      </c>
      <c r="E17" s="87">
        <f t="shared" si="0"/>
        <v>370285</v>
      </c>
      <c r="F17" s="96">
        <v>356885</v>
      </c>
      <c r="G17" s="97">
        <v>0</v>
      </c>
      <c r="H17" s="97">
        <v>13400</v>
      </c>
      <c r="I17" s="98">
        <v>0</v>
      </c>
      <c r="J17" s="96">
        <v>762</v>
      </c>
      <c r="K17" s="99">
        <v>12890</v>
      </c>
      <c r="L17" s="100">
        <v>549</v>
      </c>
      <c r="M17" s="101">
        <v>0</v>
      </c>
      <c r="N17" s="112">
        <v>39860</v>
      </c>
      <c r="O17" s="97">
        <v>39692</v>
      </c>
      <c r="P17" s="102">
        <v>5066</v>
      </c>
      <c r="Q17" s="102">
        <v>0</v>
      </c>
      <c r="R17" s="102">
        <v>0</v>
      </c>
      <c r="S17" s="97">
        <v>0</v>
      </c>
      <c r="T17" s="97">
        <v>1600</v>
      </c>
      <c r="U17" s="92">
        <f t="shared" si="1"/>
        <v>46358</v>
      </c>
      <c r="V17" s="95">
        <v>5</v>
      </c>
      <c r="W17" s="95">
        <v>3553</v>
      </c>
      <c r="X17" s="96">
        <v>0</v>
      </c>
      <c r="Y17" s="122">
        <v>2</v>
      </c>
      <c r="Z17" s="122">
        <v>3</v>
      </c>
      <c r="AA17" s="122">
        <v>2</v>
      </c>
      <c r="AB17" s="122">
        <v>4</v>
      </c>
      <c r="AC17" s="121">
        <v>0</v>
      </c>
      <c r="AD17" s="122">
        <v>3</v>
      </c>
      <c r="AE17" s="122">
        <v>1</v>
      </c>
      <c r="AF17" s="122">
        <v>6</v>
      </c>
      <c r="AG17" s="122">
        <v>2</v>
      </c>
    </row>
    <row r="18" spans="1:33" ht="14.25">
      <c r="A18" s="28" t="s">
        <v>86</v>
      </c>
      <c r="B18" s="94">
        <v>50341</v>
      </c>
      <c r="C18" s="95">
        <v>657583</v>
      </c>
      <c r="D18" s="95">
        <v>127131</v>
      </c>
      <c r="E18" s="87">
        <f t="shared" si="0"/>
        <v>315906</v>
      </c>
      <c r="F18" s="96">
        <v>315906</v>
      </c>
      <c r="G18" s="97">
        <v>0</v>
      </c>
      <c r="H18" s="97">
        <v>0</v>
      </c>
      <c r="I18" s="98">
        <v>0</v>
      </c>
      <c r="J18" s="96">
        <v>12183</v>
      </c>
      <c r="K18" s="99">
        <v>18852</v>
      </c>
      <c r="L18" s="100">
        <v>0</v>
      </c>
      <c r="M18" s="101">
        <v>0</v>
      </c>
      <c r="N18" s="112">
        <v>6107</v>
      </c>
      <c r="O18" s="97">
        <v>6107</v>
      </c>
      <c r="P18" s="102">
        <v>1193</v>
      </c>
      <c r="Q18" s="102">
        <v>1575</v>
      </c>
      <c r="R18" s="102">
        <v>0</v>
      </c>
      <c r="S18" s="97">
        <v>0</v>
      </c>
      <c r="T18" s="97">
        <v>19992</v>
      </c>
      <c r="U18" s="92">
        <f t="shared" si="1"/>
        <v>28867</v>
      </c>
      <c r="V18" s="95">
        <v>11</v>
      </c>
      <c r="W18" s="95">
        <v>12914</v>
      </c>
      <c r="X18" s="96">
        <v>1</v>
      </c>
      <c r="Y18" s="122">
        <v>3</v>
      </c>
      <c r="Z18" s="122">
        <v>3</v>
      </c>
      <c r="AA18" s="122">
        <v>3</v>
      </c>
      <c r="AB18" s="122">
        <v>1</v>
      </c>
      <c r="AC18" s="121">
        <v>0</v>
      </c>
      <c r="AD18" s="122">
        <v>5</v>
      </c>
      <c r="AE18" s="122">
        <v>1</v>
      </c>
      <c r="AF18" s="122">
        <v>2</v>
      </c>
      <c r="AG18" s="122">
        <v>4</v>
      </c>
    </row>
    <row r="19" spans="1:33" ht="15" thickBot="1">
      <c r="A19" s="30" t="s">
        <v>87</v>
      </c>
      <c r="B19" s="103">
        <v>90581</v>
      </c>
      <c r="C19" s="104">
        <v>2249545</v>
      </c>
      <c r="D19" s="104">
        <v>233195</v>
      </c>
      <c r="E19" s="87">
        <f t="shared" si="0"/>
        <v>1055960</v>
      </c>
      <c r="F19" s="105">
        <v>1053555</v>
      </c>
      <c r="G19" s="106">
        <v>0</v>
      </c>
      <c r="H19" s="106">
        <v>2405</v>
      </c>
      <c r="I19" s="107">
        <v>0</v>
      </c>
      <c r="J19" s="105">
        <v>9895</v>
      </c>
      <c r="K19" s="108">
        <v>26757</v>
      </c>
      <c r="L19" s="109">
        <v>0</v>
      </c>
      <c r="M19" s="110">
        <v>0</v>
      </c>
      <c r="N19" s="114">
        <v>17610</v>
      </c>
      <c r="O19" s="106">
        <v>17610</v>
      </c>
      <c r="P19" s="111">
        <v>17563</v>
      </c>
      <c r="Q19" s="111">
        <v>0</v>
      </c>
      <c r="R19" s="111">
        <v>0</v>
      </c>
      <c r="S19" s="106">
        <v>264</v>
      </c>
      <c r="T19" s="106">
        <v>37168</v>
      </c>
      <c r="U19" s="92">
        <f t="shared" si="1"/>
        <v>72605</v>
      </c>
      <c r="V19" s="104">
        <v>18</v>
      </c>
      <c r="W19" s="104">
        <v>19643</v>
      </c>
      <c r="X19" s="105">
        <v>5</v>
      </c>
      <c r="Y19" s="123">
        <v>3</v>
      </c>
      <c r="Z19" s="123">
        <v>4</v>
      </c>
      <c r="AA19" s="123">
        <v>28</v>
      </c>
      <c r="AB19" s="123">
        <v>1</v>
      </c>
      <c r="AC19" s="121">
        <v>0</v>
      </c>
      <c r="AD19" s="123">
        <v>9</v>
      </c>
      <c r="AE19" s="123">
        <v>1</v>
      </c>
      <c r="AF19" s="123">
        <v>1</v>
      </c>
      <c r="AG19" s="123">
        <v>3</v>
      </c>
    </row>
    <row r="20" spans="1:33" ht="15.75" customHeight="1" thickBot="1" thickTop="1">
      <c r="A20" s="29" t="s">
        <v>73</v>
      </c>
      <c r="B20" s="67">
        <f>SUM(B6:B19)</f>
        <v>1589868</v>
      </c>
      <c r="C20" s="68">
        <f aca="true" t="shared" si="2" ref="C20:AG20">SUM(C6:C19)</f>
        <v>17361603</v>
      </c>
      <c r="D20" s="68">
        <f t="shared" si="2"/>
        <v>1612027</v>
      </c>
      <c r="E20" s="69">
        <f t="shared" si="2"/>
        <v>15496207</v>
      </c>
      <c r="F20" s="70">
        <f t="shared" si="2"/>
        <v>14051687</v>
      </c>
      <c r="G20" s="71">
        <f>SUM(G6:G19)</f>
        <v>1137241</v>
      </c>
      <c r="H20" s="72">
        <f t="shared" si="2"/>
        <v>307279</v>
      </c>
      <c r="I20" s="73">
        <f t="shared" si="2"/>
        <v>0</v>
      </c>
      <c r="J20" s="74">
        <f>SUM(J6:J19)</f>
        <v>93128</v>
      </c>
      <c r="K20" s="75">
        <f t="shared" si="2"/>
        <v>568140</v>
      </c>
      <c r="L20" s="69">
        <f t="shared" si="2"/>
        <v>21192</v>
      </c>
      <c r="M20" s="73">
        <f t="shared" si="2"/>
        <v>243</v>
      </c>
      <c r="N20" s="69">
        <f t="shared" si="2"/>
        <v>865445</v>
      </c>
      <c r="O20" s="71">
        <f t="shared" si="2"/>
        <v>851561</v>
      </c>
      <c r="P20" s="71">
        <f t="shared" si="2"/>
        <v>80504</v>
      </c>
      <c r="Q20" s="71">
        <f t="shared" si="2"/>
        <v>1575</v>
      </c>
      <c r="R20" s="71">
        <f t="shared" si="2"/>
        <v>56</v>
      </c>
      <c r="S20" s="71">
        <f t="shared" si="2"/>
        <v>3343</v>
      </c>
      <c r="T20" s="71">
        <f t="shared" si="2"/>
        <v>438698</v>
      </c>
      <c r="U20" s="73">
        <f>SUM(U6:U19)</f>
        <v>1375737</v>
      </c>
      <c r="V20" s="68">
        <f>SUM(V6:V19)</f>
        <v>171</v>
      </c>
      <c r="W20" s="68">
        <f t="shared" si="2"/>
        <v>160272</v>
      </c>
      <c r="X20" s="74">
        <f t="shared" si="2"/>
        <v>32</v>
      </c>
      <c r="Y20" s="124">
        <f t="shared" si="2"/>
        <v>34</v>
      </c>
      <c r="Z20" s="124">
        <f t="shared" si="2"/>
        <v>41</v>
      </c>
      <c r="AA20" s="124">
        <f t="shared" si="2"/>
        <v>267</v>
      </c>
      <c r="AB20" s="124">
        <f t="shared" si="2"/>
        <v>30</v>
      </c>
      <c r="AC20" s="124">
        <f t="shared" si="2"/>
        <v>6</v>
      </c>
      <c r="AD20" s="124">
        <f t="shared" si="2"/>
        <v>59</v>
      </c>
      <c r="AE20" s="124">
        <f t="shared" si="2"/>
        <v>11</v>
      </c>
      <c r="AF20" s="124">
        <f t="shared" si="2"/>
        <v>42</v>
      </c>
      <c r="AG20" s="124">
        <f t="shared" si="2"/>
        <v>45</v>
      </c>
    </row>
    <row r="21" spans="1:33" ht="15" thickTop="1">
      <c r="A21" s="27" t="s">
        <v>17</v>
      </c>
      <c r="B21" s="85">
        <v>6357</v>
      </c>
      <c r="C21" s="86">
        <v>122599</v>
      </c>
      <c r="D21" s="86">
        <v>1506</v>
      </c>
      <c r="E21" s="87">
        <f t="shared" si="0"/>
        <v>70457</v>
      </c>
      <c r="F21" s="88">
        <v>70457</v>
      </c>
      <c r="G21" s="89">
        <v>0</v>
      </c>
      <c r="H21" s="89">
        <v>0</v>
      </c>
      <c r="I21" s="90">
        <v>0</v>
      </c>
      <c r="J21" s="88">
        <v>70</v>
      </c>
      <c r="K21" s="91">
        <v>1457</v>
      </c>
      <c r="L21" s="87">
        <v>0</v>
      </c>
      <c r="M21" s="92">
        <v>0</v>
      </c>
      <c r="N21" s="115">
        <v>4177</v>
      </c>
      <c r="O21" s="89">
        <v>4177</v>
      </c>
      <c r="P21" s="89">
        <v>2262</v>
      </c>
      <c r="Q21" s="93">
        <v>0</v>
      </c>
      <c r="R21" s="93">
        <v>0</v>
      </c>
      <c r="S21" s="93">
        <v>0</v>
      </c>
      <c r="T21" s="89">
        <v>0</v>
      </c>
      <c r="U21" s="92">
        <f t="shared" si="1"/>
        <v>6439</v>
      </c>
      <c r="V21" s="86">
        <v>2</v>
      </c>
      <c r="W21" s="86">
        <v>1022</v>
      </c>
      <c r="X21" s="88">
        <v>1</v>
      </c>
      <c r="Y21" s="121">
        <v>0</v>
      </c>
      <c r="Z21" s="121">
        <v>0</v>
      </c>
      <c r="AA21" s="121">
        <v>1</v>
      </c>
      <c r="AB21" s="121">
        <v>0</v>
      </c>
      <c r="AC21" s="121">
        <v>0</v>
      </c>
      <c r="AD21" s="121">
        <v>1</v>
      </c>
      <c r="AE21" s="121">
        <v>0</v>
      </c>
      <c r="AF21" s="121">
        <v>2</v>
      </c>
      <c r="AG21" s="121">
        <v>0</v>
      </c>
    </row>
    <row r="22" spans="1:33" ht="14.25">
      <c r="A22" s="28" t="s">
        <v>18</v>
      </c>
      <c r="B22" s="94">
        <v>25344</v>
      </c>
      <c r="C22" s="95">
        <v>230210</v>
      </c>
      <c r="D22" s="95">
        <v>46040</v>
      </c>
      <c r="E22" s="87">
        <f t="shared" si="0"/>
        <v>401787</v>
      </c>
      <c r="F22" s="96">
        <v>401787</v>
      </c>
      <c r="G22" s="97">
        <v>0</v>
      </c>
      <c r="H22" s="97">
        <v>0</v>
      </c>
      <c r="I22" s="98">
        <v>0</v>
      </c>
      <c r="J22" s="96">
        <v>343</v>
      </c>
      <c r="K22" s="99">
        <v>5593</v>
      </c>
      <c r="L22" s="100">
        <v>0</v>
      </c>
      <c r="M22" s="101">
        <v>0</v>
      </c>
      <c r="N22" s="112">
        <v>25439</v>
      </c>
      <c r="O22" s="97">
        <v>25439</v>
      </c>
      <c r="P22" s="97">
        <v>0</v>
      </c>
      <c r="Q22" s="102">
        <v>0</v>
      </c>
      <c r="R22" s="102">
        <v>0</v>
      </c>
      <c r="S22" s="102">
        <v>0</v>
      </c>
      <c r="T22" s="97">
        <v>105</v>
      </c>
      <c r="U22" s="92">
        <f t="shared" si="1"/>
        <v>25544</v>
      </c>
      <c r="V22" s="95">
        <v>6</v>
      </c>
      <c r="W22" s="95">
        <v>954</v>
      </c>
      <c r="X22" s="96">
        <v>1</v>
      </c>
      <c r="Y22" s="122">
        <v>0</v>
      </c>
      <c r="Z22" s="122">
        <v>1</v>
      </c>
      <c r="AA22" s="122">
        <v>2</v>
      </c>
      <c r="AB22" s="122">
        <v>1</v>
      </c>
      <c r="AC22" s="121">
        <v>0</v>
      </c>
      <c r="AD22" s="122">
        <v>2</v>
      </c>
      <c r="AE22" s="122">
        <v>1</v>
      </c>
      <c r="AF22" s="122">
        <v>2</v>
      </c>
      <c r="AG22" s="122">
        <v>1</v>
      </c>
    </row>
    <row r="23" spans="1:33" ht="14.25">
      <c r="A23" s="28" t="s">
        <v>19</v>
      </c>
      <c r="B23" s="94">
        <v>40210</v>
      </c>
      <c r="C23" s="95">
        <v>603616</v>
      </c>
      <c r="D23" s="95">
        <v>1575</v>
      </c>
      <c r="E23" s="87">
        <f t="shared" si="0"/>
        <v>172273</v>
      </c>
      <c r="F23" s="96">
        <v>147773</v>
      </c>
      <c r="G23" s="97">
        <v>0</v>
      </c>
      <c r="H23" s="97">
        <v>24500</v>
      </c>
      <c r="I23" s="98">
        <v>0</v>
      </c>
      <c r="J23" s="96">
        <v>3631</v>
      </c>
      <c r="K23" s="99">
        <v>12271</v>
      </c>
      <c r="L23" s="100">
        <v>116</v>
      </c>
      <c r="M23" s="101">
        <v>0</v>
      </c>
      <c r="N23" s="112">
        <v>26844</v>
      </c>
      <c r="O23" s="97">
        <v>26844</v>
      </c>
      <c r="P23" s="97">
        <v>3210</v>
      </c>
      <c r="Q23" s="102">
        <v>0</v>
      </c>
      <c r="R23" s="102">
        <v>0</v>
      </c>
      <c r="S23" s="102">
        <v>0</v>
      </c>
      <c r="T23" s="97">
        <v>7090</v>
      </c>
      <c r="U23" s="92">
        <f t="shared" si="1"/>
        <v>37144</v>
      </c>
      <c r="V23" s="95">
        <v>6</v>
      </c>
      <c r="W23" s="95">
        <v>0</v>
      </c>
      <c r="X23" s="96">
        <v>1</v>
      </c>
      <c r="Y23" s="122">
        <v>0</v>
      </c>
      <c r="Z23" s="122">
        <v>0</v>
      </c>
      <c r="AA23" s="122">
        <v>6</v>
      </c>
      <c r="AB23" s="122">
        <v>1</v>
      </c>
      <c r="AC23" s="121">
        <v>0</v>
      </c>
      <c r="AD23" s="122">
        <v>2</v>
      </c>
      <c r="AE23" s="122">
        <v>0</v>
      </c>
      <c r="AF23" s="122">
        <v>2</v>
      </c>
      <c r="AG23" s="122">
        <v>1</v>
      </c>
    </row>
    <row r="24" spans="1:33" ht="14.25">
      <c r="A24" s="28" t="s">
        <v>20</v>
      </c>
      <c r="B24" s="94">
        <v>10560</v>
      </c>
      <c r="C24" s="95">
        <v>66814</v>
      </c>
      <c r="D24" s="95">
        <v>20055</v>
      </c>
      <c r="E24" s="87">
        <f t="shared" si="0"/>
        <v>22603</v>
      </c>
      <c r="F24" s="96">
        <v>22603</v>
      </c>
      <c r="G24" s="97">
        <v>0</v>
      </c>
      <c r="H24" s="97">
        <v>0</v>
      </c>
      <c r="I24" s="98">
        <v>0</v>
      </c>
      <c r="J24" s="96">
        <v>48</v>
      </c>
      <c r="K24" s="99">
        <v>2109</v>
      </c>
      <c r="L24" s="100">
        <v>0</v>
      </c>
      <c r="M24" s="101">
        <v>0</v>
      </c>
      <c r="N24" s="112">
        <v>10556</v>
      </c>
      <c r="O24" s="97">
        <v>10556</v>
      </c>
      <c r="P24" s="97">
        <v>0</v>
      </c>
      <c r="Q24" s="102">
        <v>0</v>
      </c>
      <c r="R24" s="102">
        <v>0</v>
      </c>
      <c r="S24" s="102">
        <v>0</v>
      </c>
      <c r="T24" s="97">
        <v>0</v>
      </c>
      <c r="U24" s="92">
        <f t="shared" si="1"/>
        <v>10556</v>
      </c>
      <c r="V24" s="95">
        <v>1</v>
      </c>
      <c r="W24" s="95">
        <v>523</v>
      </c>
      <c r="X24" s="96">
        <v>0</v>
      </c>
      <c r="Y24" s="122">
        <v>1</v>
      </c>
      <c r="Z24" s="122">
        <v>0</v>
      </c>
      <c r="AA24" s="122">
        <v>9</v>
      </c>
      <c r="AB24" s="122">
        <v>1</v>
      </c>
      <c r="AC24" s="121">
        <v>1</v>
      </c>
      <c r="AD24" s="122">
        <v>1</v>
      </c>
      <c r="AE24" s="122">
        <v>0</v>
      </c>
      <c r="AF24" s="122">
        <v>1</v>
      </c>
      <c r="AG24" s="122">
        <v>1</v>
      </c>
    </row>
    <row r="25" spans="1:33" ht="14.25">
      <c r="A25" s="28" t="s">
        <v>21</v>
      </c>
      <c r="B25" s="94">
        <v>14752</v>
      </c>
      <c r="C25" s="95">
        <v>97410</v>
      </c>
      <c r="D25" s="95">
        <v>0</v>
      </c>
      <c r="E25" s="87">
        <f t="shared" si="0"/>
        <v>4755</v>
      </c>
      <c r="F25" s="96">
        <v>4755</v>
      </c>
      <c r="G25" s="97">
        <v>0</v>
      </c>
      <c r="H25" s="97">
        <v>0</v>
      </c>
      <c r="I25" s="98">
        <v>0</v>
      </c>
      <c r="J25" s="96">
        <v>290</v>
      </c>
      <c r="K25" s="99">
        <v>3023</v>
      </c>
      <c r="L25" s="100">
        <v>0</v>
      </c>
      <c r="M25" s="101">
        <v>0</v>
      </c>
      <c r="N25" s="112">
        <v>14885</v>
      </c>
      <c r="O25" s="97">
        <v>14885</v>
      </c>
      <c r="P25" s="97">
        <v>0</v>
      </c>
      <c r="Q25" s="102">
        <v>0</v>
      </c>
      <c r="R25" s="102">
        <v>0</v>
      </c>
      <c r="S25" s="102">
        <v>0</v>
      </c>
      <c r="T25" s="97">
        <v>0</v>
      </c>
      <c r="U25" s="92">
        <f t="shared" si="1"/>
        <v>14885</v>
      </c>
      <c r="V25" s="95">
        <v>3</v>
      </c>
      <c r="W25" s="95">
        <v>1582</v>
      </c>
      <c r="X25" s="96">
        <v>1</v>
      </c>
      <c r="Y25" s="122">
        <v>2</v>
      </c>
      <c r="Z25" s="122">
        <v>1</v>
      </c>
      <c r="AA25" s="122">
        <v>1</v>
      </c>
      <c r="AB25" s="122">
        <v>0</v>
      </c>
      <c r="AC25" s="121">
        <v>0</v>
      </c>
      <c r="AD25" s="122">
        <v>1</v>
      </c>
      <c r="AE25" s="122">
        <v>0</v>
      </c>
      <c r="AF25" s="122">
        <v>1</v>
      </c>
      <c r="AG25" s="122">
        <v>1</v>
      </c>
    </row>
    <row r="26" spans="1:33" ht="14.25">
      <c r="A26" s="28" t="s">
        <v>8</v>
      </c>
      <c r="B26" s="94">
        <v>14878</v>
      </c>
      <c r="C26" s="95">
        <v>561971</v>
      </c>
      <c r="D26" s="95">
        <v>5352</v>
      </c>
      <c r="E26" s="87">
        <f t="shared" si="0"/>
        <v>344424</v>
      </c>
      <c r="F26" s="96">
        <v>157365</v>
      </c>
      <c r="G26" s="97">
        <v>0</v>
      </c>
      <c r="H26" s="97">
        <v>187059</v>
      </c>
      <c r="I26" s="98">
        <v>0</v>
      </c>
      <c r="J26" s="96">
        <v>750</v>
      </c>
      <c r="K26" s="99">
        <v>4798</v>
      </c>
      <c r="L26" s="100">
        <v>0</v>
      </c>
      <c r="M26" s="101">
        <v>0</v>
      </c>
      <c r="N26" s="112">
        <v>6815</v>
      </c>
      <c r="O26" s="97">
        <v>6815</v>
      </c>
      <c r="P26" s="97">
        <v>2791</v>
      </c>
      <c r="Q26" s="102">
        <v>0</v>
      </c>
      <c r="R26" s="102">
        <v>0</v>
      </c>
      <c r="S26" s="102">
        <v>0</v>
      </c>
      <c r="T26" s="97">
        <v>3989</v>
      </c>
      <c r="U26" s="92">
        <f t="shared" si="1"/>
        <v>13595</v>
      </c>
      <c r="V26" s="95">
        <v>4</v>
      </c>
      <c r="W26" s="95">
        <v>4200</v>
      </c>
      <c r="X26" s="96">
        <v>1</v>
      </c>
      <c r="Y26" s="122">
        <v>1</v>
      </c>
      <c r="Z26" s="122">
        <v>1</v>
      </c>
      <c r="AA26" s="122">
        <v>6</v>
      </c>
      <c r="AB26" s="122">
        <v>2</v>
      </c>
      <c r="AC26" s="121">
        <v>0</v>
      </c>
      <c r="AD26" s="122">
        <v>3</v>
      </c>
      <c r="AE26" s="122">
        <v>0</v>
      </c>
      <c r="AF26" s="122">
        <v>2</v>
      </c>
      <c r="AG26" s="122">
        <v>0</v>
      </c>
    </row>
    <row r="27" spans="1:33" ht="14.25">
      <c r="A27" s="28" t="s">
        <v>22</v>
      </c>
      <c r="B27" s="94">
        <v>22586</v>
      </c>
      <c r="C27" s="95">
        <v>429796</v>
      </c>
      <c r="D27" s="95">
        <v>101931</v>
      </c>
      <c r="E27" s="87">
        <f t="shared" si="0"/>
        <v>249267</v>
      </c>
      <c r="F27" s="96">
        <v>208267</v>
      </c>
      <c r="G27" s="97">
        <v>41000</v>
      </c>
      <c r="H27" s="97">
        <v>0</v>
      </c>
      <c r="I27" s="98">
        <v>0</v>
      </c>
      <c r="J27" s="96">
        <v>1673</v>
      </c>
      <c r="K27" s="99">
        <v>6168</v>
      </c>
      <c r="L27" s="100">
        <v>0</v>
      </c>
      <c r="M27" s="101">
        <v>0</v>
      </c>
      <c r="N27" s="112">
        <v>3462</v>
      </c>
      <c r="O27" s="97">
        <v>3462</v>
      </c>
      <c r="P27" s="97">
        <v>4197</v>
      </c>
      <c r="Q27" s="102">
        <v>0</v>
      </c>
      <c r="R27" s="102">
        <v>0</v>
      </c>
      <c r="S27" s="102">
        <v>0</v>
      </c>
      <c r="T27" s="97">
        <v>9117</v>
      </c>
      <c r="U27" s="92">
        <f t="shared" si="1"/>
        <v>16776</v>
      </c>
      <c r="V27" s="95">
        <v>3</v>
      </c>
      <c r="W27" s="95">
        <v>2690</v>
      </c>
      <c r="X27" s="96">
        <v>0</v>
      </c>
      <c r="Y27" s="122">
        <v>1</v>
      </c>
      <c r="Z27" s="122">
        <v>0</v>
      </c>
      <c r="AA27" s="122">
        <v>6</v>
      </c>
      <c r="AB27" s="122">
        <v>1</v>
      </c>
      <c r="AC27" s="121">
        <v>0</v>
      </c>
      <c r="AD27" s="122">
        <v>1</v>
      </c>
      <c r="AE27" s="122">
        <v>0</v>
      </c>
      <c r="AF27" s="122">
        <v>1</v>
      </c>
      <c r="AG27" s="122">
        <v>0</v>
      </c>
    </row>
    <row r="28" spans="1:33" ht="14.25">
      <c r="A28" s="28" t="s">
        <v>9</v>
      </c>
      <c r="B28" s="94">
        <v>9557</v>
      </c>
      <c r="C28" s="95">
        <v>247333</v>
      </c>
      <c r="D28" s="95">
        <v>15408</v>
      </c>
      <c r="E28" s="87">
        <f t="shared" si="0"/>
        <v>0</v>
      </c>
      <c r="F28" s="96">
        <v>0</v>
      </c>
      <c r="G28" s="97">
        <v>0</v>
      </c>
      <c r="H28" s="97">
        <v>0</v>
      </c>
      <c r="I28" s="98">
        <v>0</v>
      </c>
      <c r="J28" s="96">
        <v>6570</v>
      </c>
      <c r="K28" s="99">
        <v>2809</v>
      </c>
      <c r="L28" s="100">
        <v>9555</v>
      </c>
      <c r="M28" s="101">
        <v>0</v>
      </c>
      <c r="N28" s="112">
        <v>1865</v>
      </c>
      <c r="O28" s="97">
        <v>1865</v>
      </c>
      <c r="P28" s="97">
        <v>0</v>
      </c>
      <c r="Q28" s="102">
        <v>0</v>
      </c>
      <c r="R28" s="102">
        <v>0</v>
      </c>
      <c r="S28" s="102">
        <v>0</v>
      </c>
      <c r="T28" s="97">
        <v>4404</v>
      </c>
      <c r="U28" s="92">
        <f t="shared" si="1"/>
        <v>6269</v>
      </c>
      <c r="V28" s="95">
        <v>3</v>
      </c>
      <c r="W28" s="95">
        <v>4027</v>
      </c>
      <c r="X28" s="96">
        <v>0</v>
      </c>
      <c r="Y28" s="122">
        <v>0</v>
      </c>
      <c r="Z28" s="122">
        <v>1</v>
      </c>
      <c r="AA28" s="122">
        <v>3</v>
      </c>
      <c r="AB28" s="122">
        <v>1</v>
      </c>
      <c r="AC28" s="121">
        <v>0</v>
      </c>
      <c r="AD28" s="122">
        <v>5</v>
      </c>
      <c r="AE28" s="122">
        <v>0</v>
      </c>
      <c r="AF28" s="122">
        <v>1</v>
      </c>
      <c r="AG28" s="122">
        <v>0</v>
      </c>
    </row>
    <row r="29" spans="1:33" ht="14.25">
      <c r="A29" s="28" t="s">
        <v>10</v>
      </c>
      <c r="B29" s="94">
        <v>15431</v>
      </c>
      <c r="C29" s="95">
        <v>238508</v>
      </c>
      <c r="D29" s="95">
        <v>71876</v>
      </c>
      <c r="E29" s="87">
        <f t="shared" si="0"/>
        <v>400977</v>
      </c>
      <c r="F29" s="96">
        <v>122177</v>
      </c>
      <c r="G29" s="97">
        <v>278800</v>
      </c>
      <c r="H29" s="97">
        <v>0</v>
      </c>
      <c r="I29" s="98">
        <v>0</v>
      </c>
      <c r="J29" s="96">
        <v>824</v>
      </c>
      <c r="K29" s="99">
        <v>4833</v>
      </c>
      <c r="L29" s="100">
        <v>0</v>
      </c>
      <c r="M29" s="101">
        <v>0</v>
      </c>
      <c r="N29" s="112">
        <v>13053</v>
      </c>
      <c r="O29" s="97">
        <v>13053</v>
      </c>
      <c r="P29" s="97">
        <v>1357</v>
      </c>
      <c r="Q29" s="102">
        <v>0</v>
      </c>
      <c r="R29" s="102">
        <v>0</v>
      </c>
      <c r="S29" s="102">
        <v>0</v>
      </c>
      <c r="T29" s="97">
        <v>870</v>
      </c>
      <c r="U29" s="92">
        <f t="shared" si="1"/>
        <v>15280</v>
      </c>
      <c r="V29" s="95">
        <v>4</v>
      </c>
      <c r="W29" s="95">
        <v>1958</v>
      </c>
      <c r="X29" s="96">
        <v>1</v>
      </c>
      <c r="Y29" s="122">
        <v>2</v>
      </c>
      <c r="Z29" s="122">
        <v>0</v>
      </c>
      <c r="AA29" s="122">
        <v>0</v>
      </c>
      <c r="AB29" s="122">
        <v>0</v>
      </c>
      <c r="AC29" s="121">
        <v>0</v>
      </c>
      <c r="AD29" s="122">
        <v>2</v>
      </c>
      <c r="AE29" s="122">
        <v>0</v>
      </c>
      <c r="AF29" s="122">
        <v>1</v>
      </c>
      <c r="AG29" s="122">
        <v>1</v>
      </c>
    </row>
    <row r="30" spans="1:33" ht="14.25">
      <c r="A30" s="28" t="s">
        <v>11</v>
      </c>
      <c r="B30" s="94">
        <v>8309</v>
      </c>
      <c r="C30" s="95">
        <v>120961</v>
      </c>
      <c r="D30" s="95">
        <v>63575</v>
      </c>
      <c r="E30" s="87">
        <f t="shared" si="0"/>
        <v>80492</v>
      </c>
      <c r="F30" s="96">
        <v>0</v>
      </c>
      <c r="G30" s="97">
        <v>0</v>
      </c>
      <c r="H30" s="97">
        <v>80492</v>
      </c>
      <c r="I30" s="98">
        <v>0</v>
      </c>
      <c r="J30" s="96">
        <v>1192</v>
      </c>
      <c r="K30" s="99">
        <v>2799</v>
      </c>
      <c r="L30" s="100">
        <v>8419</v>
      </c>
      <c r="M30" s="101">
        <v>0</v>
      </c>
      <c r="N30" s="112">
        <v>0</v>
      </c>
      <c r="O30" s="97">
        <v>0</v>
      </c>
      <c r="P30" s="97">
        <v>0</v>
      </c>
      <c r="Q30" s="102">
        <v>0</v>
      </c>
      <c r="R30" s="102">
        <v>0</v>
      </c>
      <c r="S30" s="102">
        <v>0</v>
      </c>
      <c r="T30" s="97">
        <v>4880</v>
      </c>
      <c r="U30" s="92">
        <f t="shared" si="1"/>
        <v>4880</v>
      </c>
      <c r="V30" s="95">
        <v>3</v>
      </c>
      <c r="W30" s="95">
        <v>1497</v>
      </c>
      <c r="X30" s="96">
        <v>1</v>
      </c>
      <c r="Y30" s="122">
        <v>0</v>
      </c>
      <c r="Z30" s="122">
        <v>0</v>
      </c>
      <c r="AA30" s="122">
        <v>2</v>
      </c>
      <c r="AB30" s="122">
        <v>0</v>
      </c>
      <c r="AC30" s="121">
        <v>0</v>
      </c>
      <c r="AD30" s="122">
        <v>4</v>
      </c>
      <c r="AE30" s="122">
        <v>0</v>
      </c>
      <c r="AF30" s="122">
        <v>1</v>
      </c>
      <c r="AG30" s="122">
        <v>3</v>
      </c>
    </row>
    <row r="31" spans="1:33" ht="14.25">
      <c r="A31" s="28" t="s">
        <v>88</v>
      </c>
      <c r="B31" s="94">
        <v>8939</v>
      </c>
      <c r="C31" s="95">
        <v>157688</v>
      </c>
      <c r="D31" s="95">
        <v>56316</v>
      </c>
      <c r="E31" s="87">
        <f t="shared" si="0"/>
        <v>117042</v>
      </c>
      <c r="F31" s="96">
        <v>0</v>
      </c>
      <c r="G31" s="97">
        <v>0</v>
      </c>
      <c r="H31" s="97">
        <v>117042</v>
      </c>
      <c r="I31" s="98">
        <v>0</v>
      </c>
      <c r="J31" s="96">
        <v>6015</v>
      </c>
      <c r="K31" s="99">
        <v>2697</v>
      </c>
      <c r="L31" s="100">
        <v>9022</v>
      </c>
      <c r="M31" s="101">
        <v>0</v>
      </c>
      <c r="N31" s="112">
        <v>0</v>
      </c>
      <c r="O31" s="97">
        <v>0</v>
      </c>
      <c r="P31" s="97">
        <v>0</v>
      </c>
      <c r="Q31" s="102">
        <v>0</v>
      </c>
      <c r="R31" s="102">
        <v>0</v>
      </c>
      <c r="S31" s="102">
        <v>0</v>
      </c>
      <c r="T31" s="97">
        <v>3901</v>
      </c>
      <c r="U31" s="92">
        <f t="shared" si="1"/>
        <v>3901</v>
      </c>
      <c r="V31" s="95">
        <v>5</v>
      </c>
      <c r="W31" s="95">
        <v>6017</v>
      </c>
      <c r="X31" s="96">
        <v>1</v>
      </c>
      <c r="Y31" s="122">
        <v>2</v>
      </c>
      <c r="Z31" s="122">
        <v>0</v>
      </c>
      <c r="AA31" s="122">
        <v>6</v>
      </c>
      <c r="AB31" s="122">
        <v>0</v>
      </c>
      <c r="AC31" s="121">
        <v>0</v>
      </c>
      <c r="AD31" s="122">
        <v>3</v>
      </c>
      <c r="AE31" s="122">
        <v>0</v>
      </c>
      <c r="AF31" s="122">
        <v>0</v>
      </c>
      <c r="AG31" s="122">
        <v>1</v>
      </c>
    </row>
    <row r="32" spans="1:33" ht="14.25">
      <c r="A32" s="28" t="s">
        <v>90</v>
      </c>
      <c r="B32" s="94">
        <v>12788</v>
      </c>
      <c r="C32" s="95">
        <v>365852</v>
      </c>
      <c r="D32" s="95">
        <v>35261</v>
      </c>
      <c r="E32" s="87">
        <f t="shared" si="0"/>
        <v>2831</v>
      </c>
      <c r="F32" s="96">
        <v>2831</v>
      </c>
      <c r="G32" s="97">
        <v>0</v>
      </c>
      <c r="H32" s="97">
        <v>0</v>
      </c>
      <c r="I32" s="98">
        <v>0</v>
      </c>
      <c r="J32" s="96">
        <v>3023</v>
      </c>
      <c r="K32" s="99">
        <v>4657</v>
      </c>
      <c r="L32" s="100">
        <v>5694</v>
      </c>
      <c r="M32" s="101">
        <v>0</v>
      </c>
      <c r="N32" s="112">
        <v>2774</v>
      </c>
      <c r="O32" s="97">
        <v>2774</v>
      </c>
      <c r="P32" s="97">
        <v>813</v>
      </c>
      <c r="Q32" s="102">
        <v>4595</v>
      </c>
      <c r="R32" s="102">
        <v>0</v>
      </c>
      <c r="S32" s="102">
        <v>0</v>
      </c>
      <c r="T32" s="97">
        <v>1570</v>
      </c>
      <c r="U32" s="92">
        <f t="shared" si="1"/>
        <v>9752</v>
      </c>
      <c r="V32" s="95">
        <v>7</v>
      </c>
      <c r="W32" s="95">
        <v>8285</v>
      </c>
      <c r="X32" s="96">
        <v>1</v>
      </c>
      <c r="Y32" s="122">
        <v>0</v>
      </c>
      <c r="Z32" s="122">
        <v>2</v>
      </c>
      <c r="AA32" s="122">
        <v>6</v>
      </c>
      <c r="AB32" s="122">
        <v>0</v>
      </c>
      <c r="AC32" s="121">
        <v>0</v>
      </c>
      <c r="AD32" s="122">
        <v>10</v>
      </c>
      <c r="AE32" s="122">
        <v>0</v>
      </c>
      <c r="AF32" s="122">
        <v>2</v>
      </c>
      <c r="AG32" s="122">
        <v>1</v>
      </c>
    </row>
    <row r="33" spans="1:33" ht="14.25">
      <c r="A33" s="28" t="s">
        <v>91</v>
      </c>
      <c r="B33" s="94">
        <v>16338</v>
      </c>
      <c r="C33" s="95">
        <v>249877</v>
      </c>
      <c r="D33" s="95">
        <v>34437</v>
      </c>
      <c r="E33" s="87">
        <f t="shared" si="0"/>
        <v>680949</v>
      </c>
      <c r="F33" s="96">
        <v>35966</v>
      </c>
      <c r="G33" s="97">
        <v>543600</v>
      </c>
      <c r="H33" s="97">
        <v>95082</v>
      </c>
      <c r="I33" s="98">
        <v>6301</v>
      </c>
      <c r="J33" s="96">
        <v>2735</v>
      </c>
      <c r="K33" s="99">
        <v>7169</v>
      </c>
      <c r="L33" s="100">
        <v>4533</v>
      </c>
      <c r="M33" s="101">
        <v>0</v>
      </c>
      <c r="N33" s="112">
        <v>0</v>
      </c>
      <c r="O33" s="97">
        <v>0</v>
      </c>
      <c r="P33" s="97">
        <v>0</v>
      </c>
      <c r="Q33" s="102">
        <v>0</v>
      </c>
      <c r="R33" s="102">
        <v>0</v>
      </c>
      <c r="S33" s="102">
        <v>0</v>
      </c>
      <c r="T33" s="97">
        <v>5007</v>
      </c>
      <c r="U33" s="92">
        <f t="shared" si="1"/>
        <v>5007</v>
      </c>
      <c r="V33" s="95">
        <v>2</v>
      </c>
      <c r="W33" s="95">
        <v>9596</v>
      </c>
      <c r="X33" s="96">
        <v>1</v>
      </c>
      <c r="Y33" s="122">
        <v>0</v>
      </c>
      <c r="Z33" s="122">
        <v>3</v>
      </c>
      <c r="AA33" s="122">
        <v>10</v>
      </c>
      <c r="AB33" s="122">
        <v>0</v>
      </c>
      <c r="AC33" s="121">
        <v>0</v>
      </c>
      <c r="AD33" s="122">
        <v>4</v>
      </c>
      <c r="AE33" s="122">
        <v>1</v>
      </c>
      <c r="AF33" s="122">
        <v>0</v>
      </c>
      <c r="AG33" s="122">
        <v>0</v>
      </c>
    </row>
    <row r="34" spans="1:33" ht="14.25">
      <c r="A34" s="28" t="s">
        <v>23</v>
      </c>
      <c r="B34" s="94">
        <v>8741</v>
      </c>
      <c r="C34" s="95">
        <v>263847</v>
      </c>
      <c r="D34" s="95">
        <v>18210</v>
      </c>
      <c r="E34" s="87">
        <f t="shared" si="0"/>
        <v>179274</v>
      </c>
      <c r="F34" s="96">
        <v>179274</v>
      </c>
      <c r="G34" s="97">
        <v>0</v>
      </c>
      <c r="H34" s="97">
        <v>0</v>
      </c>
      <c r="I34" s="98">
        <v>0</v>
      </c>
      <c r="J34" s="96">
        <v>704</v>
      </c>
      <c r="K34" s="99">
        <v>2201</v>
      </c>
      <c r="L34" s="100">
        <v>506</v>
      </c>
      <c r="M34" s="101">
        <v>0</v>
      </c>
      <c r="N34" s="112">
        <v>2379</v>
      </c>
      <c r="O34" s="97">
        <v>2379</v>
      </c>
      <c r="P34" s="97">
        <v>0</v>
      </c>
      <c r="Q34" s="102">
        <v>0</v>
      </c>
      <c r="R34" s="102">
        <v>0</v>
      </c>
      <c r="S34" s="102">
        <v>0</v>
      </c>
      <c r="T34" s="97">
        <v>2777</v>
      </c>
      <c r="U34" s="92">
        <f t="shared" si="1"/>
        <v>5156</v>
      </c>
      <c r="V34" s="95">
        <v>3</v>
      </c>
      <c r="W34" s="95">
        <v>582</v>
      </c>
      <c r="X34" s="96">
        <v>1</v>
      </c>
      <c r="Y34" s="122">
        <v>0</v>
      </c>
      <c r="Z34" s="122">
        <v>0</v>
      </c>
      <c r="AA34" s="122">
        <v>7</v>
      </c>
      <c r="AB34" s="122">
        <v>0</v>
      </c>
      <c r="AC34" s="121">
        <v>0</v>
      </c>
      <c r="AD34" s="122">
        <v>1</v>
      </c>
      <c r="AE34" s="122">
        <v>0</v>
      </c>
      <c r="AF34" s="122">
        <v>0</v>
      </c>
      <c r="AG34" s="122">
        <v>0</v>
      </c>
    </row>
    <row r="35" spans="1:33" ht="15" thickBot="1">
      <c r="A35" s="28" t="s">
        <v>12</v>
      </c>
      <c r="B35" s="94">
        <v>11207</v>
      </c>
      <c r="C35" s="95">
        <v>282410</v>
      </c>
      <c r="D35" s="95">
        <v>7381</v>
      </c>
      <c r="E35" s="87">
        <f t="shared" si="0"/>
        <v>85019</v>
      </c>
      <c r="F35" s="96">
        <v>0</v>
      </c>
      <c r="G35" s="97">
        <v>0</v>
      </c>
      <c r="H35" s="97">
        <v>84842</v>
      </c>
      <c r="I35" s="98">
        <v>177</v>
      </c>
      <c r="J35" s="96">
        <v>818</v>
      </c>
      <c r="K35" s="99">
        <v>3307</v>
      </c>
      <c r="L35" s="100">
        <v>0</v>
      </c>
      <c r="M35" s="101">
        <v>0</v>
      </c>
      <c r="N35" s="112">
        <v>0</v>
      </c>
      <c r="O35" s="97">
        <v>0</v>
      </c>
      <c r="P35" s="97">
        <v>0</v>
      </c>
      <c r="Q35" s="102">
        <v>0</v>
      </c>
      <c r="R35" s="102">
        <v>0</v>
      </c>
      <c r="S35" s="102">
        <v>0</v>
      </c>
      <c r="T35" s="97">
        <v>5633</v>
      </c>
      <c r="U35" s="92">
        <f t="shared" si="1"/>
        <v>5633</v>
      </c>
      <c r="V35" s="95">
        <v>5</v>
      </c>
      <c r="W35" s="95">
        <v>4582</v>
      </c>
      <c r="X35" s="96">
        <v>1</v>
      </c>
      <c r="Y35" s="122">
        <v>0</v>
      </c>
      <c r="Z35" s="122">
        <v>0</v>
      </c>
      <c r="AA35" s="122">
        <v>1</v>
      </c>
      <c r="AB35" s="122">
        <v>1</v>
      </c>
      <c r="AC35" s="121">
        <v>0</v>
      </c>
      <c r="AD35" s="122">
        <v>2</v>
      </c>
      <c r="AE35" s="122">
        <v>2</v>
      </c>
      <c r="AF35" s="122">
        <v>0</v>
      </c>
      <c r="AG35" s="122">
        <v>0</v>
      </c>
    </row>
    <row r="36" spans="1:33" ht="15.75" customHeight="1" thickBot="1" thickTop="1">
      <c r="A36" s="29" t="s">
        <v>92</v>
      </c>
      <c r="B36" s="67">
        <f>SUM(B21:B35)</f>
        <v>225997</v>
      </c>
      <c r="C36" s="68">
        <f aca="true" t="shared" si="3" ref="C36:AG36">SUM(C21:C35)</f>
        <v>4038892</v>
      </c>
      <c r="D36" s="68">
        <f t="shared" si="3"/>
        <v>478923</v>
      </c>
      <c r="E36" s="69">
        <f t="shared" si="3"/>
        <v>2812150</v>
      </c>
      <c r="F36" s="70">
        <f t="shared" si="3"/>
        <v>1353255</v>
      </c>
      <c r="G36" s="71">
        <f t="shared" si="3"/>
        <v>863400</v>
      </c>
      <c r="H36" s="72">
        <f t="shared" si="3"/>
        <v>589017</v>
      </c>
      <c r="I36" s="73">
        <f t="shared" si="3"/>
        <v>6478</v>
      </c>
      <c r="J36" s="74">
        <f t="shared" si="3"/>
        <v>28686</v>
      </c>
      <c r="K36" s="75">
        <f t="shared" si="3"/>
        <v>65891</v>
      </c>
      <c r="L36" s="69">
        <f t="shared" si="3"/>
        <v>37845</v>
      </c>
      <c r="M36" s="73">
        <f t="shared" si="3"/>
        <v>0</v>
      </c>
      <c r="N36" s="69">
        <f t="shared" si="3"/>
        <v>112249</v>
      </c>
      <c r="O36" s="71">
        <f t="shared" si="3"/>
        <v>112249</v>
      </c>
      <c r="P36" s="71">
        <f t="shared" si="3"/>
        <v>14630</v>
      </c>
      <c r="Q36" s="71">
        <f t="shared" si="3"/>
        <v>4595</v>
      </c>
      <c r="R36" s="71">
        <f t="shared" si="3"/>
        <v>0</v>
      </c>
      <c r="S36" s="71">
        <f t="shared" si="3"/>
        <v>0</v>
      </c>
      <c r="T36" s="71">
        <f t="shared" si="3"/>
        <v>49343</v>
      </c>
      <c r="U36" s="73">
        <f t="shared" si="3"/>
        <v>180817</v>
      </c>
      <c r="V36" s="68">
        <f t="shared" si="3"/>
        <v>57</v>
      </c>
      <c r="W36" s="68">
        <f t="shared" si="3"/>
        <v>47515</v>
      </c>
      <c r="X36" s="74">
        <f t="shared" si="3"/>
        <v>12</v>
      </c>
      <c r="Y36" s="124">
        <f t="shared" si="3"/>
        <v>9</v>
      </c>
      <c r="Z36" s="124">
        <f t="shared" si="3"/>
        <v>9</v>
      </c>
      <c r="AA36" s="124">
        <f t="shared" si="3"/>
        <v>66</v>
      </c>
      <c r="AB36" s="124">
        <f t="shared" si="3"/>
        <v>8</v>
      </c>
      <c r="AC36" s="124">
        <f t="shared" si="3"/>
        <v>1</v>
      </c>
      <c r="AD36" s="124">
        <f t="shared" si="3"/>
        <v>42</v>
      </c>
      <c r="AE36" s="124">
        <f t="shared" si="3"/>
        <v>4</v>
      </c>
      <c r="AF36" s="124">
        <f t="shared" si="3"/>
        <v>16</v>
      </c>
      <c r="AG36" s="124">
        <f t="shared" si="3"/>
        <v>10</v>
      </c>
    </row>
    <row r="37" spans="1:33" ht="15.75" customHeight="1" thickTop="1">
      <c r="A37" s="31" t="s">
        <v>34</v>
      </c>
      <c r="B37" s="76">
        <f>SUM(B20,B36)</f>
        <v>1815865</v>
      </c>
      <c r="C37" s="77">
        <f aca="true" t="shared" si="4" ref="C37:AG37">SUM(C20,C36)</f>
        <v>21400495</v>
      </c>
      <c r="D37" s="77">
        <f t="shared" si="4"/>
        <v>2090950</v>
      </c>
      <c r="E37" s="78">
        <f t="shared" si="4"/>
        <v>18308357</v>
      </c>
      <c r="F37" s="79">
        <f t="shared" si="4"/>
        <v>15404942</v>
      </c>
      <c r="G37" s="80">
        <f t="shared" si="4"/>
        <v>2000641</v>
      </c>
      <c r="H37" s="81">
        <f t="shared" si="4"/>
        <v>896296</v>
      </c>
      <c r="I37" s="82">
        <f t="shared" si="4"/>
        <v>6478</v>
      </c>
      <c r="J37" s="83">
        <f t="shared" si="4"/>
        <v>121814</v>
      </c>
      <c r="K37" s="84">
        <f t="shared" si="4"/>
        <v>634031</v>
      </c>
      <c r="L37" s="78">
        <f t="shared" si="4"/>
        <v>59037</v>
      </c>
      <c r="M37" s="82">
        <f t="shared" si="4"/>
        <v>243</v>
      </c>
      <c r="N37" s="78">
        <f t="shared" si="4"/>
        <v>977694</v>
      </c>
      <c r="O37" s="80">
        <f t="shared" si="4"/>
        <v>963810</v>
      </c>
      <c r="P37" s="80">
        <f t="shared" si="4"/>
        <v>95134</v>
      </c>
      <c r="Q37" s="80">
        <f t="shared" si="4"/>
        <v>6170</v>
      </c>
      <c r="R37" s="80">
        <f t="shared" si="4"/>
        <v>56</v>
      </c>
      <c r="S37" s="80">
        <f t="shared" si="4"/>
        <v>3343</v>
      </c>
      <c r="T37" s="80">
        <f t="shared" si="4"/>
        <v>488041</v>
      </c>
      <c r="U37" s="82">
        <f t="shared" si="4"/>
        <v>1556554</v>
      </c>
      <c r="V37" s="77">
        <f t="shared" si="4"/>
        <v>228</v>
      </c>
      <c r="W37" s="77">
        <f t="shared" si="4"/>
        <v>207787</v>
      </c>
      <c r="X37" s="83">
        <f t="shared" si="4"/>
        <v>44</v>
      </c>
      <c r="Y37" s="125">
        <f t="shared" si="4"/>
        <v>43</v>
      </c>
      <c r="Z37" s="125">
        <f t="shared" si="4"/>
        <v>50</v>
      </c>
      <c r="AA37" s="125">
        <f t="shared" si="4"/>
        <v>333</v>
      </c>
      <c r="AB37" s="125">
        <f t="shared" si="4"/>
        <v>38</v>
      </c>
      <c r="AC37" s="125">
        <f t="shared" si="4"/>
        <v>7</v>
      </c>
      <c r="AD37" s="125">
        <f t="shared" si="4"/>
        <v>101</v>
      </c>
      <c r="AE37" s="125">
        <f t="shared" si="4"/>
        <v>15</v>
      </c>
      <c r="AF37" s="125">
        <f t="shared" si="4"/>
        <v>58</v>
      </c>
      <c r="AG37" s="125">
        <f t="shared" si="4"/>
        <v>55</v>
      </c>
    </row>
    <row r="39" spans="14:26" ht="13.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Z39" s="126"/>
    </row>
    <row r="40" spans="14:24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fitToHeight="1" fitToWidth="1" horizontalDpi="600" verticalDpi="600" orientation="landscape" paperSize="8" scale="40" r:id="rId1"/>
  <headerFooter alignWithMargins="0">
    <oddHeader>&amp;C平成28年度公共施設状況調査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showGridLines="0" zoomScaleSheetLayoutView="55" workbookViewId="0" topLeftCell="A1">
      <selection activeCell="A1" sqref="A1"/>
    </sheetView>
  </sheetViews>
  <sheetFormatPr defaultColWidth="12.5" defaultRowHeight="15"/>
  <cols>
    <col min="1" max="1" width="13" style="7" customWidth="1"/>
    <col min="2" max="2" width="17.8984375" style="7" customWidth="1"/>
    <col min="3" max="4" width="12.5" style="7" customWidth="1"/>
    <col min="5" max="5" width="11.8984375" style="7" bestFit="1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33" width="12.59765625" style="8" customWidth="1"/>
    <col min="34" max="16384" width="12.5" style="7" customWidth="1"/>
  </cols>
  <sheetData>
    <row r="1" spans="2:33" ht="13.5">
      <c r="B1" s="116" t="s">
        <v>167</v>
      </c>
      <c r="C1" s="116" t="s">
        <v>168</v>
      </c>
      <c r="D1" s="116" t="s">
        <v>169</v>
      </c>
      <c r="E1" s="116"/>
      <c r="F1" s="116" t="s">
        <v>170</v>
      </c>
      <c r="G1" s="116" t="s">
        <v>171</v>
      </c>
      <c r="H1" s="116" t="s">
        <v>172</v>
      </c>
      <c r="I1" s="116" t="s">
        <v>173</v>
      </c>
      <c r="J1" s="116" t="s">
        <v>174</v>
      </c>
      <c r="K1" s="116" t="s">
        <v>175</v>
      </c>
      <c r="L1" s="116" t="s">
        <v>176</v>
      </c>
      <c r="M1" s="116" t="s">
        <v>177</v>
      </c>
      <c r="N1" s="116" t="s">
        <v>178</v>
      </c>
      <c r="O1" s="116" t="s">
        <v>179</v>
      </c>
      <c r="P1" s="116" t="s">
        <v>180</v>
      </c>
      <c r="Q1" s="116" t="s">
        <v>181</v>
      </c>
      <c r="R1" s="116" t="s">
        <v>182</v>
      </c>
      <c r="S1" s="116" t="s">
        <v>183</v>
      </c>
      <c r="T1" s="116" t="s">
        <v>184</v>
      </c>
      <c r="U1" s="116"/>
      <c r="V1" s="116" t="s">
        <v>185</v>
      </c>
      <c r="W1" s="116" t="s">
        <v>186</v>
      </c>
      <c r="X1" s="116" t="s">
        <v>187</v>
      </c>
      <c r="Y1" s="117" t="s">
        <v>207</v>
      </c>
      <c r="Z1" s="117" t="s">
        <v>208</v>
      </c>
      <c r="AA1" s="117" t="s">
        <v>209</v>
      </c>
      <c r="AB1" s="117" t="s">
        <v>210</v>
      </c>
      <c r="AC1" s="117" t="s">
        <v>211</v>
      </c>
      <c r="AD1" s="117" t="s">
        <v>212</v>
      </c>
      <c r="AE1" s="117" t="s">
        <v>213</v>
      </c>
      <c r="AF1" s="117" t="s">
        <v>214</v>
      </c>
      <c r="AG1" s="117" t="s">
        <v>215</v>
      </c>
    </row>
    <row r="2" spans="2:24" ht="13.5">
      <c r="B2" s="7" t="s">
        <v>74</v>
      </c>
      <c r="C2" s="7" t="s">
        <v>44</v>
      </c>
      <c r="D2" s="7" t="s">
        <v>75</v>
      </c>
      <c r="E2" s="8" t="s">
        <v>45</v>
      </c>
      <c r="J2" s="7" t="s">
        <v>35</v>
      </c>
      <c r="L2" s="7" t="s">
        <v>85</v>
      </c>
      <c r="N2" s="7" t="s">
        <v>84</v>
      </c>
      <c r="V2" s="7" t="s">
        <v>46</v>
      </c>
      <c r="W2" s="7" t="s">
        <v>76</v>
      </c>
      <c r="X2" s="7" t="s">
        <v>47</v>
      </c>
    </row>
    <row r="3" spans="1:33" s="14" customFormat="1" ht="13.5">
      <c r="A3" s="42"/>
      <c r="B3" s="36" t="s">
        <v>25</v>
      </c>
      <c r="C3" s="9" t="s">
        <v>77</v>
      </c>
      <c r="D3" s="9" t="s">
        <v>48</v>
      </c>
      <c r="E3" s="34"/>
      <c r="F3" s="35"/>
      <c r="G3" s="33"/>
      <c r="H3" s="35"/>
      <c r="I3" s="36"/>
      <c r="J3" s="13" t="s">
        <v>26</v>
      </c>
      <c r="K3" s="10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188</v>
      </c>
      <c r="Q3" s="1" t="s">
        <v>189</v>
      </c>
      <c r="R3" s="1" t="s">
        <v>190</v>
      </c>
      <c r="S3" s="1" t="s">
        <v>191</v>
      </c>
      <c r="T3" s="4" t="s">
        <v>192</v>
      </c>
      <c r="U3" s="46" t="s">
        <v>193</v>
      </c>
      <c r="V3" s="9" t="s">
        <v>55</v>
      </c>
      <c r="W3" s="9" t="s">
        <v>78</v>
      </c>
      <c r="X3" s="13" t="s">
        <v>33</v>
      </c>
      <c r="Y3" s="118" t="s">
        <v>216</v>
      </c>
      <c r="Z3" s="118" t="s">
        <v>217</v>
      </c>
      <c r="AA3" s="118" t="s">
        <v>218</v>
      </c>
      <c r="AB3" s="118" t="s">
        <v>219</v>
      </c>
      <c r="AC3" s="118" t="s">
        <v>220</v>
      </c>
      <c r="AD3" s="118" t="s">
        <v>221</v>
      </c>
      <c r="AE3" s="118" t="s">
        <v>222</v>
      </c>
      <c r="AF3" s="118" t="s">
        <v>223</v>
      </c>
      <c r="AG3" s="118" t="s">
        <v>224</v>
      </c>
    </row>
    <row r="4" spans="1:33" s="14" customFormat="1" ht="13.5">
      <c r="A4" s="18" t="s">
        <v>89</v>
      </c>
      <c r="B4" s="49" t="s">
        <v>206</v>
      </c>
      <c r="C4" s="16" t="s">
        <v>56</v>
      </c>
      <c r="D4" s="16" t="s">
        <v>57</v>
      </c>
      <c r="E4" s="37" t="s">
        <v>58</v>
      </c>
      <c r="F4" s="40" t="s">
        <v>79</v>
      </c>
      <c r="G4" s="39"/>
      <c r="H4" s="40" t="s">
        <v>80</v>
      </c>
      <c r="I4" s="41"/>
      <c r="J4" s="19" t="s">
        <v>30</v>
      </c>
      <c r="K4" s="15" t="s">
        <v>30</v>
      </c>
      <c r="L4" s="17" t="s">
        <v>83</v>
      </c>
      <c r="M4" s="18" t="s">
        <v>83</v>
      </c>
      <c r="N4" s="17" t="s">
        <v>0</v>
      </c>
      <c r="O4" s="2" t="s">
        <v>194</v>
      </c>
      <c r="P4" s="2" t="s">
        <v>194</v>
      </c>
      <c r="Q4" s="2" t="s">
        <v>194</v>
      </c>
      <c r="R4" s="2" t="s">
        <v>194</v>
      </c>
      <c r="S4" s="2" t="s">
        <v>195</v>
      </c>
      <c r="T4" s="5" t="s">
        <v>196</v>
      </c>
      <c r="U4" s="47" t="s">
        <v>62</v>
      </c>
      <c r="V4" s="20" t="s">
        <v>197</v>
      </c>
      <c r="W4" s="16" t="s">
        <v>81</v>
      </c>
      <c r="X4" s="19" t="s">
        <v>198</v>
      </c>
      <c r="Y4" s="119" t="s">
        <v>225</v>
      </c>
      <c r="Z4" s="119" t="s">
        <v>225</v>
      </c>
      <c r="AA4" s="119" t="s">
        <v>225</v>
      </c>
      <c r="AB4" s="119" t="s">
        <v>225</v>
      </c>
      <c r="AC4" s="119" t="s">
        <v>225</v>
      </c>
      <c r="AD4" s="119" t="s">
        <v>225</v>
      </c>
      <c r="AE4" s="119" t="s">
        <v>225</v>
      </c>
      <c r="AF4" s="119" t="s">
        <v>225</v>
      </c>
      <c r="AG4" s="119" t="s">
        <v>225</v>
      </c>
    </row>
    <row r="5" spans="1:33" s="14" customFormat="1" ht="13.5">
      <c r="A5" s="51"/>
      <c r="B5" s="50" t="s">
        <v>199</v>
      </c>
      <c r="C5" s="22" t="s">
        <v>200</v>
      </c>
      <c r="D5" s="22" t="s">
        <v>200</v>
      </c>
      <c r="E5" s="38" t="s">
        <v>31</v>
      </c>
      <c r="F5" s="43" t="s">
        <v>78</v>
      </c>
      <c r="G5" s="44" t="s">
        <v>67</v>
      </c>
      <c r="H5" s="43" t="s">
        <v>68</v>
      </c>
      <c r="I5" s="45" t="s">
        <v>67</v>
      </c>
      <c r="J5" s="24" t="s">
        <v>201</v>
      </c>
      <c r="K5" s="21" t="s">
        <v>202</v>
      </c>
      <c r="L5" s="23" t="s">
        <v>203</v>
      </c>
      <c r="M5" s="25" t="s">
        <v>203</v>
      </c>
      <c r="N5" s="23" t="s">
        <v>199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6" t="s">
        <v>42</v>
      </c>
      <c r="U5" s="48" t="s">
        <v>71</v>
      </c>
      <c r="V5" s="26" t="s">
        <v>43</v>
      </c>
      <c r="W5" s="22" t="s">
        <v>204</v>
      </c>
      <c r="X5" s="24" t="s">
        <v>82</v>
      </c>
      <c r="Y5" s="120" t="s">
        <v>142</v>
      </c>
      <c r="Z5" s="120" t="s">
        <v>142</v>
      </c>
      <c r="AA5" s="120" t="s">
        <v>142</v>
      </c>
      <c r="AB5" s="120" t="s">
        <v>142</v>
      </c>
      <c r="AC5" s="120" t="s">
        <v>142</v>
      </c>
      <c r="AD5" s="120" t="s">
        <v>142</v>
      </c>
      <c r="AE5" s="120" t="s">
        <v>142</v>
      </c>
      <c r="AF5" s="120" t="s">
        <v>142</v>
      </c>
      <c r="AG5" s="120" t="s">
        <v>142</v>
      </c>
    </row>
    <row r="6" spans="1:33" ht="14.25">
      <c r="A6" s="27" t="s">
        <v>1</v>
      </c>
      <c r="B6" s="85">
        <v>280016</v>
      </c>
      <c r="C6" s="86">
        <v>3458590</v>
      </c>
      <c r="D6" s="86">
        <v>300874</v>
      </c>
      <c r="E6" s="87">
        <f>SUM(F6:I6)</f>
        <v>2141425</v>
      </c>
      <c r="F6" s="88">
        <v>1962456</v>
      </c>
      <c r="G6" s="89">
        <v>6300</v>
      </c>
      <c r="H6" s="89">
        <v>172669</v>
      </c>
      <c r="I6" s="90">
        <v>0</v>
      </c>
      <c r="J6" s="88">
        <v>15034</v>
      </c>
      <c r="K6" s="91">
        <v>104228</v>
      </c>
      <c r="L6" s="87">
        <v>4283</v>
      </c>
      <c r="M6" s="92">
        <v>0</v>
      </c>
      <c r="N6" s="115">
        <v>127804</v>
      </c>
      <c r="O6" s="89">
        <v>127804</v>
      </c>
      <c r="P6" s="93">
        <v>11099</v>
      </c>
      <c r="Q6" s="93">
        <v>0</v>
      </c>
      <c r="R6" s="93">
        <v>51</v>
      </c>
      <c r="S6" s="89">
        <v>0</v>
      </c>
      <c r="T6" s="89">
        <v>94230</v>
      </c>
      <c r="U6" s="92">
        <f>SUM(O6:T6)</f>
        <v>233184</v>
      </c>
      <c r="V6" s="86">
        <v>27</v>
      </c>
      <c r="W6" s="86">
        <v>18711</v>
      </c>
      <c r="X6" s="88">
        <v>10</v>
      </c>
      <c r="Y6" s="121">
        <v>5</v>
      </c>
      <c r="Z6" s="121">
        <v>10</v>
      </c>
      <c r="AA6" s="121">
        <v>53</v>
      </c>
      <c r="AB6" s="121">
        <v>9</v>
      </c>
      <c r="AC6" s="121">
        <v>0</v>
      </c>
      <c r="AD6" s="121">
        <v>9</v>
      </c>
      <c r="AE6" s="121">
        <v>1</v>
      </c>
      <c r="AF6" s="121">
        <v>2</v>
      </c>
      <c r="AG6" s="121">
        <v>8</v>
      </c>
    </row>
    <row r="7" spans="1:33" ht="14.25">
      <c r="A7" s="28" t="s">
        <v>13</v>
      </c>
      <c r="B7" s="94">
        <v>311089</v>
      </c>
      <c r="C7" s="95">
        <v>2176881</v>
      </c>
      <c r="D7" s="95">
        <v>6932</v>
      </c>
      <c r="E7" s="87">
        <f aca="true" t="shared" si="0" ref="E7:E35">SUM(F7:I7)</f>
        <v>3135158</v>
      </c>
      <c r="F7" s="96">
        <v>2816664</v>
      </c>
      <c r="G7" s="97">
        <v>318494</v>
      </c>
      <c r="H7" s="97">
        <v>0</v>
      </c>
      <c r="I7" s="98">
        <v>0</v>
      </c>
      <c r="J7" s="96">
        <v>14392</v>
      </c>
      <c r="K7" s="99">
        <v>109509</v>
      </c>
      <c r="L7" s="100">
        <v>0</v>
      </c>
      <c r="M7" s="101">
        <v>0</v>
      </c>
      <c r="N7" s="112">
        <v>247601</v>
      </c>
      <c r="O7" s="97">
        <v>235176</v>
      </c>
      <c r="P7" s="102">
        <v>6704</v>
      </c>
      <c r="Q7" s="102">
        <v>0</v>
      </c>
      <c r="R7" s="102">
        <v>0</v>
      </c>
      <c r="S7" s="97">
        <v>3096</v>
      </c>
      <c r="T7" s="97">
        <v>47575</v>
      </c>
      <c r="U7" s="92">
        <f aca="true" t="shared" si="1" ref="U7:U35">SUM(O7:T7)</f>
        <v>292551</v>
      </c>
      <c r="V7" s="95">
        <v>25</v>
      </c>
      <c r="W7" s="95">
        <v>4592</v>
      </c>
      <c r="X7" s="96">
        <v>0</v>
      </c>
      <c r="Y7" s="122">
        <v>4</v>
      </c>
      <c r="Z7" s="122">
        <v>4</v>
      </c>
      <c r="AA7" s="122">
        <v>24</v>
      </c>
      <c r="AB7" s="122">
        <v>1</v>
      </c>
      <c r="AC7" s="121">
        <v>1</v>
      </c>
      <c r="AD7" s="122">
        <v>7</v>
      </c>
      <c r="AE7" s="122">
        <v>1</v>
      </c>
      <c r="AF7" s="122">
        <v>8</v>
      </c>
      <c r="AG7" s="122">
        <v>7</v>
      </c>
    </row>
    <row r="8" spans="1:33" ht="14.25">
      <c r="A8" s="28" t="s">
        <v>2</v>
      </c>
      <c r="B8" s="94">
        <v>127868</v>
      </c>
      <c r="C8" s="95">
        <v>877180</v>
      </c>
      <c r="D8" s="95">
        <v>64824</v>
      </c>
      <c r="E8" s="87">
        <f t="shared" si="0"/>
        <v>1139816</v>
      </c>
      <c r="F8" s="96">
        <v>1081533</v>
      </c>
      <c r="G8" s="97">
        <v>52700</v>
      </c>
      <c r="H8" s="97">
        <v>5583</v>
      </c>
      <c r="I8" s="98">
        <v>0</v>
      </c>
      <c r="J8" s="96">
        <v>7875</v>
      </c>
      <c r="K8" s="99">
        <v>52264</v>
      </c>
      <c r="L8" s="100">
        <v>92</v>
      </c>
      <c r="M8" s="101">
        <v>0</v>
      </c>
      <c r="N8" s="112">
        <v>64493</v>
      </c>
      <c r="O8" s="97">
        <v>64493</v>
      </c>
      <c r="P8" s="102">
        <v>0</v>
      </c>
      <c r="Q8" s="102">
        <v>0</v>
      </c>
      <c r="R8" s="102">
        <v>0</v>
      </c>
      <c r="S8" s="97">
        <v>0</v>
      </c>
      <c r="T8" s="97">
        <v>33009</v>
      </c>
      <c r="U8" s="92">
        <f t="shared" si="1"/>
        <v>97502</v>
      </c>
      <c r="V8" s="95">
        <v>12</v>
      </c>
      <c r="W8" s="95">
        <v>18203</v>
      </c>
      <c r="X8" s="96">
        <v>3</v>
      </c>
      <c r="Y8" s="122">
        <v>6</v>
      </c>
      <c r="Z8" s="122">
        <v>3</v>
      </c>
      <c r="AA8" s="122">
        <v>16</v>
      </c>
      <c r="AB8" s="122">
        <v>2</v>
      </c>
      <c r="AC8" s="121">
        <v>0</v>
      </c>
      <c r="AD8" s="122">
        <v>6</v>
      </c>
      <c r="AE8" s="122">
        <v>0</v>
      </c>
      <c r="AF8" s="122">
        <v>5</v>
      </c>
      <c r="AG8" s="122">
        <v>2</v>
      </c>
    </row>
    <row r="9" spans="1:33" ht="14.25">
      <c r="A9" s="28" t="s">
        <v>3</v>
      </c>
      <c r="B9" s="94">
        <v>163912</v>
      </c>
      <c r="C9" s="95">
        <v>1885605</v>
      </c>
      <c r="D9" s="95">
        <v>204248</v>
      </c>
      <c r="E9" s="87">
        <f t="shared" si="0"/>
        <v>1833629</v>
      </c>
      <c r="F9" s="96">
        <v>1743517</v>
      </c>
      <c r="G9" s="97">
        <v>0</v>
      </c>
      <c r="H9" s="97">
        <v>90112</v>
      </c>
      <c r="I9" s="98">
        <v>0</v>
      </c>
      <c r="J9" s="96">
        <v>9061</v>
      </c>
      <c r="K9" s="99">
        <v>55553</v>
      </c>
      <c r="L9" s="100">
        <v>4974</v>
      </c>
      <c r="M9" s="101">
        <v>0</v>
      </c>
      <c r="N9" s="112">
        <v>86781</v>
      </c>
      <c r="O9" s="97">
        <v>86781</v>
      </c>
      <c r="P9" s="102">
        <v>1012</v>
      </c>
      <c r="Q9" s="102">
        <v>0</v>
      </c>
      <c r="R9" s="102">
        <v>0</v>
      </c>
      <c r="S9" s="97">
        <v>0</v>
      </c>
      <c r="T9" s="97">
        <v>58346</v>
      </c>
      <c r="U9" s="92">
        <f t="shared" si="1"/>
        <v>146139</v>
      </c>
      <c r="V9" s="95">
        <v>22</v>
      </c>
      <c r="W9" s="95">
        <v>26042</v>
      </c>
      <c r="X9" s="96">
        <v>3</v>
      </c>
      <c r="Y9" s="122">
        <v>1</v>
      </c>
      <c r="Z9" s="122">
        <v>3</v>
      </c>
      <c r="AA9" s="122">
        <v>44</v>
      </c>
      <c r="AB9" s="122">
        <v>2</v>
      </c>
      <c r="AC9" s="121">
        <v>2</v>
      </c>
      <c r="AD9" s="122">
        <v>5</v>
      </c>
      <c r="AE9" s="122">
        <v>0</v>
      </c>
      <c r="AF9" s="122">
        <v>0</v>
      </c>
      <c r="AG9" s="122">
        <v>3</v>
      </c>
    </row>
    <row r="10" spans="1:33" ht="14.25">
      <c r="A10" s="28" t="s">
        <v>14</v>
      </c>
      <c r="B10" s="94">
        <v>140226</v>
      </c>
      <c r="C10" s="95">
        <v>1068991</v>
      </c>
      <c r="D10" s="95">
        <v>231816</v>
      </c>
      <c r="E10" s="87">
        <f t="shared" si="0"/>
        <v>1278365</v>
      </c>
      <c r="F10" s="96">
        <v>1193418</v>
      </c>
      <c r="G10" s="97">
        <v>84947</v>
      </c>
      <c r="H10" s="97">
        <v>0</v>
      </c>
      <c r="I10" s="98">
        <v>0</v>
      </c>
      <c r="J10" s="96">
        <v>3849</v>
      </c>
      <c r="K10" s="99">
        <v>42261</v>
      </c>
      <c r="L10" s="100">
        <v>0</v>
      </c>
      <c r="M10" s="101">
        <v>0</v>
      </c>
      <c r="N10" s="112">
        <v>107246</v>
      </c>
      <c r="O10" s="97">
        <v>107246</v>
      </c>
      <c r="P10" s="102">
        <v>2273</v>
      </c>
      <c r="Q10" s="102">
        <v>0</v>
      </c>
      <c r="R10" s="102">
        <v>0</v>
      </c>
      <c r="S10" s="97">
        <v>0</v>
      </c>
      <c r="T10" s="97">
        <v>17843</v>
      </c>
      <c r="U10" s="92">
        <f t="shared" si="1"/>
        <v>127362</v>
      </c>
      <c r="V10" s="95">
        <v>9</v>
      </c>
      <c r="W10" s="95">
        <v>14348</v>
      </c>
      <c r="X10" s="96">
        <v>3</v>
      </c>
      <c r="Y10" s="122">
        <v>2</v>
      </c>
      <c r="Z10" s="122">
        <v>2</v>
      </c>
      <c r="AA10" s="122">
        <v>20</v>
      </c>
      <c r="AB10" s="122">
        <v>3</v>
      </c>
      <c r="AC10" s="121">
        <v>1</v>
      </c>
      <c r="AD10" s="122">
        <v>3</v>
      </c>
      <c r="AE10" s="122">
        <v>0</v>
      </c>
      <c r="AF10" s="122">
        <v>7</v>
      </c>
      <c r="AG10" s="122">
        <v>5</v>
      </c>
    </row>
    <row r="11" spans="1:33" ht="14.25">
      <c r="A11" s="28" t="s">
        <v>15</v>
      </c>
      <c r="B11" s="94">
        <v>196251</v>
      </c>
      <c r="C11" s="95">
        <v>1813382</v>
      </c>
      <c r="D11" s="95">
        <v>93142</v>
      </c>
      <c r="E11" s="87">
        <f t="shared" si="0"/>
        <v>1974297</v>
      </c>
      <c r="F11" s="96">
        <v>1441497</v>
      </c>
      <c r="G11" s="97">
        <v>532800</v>
      </c>
      <c r="H11" s="97">
        <v>0</v>
      </c>
      <c r="I11" s="98">
        <v>0</v>
      </c>
      <c r="J11" s="96">
        <v>7992</v>
      </c>
      <c r="K11" s="99">
        <v>67874</v>
      </c>
      <c r="L11" s="100">
        <v>0</v>
      </c>
      <c r="M11" s="101">
        <v>0</v>
      </c>
      <c r="N11" s="112">
        <v>108794</v>
      </c>
      <c r="O11" s="97">
        <v>108794</v>
      </c>
      <c r="P11" s="102">
        <v>18484</v>
      </c>
      <c r="Q11" s="102">
        <v>0</v>
      </c>
      <c r="R11" s="102">
        <v>0</v>
      </c>
      <c r="S11" s="97">
        <v>0</v>
      </c>
      <c r="T11" s="97">
        <v>56858</v>
      </c>
      <c r="U11" s="92">
        <f t="shared" si="1"/>
        <v>184136</v>
      </c>
      <c r="V11" s="95">
        <v>10</v>
      </c>
      <c r="W11" s="95">
        <v>14987</v>
      </c>
      <c r="X11" s="96">
        <v>1</v>
      </c>
      <c r="Y11" s="122">
        <v>2</v>
      </c>
      <c r="Z11" s="122">
        <v>2</v>
      </c>
      <c r="AA11" s="122">
        <v>30</v>
      </c>
      <c r="AB11" s="122">
        <v>2</v>
      </c>
      <c r="AC11" s="121">
        <v>1</v>
      </c>
      <c r="AD11" s="122">
        <v>2</v>
      </c>
      <c r="AE11" s="122">
        <v>1</v>
      </c>
      <c r="AF11" s="122">
        <v>3</v>
      </c>
      <c r="AG11" s="122">
        <v>2</v>
      </c>
    </row>
    <row r="12" spans="1:33" ht="14.25">
      <c r="A12" s="28" t="s">
        <v>4</v>
      </c>
      <c r="B12" s="94">
        <v>78807</v>
      </c>
      <c r="C12" s="95">
        <v>858556</v>
      </c>
      <c r="D12" s="95">
        <v>44849</v>
      </c>
      <c r="E12" s="87">
        <f t="shared" si="0"/>
        <v>1056600</v>
      </c>
      <c r="F12" s="96">
        <v>1056600</v>
      </c>
      <c r="G12" s="97">
        <v>0</v>
      </c>
      <c r="H12" s="97">
        <v>0</v>
      </c>
      <c r="I12" s="98">
        <v>0</v>
      </c>
      <c r="J12" s="96">
        <v>3163</v>
      </c>
      <c r="K12" s="99">
        <v>21389</v>
      </c>
      <c r="L12" s="100">
        <v>0</v>
      </c>
      <c r="M12" s="101">
        <v>0</v>
      </c>
      <c r="N12" s="112">
        <v>21525</v>
      </c>
      <c r="O12" s="97">
        <v>21525</v>
      </c>
      <c r="P12" s="102">
        <v>7266</v>
      </c>
      <c r="Q12" s="102">
        <v>0</v>
      </c>
      <c r="R12" s="102">
        <v>0</v>
      </c>
      <c r="S12" s="97">
        <v>26</v>
      </c>
      <c r="T12" s="97">
        <v>48146</v>
      </c>
      <c r="U12" s="92">
        <f t="shared" si="1"/>
        <v>76963</v>
      </c>
      <c r="V12" s="95">
        <v>5</v>
      </c>
      <c r="W12" s="95">
        <v>9161</v>
      </c>
      <c r="X12" s="96">
        <v>1</v>
      </c>
      <c r="Y12" s="122">
        <v>3</v>
      </c>
      <c r="Z12" s="122">
        <v>0</v>
      </c>
      <c r="AA12" s="122">
        <v>17</v>
      </c>
      <c r="AB12" s="122">
        <v>1</v>
      </c>
      <c r="AC12" s="121">
        <v>0</v>
      </c>
      <c r="AD12" s="122">
        <v>2</v>
      </c>
      <c r="AE12" s="122">
        <v>1</v>
      </c>
      <c r="AF12" s="122">
        <v>1</v>
      </c>
      <c r="AG12" s="122">
        <v>3</v>
      </c>
    </row>
    <row r="13" spans="1:33" ht="14.25">
      <c r="A13" s="28" t="s">
        <v>5</v>
      </c>
      <c r="B13" s="94">
        <v>18015</v>
      </c>
      <c r="C13" s="95">
        <v>214149</v>
      </c>
      <c r="D13" s="95">
        <v>10494</v>
      </c>
      <c r="E13" s="87">
        <f t="shared" si="0"/>
        <v>110121</v>
      </c>
      <c r="F13" s="96">
        <v>94500</v>
      </c>
      <c r="G13" s="97">
        <v>0</v>
      </c>
      <c r="H13" s="97">
        <v>15621</v>
      </c>
      <c r="I13" s="98">
        <v>0</v>
      </c>
      <c r="J13" s="96">
        <v>4250</v>
      </c>
      <c r="K13" s="99">
        <v>7264</v>
      </c>
      <c r="L13" s="100">
        <v>3427</v>
      </c>
      <c r="M13" s="101">
        <v>0</v>
      </c>
      <c r="N13" s="112">
        <v>1471</v>
      </c>
      <c r="O13" s="97">
        <v>0</v>
      </c>
      <c r="P13" s="102">
        <v>0</v>
      </c>
      <c r="Q13" s="102">
        <v>0</v>
      </c>
      <c r="R13" s="102">
        <v>0</v>
      </c>
      <c r="S13" s="97">
        <v>0</v>
      </c>
      <c r="T13" s="97">
        <v>5504</v>
      </c>
      <c r="U13" s="92">
        <f t="shared" si="1"/>
        <v>5504</v>
      </c>
      <c r="V13" s="95">
        <v>0</v>
      </c>
      <c r="W13" s="95">
        <v>4063</v>
      </c>
      <c r="X13" s="96">
        <v>1</v>
      </c>
      <c r="Y13" s="122">
        <v>0</v>
      </c>
      <c r="Z13" s="122">
        <v>1</v>
      </c>
      <c r="AA13" s="122">
        <v>1</v>
      </c>
      <c r="AB13" s="122">
        <v>1</v>
      </c>
      <c r="AC13" s="121">
        <v>0</v>
      </c>
      <c r="AD13" s="122">
        <v>2</v>
      </c>
      <c r="AE13" s="122">
        <v>1</v>
      </c>
      <c r="AF13" s="122">
        <v>1</v>
      </c>
      <c r="AG13" s="122">
        <v>0</v>
      </c>
    </row>
    <row r="14" spans="1:33" ht="14.25">
      <c r="A14" s="28" t="s">
        <v>16</v>
      </c>
      <c r="B14" s="94">
        <v>50265</v>
      </c>
      <c r="C14" s="95">
        <v>546093</v>
      </c>
      <c r="D14" s="95">
        <v>63638</v>
      </c>
      <c r="E14" s="87">
        <f t="shared" si="0"/>
        <v>652052</v>
      </c>
      <c r="F14" s="96">
        <v>509852</v>
      </c>
      <c r="G14" s="97">
        <v>142000</v>
      </c>
      <c r="H14" s="97">
        <v>200</v>
      </c>
      <c r="I14" s="98">
        <v>0</v>
      </c>
      <c r="J14" s="96">
        <v>2845</v>
      </c>
      <c r="K14" s="99">
        <v>17703</v>
      </c>
      <c r="L14" s="100">
        <v>0</v>
      </c>
      <c r="M14" s="101">
        <v>0</v>
      </c>
      <c r="N14" s="112">
        <v>24516</v>
      </c>
      <c r="O14" s="97">
        <v>24516</v>
      </c>
      <c r="P14" s="102">
        <v>8454</v>
      </c>
      <c r="Q14" s="102">
        <v>0</v>
      </c>
      <c r="R14" s="102">
        <v>0</v>
      </c>
      <c r="S14" s="97">
        <v>0</v>
      </c>
      <c r="T14" s="97">
        <v>9985</v>
      </c>
      <c r="U14" s="92">
        <f t="shared" si="1"/>
        <v>42955</v>
      </c>
      <c r="V14" s="95">
        <v>9</v>
      </c>
      <c r="W14" s="95">
        <v>3736</v>
      </c>
      <c r="X14" s="96">
        <v>1</v>
      </c>
      <c r="Y14" s="122">
        <v>1</v>
      </c>
      <c r="Z14" s="122">
        <v>2</v>
      </c>
      <c r="AA14" s="122">
        <v>1</v>
      </c>
      <c r="AB14" s="122">
        <v>1</v>
      </c>
      <c r="AC14" s="121">
        <v>1</v>
      </c>
      <c r="AD14" s="122">
        <v>3</v>
      </c>
      <c r="AE14" s="122">
        <v>1</v>
      </c>
      <c r="AF14" s="122">
        <v>2</v>
      </c>
      <c r="AG14" s="122">
        <v>3</v>
      </c>
    </row>
    <row r="15" spans="1:33" ht="14.25">
      <c r="A15" s="28" t="s">
        <v>6</v>
      </c>
      <c r="B15" s="94">
        <v>19455</v>
      </c>
      <c r="C15" s="95">
        <v>248301</v>
      </c>
      <c r="D15" s="95">
        <v>49036</v>
      </c>
      <c r="E15" s="87">
        <f t="shared" si="0"/>
        <v>196596</v>
      </c>
      <c r="F15" s="96">
        <v>192601</v>
      </c>
      <c r="G15" s="97">
        <v>0</v>
      </c>
      <c r="H15" s="97">
        <v>3995</v>
      </c>
      <c r="I15" s="98">
        <v>0</v>
      </c>
      <c r="J15" s="96">
        <v>2212</v>
      </c>
      <c r="K15" s="99">
        <v>9500</v>
      </c>
      <c r="L15" s="100">
        <v>3238</v>
      </c>
      <c r="M15" s="101">
        <v>0</v>
      </c>
      <c r="N15" s="112">
        <v>1450</v>
      </c>
      <c r="O15" s="97">
        <v>1450</v>
      </c>
      <c r="P15" s="102">
        <v>0</v>
      </c>
      <c r="Q15" s="102">
        <v>0</v>
      </c>
      <c r="R15" s="102">
        <v>0</v>
      </c>
      <c r="S15" s="97">
        <v>0</v>
      </c>
      <c r="T15" s="97">
        <v>4788</v>
      </c>
      <c r="U15" s="92">
        <f t="shared" si="1"/>
        <v>6238</v>
      </c>
      <c r="V15" s="95">
        <v>9</v>
      </c>
      <c r="W15" s="95">
        <v>4097</v>
      </c>
      <c r="X15" s="96">
        <v>1</v>
      </c>
      <c r="Y15" s="122">
        <v>0</v>
      </c>
      <c r="Z15" s="122">
        <v>1</v>
      </c>
      <c r="AA15" s="122">
        <v>21</v>
      </c>
      <c r="AB15" s="122">
        <v>1</v>
      </c>
      <c r="AC15" s="121">
        <v>0</v>
      </c>
      <c r="AD15" s="122">
        <v>1</v>
      </c>
      <c r="AE15" s="122">
        <v>1</v>
      </c>
      <c r="AF15" s="122">
        <v>1</v>
      </c>
      <c r="AG15" s="122">
        <v>2</v>
      </c>
    </row>
    <row r="16" spans="1:33" ht="14.25">
      <c r="A16" s="28" t="s">
        <v>7</v>
      </c>
      <c r="B16" s="94">
        <v>17322</v>
      </c>
      <c r="C16" s="95">
        <v>394242</v>
      </c>
      <c r="D16" s="95">
        <v>64291</v>
      </c>
      <c r="E16" s="87">
        <f t="shared" si="0"/>
        <v>171281</v>
      </c>
      <c r="F16" s="96">
        <v>171281</v>
      </c>
      <c r="G16" s="97">
        <v>0</v>
      </c>
      <c r="H16" s="97">
        <v>0</v>
      </c>
      <c r="I16" s="98">
        <v>0</v>
      </c>
      <c r="J16" s="96">
        <v>4553</v>
      </c>
      <c r="K16" s="99">
        <v>5418</v>
      </c>
      <c r="L16" s="100">
        <v>5240</v>
      </c>
      <c r="M16" s="101">
        <v>259</v>
      </c>
      <c r="N16" s="112">
        <v>0</v>
      </c>
      <c r="O16" s="97">
        <v>0</v>
      </c>
      <c r="P16" s="102">
        <v>0</v>
      </c>
      <c r="Q16" s="102">
        <v>0</v>
      </c>
      <c r="R16" s="102">
        <v>0</v>
      </c>
      <c r="S16" s="97">
        <v>0</v>
      </c>
      <c r="T16" s="97">
        <v>5804</v>
      </c>
      <c r="U16" s="92">
        <f t="shared" si="1"/>
        <v>5804</v>
      </c>
      <c r="V16" s="95">
        <v>12</v>
      </c>
      <c r="W16" s="95">
        <v>5871</v>
      </c>
      <c r="X16" s="96">
        <v>2</v>
      </c>
      <c r="Y16" s="122">
        <v>2</v>
      </c>
      <c r="Z16" s="122">
        <v>1</v>
      </c>
      <c r="AA16" s="122">
        <v>7</v>
      </c>
      <c r="AB16" s="122">
        <v>1</v>
      </c>
      <c r="AC16" s="121">
        <v>0</v>
      </c>
      <c r="AD16" s="122">
        <v>2</v>
      </c>
      <c r="AE16" s="122">
        <v>1</v>
      </c>
      <c r="AF16" s="122">
        <v>2</v>
      </c>
      <c r="AG16" s="122">
        <v>1</v>
      </c>
    </row>
    <row r="17" spans="1:33" ht="14.25">
      <c r="A17" s="28" t="s">
        <v>24</v>
      </c>
      <c r="B17" s="94">
        <v>45821</v>
      </c>
      <c r="C17" s="95">
        <v>891453</v>
      </c>
      <c r="D17" s="95">
        <v>122379</v>
      </c>
      <c r="E17" s="87">
        <f t="shared" si="0"/>
        <v>370285</v>
      </c>
      <c r="F17" s="96">
        <v>356885</v>
      </c>
      <c r="G17" s="97">
        <v>0</v>
      </c>
      <c r="H17" s="97">
        <v>13400</v>
      </c>
      <c r="I17" s="98">
        <v>0</v>
      </c>
      <c r="J17" s="96">
        <v>866</v>
      </c>
      <c r="K17" s="99">
        <v>12933</v>
      </c>
      <c r="L17" s="100">
        <v>573</v>
      </c>
      <c r="M17" s="101">
        <v>0</v>
      </c>
      <c r="N17" s="112">
        <v>39918</v>
      </c>
      <c r="O17" s="97">
        <v>39750</v>
      </c>
      <c r="P17" s="102">
        <v>5142</v>
      </c>
      <c r="Q17" s="102">
        <v>0</v>
      </c>
      <c r="R17" s="102">
        <v>0</v>
      </c>
      <c r="S17" s="97">
        <v>0</v>
      </c>
      <c r="T17" s="97">
        <v>1674</v>
      </c>
      <c r="U17" s="92">
        <f t="shared" si="1"/>
        <v>46566</v>
      </c>
      <c r="V17" s="95">
        <v>7</v>
      </c>
      <c r="W17" s="95">
        <v>3553</v>
      </c>
      <c r="X17" s="96">
        <v>0</v>
      </c>
      <c r="Y17" s="122">
        <v>3</v>
      </c>
      <c r="Z17" s="122">
        <v>3</v>
      </c>
      <c r="AA17" s="122">
        <v>2</v>
      </c>
      <c r="AB17" s="122">
        <v>4</v>
      </c>
      <c r="AC17" s="121">
        <v>0</v>
      </c>
      <c r="AD17" s="122">
        <v>4</v>
      </c>
      <c r="AE17" s="122">
        <v>1</v>
      </c>
      <c r="AF17" s="122">
        <v>6</v>
      </c>
      <c r="AG17" s="122">
        <v>2</v>
      </c>
    </row>
    <row r="18" spans="1:33" ht="14.25">
      <c r="A18" s="28" t="s">
        <v>86</v>
      </c>
      <c r="B18" s="94">
        <v>50360</v>
      </c>
      <c r="C18" s="95">
        <v>655905</v>
      </c>
      <c r="D18" s="95">
        <v>127131</v>
      </c>
      <c r="E18" s="87">
        <f t="shared" si="0"/>
        <v>315906</v>
      </c>
      <c r="F18" s="96">
        <v>315906</v>
      </c>
      <c r="G18" s="97">
        <v>0</v>
      </c>
      <c r="H18" s="97">
        <v>0</v>
      </c>
      <c r="I18" s="98">
        <v>0</v>
      </c>
      <c r="J18" s="96">
        <v>12810</v>
      </c>
      <c r="K18" s="99">
        <v>18436</v>
      </c>
      <c r="L18" s="100">
        <v>0</v>
      </c>
      <c r="M18" s="101">
        <v>0</v>
      </c>
      <c r="N18" s="112">
        <v>6177</v>
      </c>
      <c r="O18" s="97">
        <v>6177</v>
      </c>
      <c r="P18" s="102">
        <v>1205</v>
      </c>
      <c r="Q18" s="102">
        <v>1649</v>
      </c>
      <c r="R18" s="102">
        <v>0</v>
      </c>
      <c r="S18" s="97">
        <v>0</v>
      </c>
      <c r="T18" s="97">
        <v>19649</v>
      </c>
      <c r="U18" s="92">
        <f t="shared" si="1"/>
        <v>28680</v>
      </c>
      <c r="V18" s="95">
        <v>11</v>
      </c>
      <c r="W18" s="95">
        <v>12914</v>
      </c>
      <c r="X18" s="96">
        <v>4</v>
      </c>
      <c r="Y18" s="122">
        <v>3</v>
      </c>
      <c r="Z18" s="122">
        <v>3</v>
      </c>
      <c r="AA18" s="122">
        <v>3</v>
      </c>
      <c r="AB18" s="122">
        <v>1</v>
      </c>
      <c r="AC18" s="121">
        <v>0</v>
      </c>
      <c r="AD18" s="122">
        <v>4</v>
      </c>
      <c r="AE18" s="122">
        <v>1</v>
      </c>
      <c r="AF18" s="122">
        <v>2</v>
      </c>
      <c r="AG18" s="122">
        <v>4</v>
      </c>
    </row>
    <row r="19" spans="1:33" ht="15" thickBot="1">
      <c r="A19" s="30" t="s">
        <v>87</v>
      </c>
      <c r="B19" s="103">
        <v>90377</v>
      </c>
      <c r="C19" s="104">
        <v>2243246</v>
      </c>
      <c r="D19" s="104">
        <v>213827</v>
      </c>
      <c r="E19" s="87">
        <f t="shared" si="0"/>
        <v>1055960</v>
      </c>
      <c r="F19" s="105">
        <v>1053555</v>
      </c>
      <c r="G19" s="106">
        <v>0</v>
      </c>
      <c r="H19" s="106">
        <v>2405</v>
      </c>
      <c r="I19" s="107">
        <v>0</v>
      </c>
      <c r="J19" s="105">
        <v>11846</v>
      </c>
      <c r="K19" s="108">
        <v>26628</v>
      </c>
      <c r="L19" s="109">
        <v>0</v>
      </c>
      <c r="M19" s="110">
        <v>0</v>
      </c>
      <c r="N19" s="114">
        <v>17987</v>
      </c>
      <c r="O19" s="106">
        <v>17987</v>
      </c>
      <c r="P19" s="111">
        <v>17824</v>
      </c>
      <c r="Q19" s="111">
        <v>0</v>
      </c>
      <c r="R19" s="111">
        <v>0</v>
      </c>
      <c r="S19" s="106">
        <v>263</v>
      </c>
      <c r="T19" s="106">
        <v>37068</v>
      </c>
      <c r="U19" s="92">
        <f t="shared" si="1"/>
        <v>73142</v>
      </c>
      <c r="V19" s="104">
        <v>20</v>
      </c>
      <c r="W19" s="104">
        <v>23233</v>
      </c>
      <c r="X19" s="105">
        <v>5</v>
      </c>
      <c r="Y19" s="123">
        <v>3</v>
      </c>
      <c r="Z19" s="123">
        <v>4</v>
      </c>
      <c r="AA19" s="123">
        <v>28</v>
      </c>
      <c r="AB19" s="123">
        <v>1</v>
      </c>
      <c r="AC19" s="121">
        <v>0</v>
      </c>
      <c r="AD19" s="123">
        <v>9</v>
      </c>
      <c r="AE19" s="123">
        <v>1</v>
      </c>
      <c r="AF19" s="123">
        <v>1</v>
      </c>
      <c r="AG19" s="123">
        <v>3</v>
      </c>
    </row>
    <row r="20" spans="1:33" ht="15.75" customHeight="1" thickBot="1" thickTop="1">
      <c r="A20" s="29" t="s">
        <v>73</v>
      </c>
      <c r="B20" s="67">
        <f>SUM(B6:B19)</f>
        <v>1589784</v>
      </c>
      <c r="C20" s="68">
        <f aca="true" t="shared" si="2" ref="C20:AG20">SUM(C6:C19)</f>
        <v>17332574</v>
      </c>
      <c r="D20" s="68">
        <f t="shared" si="2"/>
        <v>1597481</v>
      </c>
      <c r="E20" s="69">
        <f t="shared" si="2"/>
        <v>15431491</v>
      </c>
      <c r="F20" s="70">
        <f t="shared" si="2"/>
        <v>13990265</v>
      </c>
      <c r="G20" s="71">
        <f>SUM(G6:G19)</f>
        <v>1137241</v>
      </c>
      <c r="H20" s="72">
        <f t="shared" si="2"/>
        <v>303985</v>
      </c>
      <c r="I20" s="73">
        <f t="shared" si="2"/>
        <v>0</v>
      </c>
      <c r="J20" s="74">
        <f>SUM(J6:J19)</f>
        <v>100748</v>
      </c>
      <c r="K20" s="75">
        <f t="shared" si="2"/>
        <v>550960</v>
      </c>
      <c r="L20" s="69">
        <f t="shared" si="2"/>
        <v>21827</v>
      </c>
      <c r="M20" s="73">
        <f t="shared" si="2"/>
        <v>259</v>
      </c>
      <c r="N20" s="69">
        <f t="shared" si="2"/>
        <v>855763</v>
      </c>
      <c r="O20" s="71">
        <f t="shared" si="2"/>
        <v>841699</v>
      </c>
      <c r="P20" s="71">
        <f t="shared" si="2"/>
        <v>79463</v>
      </c>
      <c r="Q20" s="71">
        <f t="shared" si="2"/>
        <v>1649</v>
      </c>
      <c r="R20" s="71">
        <f t="shared" si="2"/>
        <v>51</v>
      </c>
      <c r="S20" s="71">
        <f t="shared" si="2"/>
        <v>3385</v>
      </c>
      <c r="T20" s="71">
        <f t="shared" si="2"/>
        <v>440479</v>
      </c>
      <c r="U20" s="73">
        <f>SUM(U6:U19)</f>
        <v>1366726</v>
      </c>
      <c r="V20" s="68">
        <f>SUM(V6:V19)</f>
        <v>178</v>
      </c>
      <c r="W20" s="68">
        <f t="shared" si="2"/>
        <v>163511</v>
      </c>
      <c r="X20" s="74">
        <f t="shared" si="2"/>
        <v>35</v>
      </c>
      <c r="Y20" s="124">
        <f t="shared" si="2"/>
        <v>35</v>
      </c>
      <c r="Z20" s="124">
        <f t="shared" si="2"/>
        <v>39</v>
      </c>
      <c r="AA20" s="124">
        <f t="shared" si="2"/>
        <v>267</v>
      </c>
      <c r="AB20" s="124">
        <f t="shared" si="2"/>
        <v>30</v>
      </c>
      <c r="AC20" s="124">
        <f t="shared" si="2"/>
        <v>6</v>
      </c>
      <c r="AD20" s="124">
        <f t="shared" si="2"/>
        <v>59</v>
      </c>
      <c r="AE20" s="124">
        <f t="shared" si="2"/>
        <v>11</v>
      </c>
      <c r="AF20" s="124">
        <f t="shared" si="2"/>
        <v>41</v>
      </c>
      <c r="AG20" s="124">
        <f t="shared" si="2"/>
        <v>45</v>
      </c>
    </row>
    <row r="21" spans="1:33" ht="15" thickTop="1">
      <c r="A21" s="27" t="s">
        <v>17</v>
      </c>
      <c r="B21" s="85">
        <v>6360</v>
      </c>
      <c r="C21" s="86">
        <v>122599</v>
      </c>
      <c r="D21" s="86">
        <v>1506</v>
      </c>
      <c r="E21" s="87">
        <f t="shared" si="0"/>
        <v>70457</v>
      </c>
      <c r="F21" s="88">
        <v>70457</v>
      </c>
      <c r="G21" s="89">
        <v>0</v>
      </c>
      <c r="H21" s="89">
        <v>0</v>
      </c>
      <c r="I21" s="90">
        <v>0</v>
      </c>
      <c r="J21" s="88">
        <v>74</v>
      </c>
      <c r="K21" s="91">
        <v>1505</v>
      </c>
      <c r="L21" s="87">
        <v>0</v>
      </c>
      <c r="M21" s="92">
        <v>0</v>
      </c>
      <c r="N21" s="115">
        <v>4168</v>
      </c>
      <c r="O21" s="89">
        <v>4168</v>
      </c>
      <c r="P21" s="89">
        <v>2292</v>
      </c>
      <c r="Q21" s="93">
        <v>0</v>
      </c>
      <c r="R21" s="93">
        <v>0</v>
      </c>
      <c r="S21" s="93">
        <v>0</v>
      </c>
      <c r="T21" s="89">
        <v>0</v>
      </c>
      <c r="U21" s="92">
        <f t="shared" si="1"/>
        <v>6460</v>
      </c>
      <c r="V21" s="86">
        <v>2</v>
      </c>
      <c r="W21" s="86">
        <v>1022</v>
      </c>
      <c r="X21" s="88">
        <v>1</v>
      </c>
      <c r="Y21" s="121">
        <v>0</v>
      </c>
      <c r="Z21" s="121">
        <v>0</v>
      </c>
      <c r="AA21" s="121">
        <v>1</v>
      </c>
      <c r="AB21" s="121">
        <v>0</v>
      </c>
      <c r="AC21" s="121">
        <v>0</v>
      </c>
      <c r="AD21" s="121">
        <v>1</v>
      </c>
      <c r="AE21" s="121">
        <v>0</v>
      </c>
      <c r="AF21" s="121">
        <v>2</v>
      </c>
      <c r="AG21" s="121">
        <v>0</v>
      </c>
    </row>
    <row r="22" spans="1:33" ht="14.25">
      <c r="A22" s="28" t="s">
        <v>18</v>
      </c>
      <c r="B22" s="94">
        <v>25350</v>
      </c>
      <c r="C22" s="95">
        <v>230211</v>
      </c>
      <c r="D22" s="95">
        <v>46040</v>
      </c>
      <c r="E22" s="87">
        <f t="shared" si="0"/>
        <v>401787</v>
      </c>
      <c r="F22" s="96">
        <v>401787</v>
      </c>
      <c r="G22" s="97">
        <v>0</v>
      </c>
      <c r="H22" s="97">
        <v>0</v>
      </c>
      <c r="I22" s="98">
        <v>0</v>
      </c>
      <c r="J22" s="96">
        <v>273</v>
      </c>
      <c r="K22" s="99">
        <v>5561</v>
      </c>
      <c r="L22" s="100">
        <v>0</v>
      </c>
      <c r="M22" s="101">
        <v>0</v>
      </c>
      <c r="N22" s="112">
        <v>25356</v>
      </c>
      <c r="O22" s="97">
        <v>25356</v>
      </c>
      <c r="P22" s="97">
        <v>0</v>
      </c>
      <c r="Q22" s="102">
        <v>0</v>
      </c>
      <c r="R22" s="102">
        <v>0</v>
      </c>
      <c r="S22" s="102">
        <v>0</v>
      </c>
      <c r="T22" s="97">
        <v>99</v>
      </c>
      <c r="U22" s="92">
        <f t="shared" si="1"/>
        <v>25455</v>
      </c>
      <c r="V22" s="95">
        <v>6</v>
      </c>
      <c r="W22" s="95">
        <v>954</v>
      </c>
      <c r="X22" s="96">
        <v>1</v>
      </c>
      <c r="Y22" s="122">
        <v>0</v>
      </c>
      <c r="Z22" s="122">
        <v>1</v>
      </c>
      <c r="AA22" s="122">
        <v>2</v>
      </c>
      <c r="AB22" s="122">
        <v>1</v>
      </c>
      <c r="AC22" s="121">
        <v>0</v>
      </c>
      <c r="AD22" s="122">
        <v>2</v>
      </c>
      <c r="AE22" s="122">
        <v>1</v>
      </c>
      <c r="AF22" s="122">
        <v>2</v>
      </c>
      <c r="AG22" s="122">
        <v>1</v>
      </c>
    </row>
    <row r="23" spans="1:33" ht="14.25">
      <c r="A23" s="28" t="s">
        <v>19</v>
      </c>
      <c r="B23" s="94">
        <v>40208</v>
      </c>
      <c r="C23" s="95">
        <v>603627</v>
      </c>
      <c r="D23" s="95">
        <v>1575</v>
      </c>
      <c r="E23" s="87">
        <f t="shared" si="0"/>
        <v>171342</v>
      </c>
      <c r="F23" s="96">
        <v>146842</v>
      </c>
      <c r="G23" s="97">
        <v>0</v>
      </c>
      <c r="H23" s="97">
        <v>24500</v>
      </c>
      <c r="I23" s="98">
        <v>0</v>
      </c>
      <c r="J23" s="96">
        <v>3866</v>
      </c>
      <c r="K23" s="99">
        <v>12467</v>
      </c>
      <c r="L23" s="100">
        <v>119</v>
      </c>
      <c r="M23" s="101">
        <v>0</v>
      </c>
      <c r="N23" s="112">
        <v>26506</v>
      </c>
      <c r="O23" s="97">
        <v>26506</v>
      </c>
      <c r="P23" s="97">
        <v>3210</v>
      </c>
      <c r="Q23" s="102">
        <v>0</v>
      </c>
      <c r="R23" s="102">
        <v>0</v>
      </c>
      <c r="S23" s="102">
        <v>0</v>
      </c>
      <c r="T23" s="97">
        <v>7003</v>
      </c>
      <c r="U23" s="92">
        <f t="shared" si="1"/>
        <v>36719</v>
      </c>
      <c r="V23" s="95">
        <v>6</v>
      </c>
      <c r="W23" s="95">
        <v>0</v>
      </c>
      <c r="X23" s="96">
        <v>1</v>
      </c>
      <c r="Y23" s="122">
        <v>0</v>
      </c>
      <c r="Z23" s="122">
        <v>0</v>
      </c>
      <c r="AA23" s="122">
        <v>6</v>
      </c>
      <c r="AB23" s="122">
        <v>1</v>
      </c>
      <c r="AC23" s="121">
        <v>0</v>
      </c>
      <c r="AD23" s="122">
        <v>2</v>
      </c>
      <c r="AE23" s="122">
        <v>0</v>
      </c>
      <c r="AF23" s="122">
        <v>2</v>
      </c>
      <c r="AG23" s="122">
        <v>1</v>
      </c>
    </row>
    <row r="24" spans="1:33" ht="14.25">
      <c r="A24" s="28" t="s">
        <v>20</v>
      </c>
      <c r="B24" s="94">
        <v>10563</v>
      </c>
      <c r="C24" s="95">
        <v>66814</v>
      </c>
      <c r="D24" s="95">
        <v>20055</v>
      </c>
      <c r="E24" s="87">
        <f t="shared" si="0"/>
        <v>22603</v>
      </c>
      <c r="F24" s="96">
        <v>22603</v>
      </c>
      <c r="G24" s="97">
        <v>0</v>
      </c>
      <c r="H24" s="97">
        <v>0</v>
      </c>
      <c r="I24" s="98">
        <v>0</v>
      </c>
      <c r="J24" s="96">
        <v>60</v>
      </c>
      <c r="K24" s="99">
        <v>2138</v>
      </c>
      <c r="L24" s="100">
        <v>0</v>
      </c>
      <c r="M24" s="101">
        <v>0</v>
      </c>
      <c r="N24" s="112">
        <v>10442</v>
      </c>
      <c r="O24" s="97">
        <v>10442</v>
      </c>
      <c r="P24" s="97">
        <v>0</v>
      </c>
      <c r="Q24" s="102">
        <v>0</v>
      </c>
      <c r="R24" s="102">
        <v>0</v>
      </c>
      <c r="S24" s="102">
        <v>0</v>
      </c>
      <c r="T24" s="97">
        <v>0</v>
      </c>
      <c r="U24" s="92">
        <f t="shared" si="1"/>
        <v>10442</v>
      </c>
      <c r="V24" s="95">
        <v>1</v>
      </c>
      <c r="W24" s="95">
        <v>523</v>
      </c>
      <c r="X24" s="96">
        <v>0</v>
      </c>
      <c r="Y24" s="122">
        <v>1</v>
      </c>
      <c r="Z24" s="122">
        <v>0</v>
      </c>
      <c r="AA24" s="122">
        <v>9</v>
      </c>
      <c r="AB24" s="122">
        <v>1</v>
      </c>
      <c r="AC24" s="121">
        <v>1</v>
      </c>
      <c r="AD24" s="122">
        <v>1</v>
      </c>
      <c r="AE24" s="122">
        <v>0</v>
      </c>
      <c r="AF24" s="122">
        <v>1</v>
      </c>
      <c r="AG24" s="122">
        <v>1</v>
      </c>
    </row>
    <row r="25" spans="1:33" ht="14.25">
      <c r="A25" s="28" t="s">
        <v>21</v>
      </c>
      <c r="B25" s="94">
        <v>14747</v>
      </c>
      <c r="C25" s="95">
        <v>97410</v>
      </c>
      <c r="D25" s="95">
        <v>0</v>
      </c>
      <c r="E25" s="87">
        <f t="shared" si="0"/>
        <v>4755</v>
      </c>
      <c r="F25" s="96">
        <v>4755</v>
      </c>
      <c r="G25" s="97">
        <v>0</v>
      </c>
      <c r="H25" s="97">
        <v>0</v>
      </c>
      <c r="I25" s="98">
        <v>0</v>
      </c>
      <c r="J25" s="96">
        <v>377</v>
      </c>
      <c r="K25" s="99">
        <v>3359</v>
      </c>
      <c r="L25" s="100">
        <v>0</v>
      </c>
      <c r="M25" s="101">
        <v>0</v>
      </c>
      <c r="N25" s="112">
        <v>14848</v>
      </c>
      <c r="O25" s="97">
        <v>14848</v>
      </c>
      <c r="P25" s="97">
        <v>0</v>
      </c>
      <c r="Q25" s="102">
        <v>0</v>
      </c>
      <c r="R25" s="102">
        <v>0</v>
      </c>
      <c r="S25" s="102">
        <v>0</v>
      </c>
      <c r="T25" s="97">
        <v>0</v>
      </c>
      <c r="U25" s="92">
        <f t="shared" si="1"/>
        <v>14848</v>
      </c>
      <c r="V25" s="95">
        <v>3</v>
      </c>
      <c r="W25" s="95">
        <v>1582</v>
      </c>
      <c r="X25" s="96">
        <v>1</v>
      </c>
      <c r="Y25" s="122">
        <v>2</v>
      </c>
      <c r="Z25" s="122">
        <v>1</v>
      </c>
      <c r="AA25" s="122">
        <v>1</v>
      </c>
      <c r="AB25" s="122">
        <v>0</v>
      </c>
      <c r="AC25" s="121">
        <v>0</v>
      </c>
      <c r="AD25" s="122">
        <v>1</v>
      </c>
      <c r="AE25" s="122">
        <v>0</v>
      </c>
      <c r="AF25" s="122">
        <v>1</v>
      </c>
      <c r="AG25" s="122">
        <v>1</v>
      </c>
    </row>
    <row r="26" spans="1:33" ht="14.25">
      <c r="A26" s="28" t="s">
        <v>8</v>
      </c>
      <c r="B26" s="94">
        <v>14893</v>
      </c>
      <c r="C26" s="95">
        <v>560885</v>
      </c>
      <c r="D26" s="95">
        <v>5352</v>
      </c>
      <c r="E26" s="87">
        <f t="shared" si="0"/>
        <v>349520</v>
      </c>
      <c r="F26" s="96">
        <v>0</v>
      </c>
      <c r="G26" s="97">
        <v>0</v>
      </c>
      <c r="H26" s="97">
        <v>349520</v>
      </c>
      <c r="I26" s="98">
        <v>0</v>
      </c>
      <c r="J26" s="96">
        <v>808</v>
      </c>
      <c r="K26" s="99">
        <v>4967</v>
      </c>
      <c r="L26" s="100">
        <v>0</v>
      </c>
      <c r="M26" s="101">
        <v>0</v>
      </c>
      <c r="N26" s="112">
        <v>6870</v>
      </c>
      <c r="O26" s="97">
        <v>6870</v>
      </c>
      <c r="P26" s="97">
        <v>2791</v>
      </c>
      <c r="Q26" s="102">
        <v>0</v>
      </c>
      <c r="R26" s="102">
        <v>0</v>
      </c>
      <c r="S26" s="102">
        <v>0</v>
      </c>
      <c r="T26" s="97">
        <v>4085</v>
      </c>
      <c r="U26" s="92">
        <f t="shared" si="1"/>
        <v>13746</v>
      </c>
      <c r="V26" s="95">
        <v>4</v>
      </c>
      <c r="W26" s="95">
        <v>4217</v>
      </c>
      <c r="X26" s="96">
        <v>1</v>
      </c>
      <c r="Y26" s="122">
        <v>1</v>
      </c>
      <c r="Z26" s="122">
        <v>1</v>
      </c>
      <c r="AA26" s="122">
        <v>6</v>
      </c>
      <c r="AB26" s="122">
        <v>2</v>
      </c>
      <c r="AC26" s="121">
        <v>0</v>
      </c>
      <c r="AD26" s="122">
        <v>3</v>
      </c>
      <c r="AE26" s="122">
        <v>0</v>
      </c>
      <c r="AF26" s="122">
        <v>2</v>
      </c>
      <c r="AG26" s="122">
        <v>0</v>
      </c>
    </row>
    <row r="27" spans="1:33" ht="14.25">
      <c r="A27" s="28" t="s">
        <v>22</v>
      </c>
      <c r="B27" s="94">
        <v>22589</v>
      </c>
      <c r="C27" s="95">
        <v>428766</v>
      </c>
      <c r="D27" s="95">
        <v>100046</v>
      </c>
      <c r="E27" s="87">
        <f t="shared" si="0"/>
        <v>249267</v>
      </c>
      <c r="F27" s="96">
        <v>208267</v>
      </c>
      <c r="G27" s="97">
        <v>41000</v>
      </c>
      <c r="H27" s="97">
        <v>0</v>
      </c>
      <c r="I27" s="98">
        <v>0</v>
      </c>
      <c r="J27" s="96">
        <v>2149</v>
      </c>
      <c r="K27" s="99">
        <v>6409</v>
      </c>
      <c r="L27" s="100">
        <v>0</v>
      </c>
      <c r="M27" s="101">
        <v>0</v>
      </c>
      <c r="N27" s="112">
        <v>3351</v>
      </c>
      <c r="O27" s="97">
        <v>3351</v>
      </c>
      <c r="P27" s="97">
        <v>4242</v>
      </c>
      <c r="Q27" s="102">
        <v>0</v>
      </c>
      <c r="R27" s="102">
        <v>0</v>
      </c>
      <c r="S27" s="102">
        <v>0</v>
      </c>
      <c r="T27" s="97">
        <v>9080</v>
      </c>
      <c r="U27" s="92">
        <f t="shared" si="1"/>
        <v>16673</v>
      </c>
      <c r="V27" s="95">
        <v>3</v>
      </c>
      <c r="W27" s="95">
        <v>2690</v>
      </c>
      <c r="X27" s="96">
        <v>0</v>
      </c>
      <c r="Y27" s="122">
        <v>1</v>
      </c>
      <c r="Z27" s="122">
        <v>0</v>
      </c>
      <c r="AA27" s="122">
        <v>6</v>
      </c>
      <c r="AB27" s="122">
        <v>1</v>
      </c>
      <c r="AC27" s="121">
        <v>0</v>
      </c>
      <c r="AD27" s="122">
        <v>1</v>
      </c>
      <c r="AE27" s="122">
        <v>0</v>
      </c>
      <c r="AF27" s="122">
        <v>1</v>
      </c>
      <c r="AG27" s="122">
        <v>0</v>
      </c>
    </row>
    <row r="28" spans="1:33" ht="14.25">
      <c r="A28" s="28" t="s">
        <v>9</v>
      </c>
      <c r="B28" s="94">
        <v>9559</v>
      </c>
      <c r="C28" s="95">
        <v>242240</v>
      </c>
      <c r="D28" s="95">
        <v>15408</v>
      </c>
      <c r="E28" s="87">
        <f t="shared" si="0"/>
        <v>0</v>
      </c>
      <c r="F28" s="96">
        <v>0</v>
      </c>
      <c r="G28" s="97">
        <v>0</v>
      </c>
      <c r="H28" s="97">
        <v>0</v>
      </c>
      <c r="I28" s="98">
        <v>0</v>
      </c>
      <c r="J28" s="96">
        <v>6965</v>
      </c>
      <c r="K28" s="99">
        <v>2837</v>
      </c>
      <c r="L28" s="100">
        <v>9732</v>
      </c>
      <c r="M28" s="101">
        <v>0</v>
      </c>
      <c r="N28" s="112">
        <v>1913</v>
      </c>
      <c r="O28" s="97">
        <v>1913</v>
      </c>
      <c r="P28" s="97">
        <v>0</v>
      </c>
      <c r="Q28" s="102">
        <v>0</v>
      </c>
      <c r="R28" s="102">
        <v>0</v>
      </c>
      <c r="S28" s="102">
        <v>0</v>
      </c>
      <c r="T28" s="97">
        <v>4363</v>
      </c>
      <c r="U28" s="92">
        <f t="shared" si="1"/>
        <v>6276</v>
      </c>
      <c r="V28" s="95">
        <v>3</v>
      </c>
      <c r="W28" s="95">
        <v>4027</v>
      </c>
      <c r="X28" s="96">
        <v>0</v>
      </c>
      <c r="Y28" s="122">
        <v>0</v>
      </c>
      <c r="Z28" s="122">
        <v>1</v>
      </c>
      <c r="AA28" s="122">
        <v>3</v>
      </c>
      <c r="AB28" s="122">
        <v>1</v>
      </c>
      <c r="AC28" s="121">
        <v>0</v>
      </c>
      <c r="AD28" s="122">
        <v>5</v>
      </c>
      <c r="AE28" s="122">
        <v>0</v>
      </c>
      <c r="AF28" s="122">
        <v>1</v>
      </c>
      <c r="AG28" s="122">
        <v>0</v>
      </c>
    </row>
    <row r="29" spans="1:33" ht="14.25">
      <c r="A29" s="28" t="s">
        <v>10</v>
      </c>
      <c r="B29" s="94">
        <v>15439</v>
      </c>
      <c r="C29" s="95">
        <v>237900</v>
      </c>
      <c r="D29" s="95">
        <v>71114</v>
      </c>
      <c r="E29" s="87">
        <f t="shared" si="0"/>
        <v>400977</v>
      </c>
      <c r="F29" s="96">
        <v>122177</v>
      </c>
      <c r="G29" s="97">
        <v>278800</v>
      </c>
      <c r="H29" s="97">
        <v>0</v>
      </c>
      <c r="I29" s="98">
        <v>0</v>
      </c>
      <c r="J29" s="96">
        <v>1079</v>
      </c>
      <c r="K29" s="99">
        <v>4857</v>
      </c>
      <c r="L29" s="100">
        <v>0</v>
      </c>
      <c r="M29" s="101">
        <v>0</v>
      </c>
      <c r="N29" s="112">
        <v>12236</v>
      </c>
      <c r="O29" s="97">
        <v>12236</v>
      </c>
      <c r="P29" s="97">
        <v>1363</v>
      </c>
      <c r="Q29" s="102">
        <v>0</v>
      </c>
      <c r="R29" s="102">
        <v>0</v>
      </c>
      <c r="S29" s="102">
        <v>0</v>
      </c>
      <c r="T29" s="97">
        <v>1643</v>
      </c>
      <c r="U29" s="92">
        <f t="shared" si="1"/>
        <v>15242</v>
      </c>
      <c r="V29" s="95">
        <v>4</v>
      </c>
      <c r="W29" s="95">
        <v>1958</v>
      </c>
      <c r="X29" s="96">
        <v>1</v>
      </c>
      <c r="Y29" s="122">
        <v>2</v>
      </c>
      <c r="Z29" s="122">
        <v>0</v>
      </c>
      <c r="AA29" s="122">
        <v>0</v>
      </c>
      <c r="AB29" s="122">
        <v>0</v>
      </c>
      <c r="AC29" s="121">
        <v>0</v>
      </c>
      <c r="AD29" s="122">
        <v>2</v>
      </c>
      <c r="AE29" s="122">
        <v>0</v>
      </c>
      <c r="AF29" s="122">
        <v>1</v>
      </c>
      <c r="AG29" s="122">
        <v>1</v>
      </c>
    </row>
    <row r="30" spans="1:33" ht="14.25">
      <c r="A30" s="28" t="s">
        <v>11</v>
      </c>
      <c r="B30" s="94">
        <v>8312</v>
      </c>
      <c r="C30" s="95">
        <v>120914</v>
      </c>
      <c r="D30" s="95">
        <v>63575</v>
      </c>
      <c r="E30" s="87">
        <f t="shared" si="0"/>
        <v>80492</v>
      </c>
      <c r="F30" s="96">
        <v>0</v>
      </c>
      <c r="G30" s="97">
        <v>0</v>
      </c>
      <c r="H30" s="97">
        <v>80492</v>
      </c>
      <c r="I30" s="98">
        <v>0</v>
      </c>
      <c r="J30" s="96">
        <v>1180</v>
      </c>
      <c r="K30" s="99">
        <v>2920</v>
      </c>
      <c r="L30" s="100">
        <v>8533</v>
      </c>
      <c r="M30" s="101">
        <v>0</v>
      </c>
      <c r="N30" s="112">
        <v>0</v>
      </c>
      <c r="O30" s="97">
        <v>0</v>
      </c>
      <c r="P30" s="97">
        <v>0</v>
      </c>
      <c r="Q30" s="102">
        <v>0</v>
      </c>
      <c r="R30" s="102">
        <v>0</v>
      </c>
      <c r="S30" s="102">
        <v>0</v>
      </c>
      <c r="T30" s="97">
        <v>4708</v>
      </c>
      <c r="U30" s="92">
        <f t="shared" si="1"/>
        <v>4708</v>
      </c>
      <c r="V30" s="95">
        <v>3</v>
      </c>
      <c r="W30" s="95">
        <v>864</v>
      </c>
      <c r="X30" s="96">
        <v>1</v>
      </c>
      <c r="Y30" s="122">
        <v>0</v>
      </c>
      <c r="Z30" s="122">
        <v>0</v>
      </c>
      <c r="AA30" s="122">
        <v>2</v>
      </c>
      <c r="AB30" s="122">
        <v>0</v>
      </c>
      <c r="AC30" s="121">
        <v>0</v>
      </c>
      <c r="AD30" s="122">
        <v>4</v>
      </c>
      <c r="AE30" s="122">
        <v>0</v>
      </c>
      <c r="AF30" s="122">
        <v>1</v>
      </c>
      <c r="AG30" s="122">
        <v>3</v>
      </c>
    </row>
    <row r="31" spans="1:33" ht="14.25">
      <c r="A31" s="28" t="s">
        <v>88</v>
      </c>
      <c r="B31" s="94">
        <v>8942</v>
      </c>
      <c r="C31" s="95">
        <v>157688</v>
      </c>
      <c r="D31" s="95">
        <v>57041</v>
      </c>
      <c r="E31" s="87">
        <f t="shared" si="0"/>
        <v>117042</v>
      </c>
      <c r="F31" s="96">
        <v>0</v>
      </c>
      <c r="G31" s="97">
        <v>0</v>
      </c>
      <c r="H31" s="97">
        <v>117042</v>
      </c>
      <c r="I31" s="98">
        <v>0</v>
      </c>
      <c r="J31" s="96">
        <v>6137</v>
      </c>
      <c r="K31" s="99">
        <v>2747</v>
      </c>
      <c r="L31" s="100">
        <v>9263</v>
      </c>
      <c r="M31" s="101">
        <v>0</v>
      </c>
      <c r="N31" s="112">
        <v>0</v>
      </c>
      <c r="O31" s="97">
        <v>0</v>
      </c>
      <c r="P31" s="97">
        <v>0</v>
      </c>
      <c r="Q31" s="102">
        <v>0</v>
      </c>
      <c r="R31" s="102">
        <v>0</v>
      </c>
      <c r="S31" s="102">
        <v>0</v>
      </c>
      <c r="T31" s="97">
        <v>3857</v>
      </c>
      <c r="U31" s="92">
        <f t="shared" si="1"/>
        <v>3857</v>
      </c>
      <c r="V31" s="95">
        <v>5</v>
      </c>
      <c r="W31" s="95">
        <v>5827</v>
      </c>
      <c r="X31" s="96">
        <v>1</v>
      </c>
      <c r="Y31" s="122">
        <v>2</v>
      </c>
      <c r="Z31" s="122">
        <v>0</v>
      </c>
      <c r="AA31" s="122">
        <v>6</v>
      </c>
      <c r="AB31" s="122">
        <v>0</v>
      </c>
      <c r="AC31" s="121">
        <v>0</v>
      </c>
      <c r="AD31" s="122">
        <v>3</v>
      </c>
      <c r="AE31" s="122">
        <v>0</v>
      </c>
      <c r="AF31" s="122">
        <v>0</v>
      </c>
      <c r="AG31" s="122">
        <v>1</v>
      </c>
    </row>
    <row r="32" spans="1:33" ht="14.25">
      <c r="A32" s="28" t="s">
        <v>90</v>
      </c>
      <c r="B32" s="94">
        <v>12786</v>
      </c>
      <c r="C32" s="95">
        <v>365852</v>
      </c>
      <c r="D32" s="95">
        <v>35261</v>
      </c>
      <c r="E32" s="87">
        <f t="shared" si="0"/>
        <v>2831</v>
      </c>
      <c r="F32" s="96">
        <v>2831</v>
      </c>
      <c r="G32" s="97">
        <v>0</v>
      </c>
      <c r="H32" s="97">
        <v>0</v>
      </c>
      <c r="I32" s="98">
        <v>0</v>
      </c>
      <c r="J32" s="96">
        <v>3251</v>
      </c>
      <c r="K32" s="99">
        <v>5076</v>
      </c>
      <c r="L32" s="100">
        <v>5903</v>
      </c>
      <c r="M32" s="101">
        <v>0</v>
      </c>
      <c r="N32" s="112">
        <v>2784</v>
      </c>
      <c r="O32" s="97">
        <v>2784</v>
      </c>
      <c r="P32" s="97">
        <v>834</v>
      </c>
      <c r="Q32" s="102">
        <v>4530</v>
      </c>
      <c r="R32" s="102">
        <v>0</v>
      </c>
      <c r="S32" s="102">
        <v>0</v>
      </c>
      <c r="T32" s="97">
        <v>1364</v>
      </c>
      <c r="U32" s="92">
        <f t="shared" si="1"/>
        <v>9512</v>
      </c>
      <c r="V32" s="95">
        <v>7</v>
      </c>
      <c r="W32" s="95">
        <v>8285</v>
      </c>
      <c r="X32" s="96">
        <v>1</v>
      </c>
      <c r="Y32" s="122">
        <v>0</v>
      </c>
      <c r="Z32" s="122">
        <v>2</v>
      </c>
      <c r="AA32" s="122">
        <v>6</v>
      </c>
      <c r="AB32" s="122">
        <v>0</v>
      </c>
      <c r="AC32" s="121">
        <v>0</v>
      </c>
      <c r="AD32" s="122">
        <v>10</v>
      </c>
      <c r="AE32" s="122">
        <v>0</v>
      </c>
      <c r="AF32" s="122">
        <v>2</v>
      </c>
      <c r="AG32" s="122">
        <v>1</v>
      </c>
    </row>
    <row r="33" spans="1:33" ht="14.25">
      <c r="A33" s="28" t="s">
        <v>91</v>
      </c>
      <c r="B33" s="94">
        <v>16343</v>
      </c>
      <c r="C33" s="95">
        <v>248891</v>
      </c>
      <c r="D33" s="95">
        <v>34437</v>
      </c>
      <c r="E33" s="87">
        <f t="shared" si="0"/>
        <v>680949</v>
      </c>
      <c r="F33" s="96">
        <v>35966</v>
      </c>
      <c r="G33" s="97">
        <v>543600</v>
      </c>
      <c r="H33" s="97">
        <v>95082</v>
      </c>
      <c r="I33" s="98">
        <v>6301</v>
      </c>
      <c r="J33" s="96">
        <v>2570</v>
      </c>
      <c r="K33" s="99">
        <v>7849</v>
      </c>
      <c r="L33" s="100">
        <v>4600</v>
      </c>
      <c r="M33" s="101">
        <v>0</v>
      </c>
      <c r="N33" s="112">
        <v>0</v>
      </c>
      <c r="O33" s="97">
        <v>0</v>
      </c>
      <c r="P33" s="97">
        <v>0</v>
      </c>
      <c r="Q33" s="102">
        <v>0</v>
      </c>
      <c r="R33" s="102">
        <v>0</v>
      </c>
      <c r="S33" s="102">
        <v>0</v>
      </c>
      <c r="T33" s="97">
        <v>4840</v>
      </c>
      <c r="U33" s="92">
        <f t="shared" si="1"/>
        <v>4840</v>
      </c>
      <c r="V33" s="95">
        <v>2</v>
      </c>
      <c r="W33" s="95">
        <v>9596</v>
      </c>
      <c r="X33" s="96">
        <v>1</v>
      </c>
      <c r="Y33" s="122">
        <v>0</v>
      </c>
      <c r="Z33" s="122">
        <v>3</v>
      </c>
      <c r="AA33" s="122">
        <v>10</v>
      </c>
      <c r="AB33" s="122">
        <v>0</v>
      </c>
      <c r="AC33" s="121">
        <v>0</v>
      </c>
      <c r="AD33" s="122">
        <v>3</v>
      </c>
      <c r="AE33" s="122">
        <v>1</v>
      </c>
      <c r="AF33" s="122">
        <v>0</v>
      </c>
      <c r="AG33" s="122">
        <v>0</v>
      </c>
    </row>
    <row r="34" spans="1:33" ht="14.25">
      <c r="A34" s="28" t="s">
        <v>23</v>
      </c>
      <c r="B34" s="94">
        <v>8746</v>
      </c>
      <c r="C34" s="95">
        <v>263847</v>
      </c>
      <c r="D34" s="95">
        <v>17779</v>
      </c>
      <c r="E34" s="87">
        <f t="shared" si="0"/>
        <v>179274</v>
      </c>
      <c r="F34" s="96">
        <v>179274</v>
      </c>
      <c r="G34" s="97">
        <v>0</v>
      </c>
      <c r="H34" s="97">
        <v>0</v>
      </c>
      <c r="I34" s="98">
        <v>0</v>
      </c>
      <c r="J34" s="96">
        <v>735</v>
      </c>
      <c r="K34" s="99">
        <v>2317</v>
      </c>
      <c r="L34" s="100">
        <v>520</v>
      </c>
      <c r="M34" s="101">
        <v>0</v>
      </c>
      <c r="N34" s="112">
        <v>2434</v>
      </c>
      <c r="O34" s="97">
        <v>2434</v>
      </c>
      <c r="P34" s="97">
        <v>0</v>
      </c>
      <c r="Q34" s="102">
        <v>0</v>
      </c>
      <c r="R34" s="102">
        <v>0</v>
      </c>
      <c r="S34" s="102">
        <v>0</v>
      </c>
      <c r="T34" s="97">
        <v>2764</v>
      </c>
      <c r="U34" s="92">
        <f t="shared" si="1"/>
        <v>5198</v>
      </c>
      <c r="V34" s="95">
        <v>3</v>
      </c>
      <c r="W34" s="95">
        <v>582</v>
      </c>
      <c r="X34" s="96">
        <v>1</v>
      </c>
      <c r="Y34" s="122">
        <v>0</v>
      </c>
      <c r="Z34" s="122">
        <v>0</v>
      </c>
      <c r="AA34" s="122">
        <v>7</v>
      </c>
      <c r="AB34" s="122">
        <v>0</v>
      </c>
      <c r="AC34" s="121">
        <v>0</v>
      </c>
      <c r="AD34" s="122">
        <v>1</v>
      </c>
      <c r="AE34" s="122">
        <v>0</v>
      </c>
      <c r="AF34" s="122">
        <v>0</v>
      </c>
      <c r="AG34" s="122">
        <v>0</v>
      </c>
    </row>
    <row r="35" spans="1:33" ht="15" thickBot="1">
      <c r="A35" s="28" t="s">
        <v>12</v>
      </c>
      <c r="B35" s="94">
        <v>11206</v>
      </c>
      <c r="C35" s="95">
        <v>282410</v>
      </c>
      <c r="D35" s="95">
        <v>7381</v>
      </c>
      <c r="E35" s="87">
        <f t="shared" si="0"/>
        <v>85019</v>
      </c>
      <c r="F35" s="96">
        <v>0</v>
      </c>
      <c r="G35" s="97">
        <v>0</v>
      </c>
      <c r="H35" s="97">
        <v>84842</v>
      </c>
      <c r="I35" s="98">
        <v>177</v>
      </c>
      <c r="J35" s="96">
        <v>911</v>
      </c>
      <c r="K35" s="99">
        <v>3380</v>
      </c>
      <c r="L35" s="100">
        <v>0</v>
      </c>
      <c r="M35" s="101">
        <v>0</v>
      </c>
      <c r="N35" s="112">
        <v>0</v>
      </c>
      <c r="O35" s="97">
        <v>0</v>
      </c>
      <c r="P35" s="97">
        <v>0</v>
      </c>
      <c r="Q35" s="102">
        <v>0</v>
      </c>
      <c r="R35" s="102">
        <v>0</v>
      </c>
      <c r="S35" s="102">
        <v>0</v>
      </c>
      <c r="T35" s="97">
        <v>5215</v>
      </c>
      <c r="U35" s="92">
        <f t="shared" si="1"/>
        <v>5215</v>
      </c>
      <c r="V35" s="95">
        <v>5</v>
      </c>
      <c r="W35" s="95">
        <v>4582</v>
      </c>
      <c r="X35" s="96">
        <v>1</v>
      </c>
      <c r="Y35" s="122">
        <v>0</v>
      </c>
      <c r="Z35" s="122">
        <v>0</v>
      </c>
      <c r="AA35" s="122">
        <v>1</v>
      </c>
      <c r="AB35" s="122">
        <v>1</v>
      </c>
      <c r="AC35" s="121">
        <v>0</v>
      </c>
      <c r="AD35" s="122">
        <v>2</v>
      </c>
      <c r="AE35" s="122">
        <v>2</v>
      </c>
      <c r="AF35" s="122">
        <v>0</v>
      </c>
      <c r="AG35" s="122">
        <v>0</v>
      </c>
    </row>
    <row r="36" spans="1:33" ht="15.75" customHeight="1" thickBot="1" thickTop="1">
      <c r="A36" s="29" t="s">
        <v>92</v>
      </c>
      <c r="B36" s="67">
        <f>SUM(B21:B35)</f>
        <v>226043</v>
      </c>
      <c r="C36" s="68">
        <f aca="true" t="shared" si="3" ref="C36:AG36">SUM(C21:C35)</f>
        <v>4030054</v>
      </c>
      <c r="D36" s="68">
        <f t="shared" si="3"/>
        <v>476570</v>
      </c>
      <c r="E36" s="69">
        <f t="shared" si="3"/>
        <v>2816315</v>
      </c>
      <c r="F36" s="70">
        <f t="shared" si="3"/>
        <v>1194959</v>
      </c>
      <c r="G36" s="71">
        <f t="shared" si="3"/>
        <v>863400</v>
      </c>
      <c r="H36" s="72">
        <f t="shared" si="3"/>
        <v>751478</v>
      </c>
      <c r="I36" s="73">
        <f t="shared" si="3"/>
        <v>6478</v>
      </c>
      <c r="J36" s="74">
        <f t="shared" si="3"/>
        <v>30435</v>
      </c>
      <c r="K36" s="75">
        <f t="shared" si="3"/>
        <v>68389</v>
      </c>
      <c r="L36" s="69">
        <f t="shared" si="3"/>
        <v>38670</v>
      </c>
      <c r="M36" s="73">
        <f t="shared" si="3"/>
        <v>0</v>
      </c>
      <c r="N36" s="69">
        <f t="shared" si="3"/>
        <v>110908</v>
      </c>
      <c r="O36" s="71">
        <f t="shared" si="3"/>
        <v>110908</v>
      </c>
      <c r="P36" s="71">
        <f t="shared" si="3"/>
        <v>14732</v>
      </c>
      <c r="Q36" s="71">
        <f t="shared" si="3"/>
        <v>4530</v>
      </c>
      <c r="R36" s="71">
        <f t="shared" si="3"/>
        <v>0</v>
      </c>
      <c r="S36" s="71">
        <f t="shared" si="3"/>
        <v>0</v>
      </c>
      <c r="T36" s="71">
        <f t="shared" si="3"/>
        <v>49021</v>
      </c>
      <c r="U36" s="73">
        <f t="shared" si="3"/>
        <v>179191</v>
      </c>
      <c r="V36" s="68">
        <f t="shared" si="3"/>
        <v>57</v>
      </c>
      <c r="W36" s="68">
        <f t="shared" si="3"/>
        <v>46709</v>
      </c>
      <c r="X36" s="74">
        <f t="shared" si="3"/>
        <v>12</v>
      </c>
      <c r="Y36" s="124">
        <f t="shared" si="3"/>
        <v>9</v>
      </c>
      <c r="Z36" s="124">
        <f t="shared" si="3"/>
        <v>9</v>
      </c>
      <c r="AA36" s="124">
        <f t="shared" si="3"/>
        <v>66</v>
      </c>
      <c r="AB36" s="124">
        <f t="shared" si="3"/>
        <v>8</v>
      </c>
      <c r="AC36" s="124">
        <f t="shared" si="3"/>
        <v>1</v>
      </c>
      <c r="AD36" s="124">
        <f t="shared" si="3"/>
        <v>41</v>
      </c>
      <c r="AE36" s="124">
        <f t="shared" si="3"/>
        <v>4</v>
      </c>
      <c r="AF36" s="124">
        <f t="shared" si="3"/>
        <v>16</v>
      </c>
      <c r="AG36" s="124">
        <f t="shared" si="3"/>
        <v>10</v>
      </c>
    </row>
    <row r="37" spans="1:33" ht="15.75" customHeight="1" thickTop="1">
      <c r="A37" s="31" t="s">
        <v>34</v>
      </c>
      <c r="B37" s="76">
        <f>SUM(B20,B36)</f>
        <v>1815827</v>
      </c>
      <c r="C37" s="77">
        <f aca="true" t="shared" si="4" ref="C37:AG37">SUM(C20,C36)</f>
        <v>21362628</v>
      </c>
      <c r="D37" s="77">
        <f t="shared" si="4"/>
        <v>2074051</v>
      </c>
      <c r="E37" s="78">
        <f t="shared" si="4"/>
        <v>18247806</v>
      </c>
      <c r="F37" s="79">
        <f t="shared" si="4"/>
        <v>15185224</v>
      </c>
      <c r="G37" s="80">
        <f t="shared" si="4"/>
        <v>2000641</v>
      </c>
      <c r="H37" s="81">
        <f t="shared" si="4"/>
        <v>1055463</v>
      </c>
      <c r="I37" s="82">
        <f t="shared" si="4"/>
        <v>6478</v>
      </c>
      <c r="J37" s="83">
        <f t="shared" si="4"/>
        <v>131183</v>
      </c>
      <c r="K37" s="84">
        <f t="shared" si="4"/>
        <v>619349</v>
      </c>
      <c r="L37" s="78">
        <f t="shared" si="4"/>
        <v>60497</v>
      </c>
      <c r="M37" s="82">
        <f t="shared" si="4"/>
        <v>259</v>
      </c>
      <c r="N37" s="78">
        <f t="shared" si="4"/>
        <v>966671</v>
      </c>
      <c r="O37" s="80">
        <f t="shared" si="4"/>
        <v>952607</v>
      </c>
      <c r="P37" s="80">
        <f t="shared" si="4"/>
        <v>94195</v>
      </c>
      <c r="Q37" s="80">
        <f t="shared" si="4"/>
        <v>6179</v>
      </c>
      <c r="R37" s="80">
        <f t="shared" si="4"/>
        <v>51</v>
      </c>
      <c r="S37" s="80">
        <f t="shared" si="4"/>
        <v>3385</v>
      </c>
      <c r="T37" s="80">
        <f t="shared" si="4"/>
        <v>489500</v>
      </c>
      <c r="U37" s="82">
        <f t="shared" si="4"/>
        <v>1545917</v>
      </c>
      <c r="V37" s="77">
        <f t="shared" si="4"/>
        <v>235</v>
      </c>
      <c r="W37" s="77">
        <f t="shared" si="4"/>
        <v>210220</v>
      </c>
      <c r="X37" s="83">
        <f t="shared" si="4"/>
        <v>47</v>
      </c>
      <c r="Y37" s="125">
        <f t="shared" si="4"/>
        <v>44</v>
      </c>
      <c r="Z37" s="125">
        <f t="shared" si="4"/>
        <v>48</v>
      </c>
      <c r="AA37" s="125">
        <f t="shared" si="4"/>
        <v>333</v>
      </c>
      <c r="AB37" s="125">
        <f t="shared" si="4"/>
        <v>38</v>
      </c>
      <c r="AC37" s="125">
        <f t="shared" si="4"/>
        <v>7</v>
      </c>
      <c r="AD37" s="125">
        <f t="shared" si="4"/>
        <v>100</v>
      </c>
      <c r="AE37" s="125">
        <f t="shared" si="4"/>
        <v>15</v>
      </c>
      <c r="AF37" s="125">
        <f t="shared" si="4"/>
        <v>57</v>
      </c>
      <c r="AG37" s="125">
        <f t="shared" si="4"/>
        <v>55</v>
      </c>
    </row>
    <row r="39" spans="4:26" ht="13.5">
      <c r="D39" s="8"/>
      <c r="E39" s="8"/>
      <c r="F39" s="7"/>
      <c r="G39" s="8"/>
      <c r="H39" s="7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Z39" s="126"/>
    </row>
    <row r="40" spans="14:24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fitToHeight="1" fitToWidth="1" horizontalDpi="600" verticalDpi="600" orientation="landscape" paperSize="8" scale="40" r:id="rId1"/>
  <headerFooter alignWithMargins="0">
    <oddHeader>&amp;C平成27年度公共施設状況調査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showGridLines="0" zoomScaleSheetLayoutView="70" workbookViewId="0" topLeftCell="A1">
      <selection activeCell="A1" sqref="A1"/>
    </sheetView>
  </sheetViews>
  <sheetFormatPr defaultColWidth="12.5" defaultRowHeight="15"/>
  <cols>
    <col min="1" max="1" width="10.5" style="7" bestFit="1" customWidth="1"/>
    <col min="2" max="4" width="12.5" style="7" customWidth="1"/>
    <col min="5" max="5" width="11.8984375" style="7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33" width="12.59765625" style="8" customWidth="1"/>
    <col min="34" max="16384" width="12.5" style="7" customWidth="1"/>
  </cols>
  <sheetData>
    <row r="1" spans="25:33" ht="13.5">
      <c r="Y1" s="117"/>
      <c r="Z1" s="117"/>
      <c r="AA1" s="117"/>
      <c r="AB1" s="117"/>
      <c r="AC1" s="117"/>
      <c r="AD1" s="117"/>
      <c r="AE1" s="117"/>
      <c r="AF1" s="117"/>
      <c r="AG1" s="117"/>
    </row>
    <row r="2" spans="2:24" ht="13.5">
      <c r="B2" s="7" t="s">
        <v>93</v>
      </c>
      <c r="C2" s="7" t="s">
        <v>94</v>
      </c>
      <c r="D2" s="7" t="s">
        <v>95</v>
      </c>
      <c r="E2" s="8" t="s">
        <v>96</v>
      </c>
      <c r="J2" s="7" t="s">
        <v>97</v>
      </c>
      <c r="L2" s="7" t="s">
        <v>98</v>
      </c>
      <c r="N2" s="7" t="s">
        <v>99</v>
      </c>
      <c r="V2" s="7" t="s">
        <v>100</v>
      </c>
      <c r="W2" s="7" t="s">
        <v>101</v>
      </c>
      <c r="X2" s="7" t="s">
        <v>102</v>
      </c>
    </row>
    <row r="3" spans="1:33" s="14" customFormat="1" ht="13.5">
      <c r="A3" s="42"/>
      <c r="B3" s="36" t="s">
        <v>25</v>
      </c>
      <c r="C3" s="9" t="s">
        <v>103</v>
      </c>
      <c r="D3" s="9" t="s">
        <v>104</v>
      </c>
      <c r="E3" s="34"/>
      <c r="F3" s="35"/>
      <c r="G3" s="33"/>
      <c r="H3" s="35"/>
      <c r="I3" s="36"/>
      <c r="J3" s="13" t="s">
        <v>26</v>
      </c>
      <c r="K3" s="12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105</v>
      </c>
      <c r="Q3" s="1" t="s">
        <v>106</v>
      </c>
      <c r="R3" s="1" t="s">
        <v>107</v>
      </c>
      <c r="S3" s="1" t="s">
        <v>108</v>
      </c>
      <c r="T3" s="4" t="s">
        <v>109</v>
      </c>
      <c r="U3" s="46" t="s">
        <v>110</v>
      </c>
      <c r="V3" s="9" t="s">
        <v>111</v>
      </c>
      <c r="W3" s="9" t="s">
        <v>112</v>
      </c>
      <c r="X3" s="13" t="s">
        <v>33</v>
      </c>
      <c r="Y3" s="118" t="s">
        <v>216</v>
      </c>
      <c r="Z3" s="118" t="s">
        <v>217</v>
      </c>
      <c r="AA3" s="118" t="s">
        <v>218</v>
      </c>
      <c r="AB3" s="118" t="s">
        <v>219</v>
      </c>
      <c r="AC3" s="118" t="s">
        <v>220</v>
      </c>
      <c r="AD3" s="118" t="s">
        <v>221</v>
      </c>
      <c r="AE3" s="118" t="s">
        <v>222</v>
      </c>
      <c r="AF3" s="118" t="s">
        <v>223</v>
      </c>
      <c r="AG3" s="118" t="s">
        <v>224</v>
      </c>
    </row>
    <row r="4" spans="1:33" s="14" customFormat="1" ht="13.5">
      <c r="A4" s="18" t="s">
        <v>89</v>
      </c>
      <c r="B4" s="49" t="s">
        <v>166</v>
      </c>
      <c r="C4" s="16" t="s">
        <v>113</v>
      </c>
      <c r="D4" s="16" t="s">
        <v>114</v>
      </c>
      <c r="E4" s="37" t="s">
        <v>115</v>
      </c>
      <c r="F4" s="40" t="s">
        <v>116</v>
      </c>
      <c r="G4" s="39"/>
      <c r="H4" s="40" t="s">
        <v>117</v>
      </c>
      <c r="I4" s="41"/>
      <c r="J4" s="19" t="s">
        <v>30</v>
      </c>
      <c r="K4" s="18" t="s">
        <v>30</v>
      </c>
      <c r="L4" s="17" t="s">
        <v>118</v>
      </c>
      <c r="M4" s="18" t="s">
        <v>118</v>
      </c>
      <c r="N4" s="17" t="s">
        <v>0</v>
      </c>
      <c r="O4" s="2" t="s">
        <v>119</v>
      </c>
      <c r="P4" s="2" t="s">
        <v>119</v>
      </c>
      <c r="Q4" s="2" t="s">
        <v>119</v>
      </c>
      <c r="R4" s="2" t="s">
        <v>119</v>
      </c>
      <c r="S4" s="2" t="s">
        <v>120</v>
      </c>
      <c r="T4" s="5" t="s">
        <v>121</v>
      </c>
      <c r="U4" s="47" t="s">
        <v>122</v>
      </c>
      <c r="V4" s="20" t="s">
        <v>123</v>
      </c>
      <c r="W4" s="16" t="s">
        <v>124</v>
      </c>
      <c r="X4" s="19" t="s">
        <v>125</v>
      </c>
      <c r="Y4" s="119" t="s">
        <v>227</v>
      </c>
      <c r="Z4" s="119" t="s">
        <v>227</v>
      </c>
      <c r="AA4" s="119" t="s">
        <v>227</v>
      </c>
      <c r="AB4" s="119" t="s">
        <v>227</v>
      </c>
      <c r="AC4" s="119" t="s">
        <v>227</v>
      </c>
      <c r="AD4" s="119" t="s">
        <v>227</v>
      </c>
      <c r="AE4" s="119" t="s">
        <v>227</v>
      </c>
      <c r="AF4" s="119" t="s">
        <v>227</v>
      </c>
      <c r="AG4" s="119" t="s">
        <v>227</v>
      </c>
    </row>
    <row r="5" spans="1:33" s="14" customFormat="1" ht="13.5">
      <c r="A5" s="51"/>
      <c r="B5" s="50" t="s">
        <v>126</v>
      </c>
      <c r="C5" s="22" t="s">
        <v>127</v>
      </c>
      <c r="D5" s="22" t="s">
        <v>127</v>
      </c>
      <c r="E5" s="38" t="s">
        <v>31</v>
      </c>
      <c r="F5" s="43" t="s">
        <v>112</v>
      </c>
      <c r="G5" s="44" t="s">
        <v>128</v>
      </c>
      <c r="H5" s="43" t="s">
        <v>112</v>
      </c>
      <c r="I5" s="45" t="s">
        <v>128</v>
      </c>
      <c r="J5" s="24" t="s">
        <v>129</v>
      </c>
      <c r="K5" s="25" t="s">
        <v>130</v>
      </c>
      <c r="L5" s="23" t="s">
        <v>131</v>
      </c>
      <c r="M5" s="25" t="s">
        <v>131</v>
      </c>
      <c r="N5" s="23" t="s">
        <v>132</v>
      </c>
      <c r="O5" s="3" t="s">
        <v>133</v>
      </c>
      <c r="P5" s="3" t="s">
        <v>134</v>
      </c>
      <c r="Q5" s="3" t="s">
        <v>135</v>
      </c>
      <c r="R5" s="3" t="s">
        <v>136</v>
      </c>
      <c r="S5" s="3" t="s">
        <v>137</v>
      </c>
      <c r="T5" s="6" t="s">
        <v>138</v>
      </c>
      <c r="U5" s="48" t="s">
        <v>139</v>
      </c>
      <c r="V5" s="26" t="s">
        <v>140</v>
      </c>
      <c r="W5" s="22" t="s">
        <v>141</v>
      </c>
      <c r="X5" s="24" t="s">
        <v>142</v>
      </c>
      <c r="Y5" s="120" t="s">
        <v>142</v>
      </c>
      <c r="Z5" s="120" t="s">
        <v>142</v>
      </c>
      <c r="AA5" s="120" t="s">
        <v>142</v>
      </c>
      <c r="AB5" s="120" t="s">
        <v>142</v>
      </c>
      <c r="AC5" s="120" t="s">
        <v>142</v>
      </c>
      <c r="AD5" s="120" t="s">
        <v>142</v>
      </c>
      <c r="AE5" s="120" t="s">
        <v>142</v>
      </c>
      <c r="AF5" s="120" t="s">
        <v>142</v>
      </c>
      <c r="AG5" s="120" t="s">
        <v>142</v>
      </c>
    </row>
    <row r="6" spans="1:33" ht="14.25">
      <c r="A6" s="27" t="s">
        <v>1</v>
      </c>
      <c r="B6" s="85">
        <f>'H28'!B6-'H27'!B6</f>
        <v>-130</v>
      </c>
      <c r="C6" s="95">
        <f>'H28'!C6-'H27'!C6</f>
        <v>11718</v>
      </c>
      <c r="D6" s="94">
        <f>'H28'!D6-'H27'!D6</f>
        <v>-73</v>
      </c>
      <c r="E6" s="112">
        <f>'H28'!E6-'H27'!E6</f>
        <v>3760</v>
      </c>
      <c r="F6" s="97">
        <f>'H28'!F6-'H27'!F6</f>
        <v>466</v>
      </c>
      <c r="G6" s="97">
        <f>'H28'!G6-'H27'!G6</f>
        <v>0</v>
      </c>
      <c r="H6" s="97">
        <f>'H28'!H6-'H27'!H6</f>
        <v>3294</v>
      </c>
      <c r="I6" s="98">
        <f>'H28'!I6-'H27'!I6</f>
        <v>0</v>
      </c>
      <c r="J6" s="96">
        <f>'H28'!J6-'H27'!J6</f>
        <v>-759</v>
      </c>
      <c r="K6" s="98">
        <f>'H28'!K6-'H27'!K6</f>
        <v>-2211</v>
      </c>
      <c r="L6" s="112">
        <f>'H28'!L6-'H27'!L6</f>
        <v>-146</v>
      </c>
      <c r="M6" s="98">
        <f>'H28'!M6-'H27'!M6</f>
        <v>0</v>
      </c>
      <c r="N6" s="112">
        <f>'H28'!N6-'H27'!N6</f>
        <v>2230</v>
      </c>
      <c r="O6" s="97">
        <f>'H28'!O6-'H27'!O6</f>
        <v>2230</v>
      </c>
      <c r="P6" s="97">
        <f>'H28'!P6-'H27'!P6</f>
        <v>-110</v>
      </c>
      <c r="Q6" s="97">
        <f>'H28'!Q6-'H27'!Q6</f>
        <v>0</v>
      </c>
      <c r="R6" s="97">
        <f>'H28'!R6-'H27'!R6</f>
        <v>5</v>
      </c>
      <c r="S6" s="97">
        <f>'H28'!S6-'H27'!S6</f>
        <v>0</v>
      </c>
      <c r="T6" s="97">
        <f>'H28'!T6-'H27'!T6</f>
        <v>-813</v>
      </c>
      <c r="U6" s="99">
        <f>'H28'!U6-'H27'!U6</f>
        <v>1312</v>
      </c>
      <c r="V6" s="95">
        <f>'H28'!V6-'H27'!V6</f>
        <v>0</v>
      </c>
      <c r="W6" s="95">
        <f>'H28'!W6-'H27'!W6</f>
        <v>0</v>
      </c>
      <c r="X6" s="96">
        <f>'H28'!X6-'H27'!X6</f>
        <v>0</v>
      </c>
      <c r="Y6" s="127">
        <f>'H28'!Y6-'H27'!Y6</f>
        <v>0</v>
      </c>
      <c r="Z6" s="127">
        <f>'H28'!Z6-'H27'!Z6</f>
        <v>0</v>
      </c>
      <c r="AA6" s="127">
        <f>'H28'!AA6-'H27'!AA6</f>
        <v>0</v>
      </c>
      <c r="AB6" s="127">
        <f>'H28'!AB6-'H27'!AB6</f>
        <v>0</v>
      </c>
      <c r="AC6" s="127">
        <f>'H28'!AC6-'H27'!AC6</f>
        <v>0</v>
      </c>
      <c r="AD6" s="127">
        <f>'H28'!AD6-'H27'!AD6</f>
        <v>0</v>
      </c>
      <c r="AE6" s="127">
        <f>'H28'!AE6-'H27'!AE6</f>
        <v>0</v>
      </c>
      <c r="AF6" s="127">
        <f>'H28'!AF6-'H27'!AF6</f>
        <v>0</v>
      </c>
      <c r="AG6" s="127">
        <f>'H28'!AG6-'H27'!AG6</f>
        <v>0</v>
      </c>
    </row>
    <row r="7" spans="1:33" ht="14.25">
      <c r="A7" s="28" t="s">
        <v>13</v>
      </c>
      <c r="B7" s="85">
        <f>'H28'!B7-'H27'!B7</f>
        <v>-58</v>
      </c>
      <c r="C7" s="95">
        <f>'H28'!C7-'H27'!C7</f>
        <v>3495</v>
      </c>
      <c r="D7" s="94">
        <f>'H28'!D7-'H27'!D7</f>
        <v>0</v>
      </c>
      <c r="E7" s="112">
        <f>'H28'!E7-'H27'!E7</f>
        <v>18197</v>
      </c>
      <c r="F7" s="97">
        <f>'H28'!F7-'H27'!F7</f>
        <v>18197</v>
      </c>
      <c r="G7" s="97">
        <f>'H28'!G7-'H27'!G7</f>
        <v>0</v>
      </c>
      <c r="H7" s="97">
        <f>'H28'!H7-'H27'!H7</f>
        <v>0</v>
      </c>
      <c r="I7" s="98">
        <f>'H28'!I7-'H27'!I7</f>
        <v>0</v>
      </c>
      <c r="J7" s="96">
        <f>'H28'!J7-'H27'!J7</f>
        <v>-703</v>
      </c>
      <c r="K7" s="98">
        <f>'H28'!K7-'H27'!K7</f>
        <v>15678</v>
      </c>
      <c r="L7" s="112">
        <f>'H28'!L7-'H27'!L7</f>
        <v>0</v>
      </c>
      <c r="M7" s="98">
        <f>'H28'!M7-'H27'!M7</f>
        <v>0</v>
      </c>
      <c r="N7" s="112">
        <f>'H28'!N7-'H27'!N7</f>
        <v>1614</v>
      </c>
      <c r="O7" s="97">
        <f>'H28'!O7-'H27'!O7</f>
        <v>1753</v>
      </c>
      <c r="P7" s="97">
        <f>'H28'!P7-'H27'!P7</f>
        <v>11</v>
      </c>
      <c r="Q7" s="97">
        <f>'H28'!Q7-'H27'!Q7</f>
        <v>0</v>
      </c>
      <c r="R7" s="97">
        <f>'H28'!R7-'H27'!R7</f>
        <v>0</v>
      </c>
      <c r="S7" s="97">
        <f>'H28'!S7-'H27'!S7</f>
        <v>-42</v>
      </c>
      <c r="T7" s="97">
        <f>'H28'!T7-'H27'!T7</f>
        <v>-1601</v>
      </c>
      <c r="U7" s="99">
        <f>'H28'!U7-'H27'!U7</f>
        <v>121</v>
      </c>
      <c r="V7" s="95">
        <f>'H28'!V7-'H27'!V7</f>
        <v>0</v>
      </c>
      <c r="W7" s="95">
        <f>'H28'!W7-'H27'!W7</f>
        <v>237</v>
      </c>
      <c r="X7" s="96">
        <f>'H28'!X7-'H27'!X7</f>
        <v>0</v>
      </c>
      <c r="Y7" s="127">
        <f>'H28'!Y7-'H27'!Y7</f>
        <v>0</v>
      </c>
      <c r="Z7" s="127">
        <f>'H28'!Z7-'H27'!Z7</f>
        <v>2</v>
      </c>
      <c r="AA7" s="127">
        <f>'H28'!AA7-'H27'!AA7</f>
        <v>0</v>
      </c>
      <c r="AB7" s="127">
        <f>'H28'!AB7-'H27'!AB7</f>
        <v>0</v>
      </c>
      <c r="AC7" s="127">
        <f>'H28'!AC7-'H27'!AC7</f>
        <v>0</v>
      </c>
      <c r="AD7" s="127">
        <f>'H28'!AD7-'H27'!AD7</f>
        <v>0</v>
      </c>
      <c r="AE7" s="127">
        <f>'H28'!AE7-'H27'!AE7</f>
        <v>0</v>
      </c>
      <c r="AF7" s="127">
        <f>'H28'!AF7-'H27'!AF7</f>
        <v>0</v>
      </c>
      <c r="AG7" s="127">
        <f>'H28'!AG7-'H27'!AG7</f>
        <v>0</v>
      </c>
    </row>
    <row r="8" spans="1:33" ht="14.25">
      <c r="A8" s="28" t="s">
        <v>2</v>
      </c>
      <c r="B8" s="85">
        <f>'H28'!B8-'H27'!B8</f>
        <v>-51</v>
      </c>
      <c r="C8" s="95">
        <f>'H28'!C8-'H27'!C8</f>
        <v>1452</v>
      </c>
      <c r="D8" s="94">
        <f>'H28'!D8-'H27'!D8</f>
        <v>0</v>
      </c>
      <c r="E8" s="112">
        <f>'H28'!E8-'H27'!E8</f>
        <v>0</v>
      </c>
      <c r="F8" s="97">
        <f>'H28'!F8-'H27'!F8</f>
        <v>0</v>
      </c>
      <c r="G8" s="97">
        <f>'H28'!G8-'H27'!G8</f>
        <v>0</v>
      </c>
      <c r="H8" s="97">
        <f>'H28'!H8-'H27'!H8</f>
        <v>0</v>
      </c>
      <c r="I8" s="98">
        <f>'H28'!I8-'H27'!I8</f>
        <v>0</v>
      </c>
      <c r="J8" s="96">
        <f>'H28'!J8-'H27'!J8</f>
        <v>-719</v>
      </c>
      <c r="K8" s="98">
        <f>'H28'!K8-'H27'!K8</f>
        <v>-590</v>
      </c>
      <c r="L8" s="112">
        <f>'H28'!L8-'H27'!L8</f>
        <v>-6</v>
      </c>
      <c r="M8" s="98">
        <f>'H28'!M8-'H27'!M8</f>
        <v>0</v>
      </c>
      <c r="N8" s="112">
        <f>'H28'!N8-'H27'!N8</f>
        <v>863</v>
      </c>
      <c r="O8" s="97">
        <f>'H28'!O8-'H27'!O8</f>
        <v>863</v>
      </c>
      <c r="P8" s="97">
        <f>'H28'!P8-'H27'!P8</f>
        <v>0</v>
      </c>
      <c r="Q8" s="97">
        <f>'H28'!Q8-'H27'!Q8</f>
        <v>0</v>
      </c>
      <c r="R8" s="97">
        <f>'H28'!R8-'H27'!R8</f>
        <v>0</v>
      </c>
      <c r="S8" s="97">
        <f>'H28'!S8-'H27'!S8</f>
        <v>0</v>
      </c>
      <c r="T8" s="97">
        <f>'H28'!T8-'H27'!T8</f>
        <v>403</v>
      </c>
      <c r="U8" s="99">
        <f>'H28'!U8-'H27'!U8</f>
        <v>1266</v>
      </c>
      <c r="V8" s="95">
        <f>'H28'!V8-'H27'!V8</f>
        <v>0</v>
      </c>
      <c r="W8" s="95">
        <f>'H28'!W8-'H27'!W8</f>
        <v>-280</v>
      </c>
      <c r="X8" s="96">
        <f>'H28'!X8-'H27'!X8</f>
        <v>0</v>
      </c>
      <c r="Y8" s="127">
        <f>'H28'!Y8-'H27'!Y8</f>
        <v>0</v>
      </c>
      <c r="Z8" s="127">
        <f>'H28'!Z8-'H27'!Z8</f>
        <v>0</v>
      </c>
      <c r="AA8" s="127">
        <f>'H28'!AA8-'H27'!AA8</f>
        <v>0</v>
      </c>
      <c r="AB8" s="127">
        <f>'H28'!AB8-'H27'!AB8</f>
        <v>0</v>
      </c>
      <c r="AC8" s="127">
        <f>'H28'!AC8-'H27'!AC8</f>
        <v>0</v>
      </c>
      <c r="AD8" s="127">
        <f>'H28'!AD8-'H27'!AD8</f>
        <v>0</v>
      </c>
      <c r="AE8" s="127">
        <f>'H28'!AE8-'H27'!AE8</f>
        <v>0</v>
      </c>
      <c r="AF8" s="127">
        <f>'H28'!AF8-'H27'!AF8</f>
        <v>0</v>
      </c>
      <c r="AG8" s="127">
        <f>'H28'!AG8-'H27'!AG8</f>
        <v>1</v>
      </c>
    </row>
    <row r="9" spans="1:33" ht="14.25">
      <c r="A9" s="28" t="s">
        <v>3</v>
      </c>
      <c r="B9" s="85">
        <f>'H28'!B9-'H27'!B9</f>
        <v>-49</v>
      </c>
      <c r="C9" s="95">
        <f>'H28'!C9-'H27'!C9</f>
        <v>2296</v>
      </c>
      <c r="D9" s="94">
        <f>'H28'!D9-'H27'!D9</f>
        <v>-22</v>
      </c>
      <c r="E9" s="112">
        <f>'H28'!E9-'H27'!E9</f>
        <v>38835</v>
      </c>
      <c r="F9" s="97">
        <f>'H28'!F9-'H27'!F9</f>
        <v>38835</v>
      </c>
      <c r="G9" s="97">
        <f>'H28'!G9-'H27'!G9</f>
        <v>0</v>
      </c>
      <c r="H9" s="97">
        <f>'H28'!H9-'H27'!H9</f>
        <v>0</v>
      </c>
      <c r="I9" s="98">
        <f>'H28'!I9-'H27'!I9</f>
        <v>0</v>
      </c>
      <c r="J9" s="96">
        <f>'H28'!J9-'H27'!J9</f>
        <v>-492</v>
      </c>
      <c r="K9" s="98">
        <f>'H28'!K9-'H27'!K9</f>
        <v>-1029</v>
      </c>
      <c r="L9" s="112">
        <f>'H28'!L9-'H27'!L9</f>
        <v>-107</v>
      </c>
      <c r="M9" s="98">
        <f>'H28'!M9-'H27'!M9</f>
        <v>0</v>
      </c>
      <c r="N9" s="112">
        <f>'H28'!N9-'H27'!N9</f>
        <v>2264</v>
      </c>
      <c r="O9" s="97">
        <f>'H28'!O9-'H27'!O9</f>
        <v>2264</v>
      </c>
      <c r="P9" s="97">
        <f>'H28'!P9-'H27'!P9</f>
        <v>-4</v>
      </c>
      <c r="Q9" s="97">
        <f>'H28'!Q9-'H27'!Q9</f>
        <v>0</v>
      </c>
      <c r="R9" s="97">
        <f>'H28'!R9-'H27'!R9</f>
        <v>0</v>
      </c>
      <c r="S9" s="97">
        <f>'H28'!S9-'H27'!S9</f>
        <v>0</v>
      </c>
      <c r="T9" s="97">
        <f>'H28'!T9-'H27'!T9</f>
        <v>819</v>
      </c>
      <c r="U9" s="99">
        <f>'H28'!U9-'H27'!U9</f>
        <v>3079</v>
      </c>
      <c r="V9" s="95">
        <f>'H28'!V9-'H27'!V9</f>
        <v>-1</v>
      </c>
      <c r="W9" s="95">
        <f>'H28'!W9-'H27'!W9</f>
        <v>-163</v>
      </c>
      <c r="X9" s="96">
        <f>'H28'!X9-'H27'!X9</f>
        <v>0</v>
      </c>
      <c r="Y9" s="127">
        <f>'H28'!Y9-'H27'!Y9</f>
        <v>0</v>
      </c>
      <c r="Z9" s="127">
        <f>'H28'!Z9-'H27'!Z9</f>
        <v>0</v>
      </c>
      <c r="AA9" s="127">
        <f>'H28'!AA9-'H27'!AA9</f>
        <v>0</v>
      </c>
      <c r="AB9" s="127">
        <f>'H28'!AB9-'H27'!AB9</f>
        <v>0</v>
      </c>
      <c r="AC9" s="127">
        <f>'H28'!AC9-'H27'!AC9</f>
        <v>0</v>
      </c>
      <c r="AD9" s="127">
        <f>'H28'!AD9-'H27'!AD9</f>
        <v>0</v>
      </c>
      <c r="AE9" s="127">
        <f>'H28'!AE9-'H27'!AE9</f>
        <v>0</v>
      </c>
      <c r="AF9" s="127">
        <f>'H28'!AF9-'H27'!AF9</f>
        <v>0</v>
      </c>
      <c r="AG9" s="127">
        <f>'H28'!AG9-'H27'!AG9</f>
        <v>0</v>
      </c>
    </row>
    <row r="10" spans="1:33" ht="14.25">
      <c r="A10" s="28" t="s">
        <v>14</v>
      </c>
      <c r="B10" s="85">
        <f>'H28'!B10-'H27'!B10</f>
        <v>77</v>
      </c>
      <c r="C10" s="95">
        <f>'H28'!C10-'H27'!C10</f>
        <v>868</v>
      </c>
      <c r="D10" s="94">
        <f>'H28'!D10-'H27'!D10</f>
        <v>153</v>
      </c>
      <c r="E10" s="112">
        <f>'H28'!E10-'H27'!E10</f>
        <v>166</v>
      </c>
      <c r="F10" s="97">
        <f>'H28'!F10-'H27'!F10</f>
        <v>166</v>
      </c>
      <c r="G10" s="97">
        <f>'H28'!G10-'H27'!G10</f>
        <v>0</v>
      </c>
      <c r="H10" s="97">
        <f>'H28'!H10-'H27'!H10</f>
        <v>0</v>
      </c>
      <c r="I10" s="98">
        <f>'H28'!I10-'H27'!I10</f>
        <v>0</v>
      </c>
      <c r="J10" s="96">
        <f>'H28'!J10-'H27'!J10</f>
        <v>-213</v>
      </c>
      <c r="K10" s="98">
        <f>'H28'!K10-'H27'!K10</f>
        <v>6940</v>
      </c>
      <c r="L10" s="112">
        <f>'H28'!L10-'H27'!L10</f>
        <v>0</v>
      </c>
      <c r="M10" s="98">
        <f>'H28'!M10-'H27'!M10</f>
        <v>0</v>
      </c>
      <c r="N10" s="112">
        <f>'H28'!N10-'H27'!N10</f>
        <v>275</v>
      </c>
      <c r="O10" s="97">
        <f>'H28'!O10-'H27'!O10</f>
        <v>275</v>
      </c>
      <c r="P10" s="97">
        <f>'H28'!P10-'H27'!P10</f>
        <v>-65</v>
      </c>
      <c r="Q10" s="97">
        <f>'H28'!Q10-'H27'!Q10</f>
        <v>0</v>
      </c>
      <c r="R10" s="97">
        <f>'H28'!R10-'H27'!R10</f>
        <v>0</v>
      </c>
      <c r="S10" s="97">
        <f>'H28'!S10-'H27'!S10</f>
        <v>0</v>
      </c>
      <c r="T10" s="97">
        <f>'H28'!T10-'H27'!T10</f>
        <v>53</v>
      </c>
      <c r="U10" s="99">
        <f>'H28'!U10-'H27'!U10</f>
        <v>263</v>
      </c>
      <c r="V10" s="95">
        <f>'H28'!V10-'H27'!V10</f>
        <v>0</v>
      </c>
      <c r="W10" s="95">
        <f>'H28'!W10-'H27'!W10</f>
        <v>252</v>
      </c>
      <c r="X10" s="96">
        <f>'H28'!X10-'H27'!X10</f>
        <v>0</v>
      </c>
      <c r="Y10" s="127">
        <f>'H28'!Y10-'H27'!Y10</f>
        <v>0</v>
      </c>
      <c r="Z10" s="127">
        <f>'H28'!Z10-'H27'!Z10</f>
        <v>0</v>
      </c>
      <c r="AA10" s="127">
        <f>'H28'!AA10-'H27'!AA10</f>
        <v>0</v>
      </c>
      <c r="AB10" s="127">
        <f>'H28'!AB10-'H27'!AB10</f>
        <v>0</v>
      </c>
      <c r="AC10" s="127">
        <f>'H28'!AC10-'H27'!AC10</f>
        <v>0</v>
      </c>
      <c r="AD10" s="127">
        <f>'H28'!AD10-'H27'!AD10</f>
        <v>0</v>
      </c>
      <c r="AE10" s="127">
        <f>'H28'!AE10-'H27'!AE10</f>
        <v>0</v>
      </c>
      <c r="AF10" s="127">
        <f>'H28'!AF10-'H27'!AF10</f>
        <v>0</v>
      </c>
      <c r="AG10" s="127">
        <f>'H28'!AG10-'H27'!AG10</f>
        <v>0</v>
      </c>
    </row>
    <row r="11" spans="1:33" ht="14.25">
      <c r="A11" s="28" t="s">
        <v>15</v>
      </c>
      <c r="B11" s="85">
        <f>'H28'!B11-'H27'!B11</f>
        <v>152</v>
      </c>
      <c r="C11" s="95">
        <f>'H28'!C11-'H27'!C11</f>
        <v>-1986</v>
      </c>
      <c r="D11" s="94">
        <f>'H28'!D11-'H27'!D11</f>
        <v>-107</v>
      </c>
      <c r="E11" s="112">
        <f>'H28'!E11-'H27'!E11</f>
        <v>3313</v>
      </c>
      <c r="F11" s="97">
        <f>'H28'!F11-'H27'!F11</f>
        <v>3313</v>
      </c>
      <c r="G11" s="97">
        <f>'H28'!G11-'H27'!G11</f>
        <v>0</v>
      </c>
      <c r="H11" s="97">
        <f>'H28'!H11-'H27'!H11</f>
        <v>0</v>
      </c>
      <c r="I11" s="98">
        <f>'H28'!I11-'H27'!I11</f>
        <v>0</v>
      </c>
      <c r="J11" s="96">
        <f>'H28'!J11-'H27'!J11</f>
        <v>-459</v>
      </c>
      <c r="K11" s="98">
        <f>'H28'!K11-'H27'!K11</f>
        <v>-1228</v>
      </c>
      <c r="L11" s="112">
        <f>'H28'!L11-'H27'!L11</f>
        <v>0</v>
      </c>
      <c r="M11" s="98">
        <f>'H28'!M11-'H27'!M11</f>
        <v>0</v>
      </c>
      <c r="N11" s="112">
        <f>'H28'!N11-'H27'!N11</f>
        <v>841</v>
      </c>
      <c r="O11" s="97">
        <f>'H28'!O11-'H27'!O11</f>
        <v>841</v>
      </c>
      <c r="P11" s="97">
        <f>'H28'!P11-'H27'!P11</f>
        <v>-169</v>
      </c>
      <c r="Q11" s="97">
        <f>'H28'!Q11-'H27'!Q11</f>
        <v>0</v>
      </c>
      <c r="R11" s="97">
        <f>'H28'!R11-'H27'!R11</f>
        <v>0</v>
      </c>
      <c r="S11" s="97">
        <f>'H28'!S11-'H27'!S11</f>
        <v>0</v>
      </c>
      <c r="T11" s="97">
        <f>'H28'!T11-'H27'!T11</f>
        <v>-228</v>
      </c>
      <c r="U11" s="99">
        <f>'H28'!U11-'H27'!U11</f>
        <v>444</v>
      </c>
      <c r="V11" s="95">
        <f>'H28'!V11-'H27'!V11</f>
        <v>0</v>
      </c>
      <c r="W11" s="95">
        <f>'H28'!W11-'H27'!W11</f>
        <v>108</v>
      </c>
      <c r="X11" s="96">
        <f>'H28'!X11-'H27'!X11</f>
        <v>0</v>
      </c>
      <c r="Y11" s="127">
        <f>'H28'!Y11-'H27'!Y11</f>
        <v>0</v>
      </c>
      <c r="Z11" s="127">
        <f>'H28'!Z11-'H27'!Z11</f>
        <v>0</v>
      </c>
      <c r="AA11" s="127">
        <f>'H28'!AA11-'H27'!AA11</f>
        <v>0</v>
      </c>
      <c r="AB11" s="127">
        <f>'H28'!AB11-'H27'!AB11</f>
        <v>0</v>
      </c>
      <c r="AC11" s="127">
        <f>'H28'!AC11-'H27'!AC11</f>
        <v>0</v>
      </c>
      <c r="AD11" s="127">
        <f>'H28'!AD11-'H27'!AD11</f>
        <v>0</v>
      </c>
      <c r="AE11" s="127">
        <f>'H28'!AE11-'H27'!AE11</f>
        <v>0</v>
      </c>
      <c r="AF11" s="127">
        <f>'H28'!AF11-'H27'!AF11</f>
        <v>1</v>
      </c>
      <c r="AG11" s="127">
        <f>'H28'!AG11-'H27'!AG11</f>
        <v>0</v>
      </c>
    </row>
    <row r="12" spans="1:33" ht="14.25">
      <c r="A12" s="28" t="s">
        <v>4</v>
      </c>
      <c r="B12" s="85">
        <f>'H28'!B12-'H27'!B12</f>
        <v>-12</v>
      </c>
      <c r="C12" s="95">
        <f>'H28'!C12-'H27'!C12</f>
        <v>-973</v>
      </c>
      <c r="D12" s="94">
        <f>'H28'!D12-'H27'!D12</f>
        <v>-4255</v>
      </c>
      <c r="E12" s="112">
        <f>'H28'!E12-'H27'!E12</f>
        <v>200</v>
      </c>
      <c r="F12" s="97">
        <f>'H28'!F12-'H27'!F12</f>
        <v>200</v>
      </c>
      <c r="G12" s="97">
        <f>'H28'!G12-'H27'!G12</f>
        <v>0</v>
      </c>
      <c r="H12" s="97">
        <f>'H28'!H12-'H27'!H12</f>
        <v>0</v>
      </c>
      <c r="I12" s="98">
        <f>'H28'!I12-'H27'!I12</f>
        <v>0</v>
      </c>
      <c r="J12" s="96">
        <f>'H28'!J12-'H27'!J12</f>
        <v>-233</v>
      </c>
      <c r="K12" s="98">
        <f>'H28'!K12-'H27'!K12</f>
        <v>-153</v>
      </c>
      <c r="L12" s="112">
        <f>'H28'!L12-'H27'!L12</f>
        <v>0</v>
      </c>
      <c r="M12" s="98">
        <f>'H28'!M12-'H27'!M12</f>
        <v>0</v>
      </c>
      <c r="N12" s="112">
        <f>'H28'!N12-'H27'!N12</f>
        <v>1675</v>
      </c>
      <c r="O12" s="97">
        <f>'H28'!O12-'H27'!O12</f>
        <v>1675</v>
      </c>
      <c r="P12" s="97">
        <f>'H28'!P12-'H27'!P12</f>
        <v>1666</v>
      </c>
      <c r="Q12" s="97">
        <f>'H28'!Q12-'H27'!Q12</f>
        <v>0</v>
      </c>
      <c r="R12" s="97">
        <f>'H28'!R12-'H27'!R12</f>
        <v>0</v>
      </c>
      <c r="S12" s="97">
        <f>'H28'!S12-'H27'!S12</f>
        <v>-1</v>
      </c>
      <c r="T12" s="97">
        <f>'H28'!T12-'H27'!T12</f>
        <v>-2021</v>
      </c>
      <c r="U12" s="99">
        <f>'H28'!U12-'H27'!U12</f>
        <v>1319</v>
      </c>
      <c r="V12" s="95">
        <f>'H28'!V12-'H27'!V12</f>
        <v>-1</v>
      </c>
      <c r="W12" s="95">
        <f>'H28'!W12-'H27'!W12</f>
        <v>0</v>
      </c>
      <c r="X12" s="96">
        <f>'H28'!X12-'H27'!X12</f>
        <v>0</v>
      </c>
      <c r="Y12" s="127">
        <f>'H28'!Y12-'H27'!Y12</f>
        <v>0</v>
      </c>
      <c r="Z12" s="127">
        <f>'H28'!Z12-'H27'!Z12</f>
        <v>0</v>
      </c>
      <c r="AA12" s="127">
        <f>'H28'!AA12-'H27'!AA12</f>
        <v>0</v>
      </c>
      <c r="AB12" s="127">
        <f>'H28'!AB12-'H27'!AB12</f>
        <v>0</v>
      </c>
      <c r="AC12" s="127">
        <f>'H28'!AC12-'H27'!AC12</f>
        <v>0</v>
      </c>
      <c r="AD12" s="127">
        <f>'H28'!AD12-'H27'!AD12</f>
        <v>0</v>
      </c>
      <c r="AE12" s="127">
        <f>'H28'!AE12-'H27'!AE12</f>
        <v>0</v>
      </c>
      <c r="AF12" s="127">
        <f>'H28'!AF12-'H27'!AF12</f>
        <v>0</v>
      </c>
      <c r="AG12" s="127">
        <f>'H28'!AG12-'H27'!AG12</f>
        <v>0</v>
      </c>
    </row>
    <row r="13" spans="1:33" ht="14.25">
      <c r="A13" s="28" t="s">
        <v>5</v>
      </c>
      <c r="B13" s="85">
        <f>'H28'!B13-'H27'!B13</f>
        <v>-6</v>
      </c>
      <c r="C13" s="95">
        <f>'H28'!C13-'H27'!C13</f>
        <v>1735</v>
      </c>
      <c r="D13" s="94">
        <f>'H28'!D13-'H27'!D13</f>
        <v>0</v>
      </c>
      <c r="E13" s="112">
        <f>'H28'!E13-'H27'!E13</f>
        <v>0</v>
      </c>
      <c r="F13" s="97">
        <f>'H28'!F13-'H27'!F13</f>
        <v>0</v>
      </c>
      <c r="G13" s="97">
        <f>'H28'!G13-'H27'!G13</f>
        <v>0</v>
      </c>
      <c r="H13" s="97">
        <f>'H28'!H13-'H27'!H13</f>
        <v>0</v>
      </c>
      <c r="I13" s="98">
        <f>'H28'!I13-'H27'!I13</f>
        <v>0</v>
      </c>
      <c r="J13" s="96">
        <f>'H28'!J13-'H27'!J13</f>
        <v>-262</v>
      </c>
      <c r="K13" s="98">
        <f>'H28'!K13-'H27'!K13</f>
        <v>-161</v>
      </c>
      <c r="L13" s="112">
        <f>'H28'!L13-'H27'!L13</f>
        <v>-122</v>
      </c>
      <c r="M13" s="98">
        <f>'H28'!M13-'H27'!M13</f>
        <v>0</v>
      </c>
      <c r="N13" s="112">
        <f>'H28'!N13-'H27'!N13</f>
        <v>-41</v>
      </c>
      <c r="O13" s="97">
        <f>'H28'!O13-'H27'!O13</f>
        <v>0</v>
      </c>
      <c r="P13" s="97">
        <f>'H28'!P13-'H27'!P13</f>
        <v>0</v>
      </c>
      <c r="Q13" s="97">
        <f>'H28'!Q13-'H27'!Q13</f>
        <v>0</v>
      </c>
      <c r="R13" s="97">
        <f>'H28'!R13-'H27'!R13</f>
        <v>0</v>
      </c>
      <c r="S13" s="97">
        <f>'H28'!S13-'H27'!S13</f>
        <v>0</v>
      </c>
      <c r="T13" s="97">
        <f>'H28'!T13-'H27'!T13</f>
        <v>164</v>
      </c>
      <c r="U13" s="99">
        <f>'H28'!U13-'H27'!U13</f>
        <v>164</v>
      </c>
      <c r="V13" s="95">
        <f>'H28'!V13-'H27'!V13</f>
        <v>0</v>
      </c>
      <c r="W13" s="95">
        <f>'H28'!W13-'H27'!W13</f>
        <v>0</v>
      </c>
      <c r="X13" s="96">
        <f>'H28'!X13-'H27'!X13</f>
        <v>0</v>
      </c>
      <c r="Y13" s="127">
        <f>'H28'!Y13-'H27'!Y13</f>
        <v>0</v>
      </c>
      <c r="Z13" s="127">
        <f>'H28'!Z13-'H27'!Z13</f>
        <v>0</v>
      </c>
      <c r="AA13" s="127">
        <f>'H28'!AA13-'H27'!AA13</f>
        <v>0</v>
      </c>
      <c r="AB13" s="127">
        <f>'H28'!AB13-'H27'!AB13</f>
        <v>0</v>
      </c>
      <c r="AC13" s="127">
        <f>'H28'!AC13-'H27'!AC13</f>
        <v>0</v>
      </c>
      <c r="AD13" s="127">
        <f>'H28'!AD13-'H27'!AD13</f>
        <v>0</v>
      </c>
      <c r="AE13" s="127">
        <f>'H28'!AE13-'H27'!AE13</f>
        <v>0</v>
      </c>
      <c r="AF13" s="127">
        <f>'H28'!AF13-'H27'!AF13</f>
        <v>0</v>
      </c>
      <c r="AG13" s="127">
        <f>'H28'!AG13-'H27'!AG13</f>
        <v>0</v>
      </c>
    </row>
    <row r="14" spans="1:33" ht="14.25">
      <c r="A14" s="28" t="s">
        <v>16</v>
      </c>
      <c r="B14" s="85">
        <f>'H28'!B14-'H27'!B14</f>
        <v>-11</v>
      </c>
      <c r="C14" s="95">
        <f>'H28'!C14-'H27'!C14</f>
        <v>288</v>
      </c>
      <c r="D14" s="94">
        <f>'H28'!D14-'H27'!D14</f>
        <v>0</v>
      </c>
      <c r="E14" s="112">
        <f>'H28'!E14-'H27'!E14</f>
        <v>138</v>
      </c>
      <c r="F14" s="97">
        <f>'H28'!F14-'H27'!F14</f>
        <v>138</v>
      </c>
      <c r="G14" s="97">
        <f>'H28'!G14-'H27'!G14</f>
        <v>0</v>
      </c>
      <c r="H14" s="97">
        <f>'H28'!H14-'H27'!H14</f>
        <v>0</v>
      </c>
      <c r="I14" s="98">
        <f>'H28'!I14-'H27'!I14</f>
        <v>0</v>
      </c>
      <c r="J14" s="96">
        <f>'H28'!J14-'H27'!J14</f>
        <v>-602</v>
      </c>
      <c r="K14" s="98">
        <f>'H28'!K14-'H27'!K14</f>
        <v>-1</v>
      </c>
      <c r="L14" s="112">
        <f>'H28'!L14-'H27'!L14</f>
        <v>0</v>
      </c>
      <c r="M14" s="98">
        <f>'H28'!M14-'H27'!M14</f>
        <v>0</v>
      </c>
      <c r="N14" s="112">
        <f>'H28'!N14-'H27'!N14</f>
        <v>377</v>
      </c>
      <c r="O14" s="97">
        <f>'H28'!O14-'H27'!O14</f>
        <v>377</v>
      </c>
      <c r="P14" s="97">
        <f>'H28'!P14-'H27'!P14</f>
        <v>61</v>
      </c>
      <c r="Q14" s="97">
        <f>'H28'!Q14-'H27'!Q14</f>
        <v>0</v>
      </c>
      <c r="R14" s="97">
        <f>'H28'!R14-'H27'!R14</f>
        <v>0</v>
      </c>
      <c r="S14" s="97">
        <f>'H28'!S14-'H27'!S14</f>
        <v>0</v>
      </c>
      <c r="T14" s="97">
        <f>'H28'!T14-'H27'!T14</f>
        <v>-169</v>
      </c>
      <c r="U14" s="99">
        <f>'H28'!U14-'H27'!U14</f>
        <v>269</v>
      </c>
      <c r="V14" s="95">
        <f>'H28'!V14-'H27'!V14</f>
        <v>-1</v>
      </c>
      <c r="W14" s="95">
        <f>'H28'!W14-'H27'!W14</f>
        <v>106</v>
      </c>
      <c r="X14" s="96">
        <f>'H28'!X14-'H27'!X14</f>
        <v>0</v>
      </c>
      <c r="Y14" s="127">
        <f>'H28'!Y14-'H27'!Y14</f>
        <v>0</v>
      </c>
      <c r="Z14" s="127">
        <f>'H28'!Z14-'H27'!Z14</f>
        <v>0</v>
      </c>
      <c r="AA14" s="127">
        <f>'H28'!AA14-'H27'!AA14</f>
        <v>0</v>
      </c>
      <c r="AB14" s="127">
        <f>'H28'!AB14-'H27'!AB14</f>
        <v>0</v>
      </c>
      <c r="AC14" s="127">
        <f>'H28'!AC14-'H27'!AC14</f>
        <v>0</v>
      </c>
      <c r="AD14" s="127">
        <f>'H28'!AD14-'H27'!AD14</f>
        <v>0</v>
      </c>
      <c r="AE14" s="127">
        <f>'H28'!AE14-'H27'!AE14</f>
        <v>0</v>
      </c>
      <c r="AF14" s="127">
        <f>'H28'!AF14-'H27'!AF14</f>
        <v>0</v>
      </c>
      <c r="AG14" s="127">
        <f>'H28'!AG14-'H27'!AG14</f>
        <v>0</v>
      </c>
    </row>
    <row r="15" spans="1:33" ht="14.25">
      <c r="A15" s="28" t="s">
        <v>6</v>
      </c>
      <c r="B15" s="85">
        <f>'H28'!B15-'H27'!B15</f>
        <v>-7</v>
      </c>
      <c r="C15" s="95">
        <f>'H28'!C15-'H27'!C15</f>
        <v>1193</v>
      </c>
      <c r="D15" s="94">
        <f>'H28'!D15-'H27'!D15</f>
        <v>0</v>
      </c>
      <c r="E15" s="112">
        <f>'H28'!E15-'H27'!E15</f>
        <v>107</v>
      </c>
      <c r="F15" s="97">
        <f>'H28'!F15-'H27'!F15</f>
        <v>107</v>
      </c>
      <c r="G15" s="97">
        <f>'H28'!G15-'H27'!G15</f>
        <v>0</v>
      </c>
      <c r="H15" s="97">
        <f>'H28'!H15-'H27'!H15</f>
        <v>0</v>
      </c>
      <c r="I15" s="98">
        <f>'H28'!I15-'H27'!I15</f>
        <v>0</v>
      </c>
      <c r="J15" s="96">
        <f>'H28'!J15-'H27'!J15</f>
        <v>-150</v>
      </c>
      <c r="K15" s="98">
        <f>'H28'!K15-'H27'!K15</f>
        <v>-48</v>
      </c>
      <c r="L15" s="112">
        <f>'H28'!L15-'H27'!L15</f>
        <v>-97</v>
      </c>
      <c r="M15" s="98">
        <f>'H28'!M15-'H27'!M15</f>
        <v>0</v>
      </c>
      <c r="N15" s="112">
        <f>'H28'!N15-'H27'!N15</f>
        <v>89</v>
      </c>
      <c r="O15" s="97">
        <f>'H28'!O15-'H27'!O15</f>
        <v>89</v>
      </c>
      <c r="P15" s="97">
        <f>'H28'!P15-'H27'!P15</f>
        <v>0</v>
      </c>
      <c r="Q15" s="97">
        <f>'H28'!Q15-'H27'!Q15</f>
        <v>0</v>
      </c>
      <c r="R15" s="97">
        <f>'H28'!R15-'H27'!R15</f>
        <v>0</v>
      </c>
      <c r="S15" s="97">
        <f>'H28'!S15-'H27'!S15</f>
        <v>0</v>
      </c>
      <c r="T15" s="97">
        <f>'H28'!T15-'H27'!T15</f>
        <v>1122</v>
      </c>
      <c r="U15" s="99">
        <f>'H28'!U15-'H27'!U15</f>
        <v>1211</v>
      </c>
      <c r="V15" s="95">
        <f>'H28'!V15-'H27'!V15</f>
        <v>0</v>
      </c>
      <c r="W15" s="95">
        <f>'H28'!W15-'H27'!W15</f>
        <v>91</v>
      </c>
      <c r="X15" s="96">
        <f>'H28'!X15-'H27'!X15</f>
        <v>0</v>
      </c>
      <c r="Y15" s="127">
        <f>'H28'!Y15-'H27'!Y15</f>
        <v>0</v>
      </c>
      <c r="Z15" s="127">
        <f>'H28'!Z15-'H27'!Z15</f>
        <v>0</v>
      </c>
      <c r="AA15" s="127">
        <f>'H28'!AA15-'H27'!AA15</f>
        <v>0</v>
      </c>
      <c r="AB15" s="127">
        <f>'H28'!AB15-'H27'!AB15</f>
        <v>0</v>
      </c>
      <c r="AC15" s="127">
        <f>'H28'!AC15-'H27'!AC15</f>
        <v>0</v>
      </c>
      <c r="AD15" s="127">
        <f>'H28'!AD15-'H27'!AD15</f>
        <v>0</v>
      </c>
      <c r="AE15" s="127">
        <f>'H28'!AE15-'H27'!AE15</f>
        <v>0</v>
      </c>
      <c r="AF15" s="127">
        <f>'H28'!AF15-'H27'!AF15</f>
        <v>0</v>
      </c>
      <c r="AG15" s="127">
        <f>'H28'!AG15-'H27'!AG15</f>
        <v>-1</v>
      </c>
    </row>
    <row r="16" spans="1:33" ht="14.25">
      <c r="A16" s="28" t="s">
        <v>7</v>
      </c>
      <c r="B16" s="85">
        <f>'H28'!B16-'H27'!B16</f>
        <v>0</v>
      </c>
      <c r="C16" s="95">
        <f>'H28'!C16-'H27'!C16</f>
        <v>966</v>
      </c>
      <c r="D16" s="94">
        <f>'H28'!D16-'H27'!D16</f>
        <v>0</v>
      </c>
      <c r="E16" s="112">
        <f>'H28'!E16-'H27'!E16</f>
        <v>0</v>
      </c>
      <c r="F16" s="97">
        <f>'H28'!F16-'H27'!F16</f>
        <v>0</v>
      </c>
      <c r="G16" s="97">
        <f>'H28'!G16-'H27'!G16</f>
        <v>0</v>
      </c>
      <c r="H16" s="97">
        <f>'H28'!H16-'H27'!H16</f>
        <v>0</v>
      </c>
      <c r="I16" s="98">
        <f>'H28'!I16-'H27'!I16</f>
        <v>0</v>
      </c>
      <c r="J16" s="96">
        <f>'H28'!J16-'H27'!J16</f>
        <v>-346</v>
      </c>
      <c r="K16" s="98">
        <f>'H28'!K16-'H27'!K16</f>
        <v>-519</v>
      </c>
      <c r="L16" s="112">
        <f>'H28'!L16-'H27'!L16</f>
        <v>-133</v>
      </c>
      <c r="M16" s="98">
        <f>'H28'!M16-'H27'!M16</f>
        <v>-16</v>
      </c>
      <c r="N16" s="112">
        <f>'H28'!N16-'H27'!N16</f>
        <v>0</v>
      </c>
      <c r="O16" s="97">
        <f>'H28'!O16-'H27'!O16</f>
        <v>0</v>
      </c>
      <c r="P16" s="97">
        <f>'H28'!P16-'H27'!P16</f>
        <v>0</v>
      </c>
      <c r="Q16" s="97">
        <f>'H28'!Q16-'H27'!Q16</f>
        <v>0</v>
      </c>
      <c r="R16" s="97">
        <f>'H28'!R16-'H27'!R16</f>
        <v>0</v>
      </c>
      <c r="S16" s="97">
        <f>'H28'!S16-'H27'!S16</f>
        <v>0</v>
      </c>
      <c r="T16" s="97">
        <f>'H28'!T16-'H27'!T16</f>
        <v>121</v>
      </c>
      <c r="U16" s="99">
        <f>'H28'!U16-'H27'!U16</f>
        <v>121</v>
      </c>
      <c r="V16" s="95">
        <f>'H28'!V16-'H27'!V16</f>
        <v>0</v>
      </c>
      <c r="W16" s="95">
        <f>'H28'!W16-'H27'!W16</f>
        <v>0</v>
      </c>
      <c r="X16" s="96">
        <f>'H28'!X16-'H27'!X16</f>
        <v>0</v>
      </c>
      <c r="Y16" s="127">
        <f>'H28'!Y16-'H27'!Y16</f>
        <v>0</v>
      </c>
      <c r="Z16" s="127">
        <f>'H28'!Z16-'H27'!Z16</f>
        <v>0</v>
      </c>
      <c r="AA16" s="127">
        <f>'H28'!AA16-'H27'!AA16</f>
        <v>0</v>
      </c>
      <c r="AB16" s="127">
        <f>'H28'!AB16-'H27'!AB16</f>
        <v>0</v>
      </c>
      <c r="AC16" s="127">
        <f>'H28'!AC16-'H27'!AC16</f>
        <v>0</v>
      </c>
      <c r="AD16" s="127">
        <f>'H28'!AD16-'H27'!AD16</f>
        <v>0</v>
      </c>
      <c r="AE16" s="127">
        <f>'H28'!AE16-'H27'!AE16</f>
        <v>0</v>
      </c>
      <c r="AF16" s="127">
        <f>'H28'!AF16-'H27'!AF16</f>
        <v>0</v>
      </c>
      <c r="AG16" s="127">
        <f>'H28'!AG16-'H27'!AG16</f>
        <v>0</v>
      </c>
    </row>
    <row r="17" spans="1:33" ht="14.25">
      <c r="A17" s="28" t="s">
        <v>24</v>
      </c>
      <c r="B17" s="85">
        <f>'H28'!B17-'H27'!B17</f>
        <v>-6</v>
      </c>
      <c r="C17" s="95">
        <f>'H28'!C17-'H27'!C17</f>
        <v>0</v>
      </c>
      <c r="D17" s="94">
        <f>'H28'!D17-'H27'!D17</f>
        <v>-518</v>
      </c>
      <c r="E17" s="112">
        <f>'H28'!E17-'H27'!E17</f>
        <v>0</v>
      </c>
      <c r="F17" s="97">
        <f>'H28'!F17-'H27'!F17</f>
        <v>0</v>
      </c>
      <c r="G17" s="97">
        <f>'H28'!G17-'H27'!G17</f>
        <v>0</v>
      </c>
      <c r="H17" s="97">
        <f>'H28'!H17-'H27'!H17</f>
        <v>0</v>
      </c>
      <c r="I17" s="98">
        <f>'H28'!I17-'H27'!I17</f>
        <v>0</v>
      </c>
      <c r="J17" s="96">
        <f>'H28'!J17-'H27'!J17</f>
        <v>-104</v>
      </c>
      <c r="K17" s="98">
        <f>'H28'!K17-'H27'!K17</f>
        <v>-43</v>
      </c>
      <c r="L17" s="112">
        <f>'H28'!L17-'H27'!L17</f>
        <v>-24</v>
      </c>
      <c r="M17" s="98">
        <f>'H28'!M17-'H27'!M17</f>
        <v>0</v>
      </c>
      <c r="N17" s="112">
        <f>'H28'!N17-'H27'!N17</f>
        <v>-58</v>
      </c>
      <c r="O17" s="97">
        <f>'H28'!O17-'H27'!O17</f>
        <v>-58</v>
      </c>
      <c r="P17" s="97">
        <f>'H28'!P17-'H27'!P17</f>
        <v>-76</v>
      </c>
      <c r="Q17" s="97">
        <f>'H28'!Q17-'H27'!Q17</f>
        <v>0</v>
      </c>
      <c r="R17" s="97">
        <f>'H28'!R17-'H27'!R17</f>
        <v>0</v>
      </c>
      <c r="S17" s="97">
        <f>'H28'!S17-'H27'!S17</f>
        <v>0</v>
      </c>
      <c r="T17" s="97">
        <f>'H28'!T17-'H27'!T17</f>
        <v>-74</v>
      </c>
      <c r="U17" s="99">
        <f>'H28'!U17-'H27'!U17</f>
        <v>-208</v>
      </c>
      <c r="V17" s="95">
        <f>'H28'!V17-'H27'!V17</f>
        <v>-2</v>
      </c>
      <c r="W17" s="95">
        <f>'H28'!W17-'H27'!W17</f>
        <v>0</v>
      </c>
      <c r="X17" s="96">
        <f>'H28'!X17-'H27'!X17</f>
        <v>0</v>
      </c>
      <c r="Y17" s="127">
        <f>'H28'!Y17-'H27'!Y17</f>
        <v>-1</v>
      </c>
      <c r="Z17" s="127">
        <f>'H28'!Z17-'H27'!Z17</f>
        <v>0</v>
      </c>
      <c r="AA17" s="127">
        <f>'H28'!AA17-'H27'!AA17</f>
        <v>0</v>
      </c>
      <c r="AB17" s="127">
        <f>'H28'!AB17-'H27'!AB17</f>
        <v>0</v>
      </c>
      <c r="AC17" s="127">
        <f>'H28'!AC17-'H27'!AC17</f>
        <v>0</v>
      </c>
      <c r="AD17" s="127">
        <f>'H28'!AD17-'H27'!AD17</f>
        <v>-1</v>
      </c>
      <c r="AE17" s="127">
        <f>'H28'!AE17-'H27'!AE17</f>
        <v>0</v>
      </c>
      <c r="AF17" s="127">
        <f>'H28'!AF17-'H27'!AF17</f>
        <v>0</v>
      </c>
      <c r="AG17" s="127">
        <f>'H28'!AG17-'H27'!AG17</f>
        <v>0</v>
      </c>
    </row>
    <row r="18" spans="1:33" ht="14.25">
      <c r="A18" s="28" t="s">
        <v>86</v>
      </c>
      <c r="B18" s="85">
        <f>'H28'!B18-'H27'!B18</f>
        <v>-19</v>
      </c>
      <c r="C18" s="95">
        <f>'H28'!C18-'H27'!C18</f>
        <v>1678</v>
      </c>
      <c r="D18" s="94">
        <f>'H28'!D18-'H27'!D18</f>
        <v>0</v>
      </c>
      <c r="E18" s="112">
        <f>'H28'!E18-'H27'!E18</f>
        <v>0</v>
      </c>
      <c r="F18" s="97">
        <f>'H28'!F18-'H27'!F18</f>
        <v>0</v>
      </c>
      <c r="G18" s="97">
        <f>'H28'!G18-'H27'!G18</f>
        <v>0</v>
      </c>
      <c r="H18" s="97">
        <f>'H28'!H18-'H27'!H18</f>
        <v>0</v>
      </c>
      <c r="I18" s="98">
        <f>'H28'!I18-'H27'!I18</f>
        <v>0</v>
      </c>
      <c r="J18" s="96">
        <f>'H28'!J18-'H27'!J18</f>
        <v>-627</v>
      </c>
      <c r="K18" s="98">
        <f>'H28'!K18-'H27'!K18</f>
        <v>416</v>
      </c>
      <c r="L18" s="112">
        <f>'H28'!L18-'H27'!L18</f>
        <v>0</v>
      </c>
      <c r="M18" s="98">
        <f>'H28'!M18-'H27'!M18</f>
        <v>0</v>
      </c>
      <c r="N18" s="112">
        <f>'H28'!N18-'H27'!N18</f>
        <v>-70</v>
      </c>
      <c r="O18" s="97">
        <f>'H28'!O18-'H27'!O18</f>
        <v>-70</v>
      </c>
      <c r="P18" s="97">
        <f>'H28'!P18-'H27'!P18</f>
        <v>-12</v>
      </c>
      <c r="Q18" s="97">
        <f>'H28'!Q18-'H27'!Q18</f>
        <v>-74</v>
      </c>
      <c r="R18" s="97">
        <f>'H28'!R18-'H27'!R18</f>
        <v>0</v>
      </c>
      <c r="S18" s="97">
        <f>'H28'!S18-'H27'!S18</f>
        <v>0</v>
      </c>
      <c r="T18" s="97">
        <f>'H28'!T18-'H27'!T18</f>
        <v>343</v>
      </c>
      <c r="U18" s="99">
        <f>'H28'!U18-'H27'!U18</f>
        <v>187</v>
      </c>
      <c r="V18" s="95">
        <f>'H28'!V18-'H27'!V18</f>
        <v>0</v>
      </c>
      <c r="W18" s="95">
        <f>'H28'!W18-'H27'!W18</f>
        <v>0</v>
      </c>
      <c r="X18" s="96">
        <f>'H28'!X18-'H27'!X18</f>
        <v>-3</v>
      </c>
      <c r="Y18" s="127">
        <f>'H28'!Y18-'H27'!Y18</f>
        <v>0</v>
      </c>
      <c r="Z18" s="127">
        <f>'H28'!Z18-'H27'!Z18</f>
        <v>0</v>
      </c>
      <c r="AA18" s="127">
        <f>'H28'!AA18-'H27'!AA18</f>
        <v>0</v>
      </c>
      <c r="AB18" s="127">
        <f>'H28'!AB18-'H27'!AB18</f>
        <v>0</v>
      </c>
      <c r="AC18" s="127">
        <f>'H28'!AC18-'H27'!AC18</f>
        <v>0</v>
      </c>
      <c r="AD18" s="127">
        <f>'H28'!AD18-'H27'!AD18</f>
        <v>1</v>
      </c>
      <c r="AE18" s="127">
        <f>'H28'!AE18-'H27'!AE18</f>
        <v>0</v>
      </c>
      <c r="AF18" s="127">
        <f>'H28'!AF18-'H27'!AF18</f>
        <v>0</v>
      </c>
      <c r="AG18" s="127">
        <f>'H28'!AG18-'H27'!AG18</f>
        <v>0</v>
      </c>
    </row>
    <row r="19" spans="1:33" ht="15" thickBot="1">
      <c r="A19" s="30" t="s">
        <v>87</v>
      </c>
      <c r="B19" s="113">
        <f>'H28'!B19-'H27'!B19</f>
        <v>204</v>
      </c>
      <c r="C19" s="104">
        <f>'H28'!C19-'H27'!C19</f>
        <v>6299</v>
      </c>
      <c r="D19" s="103">
        <f>'H28'!D19-'H27'!D19</f>
        <v>19368</v>
      </c>
      <c r="E19" s="114">
        <f>'H28'!E19-'H27'!E19</f>
        <v>0</v>
      </c>
      <c r="F19" s="106">
        <f>'H28'!F19-'H27'!F19</f>
        <v>0</v>
      </c>
      <c r="G19" s="106">
        <f>'H28'!G19-'H27'!G19</f>
        <v>0</v>
      </c>
      <c r="H19" s="106">
        <f>'H28'!H19-'H27'!H19</f>
        <v>0</v>
      </c>
      <c r="I19" s="107">
        <f>'H28'!I19-'H27'!I19</f>
        <v>0</v>
      </c>
      <c r="J19" s="105">
        <f>'H28'!J19-'H27'!J19</f>
        <v>-1951</v>
      </c>
      <c r="K19" s="107">
        <f>'H28'!K19-'H27'!K19</f>
        <v>129</v>
      </c>
      <c r="L19" s="114">
        <f>'H28'!L19-'H27'!L19</f>
        <v>0</v>
      </c>
      <c r="M19" s="107">
        <f>'H28'!M19-'H27'!M19</f>
        <v>0</v>
      </c>
      <c r="N19" s="114">
        <f>'H28'!N19-'H27'!N19</f>
        <v>-377</v>
      </c>
      <c r="O19" s="106">
        <f>'H28'!O19-'H27'!O19</f>
        <v>-377</v>
      </c>
      <c r="P19" s="106">
        <f>'H28'!P19-'H27'!P19</f>
        <v>-261</v>
      </c>
      <c r="Q19" s="106">
        <f>'H28'!Q19-'H27'!Q19</f>
        <v>0</v>
      </c>
      <c r="R19" s="106">
        <f>'H28'!R19-'H27'!R19</f>
        <v>0</v>
      </c>
      <c r="S19" s="106">
        <f>'H28'!S19-'H27'!S19</f>
        <v>1</v>
      </c>
      <c r="T19" s="106">
        <f>'H28'!T19-'H27'!T19</f>
        <v>100</v>
      </c>
      <c r="U19" s="108">
        <f>'H28'!U19-'H27'!U19</f>
        <v>-537</v>
      </c>
      <c r="V19" s="104">
        <f>'H28'!V19-'H27'!V19</f>
        <v>-2</v>
      </c>
      <c r="W19" s="104">
        <f>'H28'!W19-'H27'!W19</f>
        <v>-3590</v>
      </c>
      <c r="X19" s="105">
        <f>'H28'!X19-'H27'!X19</f>
        <v>0</v>
      </c>
      <c r="Y19" s="128">
        <f>'H28'!Y19-'H27'!Y19</f>
        <v>0</v>
      </c>
      <c r="Z19" s="128">
        <f>'H28'!Z19-'H27'!Z19</f>
        <v>0</v>
      </c>
      <c r="AA19" s="128">
        <f>'H28'!AA19-'H27'!AA19</f>
        <v>0</v>
      </c>
      <c r="AB19" s="128">
        <f>'H28'!AB19-'H27'!AB19</f>
        <v>0</v>
      </c>
      <c r="AC19" s="128">
        <f>'H28'!AC19-'H27'!AC19</f>
        <v>0</v>
      </c>
      <c r="AD19" s="128">
        <f>'H28'!AD19-'H27'!AD19</f>
        <v>0</v>
      </c>
      <c r="AE19" s="128">
        <f>'H28'!AE19-'H27'!AE19</f>
        <v>0</v>
      </c>
      <c r="AF19" s="128">
        <f>'H28'!AF19-'H27'!AF19</f>
        <v>0</v>
      </c>
      <c r="AG19" s="128">
        <f>'H28'!AG19-'H27'!AG19</f>
        <v>0</v>
      </c>
    </row>
    <row r="20" spans="1:33" ht="15.75" customHeight="1" thickBot="1" thickTop="1">
      <c r="A20" s="29" t="s">
        <v>143</v>
      </c>
      <c r="B20" s="53">
        <f>'H28'!B20-'H27'!B20</f>
        <v>84</v>
      </c>
      <c r="C20" s="54">
        <f>'H28'!C20-'H27'!C20</f>
        <v>29029</v>
      </c>
      <c r="D20" s="55">
        <f>'H28'!D20-'H27'!D20</f>
        <v>14546</v>
      </c>
      <c r="E20" s="56">
        <f>'H28'!E20-'H27'!E20</f>
        <v>64716</v>
      </c>
      <c r="F20" s="57">
        <f>'H28'!F20-'H27'!F20</f>
        <v>61422</v>
      </c>
      <c r="G20" s="57">
        <f>'H28'!G20-'H27'!G20</f>
        <v>0</v>
      </c>
      <c r="H20" s="57">
        <f>'H28'!H20-'H27'!H20</f>
        <v>3294</v>
      </c>
      <c r="I20" s="58">
        <f>'H28'!I20-'H27'!I20</f>
        <v>0</v>
      </c>
      <c r="J20" s="59">
        <f>'H28'!J20-'H27'!J20</f>
        <v>-7620</v>
      </c>
      <c r="K20" s="58">
        <f>'H28'!K20-'H27'!K20</f>
        <v>17180</v>
      </c>
      <c r="L20" s="56">
        <f>'H28'!L20-'H27'!L20</f>
        <v>-635</v>
      </c>
      <c r="M20" s="58">
        <f>'H28'!M20-'H27'!M20</f>
        <v>-16</v>
      </c>
      <c r="N20" s="56">
        <f>'H28'!N20-'H27'!N20</f>
        <v>9682</v>
      </c>
      <c r="O20" s="57">
        <f>'H28'!O20-'H27'!O20</f>
        <v>9862</v>
      </c>
      <c r="P20" s="57">
        <f>'H28'!P20-'H27'!P20</f>
        <v>1041</v>
      </c>
      <c r="Q20" s="57">
        <f>'H28'!Q20-'H27'!Q20</f>
        <v>-74</v>
      </c>
      <c r="R20" s="57">
        <f>'H28'!R20-'H27'!R20</f>
        <v>5</v>
      </c>
      <c r="S20" s="57">
        <f>'H28'!S20-'H27'!S20</f>
        <v>-42</v>
      </c>
      <c r="T20" s="57">
        <f>'H28'!T20-'H27'!T20</f>
        <v>-1781</v>
      </c>
      <c r="U20" s="60">
        <f>'H28'!U20-'H27'!U20</f>
        <v>9011</v>
      </c>
      <c r="V20" s="54">
        <f>'H28'!V20-'H27'!V20</f>
        <v>-7</v>
      </c>
      <c r="W20" s="54">
        <f>'H28'!W20-'H27'!W20</f>
        <v>-3239</v>
      </c>
      <c r="X20" s="59">
        <f>'H28'!X20-'H27'!X20</f>
        <v>-3</v>
      </c>
      <c r="Y20" s="130">
        <f>'H28'!Y20-'H27'!Y20</f>
        <v>-1</v>
      </c>
      <c r="Z20" s="131">
        <f>'H28'!Z20-'H27'!Z20</f>
        <v>2</v>
      </c>
      <c r="AA20" s="131">
        <f>'H28'!AA20-'H27'!AA20</f>
        <v>0</v>
      </c>
      <c r="AB20" s="131">
        <f>'H28'!AB20-'H27'!AB20</f>
        <v>0</v>
      </c>
      <c r="AC20" s="131">
        <f>'H28'!AC20-'H27'!AC20</f>
        <v>0</v>
      </c>
      <c r="AD20" s="131">
        <f>'H28'!AD20-'H27'!AD20</f>
        <v>0</v>
      </c>
      <c r="AE20" s="131">
        <f>'H28'!AE20-'H27'!AE20</f>
        <v>0</v>
      </c>
      <c r="AF20" s="131">
        <f>'H28'!AF20-'H27'!AF20</f>
        <v>1</v>
      </c>
      <c r="AG20" s="131">
        <f>'H28'!AG20-'H27'!AG20</f>
        <v>0</v>
      </c>
    </row>
    <row r="21" spans="1:33" ht="15" thickTop="1">
      <c r="A21" s="27" t="s">
        <v>17</v>
      </c>
      <c r="B21" s="85">
        <f>'H28'!B21-'H27'!B21</f>
        <v>-3</v>
      </c>
      <c r="C21" s="86">
        <f>'H28'!C21-'H27'!C21</f>
        <v>0</v>
      </c>
      <c r="D21" s="85">
        <f>'H28'!D21-'H27'!D21</f>
        <v>0</v>
      </c>
      <c r="E21" s="115">
        <f>'H28'!E21-'H27'!E21</f>
        <v>0</v>
      </c>
      <c r="F21" s="89">
        <f>'H28'!F21-'H27'!F21</f>
        <v>0</v>
      </c>
      <c r="G21" s="89">
        <f>'H28'!G21-'H27'!G21</f>
        <v>0</v>
      </c>
      <c r="H21" s="89">
        <f>'H28'!H21-'H27'!H21</f>
        <v>0</v>
      </c>
      <c r="I21" s="90">
        <f>'H28'!I21-'H27'!I21</f>
        <v>0</v>
      </c>
      <c r="J21" s="88">
        <f>'H28'!J21-'H27'!J21</f>
        <v>-4</v>
      </c>
      <c r="K21" s="90">
        <f>'H28'!K21-'H27'!K21</f>
        <v>-48</v>
      </c>
      <c r="L21" s="115">
        <f>'H28'!L21-'H27'!L21</f>
        <v>0</v>
      </c>
      <c r="M21" s="90">
        <f>'H28'!M21-'H27'!M21</f>
        <v>0</v>
      </c>
      <c r="N21" s="115">
        <f>'H28'!N21-'H27'!N21</f>
        <v>9</v>
      </c>
      <c r="O21" s="89">
        <f>'H28'!O21-'H27'!O21</f>
        <v>9</v>
      </c>
      <c r="P21" s="89">
        <f>'H28'!P21-'H27'!P21</f>
        <v>-30</v>
      </c>
      <c r="Q21" s="89">
        <f>'H28'!Q21-'H27'!Q21</f>
        <v>0</v>
      </c>
      <c r="R21" s="89">
        <f>'H28'!R21-'H27'!R21</f>
        <v>0</v>
      </c>
      <c r="S21" s="89">
        <f>'H28'!S21-'H27'!S21</f>
        <v>0</v>
      </c>
      <c r="T21" s="89">
        <f>'H28'!T21-'H27'!T21</f>
        <v>0</v>
      </c>
      <c r="U21" s="91">
        <f>'H28'!U21-'H27'!U21</f>
        <v>-21</v>
      </c>
      <c r="V21" s="86">
        <f>'H28'!V21-'H27'!V21</f>
        <v>0</v>
      </c>
      <c r="W21" s="86">
        <f>'H28'!W21-'H27'!W21</f>
        <v>0</v>
      </c>
      <c r="X21" s="88">
        <f>'H28'!X21-'H27'!X21</f>
        <v>0</v>
      </c>
      <c r="Y21" s="129">
        <f>'H28'!Y21-'H27'!Y21</f>
        <v>0</v>
      </c>
      <c r="Z21" s="129">
        <f>'H28'!Z21-'H27'!Z21</f>
        <v>0</v>
      </c>
      <c r="AA21" s="129">
        <f>'H28'!AA21-'H27'!AA21</f>
        <v>0</v>
      </c>
      <c r="AB21" s="129">
        <f>'H28'!AB21-'H27'!AB21</f>
        <v>0</v>
      </c>
      <c r="AC21" s="129">
        <f>'H28'!AC21-'H27'!AC21</f>
        <v>0</v>
      </c>
      <c r="AD21" s="129">
        <f>'H28'!AD21-'H27'!AD21</f>
        <v>0</v>
      </c>
      <c r="AE21" s="129">
        <f>'H28'!AE21-'H27'!AE21</f>
        <v>0</v>
      </c>
      <c r="AF21" s="129">
        <f>'H28'!AF21-'H27'!AF21</f>
        <v>0</v>
      </c>
      <c r="AG21" s="129">
        <f>'H28'!AG21-'H27'!AG21</f>
        <v>0</v>
      </c>
    </row>
    <row r="22" spans="1:33" ht="14.25">
      <c r="A22" s="28" t="s">
        <v>18</v>
      </c>
      <c r="B22" s="85">
        <f>'H28'!B22-'H27'!B22</f>
        <v>-6</v>
      </c>
      <c r="C22" s="95">
        <f>'H28'!C22-'H27'!C22</f>
        <v>-1</v>
      </c>
      <c r="D22" s="94">
        <f>'H28'!D22-'H27'!D22</f>
        <v>0</v>
      </c>
      <c r="E22" s="112">
        <f>'H28'!E22-'H27'!E22</f>
        <v>0</v>
      </c>
      <c r="F22" s="97">
        <f>'H28'!F22-'H27'!F22</f>
        <v>0</v>
      </c>
      <c r="G22" s="97">
        <f>'H28'!G22-'H27'!G22</f>
        <v>0</v>
      </c>
      <c r="H22" s="97">
        <f>'H28'!H22-'H27'!H22</f>
        <v>0</v>
      </c>
      <c r="I22" s="98">
        <f>'H28'!I22-'H27'!I22</f>
        <v>0</v>
      </c>
      <c r="J22" s="96">
        <f>'H28'!J22-'H27'!J22</f>
        <v>70</v>
      </c>
      <c r="K22" s="98">
        <f>'H28'!K22-'H27'!K22</f>
        <v>32</v>
      </c>
      <c r="L22" s="112">
        <f>'H28'!L22-'H27'!L22</f>
        <v>0</v>
      </c>
      <c r="M22" s="98">
        <f>'H28'!M22-'H27'!M22</f>
        <v>0</v>
      </c>
      <c r="N22" s="112">
        <f>'H28'!N22-'H27'!N22</f>
        <v>83</v>
      </c>
      <c r="O22" s="97">
        <f>'H28'!O22-'H27'!O22</f>
        <v>83</v>
      </c>
      <c r="P22" s="97">
        <f>'H28'!P22-'H27'!P22</f>
        <v>0</v>
      </c>
      <c r="Q22" s="97">
        <f>'H28'!Q22-'H27'!Q22</f>
        <v>0</v>
      </c>
      <c r="R22" s="97">
        <f>'H28'!R22-'H27'!R22</f>
        <v>0</v>
      </c>
      <c r="S22" s="97">
        <f>'H28'!S22-'H27'!S22</f>
        <v>0</v>
      </c>
      <c r="T22" s="97">
        <f>'H28'!T22-'H27'!T22</f>
        <v>6</v>
      </c>
      <c r="U22" s="99">
        <f>'H28'!U22-'H27'!U22</f>
        <v>89</v>
      </c>
      <c r="V22" s="95">
        <f>'H28'!V22-'H27'!V22</f>
        <v>0</v>
      </c>
      <c r="W22" s="95">
        <f>'H28'!W22-'H27'!W22</f>
        <v>0</v>
      </c>
      <c r="X22" s="96">
        <f>'H28'!X22-'H27'!X22</f>
        <v>0</v>
      </c>
      <c r="Y22" s="127">
        <f>'H28'!Y22-'H27'!Y22</f>
        <v>0</v>
      </c>
      <c r="Z22" s="127">
        <f>'H28'!Z22-'H27'!Z22</f>
        <v>0</v>
      </c>
      <c r="AA22" s="127">
        <f>'H28'!AA22-'H27'!AA22</f>
        <v>0</v>
      </c>
      <c r="AB22" s="127">
        <f>'H28'!AB22-'H27'!AB22</f>
        <v>0</v>
      </c>
      <c r="AC22" s="127">
        <f>'H28'!AC22-'H27'!AC22</f>
        <v>0</v>
      </c>
      <c r="AD22" s="127">
        <f>'H28'!AD22-'H27'!AD22</f>
        <v>0</v>
      </c>
      <c r="AE22" s="127">
        <f>'H28'!AE22-'H27'!AE22</f>
        <v>0</v>
      </c>
      <c r="AF22" s="127">
        <f>'H28'!AF22-'H27'!AF22</f>
        <v>0</v>
      </c>
      <c r="AG22" s="127">
        <f>'H28'!AG22-'H27'!AG22</f>
        <v>0</v>
      </c>
    </row>
    <row r="23" spans="1:33" ht="14.25">
      <c r="A23" s="28" t="s">
        <v>19</v>
      </c>
      <c r="B23" s="85">
        <f>'H28'!B23-'H27'!B23</f>
        <v>2</v>
      </c>
      <c r="C23" s="95">
        <f>'H28'!C23-'H27'!C23</f>
        <v>-11</v>
      </c>
      <c r="D23" s="94">
        <f>'H28'!D23-'H27'!D23</f>
        <v>0</v>
      </c>
      <c r="E23" s="112">
        <f>'H28'!E23-'H27'!E23</f>
        <v>931</v>
      </c>
      <c r="F23" s="97">
        <f>'H28'!F23-'H27'!F23</f>
        <v>931</v>
      </c>
      <c r="G23" s="97">
        <f>'H28'!G23-'H27'!G23</f>
        <v>0</v>
      </c>
      <c r="H23" s="97">
        <f>'H28'!H23-'H27'!H23</f>
        <v>0</v>
      </c>
      <c r="I23" s="98">
        <f>'H28'!I23-'H27'!I23</f>
        <v>0</v>
      </c>
      <c r="J23" s="96">
        <f>'H28'!J23-'H27'!J23</f>
        <v>-235</v>
      </c>
      <c r="K23" s="98">
        <f>'H28'!K23-'H27'!K23</f>
        <v>-196</v>
      </c>
      <c r="L23" s="112">
        <f>'H28'!L23-'H27'!L23</f>
        <v>-3</v>
      </c>
      <c r="M23" s="98">
        <f>'H28'!M23-'H27'!M23</f>
        <v>0</v>
      </c>
      <c r="N23" s="112">
        <f>'H28'!N23-'H27'!N23</f>
        <v>338</v>
      </c>
      <c r="O23" s="97">
        <f>'H28'!O23-'H27'!O23</f>
        <v>338</v>
      </c>
      <c r="P23" s="97">
        <f>'H28'!P23-'H27'!P23</f>
        <v>0</v>
      </c>
      <c r="Q23" s="97">
        <f>'H28'!Q23-'H27'!Q23</f>
        <v>0</v>
      </c>
      <c r="R23" s="97">
        <f>'H28'!R23-'H27'!R23</f>
        <v>0</v>
      </c>
      <c r="S23" s="97">
        <f>'H28'!S23-'H27'!S23</f>
        <v>0</v>
      </c>
      <c r="T23" s="97">
        <f>'H28'!T23-'H27'!T23</f>
        <v>87</v>
      </c>
      <c r="U23" s="99">
        <f>'H28'!U23-'H27'!U23</f>
        <v>425</v>
      </c>
      <c r="V23" s="95">
        <f>'H28'!V23-'H27'!V23</f>
        <v>0</v>
      </c>
      <c r="W23" s="95">
        <f>'H28'!W23-'H27'!W23</f>
        <v>0</v>
      </c>
      <c r="X23" s="96">
        <f>'H28'!X23-'H27'!X23</f>
        <v>0</v>
      </c>
      <c r="Y23" s="127">
        <f>'H28'!Y23-'H27'!Y23</f>
        <v>0</v>
      </c>
      <c r="Z23" s="127">
        <f>'H28'!Z23-'H27'!Z23</f>
        <v>0</v>
      </c>
      <c r="AA23" s="127">
        <f>'H28'!AA23-'H27'!AA23</f>
        <v>0</v>
      </c>
      <c r="AB23" s="127">
        <f>'H28'!AB23-'H27'!AB23</f>
        <v>0</v>
      </c>
      <c r="AC23" s="127">
        <f>'H28'!AC23-'H27'!AC23</f>
        <v>0</v>
      </c>
      <c r="AD23" s="127">
        <f>'H28'!AD23-'H27'!AD23</f>
        <v>0</v>
      </c>
      <c r="AE23" s="127">
        <f>'H28'!AE23-'H27'!AE23</f>
        <v>0</v>
      </c>
      <c r="AF23" s="127">
        <f>'H28'!AF23-'H27'!AF23</f>
        <v>0</v>
      </c>
      <c r="AG23" s="127">
        <f>'H28'!AG23-'H27'!AG23</f>
        <v>0</v>
      </c>
    </row>
    <row r="24" spans="1:33" ht="14.25">
      <c r="A24" s="28" t="s">
        <v>20</v>
      </c>
      <c r="B24" s="85">
        <f>'H28'!B24-'H27'!B24</f>
        <v>-3</v>
      </c>
      <c r="C24" s="95">
        <f>'H28'!C24-'H27'!C24</f>
        <v>0</v>
      </c>
      <c r="D24" s="94">
        <f>'H28'!D24-'H27'!D24</f>
        <v>0</v>
      </c>
      <c r="E24" s="112">
        <f>'H28'!E24-'H27'!E24</f>
        <v>0</v>
      </c>
      <c r="F24" s="97">
        <f>'H28'!F24-'H27'!F24</f>
        <v>0</v>
      </c>
      <c r="G24" s="97">
        <f>'H28'!G24-'H27'!G24</f>
        <v>0</v>
      </c>
      <c r="H24" s="97">
        <f>'H28'!H24-'H27'!H24</f>
        <v>0</v>
      </c>
      <c r="I24" s="98">
        <f>'H28'!I24-'H27'!I24</f>
        <v>0</v>
      </c>
      <c r="J24" s="96">
        <f>'H28'!J24-'H27'!J24</f>
        <v>-12</v>
      </c>
      <c r="K24" s="98">
        <f>'H28'!K24-'H27'!K24</f>
        <v>-29</v>
      </c>
      <c r="L24" s="112">
        <f>'H28'!L24-'H27'!L24</f>
        <v>0</v>
      </c>
      <c r="M24" s="98">
        <f>'H28'!M24-'H27'!M24</f>
        <v>0</v>
      </c>
      <c r="N24" s="112">
        <f>'H28'!N24-'H27'!N24</f>
        <v>114</v>
      </c>
      <c r="O24" s="97">
        <f>'H28'!O24-'H27'!O24</f>
        <v>114</v>
      </c>
      <c r="P24" s="97">
        <f>'H28'!P24-'H27'!P24</f>
        <v>0</v>
      </c>
      <c r="Q24" s="97">
        <f>'H28'!Q24-'H27'!Q24</f>
        <v>0</v>
      </c>
      <c r="R24" s="97">
        <f>'H28'!R24-'H27'!R24</f>
        <v>0</v>
      </c>
      <c r="S24" s="97">
        <f>'H28'!S24-'H27'!S24</f>
        <v>0</v>
      </c>
      <c r="T24" s="97">
        <f>'H28'!T24-'H27'!T24</f>
        <v>0</v>
      </c>
      <c r="U24" s="99">
        <f>'H28'!U24-'H27'!U24</f>
        <v>114</v>
      </c>
      <c r="V24" s="95">
        <f>'H28'!V24-'H27'!V24</f>
        <v>0</v>
      </c>
      <c r="W24" s="95">
        <f>'H28'!W24-'H27'!W24</f>
        <v>0</v>
      </c>
      <c r="X24" s="96">
        <f>'H28'!X24-'H27'!X24</f>
        <v>0</v>
      </c>
      <c r="Y24" s="127">
        <f>'H28'!Y24-'H27'!Y24</f>
        <v>0</v>
      </c>
      <c r="Z24" s="127">
        <f>'H28'!Z24-'H27'!Z24</f>
        <v>0</v>
      </c>
      <c r="AA24" s="127">
        <f>'H28'!AA24-'H27'!AA24</f>
        <v>0</v>
      </c>
      <c r="AB24" s="127">
        <f>'H28'!AB24-'H27'!AB24</f>
        <v>0</v>
      </c>
      <c r="AC24" s="127">
        <f>'H28'!AC24-'H27'!AC24</f>
        <v>0</v>
      </c>
      <c r="AD24" s="127">
        <f>'H28'!AD24-'H27'!AD24</f>
        <v>0</v>
      </c>
      <c r="AE24" s="127">
        <f>'H28'!AE24-'H27'!AE24</f>
        <v>0</v>
      </c>
      <c r="AF24" s="127">
        <f>'H28'!AF24-'H27'!AF24</f>
        <v>0</v>
      </c>
      <c r="AG24" s="127">
        <f>'H28'!AG24-'H27'!AG24</f>
        <v>0</v>
      </c>
    </row>
    <row r="25" spans="1:33" ht="14.25">
      <c r="A25" s="28" t="s">
        <v>21</v>
      </c>
      <c r="B25" s="85">
        <f>'H28'!B25-'H27'!B25</f>
        <v>5</v>
      </c>
      <c r="C25" s="95">
        <f>'H28'!C25-'H27'!C25</f>
        <v>0</v>
      </c>
      <c r="D25" s="94">
        <f>'H28'!D25-'H27'!D25</f>
        <v>0</v>
      </c>
      <c r="E25" s="112">
        <f>'H28'!E25-'H27'!E25</f>
        <v>0</v>
      </c>
      <c r="F25" s="97">
        <f>'H28'!F25-'H27'!F25</f>
        <v>0</v>
      </c>
      <c r="G25" s="97">
        <f>'H28'!G25-'H27'!G25</f>
        <v>0</v>
      </c>
      <c r="H25" s="97">
        <f>'H28'!H25-'H27'!H25</f>
        <v>0</v>
      </c>
      <c r="I25" s="98">
        <f>'H28'!I25-'H27'!I25</f>
        <v>0</v>
      </c>
      <c r="J25" s="96">
        <f>'H28'!J25-'H27'!J25</f>
        <v>-87</v>
      </c>
      <c r="K25" s="98">
        <f>'H28'!K25-'H27'!K25</f>
        <v>-336</v>
      </c>
      <c r="L25" s="112">
        <f>'H28'!L25-'H27'!L25</f>
        <v>0</v>
      </c>
      <c r="M25" s="98">
        <f>'H28'!M25-'H27'!M25</f>
        <v>0</v>
      </c>
      <c r="N25" s="112">
        <f>'H28'!N25-'H27'!N25</f>
        <v>37</v>
      </c>
      <c r="O25" s="97">
        <f>'H28'!O25-'H27'!O25</f>
        <v>37</v>
      </c>
      <c r="P25" s="97">
        <f>'H28'!P25-'H27'!P25</f>
        <v>0</v>
      </c>
      <c r="Q25" s="97">
        <f>'H28'!Q25-'H27'!Q25</f>
        <v>0</v>
      </c>
      <c r="R25" s="97">
        <f>'H28'!R25-'H27'!R25</f>
        <v>0</v>
      </c>
      <c r="S25" s="97">
        <f>'H28'!S25-'H27'!S25</f>
        <v>0</v>
      </c>
      <c r="T25" s="97">
        <f>'H28'!T25-'H27'!T25</f>
        <v>0</v>
      </c>
      <c r="U25" s="99">
        <f>'H28'!U25-'H27'!U25</f>
        <v>37</v>
      </c>
      <c r="V25" s="95">
        <f>'H28'!V25-'H27'!V25</f>
        <v>0</v>
      </c>
      <c r="W25" s="95">
        <f>'H28'!W25-'H27'!W25</f>
        <v>0</v>
      </c>
      <c r="X25" s="96">
        <f>'H28'!X25-'H27'!X25</f>
        <v>0</v>
      </c>
      <c r="Y25" s="127">
        <f>'H28'!Y25-'H27'!Y25</f>
        <v>0</v>
      </c>
      <c r="Z25" s="127">
        <f>'H28'!Z25-'H27'!Z25</f>
        <v>0</v>
      </c>
      <c r="AA25" s="127">
        <f>'H28'!AA25-'H27'!AA25</f>
        <v>0</v>
      </c>
      <c r="AB25" s="127">
        <f>'H28'!AB25-'H27'!AB25</f>
        <v>0</v>
      </c>
      <c r="AC25" s="127">
        <f>'H28'!AC25-'H27'!AC25</f>
        <v>0</v>
      </c>
      <c r="AD25" s="127">
        <f>'H28'!AD25-'H27'!AD25</f>
        <v>0</v>
      </c>
      <c r="AE25" s="127">
        <f>'H28'!AE25-'H27'!AE25</f>
        <v>0</v>
      </c>
      <c r="AF25" s="127">
        <f>'H28'!AF25-'H27'!AF25</f>
        <v>0</v>
      </c>
      <c r="AG25" s="127">
        <f>'H28'!AG25-'H27'!AG25</f>
        <v>0</v>
      </c>
    </row>
    <row r="26" spans="1:33" ht="14.25">
      <c r="A26" s="28" t="s">
        <v>8</v>
      </c>
      <c r="B26" s="85">
        <f>'H28'!B26-'H27'!B26</f>
        <v>-15</v>
      </c>
      <c r="C26" s="95">
        <f>'H28'!C26-'H27'!C26</f>
        <v>1086</v>
      </c>
      <c r="D26" s="94">
        <f>'H28'!D26-'H27'!D26</f>
        <v>0</v>
      </c>
      <c r="E26" s="112">
        <f>'H28'!E26-'H27'!E26</f>
        <v>-5096</v>
      </c>
      <c r="F26" s="97">
        <f>'H28'!F26-'H27'!F26</f>
        <v>157365</v>
      </c>
      <c r="G26" s="97">
        <f>'H28'!G26-'H27'!G26</f>
        <v>0</v>
      </c>
      <c r="H26" s="97">
        <f>'H28'!H26-'H27'!H26</f>
        <v>-162461</v>
      </c>
      <c r="I26" s="98">
        <f>'H28'!I26-'H27'!I26</f>
        <v>0</v>
      </c>
      <c r="J26" s="96">
        <f>'H28'!J26-'H27'!J26</f>
        <v>-58</v>
      </c>
      <c r="K26" s="98">
        <f>'H28'!K26-'H27'!K26</f>
        <v>-169</v>
      </c>
      <c r="L26" s="112">
        <f>'H28'!L26-'H27'!L26</f>
        <v>0</v>
      </c>
      <c r="M26" s="98">
        <f>'H28'!M26-'H27'!M26</f>
        <v>0</v>
      </c>
      <c r="N26" s="112">
        <f>'H28'!N26-'H27'!N26</f>
        <v>-55</v>
      </c>
      <c r="O26" s="97">
        <f>'H28'!O26-'H27'!O26</f>
        <v>-55</v>
      </c>
      <c r="P26" s="97">
        <f>'H28'!P26-'H27'!P26</f>
        <v>0</v>
      </c>
      <c r="Q26" s="97">
        <f>'H28'!Q26-'H27'!Q26</f>
        <v>0</v>
      </c>
      <c r="R26" s="97">
        <f>'H28'!R26-'H27'!R26</f>
        <v>0</v>
      </c>
      <c r="S26" s="97">
        <f>'H28'!S26-'H27'!S26</f>
        <v>0</v>
      </c>
      <c r="T26" s="97">
        <f>'H28'!T26-'H27'!T26</f>
        <v>-96</v>
      </c>
      <c r="U26" s="99">
        <f>'H28'!U26-'H27'!U26</f>
        <v>-151</v>
      </c>
      <c r="V26" s="95">
        <f>'H28'!V26-'H27'!V26</f>
        <v>0</v>
      </c>
      <c r="W26" s="95">
        <f>'H28'!W26-'H27'!W26</f>
        <v>-17</v>
      </c>
      <c r="X26" s="96">
        <f>'H28'!X26-'H27'!X26</f>
        <v>0</v>
      </c>
      <c r="Y26" s="127">
        <f>'H28'!Y26-'H27'!Y26</f>
        <v>0</v>
      </c>
      <c r="Z26" s="127">
        <f>'H28'!Z26-'H27'!Z26</f>
        <v>0</v>
      </c>
      <c r="AA26" s="127">
        <f>'H28'!AA26-'H27'!AA26</f>
        <v>0</v>
      </c>
      <c r="AB26" s="127">
        <f>'H28'!AB26-'H27'!AB26</f>
        <v>0</v>
      </c>
      <c r="AC26" s="127">
        <f>'H28'!AC26-'H27'!AC26</f>
        <v>0</v>
      </c>
      <c r="AD26" s="127">
        <f>'H28'!AD26-'H27'!AD26</f>
        <v>0</v>
      </c>
      <c r="AE26" s="127">
        <f>'H28'!AE26-'H27'!AE26</f>
        <v>0</v>
      </c>
      <c r="AF26" s="127">
        <f>'H28'!AF26-'H27'!AF26</f>
        <v>0</v>
      </c>
      <c r="AG26" s="127">
        <f>'H28'!AG26-'H27'!AG26</f>
        <v>0</v>
      </c>
    </row>
    <row r="27" spans="1:33" ht="14.25">
      <c r="A27" s="28" t="s">
        <v>22</v>
      </c>
      <c r="B27" s="85">
        <f>'H28'!B27-'H27'!B27</f>
        <v>-3</v>
      </c>
      <c r="C27" s="95">
        <f>'H28'!C27-'H27'!C27</f>
        <v>1030</v>
      </c>
      <c r="D27" s="94">
        <f>'H28'!D27-'H27'!D27</f>
        <v>1885</v>
      </c>
      <c r="E27" s="112">
        <f>'H28'!E27-'H27'!E27</f>
        <v>0</v>
      </c>
      <c r="F27" s="97">
        <f>'H28'!F27-'H27'!F27</f>
        <v>0</v>
      </c>
      <c r="G27" s="97">
        <f>'H28'!G27-'H27'!G27</f>
        <v>0</v>
      </c>
      <c r="H27" s="97">
        <f>'H28'!H27-'H27'!H27</f>
        <v>0</v>
      </c>
      <c r="I27" s="98">
        <f>'H28'!I27-'H27'!I27</f>
        <v>0</v>
      </c>
      <c r="J27" s="96">
        <f>'H28'!J27-'H27'!J27</f>
        <v>-476</v>
      </c>
      <c r="K27" s="98">
        <f>'H28'!K27-'H27'!K27</f>
        <v>-241</v>
      </c>
      <c r="L27" s="112">
        <f>'H28'!L27-'H27'!L27</f>
        <v>0</v>
      </c>
      <c r="M27" s="98">
        <f>'H28'!M27-'H27'!M27</f>
        <v>0</v>
      </c>
      <c r="N27" s="112">
        <f>'H28'!N27-'H27'!N27</f>
        <v>111</v>
      </c>
      <c r="O27" s="97">
        <f>'H28'!O27-'H27'!O27</f>
        <v>111</v>
      </c>
      <c r="P27" s="97">
        <f>'H28'!P27-'H27'!P27</f>
        <v>-45</v>
      </c>
      <c r="Q27" s="97">
        <f>'H28'!Q27-'H27'!Q27</f>
        <v>0</v>
      </c>
      <c r="R27" s="97">
        <f>'H28'!R27-'H27'!R27</f>
        <v>0</v>
      </c>
      <c r="S27" s="97">
        <f>'H28'!S27-'H27'!S27</f>
        <v>0</v>
      </c>
      <c r="T27" s="97">
        <f>'H28'!T27-'H27'!T27</f>
        <v>37</v>
      </c>
      <c r="U27" s="99">
        <f>'H28'!U27-'H27'!U27</f>
        <v>103</v>
      </c>
      <c r="V27" s="95">
        <f>'H28'!V27-'H27'!V27</f>
        <v>0</v>
      </c>
      <c r="W27" s="95">
        <f>'H28'!W27-'H27'!W27</f>
        <v>0</v>
      </c>
      <c r="X27" s="96">
        <f>'H28'!X27-'H27'!X27</f>
        <v>0</v>
      </c>
      <c r="Y27" s="127">
        <f>'H28'!Y27-'H27'!Y27</f>
        <v>0</v>
      </c>
      <c r="Z27" s="127">
        <f>'H28'!Z27-'H27'!Z27</f>
        <v>0</v>
      </c>
      <c r="AA27" s="127">
        <f>'H28'!AA27-'H27'!AA27</f>
        <v>0</v>
      </c>
      <c r="AB27" s="127">
        <f>'H28'!AB27-'H27'!AB27</f>
        <v>0</v>
      </c>
      <c r="AC27" s="127">
        <f>'H28'!AC27-'H27'!AC27</f>
        <v>0</v>
      </c>
      <c r="AD27" s="127">
        <f>'H28'!AD27-'H27'!AD27</f>
        <v>0</v>
      </c>
      <c r="AE27" s="127">
        <f>'H28'!AE27-'H27'!AE27</f>
        <v>0</v>
      </c>
      <c r="AF27" s="127">
        <f>'H28'!AF27-'H27'!AF27</f>
        <v>0</v>
      </c>
      <c r="AG27" s="127">
        <f>'H28'!AG27-'H27'!AG27</f>
        <v>0</v>
      </c>
    </row>
    <row r="28" spans="1:33" ht="14.25">
      <c r="A28" s="28" t="s">
        <v>9</v>
      </c>
      <c r="B28" s="85">
        <f>'H28'!B28-'H27'!B28</f>
        <v>-2</v>
      </c>
      <c r="C28" s="95">
        <f>'H28'!C28-'H27'!C28</f>
        <v>5093</v>
      </c>
      <c r="D28" s="94">
        <f>'H28'!D28-'H27'!D28</f>
        <v>0</v>
      </c>
      <c r="E28" s="112">
        <f>'H28'!E28-'H27'!E28</f>
        <v>0</v>
      </c>
      <c r="F28" s="97">
        <f>'H28'!F28-'H27'!F28</f>
        <v>0</v>
      </c>
      <c r="G28" s="97">
        <f>'H28'!G28-'H27'!G28</f>
        <v>0</v>
      </c>
      <c r="H28" s="97">
        <f>'H28'!H28-'H27'!H28</f>
        <v>0</v>
      </c>
      <c r="I28" s="98">
        <f>'H28'!I28-'H27'!I28</f>
        <v>0</v>
      </c>
      <c r="J28" s="96">
        <f>'H28'!J28-'H27'!J28</f>
        <v>-395</v>
      </c>
      <c r="K28" s="98">
        <f>'H28'!K28-'H27'!K28</f>
        <v>-28</v>
      </c>
      <c r="L28" s="112">
        <f>'H28'!L28-'H27'!L28</f>
        <v>-177</v>
      </c>
      <c r="M28" s="98">
        <f>'H28'!M28-'H27'!M28</f>
        <v>0</v>
      </c>
      <c r="N28" s="112">
        <f>'H28'!N28-'H27'!N28</f>
        <v>-48</v>
      </c>
      <c r="O28" s="97">
        <f>'H28'!O28-'H27'!O28</f>
        <v>-48</v>
      </c>
      <c r="P28" s="97">
        <f>'H28'!P28-'H27'!P28</f>
        <v>0</v>
      </c>
      <c r="Q28" s="97">
        <f>'H28'!Q28-'H27'!Q28</f>
        <v>0</v>
      </c>
      <c r="R28" s="97">
        <f>'H28'!R28-'H27'!R28</f>
        <v>0</v>
      </c>
      <c r="S28" s="97">
        <f>'H28'!S28-'H27'!S28</f>
        <v>0</v>
      </c>
      <c r="T28" s="97">
        <f>'H28'!T28-'H27'!T28</f>
        <v>41</v>
      </c>
      <c r="U28" s="99">
        <f>'H28'!U28-'H27'!U28</f>
        <v>-7</v>
      </c>
      <c r="V28" s="95">
        <f>'H28'!V28-'H27'!V28</f>
        <v>0</v>
      </c>
      <c r="W28" s="95">
        <f>'H28'!W28-'H27'!W28</f>
        <v>0</v>
      </c>
      <c r="X28" s="96">
        <f>'H28'!X28-'H27'!X28</f>
        <v>0</v>
      </c>
      <c r="Y28" s="127">
        <f>'H28'!Y28-'H27'!Y28</f>
        <v>0</v>
      </c>
      <c r="Z28" s="127">
        <f>'H28'!Z28-'H27'!Z28</f>
        <v>0</v>
      </c>
      <c r="AA28" s="127">
        <f>'H28'!AA28-'H27'!AA28</f>
        <v>0</v>
      </c>
      <c r="AB28" s="127">
        <f>'H28'!AB28-'H27'!AB28</f>
        <v>0</v>
      </c>
      <c r="AC28" s="127">
        <f>'H28'!AC28-'H27'!AC28</f>
        <v>0</v>
      </c>
      <c r="AD28" s="127">
        <f>'H28'!AD28-'H27'!AD28</f>
        <v>0</v>
      </c>
      <c r="AE28" s="127">
        <f>'H28'!AE28-'H27'!AE28</f>
        <v>0</v>
      </c>
      <c r="AF28" s="127">
        <f>'H28'!AF28-'H27'!AF28</f>
        <v>0</v>
      </c>
      <c r="AG28" s="127">
        <f>'H28'!AG28-'H27'!AG28</f>
        <v>0</v>
      </c>
    </row>
    <row r="29" spans="1:33" ht="14.25">
      <c r="A29" s="28" t="s">
        <v>10</v>
      </c>
      <c r="B29" s="85">
        <f>'H28'!B29-'H27'!B29</f>
        <v>-8</v>
      </c>
      <c r="C29" s="95">
        <f>'H28'!C29-'H27'!C29</f>
        <v>608</v>
      </c>
      <c r="D29" s="94">
        <f>'H28'!D29-'H27'!D29</f>
        <v>762</v>
      </c>
      <c r="E29" s="112">
        <f>'H28'!E29-'H27'!E29</f>
        <v>0</v>
      </c>
      <c r="F29" s="97">
        <f>'H28'!F29-'H27'!F29</f>
        <v>0</v>
      </c>
      <c r="G29" s="97">
        <f>'H28'!G29-'H27'!G29</f>
        <v>0</v>
      </c>
      <c r="H29" s="97">
        <f>'H28'!H29-'H27'!H29</f>
        <v>0</v>
      </c>
      <c r="I29" s="98">
        <f>'H28'!I29-'H27'!I29</f>
        <v>0</v>
      </c>
      <c r="J29" s="96">
        <f>'H28'!J29-'H27'!J29</f>
        <v>-255</v>
      </c>
      <c r="K29" s="98">
        <f>'H28'!K29-'H27'!K29</f>
        <v>-24</v>
      </c>
      <c r="L29" s="112">
        <f>'H28'!L29-'H27'!L29</f>
        <v>0</v>
      </c>
      <c r="M29" s="98">
        <f>'H28'!M29-'H27'!M29</f>
        <v>0</v>
      </c>
      <c r="N29" s="112">
        <f>'H28'!N29-'H27'!N29</f>
        <v>817</v>
      </c>
      <c r="O29" s="97">
        <f>'H28'!O29-'H27'!O29</f>
        <v>817</v>
      </c>
      <c r="P29" s="97">
        <f>'H28'!P29-'H27'!P29</f>
        <v>-6</v>
      </c>
      <c r="Q29" s="97">
        <f>'H28'!Q29-'H27'!Q29</f>
        <v>0</v>
      </c>
      <c r="R29" s="97">
        <f>'H28'!R29-'H27'!R29</f>
        <v>0</v>
      </c>
      <c r="S29" s="97">
        <f>'H28'!S29-'H27'!S29</f>
        <v>0</v>
      </c>
      <c r="T29" s="97">
        <f>'H28'!T29-'H27'!T29</f>
        <v>-773</v>
      </c>
      <c r="U29" s="99">
        <f>'H28'!U29-'H27'!U29</f>
        <v>38</v>
      </c>
      <c r="V29" s="95">
        <f>'H28'!V29-'H27'!V29</f>
        <v>0</v>
      </c>
      <c r="W29" s="95">
        <f>'H28'!W29-'H27'!W29</f>
        <v>0</v>
      </c>
      <c r="X29" s="96">
        <f>'H28'!X29-'H27'!X29</f>
        <v>0</v>
      </c>
      <c r="Y29" s="127">
        <f>'H28'!Y29-'H27'!Y29</f>
        <v>0</v>
      </c>
      <c r="Z29" s="127">
        <f>'H28'!Z29-'H27'!Z29</f>
        <v>0</v>
      </c>
      <c r="AA29" s="127">
        <f>'H28'!AA29-'H27'!AA29</f>
        <v>0</v>
      </c>
      <c r="AB29" s="127">
        <f>'H28'!AB29-'H27'!AB29</f>
        <v>0</v>
      </c>
      <c r="AC29" s="127">
        <f>'H28'!AC29-'H27'!AC29</f>
        <v>0</v>
      </c>
      <c r="AD29" s="127">
        <f>'H28'!AD29-'H27'!AD29</f>
        <v>0</v>
      </c>
      <c r="AE29" s="127">
        <f>'H28'!AE29-'H27'!AE29</f>
        <v>0</v>
      </c>
      <c r="AF29" s="127">
        <f>'H28'!AF29-'H27'!AF29</f>
        <v>0</v>
      </c>
      <c r="AG29" s="127">
        <f>'H28'!AG29-'H27'!AG29</f>
        <v>0</v>
      </c>
    </row>
    <row r="30" spans="1:33" ht="14.25">
      <c r="A30" s="28" t="s">
        <v>11</v>
      </c>
      <c r="B30" s="85">
        <f>'H28'!B30-'H27'!B30</f>
        <v>-3</v>
      </c>
      <c r="C30" s="95">
        <f>'H28'!C30-'H27'!C30</f>
        <v>47</v>
      </c>
      <c r="D30" s="94">
        <f>'H28'!D30-'H27'!D30</f>
        <v>0</v>
      </c>
      <c r="E30" s="112">
        <f>'H28'!E30-'H27'!E30</f>
        <v>0</v>
      </c>
      <c r="F30" s="97">
        <f>'H28'!F30-'H27'!F30</f>
        <v>0</v>
      </c>
      <c r="G30" s="97">
        <f>'H28'!G30-'H27'!G30</f>
        <v>0</v>
      </c>
      <c r="H30" s="97">
        <f>'H28'!H30-'H27'!H30</f>
        <v>0</v>
      </c>
      <c r="I30" s="98">
        <f>'H28'!I30-'H27'!I30</f>
        <v>0</v>
      </c>
      <c r="J30" s="96">
        <f>'H28'!J30-'H27'!J30</f>
        <v>12</v>
      </c>
      <c r="K30" s="98">
        <f>'H28'!K30-'H27'!K30</f>
        <v>-121</v>
      </c>
      <c r="L30" s="112">
        <f>'H28'!L30-'H27'!L30</f>
        <v>-114</v>
      </c>
      <c r="M30" s="98">
        <f>'H28'!M30-'H27'!M30</f>
        <v>0</v>
      </c>
      <c r="N30" s="112">
        <f>'H28'!N30-'H27'!N30</f>
        <v>0</v>
      </c>
      <c r="O30" s="97">
        <f>'H28'!O30-'H27'!O30</f>
        <v>0</v>
      </c>
      <c r="P30" s="97">
        <f>'H28'!P30-'H27'!P30</f>
        <v>0</v>
      </c>
      <c r="Q30" s="97">
        <f>'H28'!Q30-'H27'!Q30</f>
        <v>0</v>
      </c>
      <c r="R30" s="97">
        <f>'H28'!R30-'H27'!R30</f>
        <v>0</v>
      </c>
      <c r="S30" s="97">
        <f>'H28'!S30-'H27'!S30</f>
        <v>0</v>
      </c>
      <c r="T30" s="97">
        <f>'H28'!T30-'H27'!T30</f>
        <v>172</v>
      </c>
      <c r="U30" s="99">
        <f>'H28'!U30-'H27'!U30</f>
        <v>172</v>
      </c>
      <c r="V30" s="95">
        <f>'H28'!V30-'H27'!V30</f>
        <v>0</v>
      </c>
      <c r="W30" s="95">
        <f>'H28'!W30-'H27'!W30</f>
        <v>633</v>
      </c>
      <c r="X30" s="96">
        <f>'H28'!X30-'H27'!X30</f>
        <v>0</v>
      </c>
      <c r="Y30" s="127">
        <f>'H28'!Y30-'H27'!Y30</f>
        <v>0</v>
      </c>
      <c r="Z30" s="127">
        <f>'H28'!Z30-'H27'!Z30</f>
        <v>0</v>
      </c>
      <c r="AA30" s="127">
        <f>'H28'!AA30-'H27'!AA30</f>
        <v>0</v>
      </c>
      <c r="AB30" s="127">
        <f>'H28'!AB30-'H27'!AB30</f>
        <v>0</v>
      </c>
      <c r="AC30" s="127">
        <f>'H28'!AC30-'H27'!AC30</f>
        <v>0</v>
      </c>
      <c r="AD30" s="127">
        <f>'H28'!AD30-'H27'!AD30</f>
        <v>0</v>
      </c>
      <c r="AE30" s="127">
        <f>'H28'!AE30-'H27'!AE30</f>
        <v>0</v>
      </c>
      <c r="AF30" s="127">
        <f>'H28'!AF30-'H27'!AF30</f>
        <v>0</v>
      </c>
      <c r="AG30" s="127">
        <f>'H28'!AG30-'H27'!AG30</f>
        <v>0</v>
      </c>
    </row>
    <row r="31" spans="1:33" ht="14.25">
      <c r="A31" s="28" t="s">
        <v>88</v>
      </c>
      <c r="B31" s="85">
        <f>'H28'!B31-'H27'!B31</f>
        <v>-3</v>
      </c>
      <c r="C31" s="95">
        <f>'H28'!C31-'H27'!C31</f>
        <v>0</v>
      </c>
      <c r="D31" s="94">
        <f>'H28'!D31-'H27'!D31</f>
        <v>-725</v>
      </c>
      <c r="E31" s="112">
        <f>'H28'!E31-'H27'!E31</f>
        <v>0</v>
      </c>
      <c r="F31" s="97">
        <f>'H28'!F31-'H27'!F31</f>
        <v>0</v>
      </c>
      <c r="G31" s="97">
        <f>'H28'!G31-'H27'!G31</f>
        <v>0</v>
      </c>
      <c r="H31" s="97">
        <f>'H28'!H31-'H27'!H31</f>
        <v>0</v>
      </c>
      <c r="I31" s="98">
        <f>'H28'!I31-'H27'!I31</f>
        <v>0</v>
      </c>
      <c r="J31" s="96">
        <f>'H28'!J31-'H27'!J31</f>
        <v>-122</v>
      </c>
      <c r="K31" s="98">
        <f>'H28'!K31-'H27'!K31</f>
        <v>-50</v>
      </c>
      <c r="L31" s="112">
        <f>'H28'!L31-'H27'!L31</f>
        <v>-241</v>
      </c>
      <c r="M31" s="98">
        <f>'H28'!M31-'H27'!M31</f>
        <v>0</v>
      </c>
      <c r="N31" s="112">
        <f>'H28'!N31-'H27'!N31</f>
        <v>0</v>
      </c>
      <c r="O31" s="97">
        <f>'H28'!O31-'H27'!O31</f>
        <v>0</v>
      </c>
      <c r="P31" s="97">
        <f>'H28'!P31-'H27'!P31</f>
        <v>0</v>
      </c>
      <c r="Q31" s="97">
        <f>'H28'!Q31-'H27'!Q31</f>
        <v>0</v>
      </c>
      <c r="R31" s="97">
        <f>'H28'!R31-'H27'!R31</f>
        <v>0</v>
      </c>
      <c r="S31" s="97">
        <f>'H28'!S31-'H27'!S31</f>
        <v>0</v>
      </c>
      <c r="T31" s="97">
        <f>'H28'!T31-'H27'!T31</f>
        <v>44</v>
      </c>
      <c r="U31" s="99">
        <f>'H28'!U31-'H27'!U31</f>
        <v>44</v>
      </c>
      <c r="V31" s="95">
        <f>'H28'!V31-'H27'!V31</f>
        <v>0</v>
      </c>
      <c r="W31" s="95">
        <f>'H28'!W31-'H27'!W31</f>
        <v>190</v>
      </c>
      <c r="X31" s="96">
        <f>'H28'!X31-'H27'!X31</f>
        <v>0</v>
      </c>
      <c r="Y31" s="127">
        <f>'H28'!Y31-'H27'!Y31</f>
        <v>0</v>
      </c>
      <c r="Z31" s="127">
        <f>'H28'!Z31-'H27'!Z31</f>
        <v>0</v>
      </c>
      <c r="AA31" s="127">
        <f>'H28'!AA31-'H27'!AA31</f>
        <v>0</v>
      </c>
      <c r="AB31" s="127">
        <f>'H28'!AB31-'H27'!AB31</f>
        <v>0</v>
      </c>
      <c r="AC31" s="127">
        <f>'H28'!AC31-'H27'!AC31</f>
        <v>0</v>
      </c>
      <c r="AD31" s="127">
        <f>'H28'!AD31-'H27'!AD31</f>
        <v>0</v>
      </c>
      <c r="AE31" s="127">
        <f>'H28'!AE31-'H27'!AE31</f>
        <v>0</v>
      </c>
      <c r="AF31" s="127">
        <f>'H28'!AF31-'H27'!AF31</f>
        <v>0</v>
      </c>
      <c r="AG31" s="127">
        <f>'H28'!AG31-'H27'!AG31</f>
        <v>0</v>
      </c>
    </row>
    <row r="32" spans="1:33" ht="14.25">
      <c r="A32" s="28" t="s">
        <v>90</v>
      </c>
      <c r="B32" s="85">
        <f>'H28'!B32-'H27'!B32</f>
        <v>2</v>
      </c>
      <c r="C32" s="95">
        <f>'H28'!C32-'H27'!C32</f>
        <v>0</v>
      </c>
      <c r="D32" s="94">
        <f>'H28'!D32-'H27'!D32</f>
        <v>0</v>
      </c>
      <c r="E32" s="112">
        <f>'H28'!E32-'H27'!E32</f>
        <v>0</v>
      </c>
      <c r="F32" s="97">
        <f>'H28'!F32-'H27'!F32</f>
        <v>0</v>
      </c>
      <c r="G32" s="97">
        <f>'H28'!G32-'H27'!G32</f>
        <v>0</v>
      </c>
      <c r="H32" s="97">
        <f>'H28'!H32-'H27'!H32</f>
        <v>0</v>
      </c>
      <c r="I32" s="98">
        <f>'H28'!I32-'H27'!I32</f>
        <v>0</v>
      </c>
      <c r="J32" s="96">
        <f>'H28'!J32-'H27'!J32</f>
        <v>-228</v>
      </c>
      <c r="K32" s="98">
        <f>'H28'!K32-'H27'!K32</f>
        <v>-419</v>
      </c>
      <c r="L32" s="112">
        <f>'H28'!L32-'H27'!L32</f>
        <v>-209</v>
      </c>
      <c r="M32" s="98">
        <f>'H28'!M32-'H27'!M32</f>
        <v>0</v>
      </c>
      <c r="N32" s="112">
        <f>'H28'!N32-'H27'!N32</f>
        <v>-10</v>
      </c>
      <c r="O32" s="97">
        <f>'H28'!O32-'H27'!O32</f>
        <v>-10</v>
      </c>
      <c r="P32" s="97">
        <f>'H28'!P32-'H27'!P32</f>
        <v>-21</v>
      </c>
      <c r="Q32" s="97">
        <f>'H28'!Q32-'H27'!Q32</f>
        <v>65</v>
      </c>
      <c r="R32" s="97">
        <f>'H28'!R32-'H27'!R32</f>
        <v>0</v>
      </c>
      <c r="S32" s="97">
        <f>'H28'!S32-'H27'!S32</f>
        <v>0</v>
      </c>
      <c r="T32" s="97">
        <f>'H28'!T32-'H27'!T32</f>
        <v>206</v>
      </c>
      <c r="U32" s="99">
        <f>'H28'!U32-'H27'!U32</f>
        <v>240</v>
      </c>
      <c r="V32" s="95">
        <f>'H28'!V32-'H27'!V32</f>
        <v>0</v>
      </c>
      <c r="W32" s="95">
        <f>'H28'!W32-'H27'!W32</f>
        <v>0</v>
      </c>
      <c r="X32" s="96">
        <f>'H28'!X32-'H27'!X32</f>
        <v>0</v>
      </c>
      <c r="Y32" s="127">
        <f>'H28'!Y32-'H27'!Y32</f>
        <v>0</v>
      </c>
      <c r="Z32" s="127">
        <f>'H28'!Z32-'H27'!Z32</f>
        <v>0</v>
      </c>
      <c r="AA32" s="127">
        <f>'H28'!AA32-'H27'!AA32</f>
        <v>0</v>
      </c>
      <c r="AB32" s="127">
        <f>'H28'!AB32-'H27'!AB32</f>
        <v>0</v>
      </c>
      <c r="AC32" s="127">
        <f>'H28'!AC32-'H27'!AC32</f>
        <v>0</v>
      </c>
      <c r="AD32" s="127">
        <f>'H28'!AD32-'H27'!AD32</f>
        <v>0</v>
      </c>
      <c r="AE32" s="127">
        <f>'H28'!AE32-'H27'!AE32</f>
        <v>0</v>
      </c>
      <c r="AF32" s="127">
        <f>'H28'!AF32-'H27'!AF32</f>
        <v>0</v>
      </c>
      <c r="AG32" s="127">
        <f>'H28'!AG32-'H27'!AG32</f>
        <v>0</v>
      </c>
    </row>
    <row r="33" spans="1:33" ht="14.25">
      <c r="A33" s="28" t="s">
        <v>91</v>
      </c>
      <c r="B33" s="85">
        <f>'H28'!B33-'H27'!B33</f>
        <v>-5</v>
      </c>
      <c r="C33" s="95">
        <f>'H28'!C33-'H27'!C33</f>
        <v>986</v>
      </c>
      <c r="D33" s="94">
        <f>'H28'!D33-'H27'!D33</f>
        <v>0</v>
      </c>
      <c r="E33" s="112">
        <f>'H28'!E33-'H27'!E33</f>
        <v>0</v>
      </c>
      <c r="F33" s="97">
        <f>'H28'!F33-'H27'!F33</f>
        <v>0</v>
      </c>
      <c r="G33" s="97">
        <f>'H28'!G33-'H27'!G33</f>
        <v>0</v>
      </c>
      <c r="H33" s="97">
        <f>'H28'!H33-'H27'!H33</f>
        <v>0</v>
      </c>
      <c r="I33" s="98">
        <f>'H28'!I33-'H27'!I33</f>
        <v>0</v>
      </c>
      <c r="J33" s="96">
        <f>'H28'!J33-'H27'!J33</f>
        <v>165</v>
      </c>
      <c r="K33" s="98">
        <f>'H28'!K33-'H27'!K33</f>
        <v>-680</v>
      </c>
      <c r="L33" s="112">
        <f>'H28'!L33-'H27'!L33</f>
        <v>-67</v>
      </c>
      <c r="M33" s="98">
        <f>'H28'!M33-'H27'!M33</f>
        <v>0</v>
      </c>
      <c r="N33" s="112">
        <f>'H28'!N33-'H27'!N33</f>
        <v>0</v>
      </c>
      <c r="O33" s="97">
        <f>'H28'!O33-'H27'!O33</f>
        <v>0</v>
      </c>
      <c r="P33" s="97">
        <f>'H28'!P33-'H27'!P33</f>
        <v>0</v>
      </c>
      <c r="Q33" s="97">
        <f>'H28'!Q33-'H27'!Q33</f>
        <v>0</v>
      </c>
      <c r="R33" s="97">
        <f>'H28'!R33-'H27'!R33</f>
        <v>0</v>
      </c>
      <c r="S33" s="97">
        <f>'H28'!S33-'H27'!S33</f>
        <v>0</v>
      </c>
      <c r="T33" s="97">
        <f>'H28'!T33-'H27'!T33</f>
        <v>167</v>
      </c>
      <c r="U33" s="99">
        <f>'H28'!U33-'H27'!U33</f>
        <v>167</v>
      </c>
      <c r="V33" s="95">
        <f>'H28'!V33-'H27'!V33</f>
        <v>0</v>
      </c>
      <c r="W33" s="95">
        <f>'H28'!W33-'H27'!W33</f>
        <v>0</v>
      </c>
      <c r="X33" s="96">
        <f>'H28'!X33-'H27'!X33</f>
        <v>0</v>
      </c>
      <c r="Y33" s="127">
        <f>'H28'!Y33-'H27'!Y33</f>
        <v>0</v>
      </c>
      <c r="Z33" s="127">
        <f>'H28'!Z33-'H27'!Z33</f>
        <v>0</v>
      </c>
      <c r="AA33" s="127">
        <f>'H28'!AA33-'H27'!AA33</f>
        <v>0</v>
      </c>
      <c r="AB33" s="127">
        <f>'H28'!AB33-'H27'!AB33</f>
        <v>0</v>
      </c>
      <c r="AC33" s="127">
        <f>'H28'!AC33-'H27'!AC33</f>
        <v>0</v>
      </c>
      <c r="AD33" s="127">
        <f>'H28'!AD33-'H27'!AD33</f>
        <v>1</v>
      </c>
      <c r="AE33" s="127">
        <f>'H28'!AE33-'H27'!AE33</f>
        <v>0</v>
      </c>
      <c r="AF33" s="127">
        <f>'H28'!AF33-'H27'!AF33</f>
        <v>0</v>
      </c>
      <c r="AG33" s="127">
        <f>'H28'!AG33-'H27'!AG33</f>
        <v>0</v>
      </c>
    </row>
    <row r="34" spans="1:33" ht="14.25">
      <c r="A34" s="28" t="s">
        <v>23</v>
      </c>
      <c r="B34" s="85">
        <f>'H28'!B34-'H27'!B34</f>
        <v>-5</v>
      </c>
      <c r="C34" s="95">
        <f>'H28'!C34-'H27'!C34</f>
        <v>0</v>
      </c>
      <c r="D34" s="94">
        <f>'H28'!D34-'H27'!D34</f>
        <v>431</v>
      </c>
      <c r="E34" s="112">
        <f>'H28'!E34-'H27'!E34</f>
        <v>0</v>
      </c>
      <c r="F34" s="97">
        <f>'H28'!F34-'H27'!F34</f>
        <v>0</v>
      </c>
      <c r="G34" s="97">
        <f>'H28'!G34-'H27'!G34</f>
        <v>0</v>
      </c>
      <c r="H34" s="97">
        <f>'H28'!H34-'H27'!H34</f>
        <v>0</v>
      </c>
      <c r="I34" s="98">
        <f>'H28'!I34-'H27'!I34</f>
        <v>0</v>
      </c>
      <c r="J34" s="96">
        <f>'H28'!J34-'H27'!J34</f>
        <v>-31</v>
      </c>
      <c r="K34" s="98">
        <f>'H28'!K34-'H27'!K34</f>
        <v>-116</v>
      </c>
      <c r="L34" s="112">
        <f>'H28'!L34-'H27'!L34</f>
        <v>-14</v>
      </c>
      <c r="M34" s="98">
        <f>'H28'!M34-'H27'!M34</f>
        <v>0</v>
      </c>
      <c r="N34" s="112">
        <f>'H28'!N34-'H27'!N34</f>
        <v>-55</v>
      </c>
      <c r="O34" s="97">
        <f>'H28'!O34-'H27'!O34</f>
        <v>-55</v>
      </c>
      <c r="P34" s="97">
        <f>'H28'!P34-'H27'!P34</f>
        <v>0</v>
      </c>
      <c r="Q34" s="97">
        <f>'H28'!Q34-'H27'!Q34</f>
        <v>0</v>
      </c>
      <c r="R34" s="97">
        <f>'H28'!R34-'H27'!R34</f>
        <v>0</v>
      </c>
      <c r="S34" s="97">
        <f>'H28'!S34-'H27'!S34</f>
        <v>0</v>
      </c>
      <c r="T34" s="97">
        <f>'H28'!T34-'H27'!T34</f>
        <v>13</v>
      </c>
      <c r="U34" s="99">
        <f>'H28'!U34-'H27'!U34</f>
        <v>-42</v>
      </c>
      <c r="V34" s="95">
        <f>'H28'!V34-'H27'!V34</f>
        <v>0</v>
      </c>
      <c r="W34" s="95">
        <f>'H28'!W34-'H27'!W34</f>
        <v>0</v>
      </c>
      <c r="X34" s="96">
        <f>'H28'!X34-'H27'!X34</f>
        <v>0</v>
      </c>
      <c r="Y34" s="127">
        <f>'H28'!Y34-'H27'!Y34</f>
        <v>0</v>
      </c>
      <c r="Z34" s="127">
        <f>'H28'!Z34-'H27'!Z34</f>
        <v>0</v>
      </c>
      <c r="AA34" s="127">
        <f>'H28'!AA34-'H27'!AA34</f>
        <v>0</v>
      </c>
      <c r="AB34" s="127">
        <f>'H28'!AB34-'H27'!AB34</f>
        <v>0</v>
      </c>
      <c r="AC34" s="127">
        <f>'H28'!AC34-'H27'!AC34</f>
        <v>0</v>
      </c>
      <c r="AD34" s="127">
        <f>'H28'!AD34-'H27'!AD34</f>
        <v>0</v>
      </c>
      <c r="AE34" s="127">
        <f>'H28'!AE34-'H27'!AE34</f>
        <v>0</v>
      </c>
      <c r="AF34" s="127">
        <f>'H28'!AF34-'H27'!AF34</f>
        <v>0</v>
      </c>
      <c r="AG34" s="127">
        <f>'H28'!AG34-'H27'!AG34</f>
        <v>0</v>
      </c>
    </row>
    <row r="35" spans="1:33" ht="15" thickBot="1">
      <c r="A35" s="28" t="s">
        <v>12</v>
      </c>
      <c r="B35" s="113">
        <f>'H28'!B35-'H27'!B35</f>
        <v>1</v>
      </c>
      <c r="C35" s="104">
        <f>'H28'!C35-'H27'!C35</f>
        <v>0</v>
      </c>
      <c r="D35" s="103">
        <f>'H28'!D35-'H27'!D35</f>
        <v>0</v>
      </c>
      <c r="E35" s="114">
        <f>'H28'!E35-'H27'!E35</f>
        <v>0</v>
      </c>
      <c r="F35" s="106">
        <f>'H28'!F35-'H27'!F35</f>
        <v>0</v>
      </c>
      <c r="G35" s="106">
        <f>'H28'!G35-'H27'!G35</f>
        <v>0</v>
      </c>
      <c r="H35" s="106">
        <f>'H28'!H35-'H27'!H35</f>
        <v>0</v>
      </c>
      <c r="I35" s="107">
        <f>'H28'!I35-'H27'!I35</f>
        <v>0</v>
      </c>
      <c r="J35" s="105">
        <f>'H28'!J35-'H27'!J35</f>
        <v>-93</v>
      </c>
      <c r="K35" s="107">
        <f>'H28'!K35-'H27'!K35</f>
        <v>-73</v>
      </c>
      <c r="L35" s="114">
        <f>'H28'!L35-'H27'!L35</f>
        <v>0</v>
      </c>
      <c r="M35" s="107">
        <f>'H28'!M35-'H27'!M35</f>
        <v>0</v>
      </c>
      <c r="N35" s="114">
        <f>'H28'!N35-'H27'!N35</f>
        <v>0</v>
      </c>
      <c r="O35" s="106">
        <f>'H28'!O35-'H27'!O35</f>
        <v>0</v>
      </c>
      <c r="P35" s="106">
        <f>'H28'!P35-'H27'!P35</f>
        <v>0</v>
      </c>
      <c r="Q35" s="106">
        <f>'H28'!Q35-'H27'!Q35</f>
        <v>0</v>
      </c>
      <c r="R35" s="106">
        <f>'H28'!R35-'H27'!R35</f>
        <v>0</v>
      </c>
      <c r="S35" s="106">
        <f>'H28'!S35-'H27'!S35</f>
        <v>0</v>
      </c>
      <c r="T35" s="106">
        <f>'H28'!T35-'H27'!T35</f>
        <v>418</v>
      </c>
      <c r="U35" s="108">
        <f>'H28'!U35-'H27'!U35</f>
        <v>418</v>
      </c>
      <c r="V35" s="104">
        <f>'H28'!V35-'H27'!V35</f>
        <v>0</v>
      </c>
      <c r="W35" s="104">
        <f>'H28'!W35-'H27'!W35</f>
        <v>0</v>
      </c>
      <c r="X35" s="105">
        <f>'H28'!X35-'H27'!X35</f>
        <v>0</v>
      </c>
      <c r="Y35" s="128">
        <f>'H28'!Y35-'H27'!Y35</f>
        <v>0</v>
      </c>
      <c r="Z35" s="128">
        <f>'H28'!Z35-'H27'!Z35</f>
        <v>0</v>
      </c>
      <c r="AA35" s="128">
        <f>'H28'!AA35-'H27'!AA35</f>
        <v>0</v>
      </c>
      <c r="AB35" s="128">
        <f>'H28'!AB35-'H27'!AB35</f>
        <v>0</v>
      </c>
      <c r="AC35" s="128">
        <f>'H28'!AC35-'H27'!AC35</f>
        <v>0</v>
      </c>
      <c r="AD35" s="128">
        <f>'H28'!AD35-'H27'!AD35</f>
        <v>0</v>
      </c>
      <c r="AE35" s="128">
        <f>'H28'!AE35-'H27'!AE35</f>
        <v>0</v>
      </c>
      <c r="AF35" s="128">
        <f>'H28'!AF35-'H27'!AF35</f>
        <v>0</v>
      </c>
      <c r="AG35" s="128">
        <f>'H28'!AG35-'H27'!AG35</f>
        <v>0</v>
      </c>
    </row>
    <row r="36" spans="1:33" ht="15.75" customHeight="1" thickBot="1" thickTop="1">
      <c r="A36" s="29" t="s">
        <v>92</v>
      </c>
      <c r="B36" s="53">
        <f>'H28'!B36-'H27'!B36</f>
        <v>-46</v>
      </c>
      <c r="C36" s="54">
        <f>'H28'!C36-'H27'!C36</f>
        <v>8838</v>
      </c>
      <c r="D36" s="55">
        <f>'H28'!D36-'H27'!D36</f>
        <v>2353</v>
      </c>
      <c r="E36" s="56">
        <f>'H28'!E36-'H27'!E36</f>
        <v>-4165</v>
      </c>
      <c r="F36" s="57">
        <f>'H28'!F36-'H27'!F36</f>
        <v>158296</v>
      </c>
      <c r="G36" s="57">
        <f>'H28'!G36-'H27'!G36</f>
        <v>0</v>
      </c>
      <c r="H36" s="57">
        <f>'H28'!H36-'H27'!H36</f>
        <v>-162461</v>
      </c>
      <c r="I36" s="58">
        <f>'H28'!I36-'H27'!I36</f>
        <v>0</v>
      </c>
      <c r="J36" s="59">
        <f>'H28'!J36-'H27'!J36</f>
        <v>-1749</v>
      </c>
      <c r="K36" s="58">
        <f>'H28'!K36-'H27'!K36</f>
        <v>-2498</v>
      </c>
      <c r="L36" s="56">
        <f>'H28'!L36-'H27'!L36</f>
        <v>-825</v>
      </c>
      <c r="M36" s="58">
        <f>'H28'!M36-'H27'!M36</f>
        <v>0</v>
      </c>
      <c r="N36" s="56">
        <f>'H28'!N36-'H27'!N36</f>
        <v>1341</v>
      </c>
      <c r="O36" s="57">
        <f>'H28'!O36-'H27'!O36</f>
        <v>1341</v>
      </c>
      <c r="P36" s="57">
        <f>'H28'!P36-'H27'!P36</f>
        <v>-102</v>
      </c>
      <c r="Q36" s="57">
        <f>'H28'!Q36-'H27'!Q36</f>
        <v>65</v>
      </c>
      <c r="R36" s="57">
        <f>'H28'!R36-'H27'!R36</f>
        <v>0</v>
      </c>
      <c r="S36" s="57">
        <f>'H28'!S36-'H27'!S36</f>
        <v>0</v>
      </c>
      <c r="T36" s="57">
        <f>'H28'!T36-'H27'!T36</f>
        <v>322</v>
      </c>
      <c r="U36" s="60">
        <f>'H28'!U36-'H27'!U36</f>
        <v>1626</v>
      </c>
      <c r="V36" s="54">
        <f>'H28'!V36-'H27'!V36</f>
        <v>0</v>
      </c>
      <c r="W36" s="54">
        <f>'H28'!W36-'H27'!W36</f>
        <v>806</v>
      </c>
      <c r="X36" s="59">
        <f>'H28'!X36-'H27'!X36</f>
        <v>0</v>
      </c>
      <c r="Y36" s="130">
        <f>'H28'!Y36-'H27'!Y36</f>
        <v>0</v>
      </c>
      <c r="Z36" s="131">
        <f>'H28'!Z36-'H27'!Z36</f>
        <v>0</v>
      </c>
      <c r="AA36" s="131">
        <f>'H28'!AA36-'H27'!AA36</f>
        <v>0</v>
      </c>
      <c r="AB36" s="131">
        <f>'H28'!AB36-'H27'!AB36</f>
        <v>0</v>
      </c>
      <c r="AC36" s="131">
        <f>'H28'!AC36-'H27'!AC36</f>
        <v>0</v>
      </c>
      <c r="AD36" s="131">
        <f>'H28'!AD36-'H27'!AD36</f>
        <v>1</v>
      </c>
      <c r="AE36" s="131">
        <f>'H28'!AE36-'H27'!AE36</f>
        <v>0</v>
      </c>
      <c r="AF36" s="131">
        <f>'H28'!AF36-'H27'!AF36</f>
        <v>0</v>
      </c>
      <c r="AG36" s="131">
        <f>'H28'!AG36-'H27'!AG36</f>
        <v>0</v>
      </c>
    </row>
    <row r="37" spans="1:33" ht="15.75" customHeight="1" thickTop="1">
      <c r="A37" s="31" t="s">
        <v>144</v>
      </c>
      <c r="B37" s="52">
        <f>'H28'!B37-'H27'!B37</f>
        <v>38</v>
      </c>
      <c r="C37" s="61">
        <f>'H28'!C37-'H27'!C37</f>
        <v>37867</v>
      </c>
      <c r="D37" s="52">
        <f>'H28'!D37-'H27'!D37</f>
        <v>16899</v>
      </c>
      <c r="E37" s="62">
        <f>'H28'!E37-'H27'!E37</f>
        <v>60551</v>
      </c>
      <c r="F37" s="63">
        <f>'H28'!F37-'H27'!F37</f>
        <v>219718</v>
      </c>
      <c r="G37" s="63">
        <f>'H28'!G37-'H27'!G37</f>
        <v>0</v>
      </c>
      <c r="H37" s="63">
        <f>'H28'!H37-'H27'!H37</f>
        <v>-159167</v>
      </c>
      <c r="I37" s="64">
        <f>'H28'!I37-'H27'!I37</f>
        <v>0</v>
      </c>
      <c r="J37" s="65">
        <f>'H28'!J37-'H27'!J37</f>
        <v>-9369</v>
      </c>
      <c r="K37" s="64">
        <f>'H28'!K37-'H27'!K37</f>
        <v>14682</v>
      </c>
      <c r="L37" s="62">
        <f>'H28'!L37-'H27'!L37</f>
        <v>-1460</v>
      </c>
      <c r="M37" s="64">
        <f>'H28'!M37-'H27'!M37</f>
        <v>-16</v>
      </c>
      <c r="N37" s="62">
        <f>'H28'!N37-'H27'!N37</f>
        <v>11023</v>
      </c>
      <c r="O37" s="63">
        <f>'H28'!O37-'H27'!O37</f>
        <v>11203</v>
      </c>
      <c r="P37" s="63">
        <f>'H28'!P37-'H27'!P37</f>
        <v>939</v>
      </c>
      <c r="Q37" s="63">
        <f>'H28'!Q37-'H27'!Q37</f>
        <v>-9</v>
      </c>
      <c r="R37" s="63">
        <f>'H28'!R37-'H27'!R37</f>
        <v>5</v>
      </c>
      <c r="S37" s="63">
        <f>'H28'!S37-'H27'!S37</f>
        <v>-42</v>
      </c>
      <c r="T37" s="63">
        <f>'H28'!T37-'H27'!T37</f>
        <v>-1459</v>
      </c>
      <c r="U37" s="66">
        <f>'H28'!U37-'H27'!U37</f>
        <v>10637</v>
      </c>
      <c r="V37" s="61">
        <f>'H28'!V37-'H27'!V37</f>
        <v>-7</v>
      </c>
      <c r="W37" s="61">
        <f>'H28'!W37-'H27'!W37</f>
        <v>-2433</v>
      </c>
      <c r="X37" s="65">
        <f>'H28'!X37-'H27'!X37</f>
        <v>-3</v>
      </c>
      <c r="Y37" s="129">
        <f>'H28'!Y37-'H27'!Y37</f>
        <v>-1</v>
      </c>
      <c r="Z37" s="129">
        <f>'H28'!Z37-'H27'!Z37</f>
        <v>2</v>
      </c>
      <c r="AA37" s="129">
        <f>'H28'!AA37-'H27'!AA37</f>
        <v>0</v>
      </c>
      <c r="AB37" s="129">
        <f>'H28'!AB37-'H27'!AB37</f>
        <v>0</v>
      </c>
      <c r="AC37" s="129">
        <f>'H28'!AC37-'H27'!AC37</f>
        <v>0</v>
      </c>
      <c r="AD37" s="129">
        <f>'H28'!AD37-'H27'!AD37</f>
        <v>1</v>
      </c>
      <c r="AE37" s="129">
        <f>'H28'!AE37-'H27'!AE37</f>
        <v>0</v>
      </c>
      <c r="AF37" s="129">
        <f>'H28'!AF37-'H27'!AF37</f>
        <v>1</v>
      </c>
      <c r="AG37" s="129">
        <f>'H28'!AG37-'H27'!AG37</f>
        <v>0</v>
      </c>
    </row>
    <row r="39" spans="14:25" ht="13.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126"/>
    </row>
    <row r="40" spans="14:25" ht="13.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126"/>
    </row>
    <row r="41" spans="14:25" ht="13.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126"/>
    </row>
    <row r="42" spans="14:25" ht="13.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126"/>
    </row>
  </sheetData>
  <sheetProtection/>
  <printOptions/>
  <pageMargins left="0.7874015748031497" right="0.7874015748031497" top="1.1811023622047245" bottom="0.7874015748031497" header="0.7874015748031497" footer="0.5118110236220472"/>
  <pageSetup fitToHeight="1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 恵</dc:creator>
  <cp:keywords/>
  <dc:description/>
  <cp:lastModifiedBy> </cp:lastModifiedBy>
  <cp:lastPrinted>2018-03-07T10:32:27Z</cp:lastPrinted>
  <dcterms:created xsi:type="dcterms:W3CDTF">2004-08-10T05:31:55Z</dcterms:created>
  <dcterms:modified xsi:type="dcterms:W3CDTF">2018-03-09T05:18:23Z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967034890</vt:i4>
  </property>
  <property fmtid="{D5CDD505-2E9C-101B-9397-08002B2CF9AE}" pid="3" name="_EmailSubject">
    <vt:lpwstr/>
  </property>
  <property fmtid="{D5CDD505-2E9C-101B-9397-08002B2CF9AE}" pid="4" name="_AuthorEmail">
    <vt:lpwstr>m071139@MIEKEN.MIE.com</vt:lpwstr>
  </property>
  <property fmtid="{D5CDD505-2E9C-101B-9397-08002B2CF9AE}" pid="5" name="_AuthorEmailDisplayName">
    <vt:lpwstr>中本 絵麻</vt:lpwstr>
  </property>
  <property fmtid="{D5CDD505-2E9C-101B-9397-08002B2CF9AE}" pid="6" name="_ReviewingToolsShownOnce">
    <vt:lpwstr/>
  </property>
</Properties>
</file>